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drawings/drawing2.xml" ContentType="application/vnd.openxmlformats-officedocument.drawing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27795" windowHeight="13350" tabRatio="810" activeTab="6"/>
  </bookViews>
  <sheets>
    <sheet name="1 - Control System" sheetId="1" r:id="rId1"/>
    <sheet name="2 - Robot Data Time Delay" sheetId="2" r:id="rId2"/>
    <sheet name="4 - Simple Process Speed" sheetId="4" r:id="rId3"/>
    <sheet name="5 - Expensive Process Speed" sheetId="5" r:id="rId4"/>
    <sheet name="6 - Optical Flow Time" sheetId="6" r:id="rId5"/>
    <sheet name="8 - Background Subtraction Time" sheetId="8" r:id="rId6"/>
    <sheet name="9 - Haar Time" sheetId="9" r:id="rId7"/>
    <sheet name="10 - Haar Locations" sheetId="10" r:id="rId8"/>
    <sheet name="13 - Position Predictor" sheetId="13" r:id="rId9"/>
    <sheet name="15 - Network Traffic" sheetId="15" r:id="rId10"/>
    <sheet name="16 - Target Identification" sheetId="16" r:id="rId11"/>
    <sheet name="XML Load" sheetId="18" r:id="rId12"/>
    <sheet name="Sheet1" sheetId="20" r:id="rId13"/>
  </sheets>
  <definedNames>
    <definedName name="_xlnm._FilterDatabase" localSheetId="12" hidden="1">Sheet1!$A$1:$A$648</definedName>
    <definedName name="traffic" localSheetId="9">'15 - Network Traffic'!$B$2:$C$30</definedName>
    <definedName name="traffic" localSheetId="12">Sheet1!$B$1:$C$27</definedName>
    <definedName name="traffic_1" localSheetId="9">'15 - Network Traffic'!$D$2:$E$651</definedName>
    <definedName name="traffic_1" localSheetId="12">Sheet1!$D$1:$E$648</definedName>
    <definedName name="traffic_2" localSheetId="9">'15 - Network Traffic'!$F$2:$G$30</definedName>
    <definedName name="traffic_2" localSheetId="12">Sheet1!$F$1:$G$27</definedName>
  </definedNames>
  <calcPr calcId="145621"/>
</workbook>
</file>

<file path=xl/calcChain.xml><?xml version="1.0" encoding="utf-8"?>
<calcChain xmlns="http://schemas.openxmlformats.org/spreadsheetml/2006/main">
  <c r="A10" i="20" l="1"/>
  <c r="A11" i="20"/>
  <c r="A12" i="20"/>
  <c r="A13" i="20"/>
  <c r="A14" i="20"/>
  <c r="A15" i="20"/>
  <c r="A16" i="20"/>
  <c r="A17" i="20"/>
  <c r="A18" i="20"/>
  <c r="A19" i="20"/>
  <c r="A20" i="20"/>
  <c r="A21" i="20"/>
  <c r="A22" i="20"/>
  <c r="A23" i="20"/>
  <c r="A24" i="20"/>
  <c r="A25" i="20"/>
  <c r="A26" i="20"/>
  <c r="A27" i="20"/>
  <c r="A28" i="20"/>
  <c r="A29" i="20"/>
  <c r="A30" i="20"/>
  <c r="A31" i="20"/>
  <c r="A32" i="20"/>
  <c r="A33" i="20"/>
  <c r="A34" i="20"/>
  <c r="A35" i="20"/>
  <c r="A36" i="20"/>
  <c r="A37" i="20"/>
  <c r="A38" i="20"/>
  <c r="A39" i="20"/>
  <c r="A40" i="20"/>
  <c r="A41" i="20"/>
  <c r="A42" i="20"/>
  <c r="A43" i="20"/>
  <c r="A44" i="20"/>
  <c r="A45" i="20"/>
  <c r="A46" i="20"/>
  <c r="A47" i="20"/>
  <c r="A48" i="20"/>
  <c r="A49" i="20"/>
  <c r="A50" i="20"/>
  <c r="A51" i="20"/>
  <c r="A52" i="20"/>
  <c r="A53" i="20"/>
  <c r="A54" i="20"/>
  <c r="A55" i="20"/>
  <c r="A56" i="20"/>
  <c r="A57" i="20"/>
  <c r="A58" i="20"/>
  <c r="A59" i="20"/>
  <c r="A60" i="20"/>
  <c r="A61" i="20"/>
  <c r="A62" i="20"/>
  <c r="A63" i="20"/>
  <c r="A64" i="20"/>
  <c r="A65" i="20"/>
  <c r="A66" i="20"/>
  <c r="A67" i="20"/>
  <c r="A68" i="20"/>
  <c r="A69" i="20"/>
  <c r="A70" i="20"/>
  <c r="A71" i="20"/>
  <c r="A72" i="20"/>
  <c r="A73" i="20"/>
  <c r="A74" i="20"/>
  <c r="A75" i="20"/>
  <c r="A76" i="20"/>
  <c r="A77" i="20"/>
  <c r="A78" i="20"/>
  <c r="A79" i="20"/>
  <c r="A80" i="20"/>
  <c r="A81" i="20"/>
  <c r="A82" i="20"/>
  <c r="A83" i="20"/>
  <c r="A84" i="20"/>
  <c r="A85" i="20"/>
  <c r="A86" i="20"/>
  <c r="A87" i="20"/>
  <c r="A88" i="20"/>
  <c r="A89" i="20"/>
  <c r="A90" i="20"/>
  <c r="A91" i="20"/>
  <c r="A92" i="20"/>
  <c r="A93" i="20"/>
  <c r="A94" i="20"/>
  <c r="A95" i="20"/>
  <c r="A96" i="20"/>
  <c r="A97" i="20"/>
  <c r="A98" i="20"/>
  <c r="A99" i="20"/>
  <c r="A100" i="20"/>
  <c r="A101" i="20"/>
  <c r="A102" i="20"/>
  <c r="A103" i="20"/>
  <c r="A104" i="20"/>
  <c r="A105" i="20"/>
  <c r="A106" i="20"/>
  <c r="A107" i="20"/>
  <c r="A108" i="20"/>
  <c r="A109" i="20"/>
  <c r="A110" i="20"/>
  <c r="A111" i="20"/>
  <c r="A112" i="20"/>
  <c r="A113" i="20"/>
  <c r="A114" i="20"/>
  <c r="A115" i="20"/>
  <c r="A116" i="20"/>
  <c r="A117" i="20"/>
  <c r="A118" i="20"/>
  <c r="A119" i="20"/>
  <c r="A120" i="20"/>
  <c r="A121" i="20"/>
  <c r="A122" i="20"/>
  <c r="A123" i="20"/>
  <c r="A124" i="20"/>
  <c r="A125" i="20"/>
  <c r="A126" i="20"/>
  <c r="A127" i="20"/>
  <c r="A128" i="20"/>
  <c r="A129" i="20"/>
  <c r="A130" i="20"/>
  <c r="A131" i="20"/>
  <c r="A132" i="20"/>
  <c r="A133" i="20"/>
  <c r="A134" i="20"/>
  <c r="A135" i="20"/>
  <c r="A136" i="20"/>
  <c r="A137" i="20"/>
  <c r="A138" i="20"/>
  <c r="A139" i="20"/>
  <c r="A140" i="20"/>
  <c r="A141" i="20"/>
  <c r="A142" i="20"/>
  <c r="A143" i="20"/>
  <c r="A144" i="20"/>
  <c r="A145" i="20"/>
  <c r="A146" i="20"/>
  <c r="A147" i="20"/>
  <c r="A148" i="20"/>
  <c r="A149" i="20"/>
  <c r="A150" i="20"/>
  <c r="A151" i="20"/>
  <c r="A152" i="20"/>
  <c r="A153" i="20"/>
  <c r="A154" i="20"/>
  <c r="A155" i="20"/>
  <c r="A156" i="20"/>
  <c r="A157" i="20"/>
  <c r="A158" i="20"/>
  <c r="A159" i="20"/>
  <c r="A160" i="20"/>
  <c r="A161" i="20"/>
  <c r="A162" i="20"/>
  <c r="A163" i="20"/>
  <c r="A164" i="20"/>
  <c r="A165" i="20"/>
  <c r="A166" i="20"/>
  <c r="A167" i="20"/>
  <c r="A168" i="20"/>
  <c r="A169" i="20"/>
  <c r="A170" i="20"/>
  <c r="A171" i="20"/>
  <c r="A172" i="20"/>
  <c r="A173" i="20"/>
  <c r="A174" i="20"/>
  <c r="A175" i="20"/>
  <c r="A176" i="20"/>
  <c r="A177" i="20"/>
  <c r="A178" i="20"/>
  <c r="A179" i="20"/>
  <c r="A180" i="20"/>
  <c r="A181" i="20"/>
  <c r="A182" i="20"/>
  <c r="A183" i="20"/>
  <c r="A184" i="20"/>
  <c r="A185" i="20"/>
  <c r="A186" i="20"/>
  <c r="A187" i="20"/>
  <c r="A188" i="20"/>
  <c r="A189" i="20"/>
  <c r="A190" i="20"/>
  <c r="A191" i="20"/>
  <c r="A192" i="20"/>
  <c r="A193" i="20"/>
  <c r="A194" i="20"/>
  <c r="A195" i="20"/>
  <c r="A196" i="20"/>
  <c r="A197" i="20"/>
  <c r="A198" i="20"/>
  <c r="A199" i="20"/>
  <c r="A200" i="20"/>
  <c r="A201" i="20"/>
  <c r="A202" i="20"/>
  <c r="A203" i="20"/>
  <c r="A204" i="20"/>
  <c r="A205" i="20"/>
  <c r="A206" i="20"/>
  <c r="A207" i="20"/>
  <c r="A208" i="20"/>
  <c r="A209" i="20"/>
  <c r="A210" i="20"/>
  <c r="A211" i="20"/>
  <c r="A212" i="20"/>
  <c r="A213" i="20"/>
  <c r="A214" i="20"/>
  <c r="A215" i="20"/>
  <c r="A216" i="20"/>
  <c r="A217" i="20"/>
  <c r="A218" i="20"/>
  <c r="A219" i="20"/>
  <c r="A220" i="20"/>
  <c r="A221" i="20"/>
  <c r="A222" i="20"/>
  <c r="A223" i="20"/>
  <c r="A224" i="20"/>
  <c r="A225" i="20"/>
  <c r="A226" i="20"/>
  <c r="A227" i="20"/>
  <c r="A228" i="20"/>
  <c r="A229" i="20"/>
  <c r="A230" i="20"/>
  <c r="A231" i="20"/>
  <c r="A232" i="20"/>
  <c r="A233" i="20"/>
  <c r="A234" i="20"/>
  <c r="A235" i="20"/>
  <c r="A236" i="20"/>
  <c r="A237" i="20"/>
  <c r="A238" i="20"/>
  <c r="A239" i="20"/>
  <c r="A240" i="20"/>
  <c r="A241" i="20"/>
  <c r="A242" i="20"/>
  <c r="A243" i="20"/>
  <c r="A244" i="20"/>
  <c r="A245" i="20"/>
  <c r="A246" i="20"/>
  <c r="A247" i="20"/>
  <c r="A248" i="20"/>
  <c r="A249" i="20"/>
  <c r="A250" i="20"/>
  <c r="A251" i="20"/>
  <c r="A252" i="20"/>
  <c r="A253" i="20"/>
  <c r="A254" i="20"/>
  <c r="A255" i="20"/>
  <c r="A256" i="20"/>
  <c r="A257" i="20"/>
  <c r="A258" i="20"/>
  <c r="A259" i="20"/>
  <c r="A260" i="20"/>
  <c r="A261" i="20"/>
  <c r="A262" i="20"/>
  <c r="A263" i="20"/>
  <c r="A264" i="20"/>
  <c r="A265" i="20"/>
  <c r="A266" i="20"/>
  <c r="A267" i="20"/>
  <c r="A268" i="20"/>
  <c r="A269" i="20"/>
  <c r="A270" i="20"/>
  <c r="A271" i="20"/>
  <c r="A272" i="20"/>
  <c r="A273" i="20"/>
  <c r="A274" i="20"/>
  <c r="A275" i="20"/>
  <c r="A276" i="20"/>
  <c r="A277" i="20"/>
  <c r="A278" i="20"/>
  <c r="A279" i="20"/>
  <c r="A280" i="20"/>
  <c r="A281" i="20"/>
  <c r="A282" i="20"/>
  <c r="A283" i="20"/>
  <c r="A284" i="20"/>
  <c r="A285" i="20"/>
  <c r="A286" i="20"/>
  <c r="A287" i="20"/>
  <c r="A288" i="20"/>
  <c r="A289" i="20"/>
  <c r="A290" i="20"/>
  <c r="A291" i="20"/>
  <c r="A292" i="20"/>
  <c r="A293" i="20"/>
  <c r="A294" i="20"/>
  <c r="A295" i="20"/>
  <c r="A296" i="20"/>
  <c r="A297" i="20"/>
  <c r="A298" i="20"/>
  <c r="A299" i="20"/>
  <c r="A300" i="20"/>
  <c r="A301" i="20"/>
  <c r="A302" i="20"/>
  <c r="A303" i="20"/>
  <c r="A304" i="20"/>
  <c r="A305" i="20"/>
  <c r="A306" i="20"/>
  <c r="A307" i="20"/>
  <c r="A308" i="20"/>
  <c r="A309" i="20"/>
  <c r="A310" i="20"/>
  <c r="A311" i="20"/>
  <c r="A312" i="20"/>
  <c r="A313" i="20"/>
  <c r="A314" i="20"/>
  <c r="A315" i="20"/>
  <c r="A316" i="20"/>
  <c r="A317" i="20"/>
  <c r="A318" i="20"/>
  <c r="A319" i="20"/>
  <c r="A320" i="20"/>
  <c r="A321" i="20"/>
  <c r="A322" i="20"/>
  <c r="A323" i="20"/>
  <c r="A324" i="20"/>
  <c r="A325" i="20"/>
  <c r="A326" i="20"/>
  <c r="A327" i="20"/>
  <c r="A328" i="20"/>
  <c r="A329" i="20"/>
  <c r="A330" i="20"/>
  <c r="A331" i="20"/>
  <c r="A332" i="20"/>
  <c r="A333" i="20"/>
  <c r="A334" i="20"/>
  <c r="A335" i="20"/>
  <c r="A336" i="20"/>
  <c r="A337" i="20"/>
  <c r="A338" i="20"/>
  <c r="A339" i="20"/>
  <c r="A340" i="20"/>
  <c r="A341" i="20"/>
  <c r="A342" i="20"/>
  <c r="A343" i="20"/>
  <c r="A344" i="20"/>
  <c r="A345" i="20"/>
  <c r="A346" i="20"/>
  <c r="A347" i="20"/>
  <c r="A348" i="20"/>
  <c r="A349" i="20"/>
  <c r="A350" i="20"/>
  <c r="A351" i="20"/>
  <c r="A352" i="20"/>
  <c r="A353" i="20"/>
  <c r="A354" i="20"/>
  <c r="A355" i="20"/>
  <c r="A356" i="20"/>
  <c r="A357" i="20"/>
  <c r="A358" i="20"/>
  <c r="A359" i="20"/>
  <c r="A360" i="20"/>
  <c r="A361" i="20"/>
  <c r="A362" i="20"/>
  <c r="A363" i="20"/>
  <c r="A364" i="20"/>
  <c r="A365" i="20"/>
  <c r="A366" i="20"/>
  <c r="A367" i="20"/>
  <c r="A368" i="20"/>
  <c r="A369" i="20"/>
  <c r="A370" i="20"/>
  <c r="A371" i="20"/>
  <c r="A372" i="20"/>
  <c r="A373" i="20"/>
  <c r="A374" i="20"/>
  <c r="A375" i="20"/>
  <c r="A376" i="20"/>
  <c r="A377" i="20"/>
  <c r="A378" i="20"/>
  <c r="A379" i="20"/>
  <c r="A380" i="20"/>
  <c r="A381" i="20"/>
  <c r="A382" i="20"/>
  <c r="A383" i="20"/>
  <c r="A384" i="20"/>
  <c r="A385" i="20"/>
  <c r="A386" i="20"/>
  <c r="A387" i="20"/>
  <c r="A388" i="20"/>
  <c r="A389" i="20"/>
  <c r="A390" i="20"/>
  <c r="A391" i="20"/>
  <c r="A392" i="20"/>
  <c r="A393" i="20"/>
  <c r="A394" i="20"/>
  <c r="A395" i="20"/>
  <c r="A396" i="20"/>
  <c r="A397" i="20"/>
  <c r="A398" i="20"/>
  <c r="A399" i="20"/>
  <c r="A400" i="20"/>
  <c r="A401" i="20"/>
  <c r="A402" i="20"/>
  <c r="A403" i="20"/>
  <c r="A404" i="20"/>
  <c r="A405" i="20"/>
  <c r="A406" i="20"/>
  <c r="A407" i="20"/>
  <c r="A408" i="20"/>
  <c r="A409" i="20"/>
  <c r="A410" i="20"/>
  <c r="A411" i="20"/>
  <c r="A412" i="20"/>
  <c r="A413" i="20"/>
  <c r="A414" i="20"/>
  <c r="A415" i="20"/>
  <c r="A416" i="20"/>
  <c r="A417" i="20"/>
  <c r="A418" i="20"/>
  <c r="A419" i="20"/>
  <c r="A420" i="20"/>
  <c r="A421" i="20"/>
  <c r="A422" i="20"/>
  <c r="A423" i="20"/>
  <c r="A424" i="20"/>
  <c r="A425" i="20"/>
  <c r="A426" i="20"/>
  <c r="A427" i="20"/>
  <c r="A428" i="20"/>
  <c r="A429" i="20"/>
  <c r="A430" i="20"/>
  <c r="A431" i="20"/>
  <c r="A432" i="20"/>
  <c r="A433" i="20"/>
  <c r="A434" i="20"/>
  <c r="A435" i="20"/>
  <c r="A436" i="20"/>
  <c r="A437" i="20"/>
  <c r="A438" i="20"/>
  <c r="A439" i="20"/>
  <c r="A440" i="20"/>
  <c r="A441" i="20"/>
  <c r="A442" i="20"/>
  <c r="A443" i="20"/>
  <c r="A444" i="20"/>
  <c r="A445" i="20"/>
  <c r="A446" i="20"/>
  <c r="A447" i="20"/>
  <c r="A448" i="20"/>
  <c r="A449" i="20"/>
  <c r="A450" i="20"/>
  <c r="A451" i="20"/>
  <c r="A452" i="20"/>
  <c r="A453" i="20"/>
  <c r="A454" i="20"/>
  <c r="A455" i="20"/>
  <c r="A456" i="20"/>
  <c r="A457" i="20"/>
  <c r="A458" i="20"/>
  <c r="A459" i="20"/>
  <c r="A460" i="20"/>
  <c r="A461" i="20"/>
  <c r="A462" i="20"/>
  <c r="A463" i="20"/>
  <c r="A464" i="20"/>
  <c r="A465" i="20"/>
  <c r="A466" i="20"/>
  <c r="A467" i="20"/>
  <c r="A468" i="20"/>
  <c r="A469" i="20"/>
  <c r="A470" i="20"/>
  <c r="A471" i="20"/>
  <c r="A472" i="20"/>
  <c r="A473" i="20"/>
  <c r="A474" i="20"/>
  <c r="A475" i="20"/>
  <c r="A476" i="20"/>
  <c r="A477" i="20"/>
  <c r="A478" i="20"/>
  <c r="A479" i="20"/>
  <c r="A480" i="20"/>
  <c r="A481" i="20"/>
  <c r="A482" i="20"/>
  <c r="A483" i="20"/>
  <c r="A484" i="20"/>
  <c r="A485" i="20"/>
  <c r="A486" i="20"/>
  <c r="A487" i="20"/>
  <c r="A488" i="20"/>
  <c r="A489" i="20"/>
  <c r="A490" i="20"/>
  <c r="A491" i="20"/>
  <c r="A492" i="20"/>
  <c r="A493" i="20"/>
  <c r="A494" i="20"/>
  <c r="A495" i="20"/>
  <c r="A496" i="20"/>
  <c r="A497" i="20"/>
  <c r="A498" i="20"/>
  <c r="A499" i="20"/>
  <c r="A500" i="20"/>
  <c r="A501" i="20"/>
  <c r="A502" i="20"/>
  <c r="A503" i="20"/>
  <c r="A504" i="20"/>
  <c r="A505" i="20"/>
  <c r="A506" i="20"/>
  <c r="A507" i="20"/>
  <c r="A508" i="20"/>
  <c r="A509" i="20"/>
  <c r="A510" i="20"/>
  <c r="A511" i="20"/>
  <c r="A512" i="20"/>
  <c r="A513" i="20"/>
  <c r="A514" i="20"/>
  <c r="A515" i="20"/>
  <c r="A516" i="20"/>
  <c r="A517" i="20"/>
  <c r="A518" i="20"/>
  <c r="A519" i="20"/>
  <c r="A520" i="20"/>
  <c r="A521" i="20"/>
  <c r="A522" i="20"/>
  <c r="A523" i="20"/>
  <c r="A524" i="20"/>
  <c r="A525" i="20"/>
  <c r="A526" i="20"/>
  <c r="A527" i="20"/>
  <c r="A528" i="20"/>
  <c r="A529" i="20"/>
  <c r="A530" i="20"/>
  <c r="A531" i="20"/>
  <c r="A532" i="20"/>
  <c r="A533" i="20"/>
  <c r="A534" i="20"/>
  <c r="A535" i="20"/>
  <c r="A536" i="20"/>
  <c r="A537" i="20"/>
  <c r="A538" i="20"/>
  <c r="A539" i="20"/>
  <c r="A540" i="20"/>
  <c r="A541" i="20"/>
  <c r="A542" i="20"/>
  <c r="A543" i="20"/>
  <c r="A544" i="20"/>
  <c r="A545" i="20"/>
  <c r="A546" i="20"/>
  <c r="A547" i="20"/>
  <c r="A548" i="20"/>
  <c r="A549" i="20"/>
  <c r="A550" i="20"/>
  <c r="A551" i="20"/>
  <c r="A552" i="20"/>
  <c r="A553" i="20"/>
  <c r="A554" i="20"/>
  <c r="A555" i="20"/>
  <c r="A556" i="20"/>
  <c r="A557" i="20"/>
  <c r="A558" i="20"/>
  <c r="A559" i="20"/>
  <c r="A560" i="20"/>
  <c r="A561" i="20"/>
  <c r="A562" i="20"/>
  <c r="A563" i="20"/>
  <c r="A564" i="20"/>
  <c r="A565" i="20"/>
  <c r="A566" i="20"/>
  <c r="A567" i="20"/>
  <c r="A568" i="20"/>
  <c r="A569" i="20"/>
  <c r="A570" i="20"/>
  <c r="A571" i="20"/>
  <c r="A572" i="20"/>
  <c r="A573" i="20"/>
  <c r="A574" i="20"/>
  <c r="A575" i="20"/>
  <c r="A576" i="20"/>
  <c r="A577" i="20"/>
  <c r="A578" i="20"/>
  <c r="A579" i="20"/>
  <c r="A580" i="20"/>
  <c r="A581" i="20"/>
  <c r="A582" i="20"/>
  <c r="A583" i="20"/>
  <c r="A584" i="20"/>
  <c r="A585" i="20"/>
  <c r="A586" i="20"/>
  <c r="A587" i="20"/>
  <c r="A588" i="20"/>
  <c r="A589" i="20"/>
  <c r="A590" i="20"/>
  <c r="A591" i="20"/>
  <c r="A592" i="20"/>
  <c r="A593" i="20"/>
  <c r="A594" i="20"/>
  <c r="A595" i="20"/>
  <c r="A596" i="20"/>
  <c r="A597" i="20"/>
  <c r="A598" i="20"/>
  <c r="A599" i="20"/>
  <c r="A600" i="20"/>
  <c r="A601" i="20"/>
  <c r="A602" i="20"/>
  <c r="A603" i="20"/>
  <c r="A604" i="20"/>
  <c r="A605" i="20"/>
  <c r="A606" i="20"/>
  <c r="A607" i="20"/>
  <c r="A608" i="20"/>
  <c r="A609" i="20"/>
  <c r="A610" i="20"/>
  <c r="A611" i="20"/>
  <c r="A612" i="20"/>
  <c r="A613" i="20"/>
  <c r="A614" i="20"/>
  <c r="A615" i="20"/>
  <c r="A616" i="20"/>
  <c r="A617" i="20"/>
  <c r="A618" i="20"/>
  <c r="A619" i="20"/>
  <c r="A620" i="20"/>
  <c r="A621" i="20"/>
  <c r="A622" i="20"/>
  <c r="A623" i="20"/>
  <c r="A624" i="20"/>
  <c r="A625" i="20"/>
  <c r="A626" i="20"/>
  <c r="A627" i="20"/>
  <c r="A628" i="20"/>
  <c r="A629" i="20"/>
  <c r="A630" i="20"/>
  <c r="A631" i="20"/>
  <c r="A632" i="20"/>
  <c r="A633" i="20"/>
  <c r="A634" i="20"/>
  <c r="A635" i="20"/>
  <c r="A636" i="20"/>
  <c r="A637" i="20"/>
  <c r="A638" i="20"/>
  <c r="A639" i="20"/>
  <c r="A640" i="20"/>
  <c r="A641" i="20"/>
  <c r="A642" i="20"/>
  <c r="A643" i="20"/>
  <c r="A644" i="20"/>
  <c r="A645" i="20"/>
  <c r="A646" i="20"/>
  <c r="A647" i="20"/>
  <c r="A648" i="20"/>
  <c r="A3" i="20"/>
  <c r="A4" i="20"/>
  <c r="A5" i="20"/>
  <c r="A6" i="20"/>
  <c r="A7" i="20"/>
  <c r="A8" i="20"/>
  <c r="A9" i="20"/>
  <c r="A2" i="20"/>
  <c r="L5" i="16" l="1"/>
  <c r="L6" i="16" s="1"/>
  <c r="X3" i="18" l="1"/>
  <c r="AF11" i="18"/>
  <c r="AF10" i="18"/>
  <c r="AF9" i="18"/>
  <c r="AF8" i="18"/>
  <c r="AF7" i="18"/>
  <c r="AF6" i="18"/>
  <c r="AF5" i="18"/>
  <c r="AF4" i="18"/>
  <c r="AF3" i="18"/>
  <c r="X11" i="18"/>
  <c r="X10" i="18"/>
  <c r="X9" i="18"/>
  <c r="X8" i="18"/>
  <c r="X7" i="18"/>
  <c r="X6" i="18"/>
  <c r="X5" i="18"/>
  <c r="X4" i="18"/>
  <c r="AB11" i="18"/>
  <c r="AB10" i="18"/>
  <c r="AB9" i="18"/>
  <c r="AB8" i="18"/>
  <c r="AB7" i="18"/>
  <c r="AB6" i="18"/>
  <c r="AB5" i="18"/>
  <c r="AB4" i="18"/>
  <c r="AB3" i="18"/>
  <c r="BN9" i="13"/>
  <c r="BN8" i="13"/>
  <c r="BN7" i="13"/>
  <c r="BN6" i="13"/>
  <c r="BN13" i="13"/>
  <c r="BN12" i="13"/>
  <c r="BN11" i="13"/>
  <c r="BN10" i="13"/>
  <c r="BH55" i="13"/>
  <c r="BG55" i="13"/>
  <c r="BH51" i="13"/>
  <c r="BG51" i="13"/>
  <c r="BH49" i="13"/>
  <c r="BH48" i="13"/>
  <c r="BG49" i="13"/>
  <c r="BG48" i="13"/>
  <c r="BH46" i="13"/>
  <c r="BH45" i="13"/>
  <c r="BG46" i="13"/>
  <c r="BG45" i="13"/>
  <c r="BH41" i="13"/>
  <c r="BH42" i="13"/>
  <c r="BH43" i="13"/>
  <c r="BH40" i="13"/>
  <c r="BG41" i="13"/>
  <c r="BG42" i="13"/>
  <c r="BG43" i="13"/>
  <c r="BG40" i="13"/>
  <c r="BH38" i="13"/>
  <c r="BG38" i="13"/>
  <c r="BH34" i="13"/>
  <c r="BH35" i="13"/>
  <c r="BH36" i="13"/>
  <c r="BH33" i="13"/>
  <c r="BG34" i="13"/>
  <c r="BG35" i="13"/>
  <c r="BG36" i="13"/>
  <c r="BG33" i="13"/>
  <c r="BH29" i="13"/>
  <c r="BG29" i="13"/>
  <c r="BH23" i="13"/>
  <c r="BH24" i="13"/>
  <c r="BH25" i="13"/>
  <c r="BH26" i="13"/>
  <c r="BH27" i="13"/>
  <c r="BH22" i="13"/>
  <c r="BG23" i="13"/>
  <c r="BG24" i="13"/>
  <c r="BG25" i="13"/>
  <c r="BG26" i="13"/>
  <c r="BG27" i="13"/>
  <c r="BG22" i="13"/>
  <c r="BH14" i="13"/>
  <c r="BH12" i="13"/>
  <c r="BG14" i="13"/>
  <c r="BG12" i="13"/>
  <c r="AS70" i="13"/>
  <c r="AS60" i="13"/>
  <c r="AS58" i="13"/>
  <c r="AR70" i="13"/>
  <c r="AR60" i="13"/>
  <c r="AR58" i="13"/>
  <c r="AS54" i="13"/>
  <c r="AS55" i="13"/>
  <c r="AS56" i="13"/>
  <c r="AS53" i="13"/>
  <c r="AR54" i="13"/>
  <c r="AR55" i="13"/>
  <c r="AR56" i="13"/>
  <c r="AR53" i="13"/>
  <c r="AS49" i="13"/>
  <c r="AS50" i="13"/>
  <c r="AS51" i="13"/>
  <c r="AS48" i="13"/>
  <c r="AR49" i="13"/>
  <c r="AR50" i="13"/>
  <c r="AR51" i="13"/>
  <c r="AR48" i="13"/>
  <c r="AS45" i="13"/>
  <c r="AS46" i="13"/>
  <c r="AS44" i="13"/>
  <c r="AR45" i="13"/>
  <c r="AR46" i="13"/>
  <c r="AR44" i="13"/>
  <c r="AS42" i="13"/>
  <c r="AR42" i="13"/>
  <c r="AS37" i="13"/>
  <c r="AS38" i="13"/>
  <c r="AS36" i="13"/>
  <c r="AR37" i="13"/>
  <c r="AR38" i="13"/>
  <c r="AR36" i="13"/>
  <c r="AS15" i="13"/>
  <c r="AS16" i="13"/>
  <c r="AS17" i="13"/>
  <c r="AS18" i="13"/>
  <c r="AS19" i="13"/>
  <c r="AS20" i="13"/>
  <c r="AS21" i="13"/>
  <c r="AS22" i="13"/>
  <c r="AS23" i="13"/>
  <c r="AS24" i="13"/>
  <c r="AS25" i="13"/>
  <c r="AS26" i="13"/>
  <c r="AS27" i="13"/>
  <c r="AS28" i="13"/>
  <c r="AS14" i="13"/>
  <c r="AR15" i="13"/>
  <c r="AR16" i="13"/>
  <c r="AR17" i="13"/>
  <c r="AR18" i="13"/>
  <c r="AR19" i="13"/>
  <c r="AR20" i="13"/>
  <c r="AR21" i="13"/>
  <c r="AR22" i="13"/>
  <c r="AR23" i="13"/>
  <c r="AR24" i="13"/>
  <c r="AR25" i="13"/>
  <c r="AR26" i="13"/>
  <c r="AR27" i="13"/>
  <c r="AR28" i="13"/>
  <c r="AR14" i="13"/>
  <c r="AS10" i="13"/>
  <c r="AR10" i="13"/>
  <c r="AD176" i="13"/>
  <c r="AD175" i="13"/>
  <c r="AC176" i="13"/>
  <c r="AC175" i="13"/>
  <c r="AD171" i="13"/>
  <c r="AD170" i="13"/>
  <c r="AC171" i="13"/>
  <c r="AC170" i="13"/>
  <c r="AD159" i="13"/>
  <c r="AD160" i="13"/>
  <c r="AD161" i="13"/>
  <c r="AD162" i="13"/>
  <c r="AD163" i="13"/>
  <c r="AD164" i="13"/>
  <c r="AD165" i="13"/>
  <c r="AD166" i="13"/>
  <c r="AD167" i="13"/>
  <c r="AD168" i="13"/>
  <c r="AD158" i="13"/>
  <c r="AC159" i="13"/>
  <c r="AC160" i="13"/>
  <c r="AC161" i="13"/>
  <c r="AC162" i="13"/>
  <c r="AC163" i="13"/>
  <c r="AC164" i="13"/>
  <c r="AC165" i="13"/>
  <c r="AC166" i="13"/>
  <c r="AC167" i="13"/>
  <c r="AC168" i="13"/>
  <c r="AC158" i="13"/>
  <c r="AD147" i="13"/>
  <c r="AD148" i="13"/>
  <c r="AD149" i="13"/>
  <c r="AD150" i="13"/>
  <c r="AD151" i="13"/>
  <c r="AD152" i="13"/>
  <c r="AD153" i="13"/>
  <c r="AD154" i="13"/>
  <c r="AD146" i="13"/>
  <c r="AC147" i="13"/>
  <c r="AC148" i="13"/>
  <c r="AC149" i="13"/>
  <c r="AC150" i="13"/>
  <c r="AC151" i="13"/>
  <c r="AC152" i="13"/>
  <c r="AC153" i="13"/>
  <c r="AC154" i="13"/>
  <c r="AC146" i="13"/>
  <c r="AD141" i="13"/>
  <c r="AD142" i="13"/>
  <c r="AD140" i="13"/>
  <c r="AC141" i="13"/>
  <c r="AC142" i="13"/>
  <c r="AC140" i="13"/>
  <c r="AD135" i="13"/>
  <c r="AD136" i="13"/>
  <c r="AD137" i="13"/>
  <c r="AD138" i="13"/>
  <c r="AD134" i="13"/>
  <c r="AC135" i="13"/>
  <c r="AC136" i="13"/>
  <c r="AC137" i="13"/>
  <c r="AC138" i="13"/>
  <c r="AC134" i="13"/>
  <c r="AD132" i="13"/>
  <c r="AC132" i="13"/>
  <c r="AD131" i="13"/>
  <c r="AC131" i="13"/>
  <c r="AD129" i="13"/>
  <c r="AC129" i="13"/>
  <c r="AD127" i="13"/>
  <c r="AC127" i="13"/>
  <c r="AD125" i="13"/>
  <c r="AC125" i="13"/>
  <c r="AD119" i="13"/>
  <c r="AC119" i="13"/>
  <c r="AD112" i="13"/>
  <c r="AD113" i="13"/>
  <c r="AD114" i="13"/>
  <c r="AD115" i="13"/>
  <c r="AD116" i="13"/>
  <c r="AD117" i="13"/>
  <c r="AD111" i="13"/>
  <c r="AC112" i="13"/>
  <c r="AC113" i="13"/>
  <c r="AC114" i="13"/>
  <c r="AC115" i="13"/>
  <c r="AC116" i="13"/>
  <c r="AC117" i="13"/>
  <c r="AC111" i="13"/>
  <c r="AD103" i="13"/>
  <c r="AD104" i="13"/>
  <c r="AD105" i="13"/>
  <c r="AD102" i="13"/>
  <c r="AC103" i="13"/>
  <c r="AC104" i="13"/>
  <c r="AC105" i="13"/>
  <c r="AC102" i="13"/>
  <c r="AD92" i="13"/>
  <c r="AD93" i="13"/>
  <c r="AD94" i="13"/>
  <c r="AD95" i="13"/>
  <c r="AD96" i="13"/>
  <c r="AD91" i="13"/>
  <c r="AC92" i="13"/>
  <c r="AC93" i="13"/>
  <c r="AC94" i="13"/>
  <c r="AC95" i="13"/>
  <c r="AC96" i="13"/>
  <c r="AC91" i="13"/>
  <c r="AD84" i="13"/>
  <c r="AD85" i="13"/>
  <c r="AD86" i="13"/>
  <c r="AD87" i="13"/>
  <c r="AC84" i="13"/>
  <c r="AC85" i="13"/>
  <c r="AC86" i="13"/>
  <c r="AC87" i="13"/>
  <c r="AD83" i="13"/>
  <c r="AC83" i="13"/>
  <c r="AD81" i="13"/>
  <c r="AC81" i="13"/>
  <c r="AD67" i="13"/>
  <c r="AC67" i="13"/>
  <c r="AD44" i="13"/>
  <c r="AD45" i="13"/>
  <c r="AC44" i="13"/>
  <c r="AC45" i="13"/>
  <c r="AD43" i="13"/>
  <c r="AC43" i="13"/>
  <c r="AD33" i="13"/>
  <c r="AC33" i="13"/>
  <c r="AD17" i="13"/>
  <c r="AC17" i="13"/>
  <c r="AD11" i="13"/>
  <c r="AC11" i="13"/>
  <c r="BC41" i="13"/>
  <c r="BD41" i="13"/>
  <c r="BE41" i="13"/>
  <c r="BF41" i="13"/>
  <c r="BC42" i="13"/>
  <c r="BD42" i="13"/>
  <c r="BE42" i="13"/>
  <c r="BF42" i="13"/>
  <c r="BC43" i="13"/>
  <c r="BD43" i="13"/>
  <c r="BE43" i="13"/>
  <c r="BF43" i="13"/>
  <c r="BF40" i="13"/>
  <c r="BE40" i="13"/>
  <c r="BD40" i="13"/>
  <c r="BC40" i="13"/>
  <c r="BD55" i="13"/>
  <c r="BE55" i="13"/>
  <c r="BF55" i="13"/>
  <c r="BC55" i="13"/>
  <c r="BD51" i="13"/>
  <c r="BE51" i="13"/>
  <c r="BF51" i="13"/>
  <c r="BC51" i="13"/>
  <c r="BD49" i="13"/>
  <c r="BE49" i="13"/>
  <c r="BF49" i="13"/>
  <c r="BC49" i="13"/>
  <c r="BD48" i="13"/>
  <c r="BE48" i="13"/>
  <c r="BF48" i="13"/>
  <c r="BC48" i="13"/>
  <c r="BD46" i="13"/>
  <c r="BE46" i="13"/>
  <c r="BF46" i="13"/>
  <c r="BC46" i="13"/>
  <c r="BD45" i="13"/>
  <c r="BE45" i="13"/>
  <c r="BF45" i="13"/>
  <c r="BC45" i="13"/>
  <c r="BD38" i="13"/>
  <c r="BE38" i="13"/>
  <c r="BF38" i="13"/>
  <c r="BC38" i="13"/>
  <c r="BD36" i="13"/>
  <c r="BE36" i="13"/>
  <c r="BF36" i="13"/>
  <c r="BC36" i="13"/>
  <c r="BD35" i="13"/>
  <c r="BE35" i="13"/>
  <c r="BF35" i="13"/>
  <c r="BC35" i="13"/>
  <c r="BD34" i="13"/>
  <c r="BE34" i="13"/>
  <c r="BF34" i="13"/>
  <c r="BC34" i="13"/>
  <c r="BD33" i="13"/>
  <c r="BE33" i="13"/>
  <c r="BF33" i="13"/>
  <c r="BC33" i="13"/>
  <c r="BD29" i="13"/>
  <c r="BE29" i="13"/>
  <c r="BF29" i="13"/>
  <c r="BC29" i="13"/>
  <c r="BC23" i="13"/>
  <c r="BD23" i="13"/>
  <c r="BE23" i="13"/>
  <c r="BF23" i="13"/>
  <c r="BC24" i="13"/>
  <c r="BD24" i="13"/>
  <c r="BE24" i="13"/>
  <c r="BF24" i="13"/>
  <c r="BC25" i="13"/>
  <c r="BD25" i="13"/>
  <c r="BE25" i="13"/>
  <c r="BF25" i="13"/>
  <c r="BC26" i="13"/>
  <c r="BD26" i="13"/>
  <c r="BE26" i="13"/>
  <c r="BF26" i="13"/>
  <c r="BC27" i="13"/>
  <c r="BD27" i="13"/>
  <c r="BE27" i="13"/>
  <c r="BF27" i="13"/>
  <c r="BF22" i="13"/>
  <c r="BE22" i="13"/>
  <c r="BD22" i="13"/>
  <c r="BC22" i="13"/>
  <c r="BD14" i="13"/>
  <c r="BE14" i="13"/>
  <c r="BF14" i="13"/>
  <c r="BC14" i="13"/>
  <c r="BF12" i="13"/>
  <c r="BD12" i="13"/>
  <c r="BE12" i="13"/>
  <c r="BC12" i="13"/>
  <c r="Z176" i="13"/>
  <c r="AA176" i="13"/>
  <c r="AB176" i="13"/>
  <c r="Y176" i="13"/>
  <c r="Z175" i="13"/>
  <c r="AA175" i="13"/>
  <c r="AB175" i="13"/>
  <c r="Y175" i="13"/>
  <c r="Z171" i="13"/>
  <c r="AA171" i="13"/>
  <c r="AB171" i="13"/>
  <c r="Y171" i="13"/>
  <c r="Z170" i="13"/>
  <c r="AA170" i="13"/>
  <c r="AB170" i="13"/>
  <c r="Y170" i="13"/>
  <c r="Y159" i="13"/>
  <c r="Z159" i="13"/>
  <c r="AA159" i="13"/>
  <c r="AB159" i="13"/>
  <c r="Y160" i="13"/>
  <c r="Z160" i="13"/>
  <c r="AA160" i="13"/>
  <c r="AB160" i="13"/>
  <c r="Y161" i="13"/>
  <c r="Z161" i="13"/>
  <c r="AA161" i="13"/>
  <c r="AB161" i="13"/>
  <c r="Y162" i="13"/>
  <c r="Z162" i="13"/>
  <c r="AA162" i="13"/>
  <c r="AB162" i="13"/>
  <c r="Y163" i="13"/>
  <c r="Z163" i="13"/>
  <c r="AA163" i="13"/>
  <c r="AB163" i="13"/>
  <c r="Y164" i="13"/>
  <c r="Z164" i="13"/>
  <c r="AA164" i="13"/>
  <c r="AB164" i="13"/>
  <c r="Y165" i="13"/>
  <c r="Z165" i="13"/>
  <c r="AA165" i="13"/>
  <c r="AB165" i="13"/>
  <c r="Y166" i="13"/>
  <c r="Z166" i="13"/>
  <c r="AA166" i="13"/>
  <c r="AB166" i="13"/>
  <c r="Y167" i="13"/>
  <c r="Z167" i="13"/>
  <c r="AA167" i="13"/>
  <c r="AB167" i="13"/>
  <c r="Y168" i="13"/>
  <c r="Z168" i="13"/>
  <c r="AA168" i="13"/>
  <c r="AB168" i="13"/>
  <c r="AB158" i="13"/>
  <c r="AA158" i="13"/>
  <c r="Z158" i="13"/>
  <c r="Y158" i="13"/>
  <c r="Y147" i="13"/>
  <c r="Z147" i="13"/>
  <c r="AA147" i="13"/>
  <c r="AB147" i="13"/>
  <c r="Y148" i="13"/>
  <c r="Z148" i="13"/>
  <c r="AA148" i="13"/>
  <c r="AB148" i="13"/>
  <c r="Y149" i="13"/>
  <c r="Z149" i="13"/>
  <c r="AA149" i="13"/>
  <c r="AB149" i="13"/>
  <c r="Y150" i="13"/>
  <c r="Z150" i="13"/>
  <c r="AA150" i="13"/>
  <c r="AB150" i="13"/>
  <c r="Y151" i="13"/>
  <c r="Z151" i="13"/>
  <c r="AA151" i="13"/>
  <c r="AB151" i="13"/>
  <c r="Y152" i="13"/>
  <c r="Z152" i="13"/>
  <c r="AA152" i="13"/>
  <c r="AB152" i="13"/>
  <c r="Y153" i="13"/>
  <c r="Z153" i="13"/>
  <c r="AA153" i="13"/>
  <c r="AB153" i="13"/>
  <c r="Y154" i="13"/>
  <c r="Z154" i="13"/>
  <c r="AA154" i="13"/>
  <c r="AB154" i="13"/>
  <c r="AB146" i="13"/>
  <c r="AA146" i="13"/>
  <c r="Z146" i="13"/>
  <c r="Y146" i="13"/>
  <c r="Z142" i="13"/>
  <c r="AA142" i="13"/>
  <c r="AB142" i="13"/>
  <c r="Y142" i="13"/>
  <c r="Z141" i="13"/>
  <c r="AA141" i="13"/>
  <c r="AB141" i="13"/>
  <c r="Y141" i="13"/>
  <c r="Z140" i="13"/>
  <c r="AA140" i="13"/>
  <c r="AB140" i="13"/>
  <c r="Y140" i="13"/>
  <c r="Y135" i="13"/>
  <c r="Z135" i="13"/>
  <c r="AA135" i="13"/>
  <c r="AB135" i="13"/>
  <c r="Y136" i="13"/>
  <c r="Z136" i="13"/>
  <c r="AA136" i="13"/>
  <c r="AB136" i="13"/>
  <c r="Y137" i="13"/>
  <c r="Z137" i="13"/>
  <c r="AA137" i="13"/>
  <c r="AB137" i="13"/>
  <c r="Y138" i="13"/>
  <c r="Z138" i="13"/>
  <c r="AA138" i="13"/>
  <c r="AB138" i="13"/>
  <c r="AB134" i="13"/>
  <c r="AA134" i="13"/>
  <c r="Z134" i="13"/>
  <c r="Y134" i="13"/>
  <c r="Z132" i="13"/>
  <c r="AA132" i="13"/>
  <c r="AB132" i="13"/>
  <c r="Y132" i="13"/>
  <c r="Z131" i="13"/>
  <c r="AA131" i="13"/>
  <c r="AB131" i="13"/>
  <c r="Y131" i="13"/>
  <c r="Y112" i="13"/>
  <c r="Z112" i="13"/>
  <c r="AA112" i="13"/>
  <c r="AB112" i="13"/>
  <c r="Y113" i="13"/>
  <c r="Z113" i="13"/>
  <c r="AA113" i="13"/>
  <c r="AB113" i="13"/>
  <c r="Y114" i="13"/>
  <c r="Z114" i="13"/>
  <c r="AA114" i="13"/>
  <c r="AB114" i="13"/>
  <c r="Y115" i="13"/>
  <c r="Z115" i="13"/>
  <c r="AA115" i="13"/>
  <c r="AB115" i="13"/>
  <c r="Y116" i="13"/>
  <c r="Z116" i="13"/>
  <c r="AA116" i="13"/>
  <c r="AB116" i="13"/>
  <c r="Y117" i="13"/>
  <c r="Z117" i="13"/>
  <c r="AA117" i="13"/>
  <c r="AB117" i="13"/>
  <c r="AB111" i="13"/>
  <c r="AA111" i="13"/>
  <c r="Z111" i="13"/>
  <c r="Y111" i="13"/>
  <c r="Y103" i="13"/>
  <c r="Z103" i="13"/>
  <c r="AA103" i="13"/>
  <c r="AB103" i="13"/>
  <c r="Y104" i="13"/>
  <c r="Z104" i="13"/>
  <c r="AA104" i="13"/>
  <c r="AB104" i="13"/>
  <c r="Y105" i="13"/>
  <c r="Z105" i="13"/>
  <c r="AA105" i="13"/>
  <c r="AB105" i="13"/>
  <c r="AB102" i="13"/>
  <c r="AA102" i="13"/>
  <c r="Z102" i="13"/>
  <c r="Y102" i="13"/>
  <c r="Y92" i="13"/>
  <c r="Z92" i="13"/>
  <c r="AA92" i="13"/>
  <c r="AB92" i="13"/>
  <c r="Y93" i="13"/>
  <c r="Z93" i="13"/>
  <c r="AA93" i="13"/>
  <c r="AB93" i="13"/>
  <c r="Y94" i="13"/>
  <c r="Z94" i="13"/>
  <c r="AA94" i="13"/>
  <c r="AB94" i="13"/>
  <c r="Y95" i="13"/>
  <c r="Z95" i="13"/>
  <c r="AA95" i="13"/>
  <c r="AB95" i="13"/>
  <c r="Y96" i="13"/>
  <c r="Z96" i="13"/>
  <c r="AA96" i="13"/>
  <c r="AB96" i="13"/>
  <c r="AB91" i="13"/>
  <c r="AA91" i="13"/>
  <c r="Z91" i="13"/>
  <c r="Y91" i="13"/>
  <c r="Z129" i="13"/>
  <c r="AA129" i="13"/>
  <c r="AB129" i="13"/>
  <c r="Y129" i="13"/>
  <c r="Z127" i="13"/>
  <c r="AA127" i="13"/>
  <c r="AB127" i="13"/>
  <c r="Y127" i="13"/>
  <c r="Z125" i="13"/>
  <c r="AA125" i="13"/>
  <c r="AB125" i="13"/>
  <c r="Y125" i="13"/>
  <c r="Z119" i="13"/>
  <c r="AA119" i="13"/>
  <c r="AB119" i="13"/>
  <c r="Y119" i="13"/>
  <c r="Z87" i="13"/>
  <c r="AA87" i="13"/>
  <c r="AB87" i="13"/>
  <c r="Z86" i="13"/>
  <c r="AA86" i="13"/>
  <c r="AB86" i="13"/>
  <c r="Z85" i="13"/>
  <c r="AA85" i="13"/>
  <c r="AB85" i="13"/>
  <c r="Z84" i="13"/>
  <c r="AA84" i="13"/>
  <c r="AB84" i="13"/>
  <c r="Y87" i="13"/>
  <c r="Y86" i="13"/>
  <c r="Y85" i="13"/>
  <c r="Y84" i="13"/>
  <c r="Z83" i="13"/>
  <c r="AA83" i="13"/>
  <c r="AB83" i="13"/>
  <c r="Y83" i="13"/>
  <c r="Z81" i="13"/>
  <c r="AA81" i="13"/>
  <c r="AB81" i="13"/>
  <c r="Y81" i="13"/>
  <c r="AB67" i="13"/>
  <c r="Z67" i="13"/>
  <c r="AA67" i="13"/>
  <c r="Y67" i="13"/>
  <c r="Z45" i="13"/>
  <c r="AA45" i="13"/>
  <c r="AB45" i="13"/>
  <c r="Y45" i="13"/>
  <c r="Z44" i="13"/>
  <c r="AA44" i="13"/>
  <c r="AB44" i="13"/>
  <c r="Y44" i="13"/>
  <c r="Z43" i="13"/>
  <c r="AA43" i="13"/>
  <c r="AB43" i="13"/>
  <c r="Y43" i="13"/>
  <c r="Z33" i="13"/>
  <c r="AA33" i="13"/>
  <c r="AB33" i="13"/>
  <c r="Y33" i="13"/>
  <c r="AB17" i="13"/>
  <c r="Z17" i="13"/>
  <c r="AA17" i="13"/>
  <c r="Y17" i="13"/>
  <c r="Z11" i="13"/>
  <c r="AA11" i="13"/>
  <c r="AB11" i="13"/>
  <c r="Y11" i="13"/>
  <c r="AO70" i="13"/>
  <c r="AP70" i="13"/>
  <c r="AQ70" i="13"/>
  <c r="AN70" i="13"/>
  <c r="AO60" i="13"/>
  <c r="AP60" i="13"/>
  <c r="AQ60" i="13"/>
  <c r="AN60" i="13"/>
  <c r="AO58" i="13"/>
  <c r="AP58" i="13"/>
  <c r="AQ58" i="13"/>
  <c r="AN58" i="13"/>
  <c r="AN54" i="13"/>
  <c r="AO54" i="13"/>
  <c r="AP54" i="13"/>
  <c r="AQ54" i="13"/>
  <c r="AN55" i="13"/>
  <c r="AO55" i="13"/>
  <c r="AP55" i="13"/>
  <c r="AQ55" i="13"/>
  <c r="AN56" i="13"/>
  <c r="AO56" i="13"/>
  <c r="AP56" i="13"/>
  <c r="AQ56" i="13"/>
  <c r="AQ53" i="13"/>
  <c r="AP53" i="13"/>
  <c r="AO53" i="13"/>
  <c r="AN53" i="13"/>
  <c r="AN49" i="13"/>
  <c r="AO49" i="13"/>
  <c r="AP49" i="13"/>
  <c r="AQ49" i="13"/>
  <c r="AN50" i="13"/>
  <c r="AO50" i="13"/>
  <c r="AP50" i="13"/>
  <c r="AQ50" i="13"/>
  <c r="AN51" i="13"/>
  <c r="AO51" i="13"/>
  <c r="AP51" i="13"/>
  <c r="AQ51" i="13"/>
  <c r="AQ48" i="13"/>
  <c r="AP48" i="13"/>
  <c r="AO48" i="13"/>
  <c r="AN48" i="13"/>
  <c r="AN45" i="13"/>
  <c r="AO45" i="13"/>
  <c r="AP45" i="13"/>
  <c r="AQ45" i="13"/>
  <c r="AN46" i="13"/>
  <c r="AO46" i="13"/>
  <c r="AP46" i="13"/>
  <c r="AQ46" i="13"/>
  <c r="AQ44" i="13"/>
  <c r="AP44" i="13"/>
  <c r="AO44" i="13"/>
  <c r="AN44" i="13"/>
  <c r="AQ42" i="13"/>
  <c r="AO42" i="13"/>
  <c r="AP42" i="13"/>
  <c r="AN42" i="13"/>
  <c r="AO37" i="13"/>
  <c r="AP37" i="13"/>
  <c r="AQ37" i="13"/>
  <c r="AO38" i="13"/>
  <c r="AP38" i="13"/>
  <c r="AQ38" i="13"/>
  <c r="AQ36" i="13"/>
  <c r="AP36" i="13"/>
  <c r="AO36" i="13"/>
  <c r="AN37" i="13"/>
  <c r="AN38" i="13"/>
  <c r="AN36" i="13"/>
  <c r="AN15" i="13"/>
  <c r="AO15" i="13"/>
  <c r="AP15" i="13"/>
  <c r="AQ15" i="13"/>
  <c r="AN16" i="13"/>
  <c r="AO16" i="13"/>
  <c r="AP16" i="13"/>
  <c r="AQ16" i="13"/>
  <c r="AN17" i="13"/>
  <c r="AO17" i="13"/>
  <c r="AP17" i="13"/>
  <c r="AQ17" i="13"/>
  <c r="AN18" i="13"/>
  <c r="AO18" i="13"/>
  <c r="AP18" i="13"/>
  <c r="AQ18" i="13"/>
  <c r="AN19" i="13"/>
  <c r="AO19" i="13"/>
  <c r="AP19" i="13"/>
  <c r="AQ19" i="13"/>
  <c r="AN20" i="13"/>
  <c r="AO20" i="13"/>
  <c r="AP20" i="13"/>
  <c r="AQ20" i="13"/>
  <c r="AN21" i="13"/>
  <c r="AO21" i="13"/>
  <c r="AP21" i="13"/>
  <c r="AQ21" i="13"/>
  <c r="AN22" i="13"/>
  <c r="AO22" i="13"/>
  <c r="AP22" i="13"/>
  <c r="AQ22" i="13"/>
  <c r="AN23" i="13"/>
  <c r="AO23" i="13"/>
  <c r="AP23" i="13"/>
  <c r="AQ23" i="13"/>
  <c r="AN24" i="13"/>
  <c r="AO24" i="13"/>
  <c r="AP24" i="13"/>
  <c r="AQ24" i="13"/>
  <c r="AN25" i="13"/>
  <c r="AO25" i="13"/>
  <c r="AP25" i="13"/>
  <c r="AQ25" i="13"/>
  <c r="AN26" i="13"/>
  <c r="AO26" i="13"/>
  <c r="AP26" i="13"/>
  <c r="AQ26" i="13"/>
  <c r="AN27" i="13"/>
  <c r="AO27" i="13"/>
  <c r="AP27" i="13"/>
  <c r="AQ27" i="13"/>
  <c r="AN28" i="13"/>
  <c r="AO28" i="13"/>
  <c r="AP28" i="13"/>
  <c r="AQ28" i="13"/>
  <c r="AQ14" i="13"/>
  <c r="AP14" i="13"/>
  <c r="AO14" i="13"/>
  <c r="AN14" i="13"/>
  <c r="AO10" i="13"/>
  <c r="AP10" i="13"/>
  <c r="AQ10" i="13"/>
  <c r="AN10" i="13"/>
  <c r="K50" i="13"/>
  <c r="O50" i="13" s="1"/>
  <c r="L50" i="13"/>
  <c r="M50" i="13"/>
  <c r="J50" i="13"/>
  <c r="N50" i="13" s="1"/>
  <c r="K40" i="13"/>
  <c r="O40" i="13" s="1"/>
  <c r="L40" i="13"/>
  <c r="M40" i="13"/>
  <c r="J40" i="13"/>
  <c r="N40" i="13" s="1"/>
  <c r="K39" i="13"/>
  <c r="O39" i="13" s="1"/>
  <c r="L39" i="13"/>
  <c r="M39" i="13"/>
  <c r="J39" i="13"/>
  <c r="N39" i="13" s="1"/>
  <c r="K38" i="13"/>
  <c r="O38" i="13" s="1"/>
  <c r="L38" i="13"/>
  <c r="M38" i="13"/>
  <c r="J38" i="13"/>
  <c r="N38" i="13" s="1"/>
  <c r="K37" i="13"/>
  <c r="O37" i="13" s="1"/>
  <c r="L37" i="13"/>
  <c r="M37" i="13"/>
  <c r="J37" i="13"/>
  <c r="N37" i="13" s="1"/>
  <c r="K36" i="13"/>
  <c r="O36" i="13" s="1"/>
  <c r="L36" i="13"/>
  <c r="M36" i="13"/>
  <c r="J36" i="13"/>
  <c r="N36" i="13" s="1"/>
  <c r="K35" i="13"/>
  <c r="O35" i="13" s="1"/>
  <c r="L35" i="13"/>
  <c r="M35" i="13"/>
  <c r="J35" i="13"/>
  <c r="N35" i="13" s="1"/>
  <c r="K34" i="13"/>
  <c r="O34" i="13" s="1"/>
  <c r="L34" i="13"/>
  <c r="M34" i="13"/>
  <c r="J34" i="13"/>
  <c r="N34" i="13" s="1"/>
  <c r="K33" i="13"/>
  <c r="O33" i="13" s="1"/>
  <c r="L33" i="13"/>
  <c r="M33" i="13"/>
  <c r="J33" i="13"/>
  <c r="N33" i="13" s="1"/>
  <c r="K27" i="13"/>
  <c r="O27" i="13" s="1"/>
  <c r="L27" i="13"/>
  <c r="M27" i="13"/>
  <c r="J27" i="13"/>
  <c r="N27" i="13" s="1"/>
  <c r="K25" i="13"/>
  <c r="O25" i="13" s="1"/>
  <c r="L25" i="13"/>
  <c r="M25" i="13"/>
  <c r="J25" i="13"/>
  <c r="N25" i="13" s="1"/>
  <c r="K24" i="13"/>
  <c r="O24" i="13" s="1"/>
  <c r="L24" i="13"/>
  <c r="M24" i="13"/>
  <c r="J24" i="13"/>
  <c r="N24" i="13" s="1"/>
  <c r="K23" i="13"/>
  <c r="O23" i="13" s="1"/>
  <c r="L23" i="13"/>
  <c r="M23" i="13"/>
  <c r="J23" i="13"/>
  <c r="N23" i="13" s="1"/>
  <c r="K9" i="13"/>
  <c r="O9" i="13" s="1"/>
  <c r="L9" i="13"/>
  <c r="M9" i="13"/>
  <c r="J9" i="13"/>
  <c r="N9" i="13" s="1"/>
  <c r="H7" i="10"/>
  <c r="H4" i="10"/>
  <c r="S20" i="1"/>
  <c r="S19" i="1"/>
  <c r="S18" i="1"/>
  <c r="S17" i="1"/>
  <c r="W20" i="1"/>
  <c r="W19" i="1"/>
  <c r="W18" i="1"/>
  <c r="W17" i="1"/>
  <c r="H11" i="10"/>
  <c r="H10" i="10"/>
  <c r="H9" i="10"/>
  <c r="H14" i="6"/>
  <c r="H13" i="6"/>
  <c r="H12" i="6"/>
  <c r="H11" i="6"/>
  <c r="H10" i="6"/>
  <c r="H9" i="6"/>
  <c r="H8" i="6"/>
  <c r="H7" i="6"/>
  <c r="H6" i="6"/>
  <c r="H5" i="6"/>
  <c r="H4" i="6"/>
  <c r="H3" i="6"/>
  <c r="W30" i="1"/>
  <c r="W29" i="1"/>
  <c r="W28" i="1"/>
  <c r="W27" i="1"/>
  <c r="W26" i="1"/>
  <c r="W25" i="1"/>
  <c r="W24" i="1"/>
  <c r="W23" i="1"/>
  <c r="S30" i="1"/>
  <c r="S29" i="1"/>
  <c r="S28" i="1"/>
  <c r="S27" i="1"/>
  <c r="S26" i="1"/>
  <c r="S25" i="1"/>
  <c r="S24" i="1"/>
  <c r="S23" i="1"/>
  <c r="W16" i="1"/>
  <c r="W15" i="1"/>
  <c r="W14" i="1"/>
  <c r="W13" i="1"/>
  <c r="S16" i="1"/>
  <c r="S15" i="1"/>
  <c r="S14" i="1"/>
  <c r="S13" i="1"/>
  <c r="W10" i="1"/>
  <c r="W9" i="1"/>
  <c r="W8" i="1"/>
  <c r="W7" i="1"/>
  <c r="W6" i="1"/>
  <c r="W5" i="1"/>
  <c r="W4" i="1"/>
  <c r="W3" i="1"/>
  <c r="S10" i="1"/>
  <c r="S9" i="1"/>
  <c r="S8" i="1"/>
  <c r="S7" i="1"/>
  <c r="S6" i="1"/>
  <c r="S5" i="1"/>
  <c r="S4" i="1"/>
  <c r="S3" i="1"/>
  <c r="H38" i="16"/>
  <c r="H33" i="16"/>
  <c r="H28" i="16"/>
  <c r="D43" i="16"/>
  <c r="D38" i="16"/>
  <c r="D33" i="16"/>
  <c r="D28" i="16"/>
  <c r="FK11" i="15"/>
  <c r="FK10" i="15"/>
  <c r="FK9" i="15"/>
  <c r="FK8" i="15"/>
  <c r="FK7" i="15"/>
  <c r="FK6" i="15"/>
  <c r="FK5" i="15"/>
  <c r="FK4" i="15"/>
  <c r="FK2" i="15"/>
  <c r="Y39" i="8"/>
  <c r="Y38" i="8"/>
  <c r="Y37" i="8"/>
  <c r="Y36" i="8"/>
  <c r="Y35" i="8"/>
  <c r="Y34" i="8"/>
  <c r="Y33" i="8"/>
  <c r="Y32" i="8"/>
  <c r="Y31" i="8"/>
  <c r="Y30" i="8"/>
  <c r="Y29" i="8"/>
  <c r="Y26" i="8"/>
  <c r="Y25" i="8"/>
  <c r="Y24" i="8"/>
  <c r="Y23" i="8"/>
  <c r="Y22" i="8"/>
  <c r="Y21" i="8"/>
  <c r="Y20" i="8"/>
  <c r="Y19" i="8"/>
  <c r="Y18" i="8"/>
  <c r="Y17" i="8"/>
  <c r="Y16" i="8"/>
  <c r="Y13" i="8"/>
  <c r="Y12" i="8"/>
  <c r="Y11" i="8"/>
  <c r="Y10" i="8"/>
  <c r="Y9" i="8"/>
  <c r="Y8" i="8"/>
  <c r="Y7" i="8"/>
  <c r="Y6" i="8"/>
  <c r="Y5" i="8"/>
  <c r="Y4" i="8"/>
  <c r="Y3" i="8"/>
  <c r="AU27" i="9"/>
  <c r="AU26" i="9"/>
  <c r="AU23" i="9"/>
  <c r="AU22" i="9"/>
  <c r="AU19" i="9"/>
  <c r="AU18" i="9"/>
  <c r="AU14" i="9"/>
  <c r="AU13" i="9"/>
  <c r="AU10" i="9"/>
  <c r="AU9" i="9"/>
  <c r="AU6" i="9"/>
  <c r="AU5" i="9"/>
  <c r="AQ27" i="9"/>
  <c r="AQ26" i="9"/>
  <c r="AQ23" i="9"/>
  <c r="AQ22" i="9"/>
  <c r="AQ19" i="9"/>
  <c r="AQ18" i="9"/>
  <c r="AQ14" i="9"/>
  <c r="AQ13" i="9"/>
  <c r="AQ10" i="9"/>
  <c r="AQ9" i="9"/>
  <c r="AQ6" i="9"/>
  <c r="AQ5" i="9"/>
  <c r="AU25" i="9"/>
  <c r="AU21" i="9"/>
  <c r="AQ25" i="9"/>
  <c r="AQ21" i="9"/>
  <c r="AU12" i="9"/>
  <c r="AU8" i="9"/>
  <c r="AQ12" i="9"/>
  <c r="AQ8" i="9"/>
  <c r="AU11" i="9"/>
  <c r="AU7" i="9"/>
  <c r="AU4" i="9"/>
  <c r="AQ11" i="9"/>
  <c r="AQ7" i="9"/>
  <c r="AQ4" i="9"/>
  <c r="AU24" i="9"/>
  <c r="AU20" i="9"/>
  <c r="AU17" i="9"/>
  <c r="AQ24" i="9"/>
  <c r="AQ20" i="9"/>
  <c r="AQ17" i="9"/>
  <c r="AU40" i="9"/>
  <c r="AU39" i="9"/>
  <c r="AU36" i="9"/>
  <c r="AU35" i="9"/>
  <c r="AU32" i="9"/>
  <c r="AU31" i="9"/>
  <c r="AQ40" i="9"/>
  <c r="AQ39" i="9"/>
  <c r="AQ36" i="9"/>
  <c r="AQ35" i="9"/>
  <c r="AQ32" i="9"/>
  <c r="AQ31" i="9"/>
  <c r="AU38" i="9"/>
  <c r="AU34" i="9"/>
  <c r="AQ38" i="9"/>
  <c r="AQ34" i="9"/>
  <c r="AU37" i="9"/>
  <c r="AU33" i="9"/>
  <c r="AU30" i="9"/>
  <c r="AQ37" i="9"/>
  <c r="AQ33" i="9"/>
  <c r="AQ30" i="9"/>
  <c r="W39" i="5"/>
  <c r="W38" i="5"/>
  <c r="W35" i="5"/>
  <c r="W34" i="5"/>
  <c r="W31" i="5"/>
  <c r="W30" i="5"/>
  <c r="W26" i="5"/>
  <c r="W25" i="5"/>
  <c r="W22" i="5"/>
  <c r="W21" i="5"/>
  <c r="W18" i="5"/>
  <c r="W17" i="5"/>
  <c r="W13" i="5"/>
  <c r="W12" i="5"/>
  <c r="W9" i="5"/>
  <c r="W8" i="5"/>
  <c r="W5" i="5"/>
  <c r="W4" i="5"/>
  <c r="W37" i="5"/>
  <c r="W33" i="5"/>
  <c r="W24" i="5"/>
  <c r="W20" i="5"/>
  <c r="W11" i="5"/>
  <c r="W7" i="5"/>
  <c r="W36" i="5"/>
  <c r="W32" i="5"/>
  <c r="W29" i="5"/>
  <c r="W23" i="5"/>
  <c r="W19" i="5"/>
  <c r="W16" i="5"/>
  <c r="W10" i="5"/>
  <c r="W6" i="5"/>
  <c r="W3" i="5"/>
  <c r="W39" i="4"/>
  <c r="W38" i="4"/>
  <c r="W35" i="4"/>
  <c r="W34" i="4"/>
  <c r="W31" i="4"/>
  <c r="W30" i="4"/>
  <c r="W26" i="4"/>
  <c r="W25" i="4"/>
  <c r="W22" i="4"/>
  <c r="W21" i="4"/>
  <c r="W18" i="4"/>
  <c r="W17" i="4"/>
  <c r="W13" i="4"/>
  <c r="W12" i="4"/>
  <c r="W9" i="4"/>
  <c r="W8" i="4"/>
  <c r="W5" i="4"/>
  <c r="W4" i="4"/>
  <c r="W37" i="4"/>
  <c r="W33" i="4"/>
  <c r="W24" i="4"/>
  <c r="W20" i="4"/>
  <c r="W11" i="4"/>
  <c r="W7" i="4"/>
  <c r="W36" i="4"/>
  <c r="W32" i="4"/>
  <c r="W29" i="4"/>
  <c r="W23" i="4"/>
  <c r="W19" i="4"/>
  <c r="W16" i="4"/>
  <c r="W10" i="4"/>
  <c r="W6" i="4"/>
  <c r="W3" i="4"/>
  <c r="M3" i="2"/>
  <c r="M4" i="2"/>
  <c r="M5" i="2"/>
  <c r="M6" i="2"/>
  <c r="M7" i="2"/>
  <c r="M8" i="2"/>
  <c r="M9" i="2"/>
  <c r="M10" i="2"/>
  <c r="M11" i="2"/>
  <c r="M12" i="2"/>
  <c r="M13" i="2"/>
</calcChain>
</file>

<file path=xl/connections.xml><?xml version="1.0" encoding="utf-8"?>
<connections xmlns="http://schemas.openxmlformats.org/spreadsheetml/2006/main">
  <connection id="1" name="traffic" type="6" refreshedVersion="4" background="1" saveData="1">
    <textPr codePage="850" sourceFile="C:\Users\Daniel Pashley\Dropbox\MScQuad\All Test Results\Network traffic\1\traffic.txt" comma="1">
      <textFields count="2">
        <textField/>
        <textField/>
      </textFields>
    </textPr>
  </connection>
  <connection id="2" name="traffic1" type="6" refreshedVersion="4" background="1" saveData="1">
    <textPr codePage="850" sourceFile="C:\Users\Daniel Pashley\Dropbox\MScQuad\All Test Results\Network traffic\2\traffic.txt" comma="1">
      <textFields count="2">
        <textField/>
        <textField/>
      </textFields>
    </textPr>
  </connection>
  <connection id="3" name="traffic11" type="6" refreshedVersion="4" background="1" saveData="1">
    <textPr codePage="850" sourceFile="C:\Users\Daniel Pashley\Dropbox\MScQuad\All Test Results\Network traffic\2\traffic.txt" comma="1">
      <textFields count="2">
        <textField/>
        <textField/>
      </textFields>
    </textPr>
  </connection>
  <connection id="4" name="traffic2" type="6" refreshedVersion="4" background="1" saveData="1">
    <textPr codePage="850" sourceFile="C:\Users\Daniel Pashley\Dropbox\MScQuad\All Test Results\Network traffic\3\traffic.txt" comma="1">
      <textFields count="2">
        <textField/>
        <textField/>
      </textFields>
    </textPr>
  </connection>
  <connection id="5" name="traffic21" type="6" refreshedVersion="4" background="1" saveData="1">
    <textPr codePage="850" sourceFile="C:\Users\Daniel Pashley\Dropbox\MScQuad\All Test Results\Network traffic\3\traffic.txt" comma="1">
      <textFields count="2">
        <textField/>
        <textField/>
      </textFields>
    </textPr>
  </connection>
  <connection id="6" name="traffic3" type="6" refreshedVersion="4" background="1" saveData="1">
    <textPr codePage="850" sourceFile="C:\Users\Daniel Pashley\Dropbox\MScQuad\All Test Results\Network traffic\1\traffic.txt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<sst xmlns="http://schemas.openxmlformats.org/spreadsheetml/2006/main" count="2414" uniqueCount="467">
  <si>
    <t>One Rovio</t>
  </si>
  <si>
    <t>Two Rovios</t>
  </si>
  <si>
    <t>Three Rovios</t>
  </si>
  <si>
    <t>Averages</t>
  </si>
  <si>
    <t>Average</t>
  </si>
  <si>
    <t>Varience</t>
  </si>
  <si>
    <t>Std. Dev.</t>
  </si>
  <si>
    <t>Average Time</t>
  </si>
  <si>
    <t>Average Samples</t>
  </si>
  <si>
    <t>Desktop</t>
  </si>
  <si>
    <t>1 Rovio</t>
  </si>
  <si>
    <t>2 Rovios</t>
  </si>
  <si>
    <t>3 Rovios</t>
  </si>
  <si>
    <t>Laptop</t>
  </si>
  <si>
    <t>Netbook</t>
  </si>
  <si>
    <t>Desktop  Averages</t>
  </si>
  <si>
    <t>Laptop  Averages</t>
  </si>
  <si>
    <t>Netbook  Averages</t>
  </si>
  <si>
    <t>Light</t>
  </si>
  <si>
    <t>Dark</t>
  </si>
  <si>
    <t>Light Averages</t>
  </si>
  <si>
    <t>Dark Averages</t>
  </si>
  <si>
    <t>Action Thread</t>
  </si>
  <si>
    <t>System Thread</t>
  </si>
  <si>
    <t>Number of Samples</t>
  </si>
  <si>
    <t>Variance</t>
  </si>
  <si>
    <t>Std. Dev</t>
  </si>
  <si>
    <t>Interval start</t>
  </si>
  <si>
    <t>Time</t>
  </si>
  <si>
    <t>Stage</t>
  </si>
  <si>
    <t>Positive</t>
  </si>
  <si>
    <t>Negative</t>
  </si>
  <si>
    <t>Total</t>
  </si>
  <si>
    <t>%</t>
  </si>
  <si>
    <t>10 Features</t>
  </si>
  <si>
    <t>100 Features</t>
  </si>
  <si>
    <t>1000 Features</t>
  </si>
  <si>
    <t>Data</t>
  </si>
  <si>
    <t>Correct?</t>
  </si>
  <si>
    <t>223, 100, 27, 27</t>
  </si>
  <si>
    <t>339, 167, 29, 29</t>
  </si>
  <si>
    <t>153, 213, 40, 40</t>
  </si>
  <si>
    <t>187, 130, 156, 156</t>
  </si>
  <si>
    <t>224, 100, 25, 25</t>
  </si>
  <si>
    <t>154, 213, 40, 40</t>
  </si>
  <si>
    <t>185, 128, 161, 161</t>
  </si>
  <si>
    <t>224, 100, 26, 26</t>
  </si>
  <si>
    <t>339, 167, 28, 28</t>
  </si>
  <si>
    <t>163, 70, 39, 39</t>
  </si>
  <si>
    <t>222, 99, 29, 29</t>
  </si>
  <si>
    <t>223, 100, 26, 26</t>
  </si>
  <si>
    <t>339, 166, 29, 29</t>
  </si>
  <si>
    <t>153, 212, 41, 41</t>
  </si>
  <si>
    <t>223, 99, 27, 27</t>
  </si>
  <si>
    <t>154, 213, 39, 39</t>
  </si>
  <si>
    <t>106, 131, 51, 51</t>
  </si>
  <si>
    <t>155, 214, 38, 38</t>
  </si>
  <si>
    <t>108, 131, 51, 51</t>
  </si>
  <si>
    <t>222, 100, 27, 27</t>
  </si>
  <si>
    <t>153, 212, 42, 42</t>
  </si>
  <si>
    <t>109, 130, 52, 52</t>
  </si>
  <si>
    <t>222, 100, 28, 28</t>
  </si>
  <si>
    <t>339, 167, 30, 30</t>
  </si>
  <si>
    <t>154, 212, 41, 41</t>
  </si>
  <si>
    <t>108, 131, 50, 50</t>
  </si>
  <si>
    <t>223, 101, 26, 26</t>
  </si>
  <si>
    <t>110, 131, 52, 52</t>
  </si>
  <si>
    <t>108, 132, 52, 52</t>
  </si>
  <si>
    <t>223, 100, 28, 28</t>
  </si>
  <si>
    <t>155, 213, 39, 39</t>
  </si>
  <si>
    <t>359, 92, 54, 54</t>
  </si>
  <si>
    <t>222, 99, 28, 28</t>
  </si>
  <si>
    <t>223, 99, 28, 28</t>
  </si>
  <si>
    <t>393, 109, 38, 38</t>
  </si>
  <si>
    <t>153, 212, 40, 40</t>
  </si>
  <si>
    <t>164, 68, 39, 39</t>
  </si>
  <si>
    <t>3, 292, 26, 26</t>
  </si>
  <si>
    <t>108, 130, 54, 54</t>
  </si>
  <si>
    <t>153, 213, 41, 41</t>
  </si>
  <si>
    <t>339, 166, 30, 30</t>
  </si>
  <si>
    <t>39, 105, 36, 36</t>
  </si>
  <si>
    <t>172, 77, 24, 24</t>
  </si>
  <si>
    <t>372, 143, 30, 30</t>
  </si>
  <si>
    <t>85, 296, 51, 51</t>
  </si>
  <si>
    <t>78, 130, 54, 54</t>
  </si>
  <si>
    <t>155, 213, 38, 38</t>
  </si>
  <si>
    <t>84, 293, 56, 56</t>
  </si>
  <si>
    <t>154, 214, 39, 39</t>
  </si>
  <si>
    <t>338, 90, 49, 49</t>
  </si>
  <si>
    <t>93, 131, 51, 51</t>
  </si>
  <si>
    <t>105, 131, 51, 51</t>
  </si>
  <si>
    <t>17, 111, 34, 34</t>
  </si>
  <si>
    <t>222, 100, 26, 26</t>
  </si>
  <si>
    <t>86, 296, 51, 51</t>
  </si>
  <si>
    <t>396, 111, 34, 34</t>
  </si>
  <si>
    <t>429, 312, 37, 37</t>
  </si>
  <si>
    <t>339, 167, 27, 27</t>
  </si>
  <si>
    <t>419, 101, 41, 41</t>
  </si>
  <si>
    <t>123, 131, 51, 51</t>
  </si>
  <si>
    <t>147, 121, 37, 37</t>
  </si>
  <si>
    <t>105, 130, 57, 57</t>
  </si>
  <si>
    <t>414, 88, 44, 44</t>
  </si>
  <si>
    <t>146, 139, 39, 39</t>
  </si>
  <si>
    <t>154, 212, 40, 40</t>
  </si>
  <si>
    <t>108, 130, 52, 52</t>
  </si>
  <si>
    <t>221, 99, 29, 29</t>
  </si>
  <si>
    <t>21, 293, 25, 25</t>
  </si>
  <si>
    <t>116, 136, 37, 37</t>
  </si>
  <si>
    <t>72, 130, 57, 57</t>
  </si>
  <si>
    <t>154, 213, 41, 41</t>
  </si>
  <si>
    <t>403, 294, 39, 39</t>
  </si>
  <si>
    <t>86, 128, 57, 57</t>
  </si>
  <si>
    <t>302, 166, 28, 28</t>
  </si>
  <si>
    <t>187, 97, 30, 30</t>
  </si>
  <si>
    <t>82, 134, 34, 34</t>
  </si>
  <si>
    <t>113, 210, 42, 42</t>
  </si>
  <si>
    <t>99, 92, 26, 26</t>
  </si>
  <si>
    <t>214, 166, 28, 28</t>
  </si>
  <si>
    <t>17, 208, 42, 42</t>
  </si>
  <si>
    <t>152, 166, 32, 32</t>
  </si>
  <si>
    <t>33, 85, 38, 38</t>
  </si>
  <si>
    <t>89, 165, 30, 30</t>
  </si>
  <si>
    <t>23, 157, 30, 30</t>
  </si>
  <si>
    <t>20, 142, 37, 37</t>
  </si>
  <si>
    <t>158, 310, 39, 39</t>
  </si>
  <si>
    <t>161, 309, 42, 42</t>
  </si>
  <si>
    <t>57, 166, 30, 30</t>
  </si>
  <si>
    <t>69, 163, 30, 30</t>
  </si>
  <si>
    <t>1, 206, 47, 47</t>
  </si>
  <si>
    <t>150, 92, 27, 27</t>
  </si>
  <si>
    <t>268, 167, 28, 28</t>
  </si>
  <si>
    <t>71, 209, 44, 44</t>
  </si>
  <si>
    <t>72, 210, 43, 43</t>
  </si>
  <si>
    <t>158, 93, 26, 26</t>
  </si>
  <si>
    <t>276, 167, 28, 28</t>
  </si>
  <si>
    <t>81, 210, 43, 43</t>
  </si>
  <si>
    <t>237, 210, 43, 43</t>
  </si>
  <si>
    <t>285, 70, 24, 24</t>
  </si>
  <si>
    <t>339, 90, 28, 28</t>
  </si>
  <si>
    <t>272, 212, 40, 40</t>
  </si>
  <si>
    <t>339, 91, 28, 28</t>
  </si>
  <si>
    <t>271, 212, 40, 40</t>
  </si>
  <si>
    <t>197, 99, 65, 65</t>
  </si>
  <si>
    <t>337, 213, 44, 44</t>
  </si>
  <si>
    <t>402, 210, 45, 45</t>
  </si>
  <si>
    <t>401, 211, 44, 44</t>
  </si>
  <si>
    <t>262, 114, 64, 64</t>
  </si>
  <si>
    <t>399, 58, 24, 24</t>
  </si>
  <si>
    <t>390, 208, 44, 44</t>
  </si>
  <si>
    <t>453, 78, 25, 25</t>
  </si>
  <si>
    <t>378, 209, 43, 43</t>
  </si>
  <si>
    <t>256, 88, 28, 28</t>
  </si>
  <si>
    <t>382, 158, 32, 32</t>
  </si>
  <si>
    <t>184, 210, 43, 43</t>
  </si>
  <si>
    <t>259, 90, 27, 27</t>
  </si>
  <si>
    <t>385, 160, 30, 30</t>
  </si>
  <si>
    <t>187, 212, 42, 42</t>
  </si>
  <si>
    <t>138, 124, 54, 54</t>
  </si>
  <si>
    <t>251, 86, 29, 29</t>
  </si>
  <si>
    <t>380, 158, 31, 31</t>
  </si>
  <si>
    <t>178, 211, 43, 43</t>
  </si>
  <si>
    <t>235, 83, 28, 28</t>
  </si>
  <si>
    <t>366, 157, 32, 32</t>
  </si>
  <si>
    <t>156, 210, 45, 45</t>
  </si>
  <si>
    <t>230, 80, 29, 29</t>
  </si>
  <si>
    <t>364, 156, 32, 32</t>
  </si>
  <si>
    <t>149, 210, 45, 45</t>
  </si>
  <si>
    <t>148, 37, 24, 24</t>
  </si>
  <si>
    <t>210, 64, 32, 32</t>
  </si>
  <si>
    <t>356, 150, 35, 35</t>
  </si>
  <si>
    <t>119, 205, 51, 51</t>
  </si>
  <si>
    <t>69, 105, 55, 55</t>
  </si>
  <si>
    <t>138, 18, 26, 26</t>
  </si>
  <si>
    <t>206, 46, 32, 32</t>
  </si>
  <si>
    <t>362, 137, 38, 38</t>
  </si>
  <si>
    <t>131, 13, 41, 41</t>
  </si>
  <si>
    <t>107, 199, 54, 54</t>
  </si>
  <si>
    <t>199, 33, 35, 35</t>
  </si>
  <si>
    <t>363, 128, 38, 38</t>
  </si>
  <si>
    <t>127, 2, 29, 29</t>
  </si>
  <si>
    <t>96, 192, 56, 56</t>
  </si>
  <si>
    <t>197, 33, 33, 33</t>
  </si>
  <si>
    <t>361, 128, 39, 39</t>
  </si>
  <si>
    <t>123, 1, 31, 31</t>
  </si>
  <si>
    <t>93, 192, 57, 57</t>
  </si>
  <si>
    <t>361, 128, 38, 38</t>
  </si>
  <si>
    <t>197, 33, 35, 35</t>
  </si>
  <si>
    <t>425, 99, 36, 36</t>
  </si>
  <si>
    <t>93, 192, 58, 58</t>
  </si>
  <si>
    <t>197, 33, 38, 38</t>
  </si>
  <si>
    <t>362, 129, 38, 38</t>
  </si>
  <si>
    <t>96, 193, 56, 56</t>
  </si>
  <si>
    <t>207, 41, 34, 34</t>
  </si>
  <si>
    <t>367, 133, 37, 37</t>
  </si>
  <si>
    <t>137, 9, 30, 30</t>
  </si>
  <si>
    <t>109, 195, 54, 54</t>
  </si>
  <si>
    <t>214, 57, 32, 32</t>
  </si>
  <si>
    <t>364, 144, 36, 36</t>
  </si>
  <si>
    <t>121, 203, 51, 51</t>
  </si>
  <si>
    <t>212, 72, 29, 29</t>
  </si>
  <si>
    <t>350, 152, 34, 34</t>
  </si>
  <si>
    <t>126, 206, 49, 49</t>
  </si>
  <si>
    <t>209, 80, 30, 30</t>
  </si>
  <si>
    <t>342, 157, 32, 32</t>
  </si>
  <si>
    <t>130, 210, 44, 44</t>
  </si>
  <si>
    <t>216, 87, 28, 28</t>
  </si>
  <si>
    <t>343, 160, 30, 30</t>
  </si>
  <si>
    <t>141, 212, 42, 42</t>
  </si>
  <si>
    <t>175, 72, 24, 24</t>
  </si>
  <si>
    <t>228, 96, 26, 26</t>
  </si>
  <si>
    <t>347, 164, 29, 29</t>
  </si>
  <si>
    <t>156, 212, 41, 41</t>
  </si>
  <si>
    <t>239, 101, 26, 26</t>
  </si>
  <si>
    <t>353, 166, 28, 28</t>
  </si>
  <si>
    <t>171, 213, 39, 39</t>
  </si>
  <si>
    <t>260, 112, 25, 25</t>
  </si>
  <si>
    <t>368, 173, 27, 27</t>
  </si>
  <si>
    <t>199, 217, 37, 37</t>
  </si>
  <si>
    <t>244, 316, 34, 34</t>
  </si>
  <si>
    <t>262, 121, 26, 26</t>
  </si>
  <si>
    <t>367, 179, 26, 26</t>
  </si>
  <si>
    <t>203, 221, 37, 37</t>
  </si>
  <si>
    <t>241, 12, 49, 49</t>
  </si>
  <si>
    <t>259, 124, 25, 25</t>
  </si>
  <si>
    <t>359, 180, 27, 27</t>
  </si>
  <si>
    <t>203, 222, 34, 34</t>
  </si>
  <si>
    <t>360, 191, 25, 25</t>
  </si>
  <si>
    <t>215, 229, 32, 32</t>
  </si>
  <si>
    <t>374, 192, 25, 25</t>
  </si>
  <si>
    <t>237, 229, 31, 31</t>
  </si>
  <si>
    <t>305, 142, 24, 24</t>
  </si>
  <si>
    <t>395, 190, 25, 25</t>
  </si>
  <si>
    <t>258, 229, 31, 31</t>
  </si>
  <si>
    <t>305, 142, 25, 25</t>
  </si>
  <si>
    <t>395, 190, 26, 26</t>
  </si>
  <si>
    <t>258, 229, 30, 30</t>
  </si>
  <si>
    <t>395, 191, 26, 26</t>
  </si>
  <si>
    <t>259, 229, 30, 30</t>
  </si>
  <si>
    <t>441, 134, 24, 24</t>
  </si>
  <si>
    <t>394, 225, 32, 32</t>
  </si>
  <si>
    <t>393, 225, 33, 33</t>
  </si>
  <si>
    <t>326, 193, 25, 25</t>
  </si>
  <si>
    <t>191, 228, 30, 30</t>
  </si>
  <si>
    <t>191, 229, 29, 29</t>
  </si>
  <si>
    <t>325, 192, 27, 27</t>
  </si>
  <si>
    <t>407, 295, 45, 45</t>
  </si>
  <si>
    <t>399, 188, 24, 24</t>
  </si>
  <si>
    <t>263, 227, 29, 29</t>
  </si>
  <si>
    <t>428, 188, 25, 25</t>
  </si>
  <si>
    <t>288, 228, 29, 29</t>
  </si>
  <si>
    <t>337, 140, 24, 24</t>
  </si>
  <si>
    <t>433, 188, 25, 25</t>
  </si>
  <si>
    <t>294, 228, 29, 29</t>
  </si>
  <si>
    <t>325, 229, 28, 28</t>
  </si>
  <si>
    <t>342, 133, 24, 24</t>
  </si>
  <si>
    <t>443, 182, 26, 26</t>
  </si>
  <si>
    <t>294, 226, 31, 31</t>
  </si>
  <si>
    <t>343, 133, 24, 24</t>
  </si>
  <si>
    <t>444, 183, 26, 26</t>
  </si>
  <si>
    <t>293, 225, 33, 33</t>
  </si>
  <si>
    <t>341, 133, 25, 25</t>
  </si>
  <si>
    <t>157, 134, 24, 24</t>
  </si>
  <si>
    <t>139, 134, 24, 24</t>
  </si>
  <si>
    <t>231, 189, 25, 25</t>
  </si>
  <si>
    <t>81, 225, 33, 33</t>
  </si>
  <si>
    <t>139, 134, 25, 25</t>
  </si>
  <si>
    <t>231, 188, 25, 25</t>
  </si>
  <si>
    <t>83, 226, 32, 32</t>
  </si>
  <si>
    <t>48, 161, 39, 39</t>
  </si>
  <si>
    <t>230, 188, 25, 25</t>
  </si>
  <si>
    <t>230, 188, 26, 26</t>
  </si>
  <si>
    <t>82, 225, 33, 33</t>
  </si>
  <si>
    <t>133, 134, 24, 24</t>
  </si>
  <si>
    <t>225, 189, 24, 24</t>
  </si>
  <si>
    <t>75, 227, 33, 33</t>
  </si>
  <si>
    <t>124, 127, 24, 24</t>
  </si>
  <si>
    <t>220, 185, 24, 24</t>
  </si>
  <si>
    <t>62, 223, 34, 34</t>
  </si>
  <si>
    <t>120, 126, 28, 28</t>
  </si>
  <si>
    <t>220, 185, 25, 25</t>
  </si>
  <si>
    <t>60, 226, 33, 33</t>
  </si>
  <si>
    <t>229, 177, 26, 26</t>
  </si>
  <si>
    <t>61, 219, 36, 36</t>
  </si>
  <si>
    <t>310, 179, 25, 25</t>
  </si>
  <si>
    <t>203, 118, 29, 29</t>
  </si>
  <si>
    <t>118, 141, 32, 32</t>
  </si>
  <si>
    <t>148, 222, 35, 35</t>
  </si>
  <si>
    <t>313, 122, 25, 25</t>
  </si>
  <si>
    <t>422, 176, 27, 27</t>
  </si>
  <si>
    <t>258, 224, 34, 34</t>
  </si>
  <si>
    <t>295, 122, 25, 25</t>
  </si>
  <si>
    <t>403, 177, 28, 28</t>
  </si>
  <si>
    <t>239, 224, 34, 34</t>
  </si>
  <si>
    <t>289, 114, 39, 39</t>
  </si>
  <si>
    <t>149, 134, 39, 39</t>
  </si>
  <si>
    <t>286, 119, 25, 25</t>
  </si>
  <si>
    <t>394, 174, 27, 27</t>
  </si>
  <si>
    <t>230, 224, 33, 33</t>
  </si>
  <si>
    <t>276, 115, 26, 26</t>
  </si>
  <si>
    <t>389, 172, 27, 27</t>
  </si>
  <si>
    <t>218, 222, 35, 35</t>
  </si>
  <si>
    <t>270, 108, 25, 25</t>
  </si>
  <si>
    <t>386, 168, 28, 28</t>
  </si>
  <si>
    <t>208, 220, 36, 36</t>
  </si>
  <si>
    <t>258, 105, 24, 24</t>
  </si>
  <si>
    <t>375, 166, 29, 29</t>
  </si>
  <si>
    <t>192, 218, 38, 38</t>
  </si>
  <si>
    <t>262, 98, 26, 26</t>
  </si>
  <si>
    <t>385, 160, 31, 31</t>
  </si>
  <si>
    <t>196, 213, 40, 40</t>
  </si>
  <si>
    <t>280, 83, 27, 27</t>
  </si>
  <si>
    <t>417, 151, 32, 32</t>
  </si>
  <si>
    <t>208, 213, 41, 41</t>
  </si>
  <si>
    <t>162, 124, 54, 54</t>
  </si>
  <si>
    <t>226, 57, 24, 24</t>
  </si>
  <si>
    <t>282, 75, 30, 30</t>
  </si>
  <si>
    <t>425, 145, 36, 36</t>
  </si>
  <si>
    <t>210, 210, 43, 43</t>
  </si>
  <si>
    <t>294, 64, 32, 32</t>
  </si>
  <si>
    <t>76, 126, 40, 40</t>
  </si>
  <si>
    <t>211, 210, 48, 48</t>
  </si>
  <si>
    <t>201, 35, 26, 26</t>
  </si>
  <si>
    <t>264, 57, 33, 33</t>
  </si>
  <si>
    <t>422, 135, 39, 39</t>
  </si>
  <si>
    <t>178, 205, 50, 50</t>
  </si>
  <si>
    <t>184, 35, 24, 24</t>
  </si>
  <si>
    <t>244, 57, 32, 32</t>
  </si>
  <si>
    <t>399, 137, 39, 39</t>
  </si>
  <si>
    <t>154, 204, 51, 51</t>
  </si>
  <si>
    <t>58, 44, 34, 34</t>
  </si>
  <si>
    <t>211, 141, 37, 37</t>
  </si>
  <si>
    <t>62, 44, 34, 34</t>
  </si>
  <si>
    <t>215, 141, 36, 36</t>
  </si>
  <si>
    <t>61, 44, 35, 35</t>
  </si>
  <si>
    <t>215, 141, 35, 35</t>
  </si>
  <si>
    <t>62, 44, 33, 33</t>
  </si>
  <si>
    <t>216, 141, 35, 35</t>
  </si>
  <si>
    <t>237, 52, 68, 68</t>
  </si>
  <si>
    <t>216, 142, 35, 35</t>
  </si>
  <si>
    <t>61, 43, 36, 36</t>
  </si>
  <si>
    <t>61, 43, 35, 35</t>
  </si>
  <si>
    <t>62, 44, 32, 32</t>
  </si>
  <si>
    <t>61, 44, 34, 34</t>
  </si>
  <si>
    <t>215, 141, 37, 37</t>
  </si>
  <si>
    <t>61, 43, 34, 34</t>
  </si>
  <si>
    <t>215, 141, 38, 38</t>
  </si>
  <si>
    <t>60, 43, 36, 36</t>
  </si>
  <si>
    <t>353, 70, 47, 47</t>
  </si>
  <si>
    <t>216, 141, 34, 34</t>
  </si>
  <si>
    <t>62, 45, 32, 32</t>
  </si>
  <si>
    <t>261, 79, 39, 39</t>
  </si>
  <si>
    <t>63, 45, 32, 32</t>
  </si>
  <si>
    <t>343, 62, 71, 71</t>
  </si>
  <si>
    <t>110, 83, 45, 45</t>
  </si>
  <si>
    <t>61, 44, 33, 33</t>
  </si>
  <si>
    <t>303, 67, 48, 48</t>
  </si>
  <si>
    <t>273, 35, 121, 121</t>
  </si>
  <si>
    <t>273, 45, 60, 60</t>
  </si>
  <si>
    <t>63, 44, 32, 32</t>
  </si>
  <si>
    <t>264, 46, 107, 107</t>
  </si>
  <si>
    <t>216, 142, 34, 34</t>
  </si>
  <si>
    <t>214, 141, 36, 36</t>
  </si>
  <si>
    <t>146, 138, 37, 37</t>
  </si>
  <si>
    <t>183, 81, 59, 59</t>
  </si>
  <si>
    <t>79, 129, 39, 39</t>
  </si>
  <si>
    <t>66, 128, 39, 39</t>
  </si>
  <si>
    <t>66, 128, 38, 38</t>
  </si>
  <si>
    <t>176, 46, 100, 100</t>
  </si>
  <si>
    <t>54, 105, 60, 60</t>
  </si>
  <si>
    <t>67, 128, 37, 37</t>
  </si>
  <si>
    <t>16, 135, 34, 34</t>
  </si>
  <si>
    <t>67, 128, 38, 38</t>
  </si>
  <si>
    <t>186, 50, 100, 100</t>
  </si>
  <si>
    <t>15, 225, 34, 34</t>
  </si>
  <si>
    <t>122, 83, 45, 45</t>
  </si>
  <si>
    <t>399, 63, 60, 60</t>
  </si>
  <si>
    <t>168, 37, 110, 110</t>
  </si>
  <si>
    <t>201, 62, 64, 64</t>
  </si>
  <si>
    <t>182, 49, 91, 91</t>
  </si>
  <si>
    <t>105, 63, 72, 72</t>
  </si>
  <si>
    <t>67, 129, 37, 37</t>
  </si>
  <si>
    <t>39, 80, 26, 26</t>
  </si>
  <si>
    <t>65, 128, 39, 39</t>
  </si>
  <si>
    <t>67, 129, 38, 38</t>
  </si>
  <si>
    <t>163, 61, 62, 62</t>
  </si>
  <si>
    <t>56, 107, 55, 55</t>
  </si>
  <si>
    <t>176, 53, 91, 91</t>
  </si>
  <si>
    <t>57, 108, 52, 52</t>
  </si>
  <si>
    <t>66, 128, 37, 37</t>
  </si>
  <si>
    <t>65, 128, 40, 40</t>
  </si>
  <si>
    <t>280, 72, 52, 52</t>
  </si>
  <si>
    <t>203, 110, 35, 35</t>
  </si>
  <si>
    <t>175, 52, 96, 96</t>
  </si>
  <si>
    <t>400, 63, 60, 60</t>
  </si>
  <si>
    <t>7, 121, 39, 39</t>
  </si>
  <si>
    <t>59, 102, 40, 40</t>
  </si>
  <si>
    <t>313, 79, 41, 41</t>
  </si>
  <si>
    <t>10, 98, 37, 37</t>
  </si>
  <si>
    <t>9, 98, 39, 39</t>
  </si>
  <si>
    <t>14, 98, 37, 37</t>
  </si>
  <si>
    <t>439, 22, 24, 24</t>
  </si>
  <si>
    <t>441, 100, 26, 26</t>
  </si>
  <si>
    <t>17, 99, 30, 30</t>
  </si>
  <si>
    <t>34, 44, 34, 34</t>
  </si>
  <si>
    <t>57, 82, 32, 32</t>
  </si>
  <si>
    <t>326, 70, 49, 49</t>
  </si>
  <si>
    <t>93, 80, 35, 35</t>
  </si>
  <si>
    <t>345, 14, 39, 39</t>
  </si>
  <si>
    <t>86, 77, 47, 47</t>
  </si>
  <si>
    <t>32, 84, 39, 39</t>
  </si>
  <si>
    <t>324, 69, 53, 53</t>
  </si>
  <si>
    <t>379, 39, 33, 33</t>
  </si>
  <si>
    <t>416, 99, 29, 29</t>
  </si>
  <si>
    <t>401, 4, 32, 32</t>
  </si>
  <si>
    <t>406, 114, 45, 45</t>
  </si>
  <si>
    <t>379, 13, 25, 25</t>
  </si>
  <si>
    <t>377, 11, 26, 26</t>
  </si>
  <si>
    <t>407, 0, 31, 31</t>
  </si>
  <si>
    <t>400, 2, 34, 34</t>
  </si>
  <si>
    <t>433, 30, 39, 39</t>
  </si>
  <si>
    <t>406, 119, 41, 41</t>
  </si>
  <si>
    <t>416, 99, 32, 32</t>
  </si>
  <si>
    <t>341, 135, 34, 34</t>
  </si>
  <si>
    <t>381, 95, 25, 25</t>
  </si>
  <si>
    <t>83, 303, 26, 26</t>
  </si>
  <si>
    <t>393, 0, 47, 47</t>
  </si>
  <si>
    <t>382, 42, 27, 27</t>
  </si>
  <si>
    <t>376, 23, 29, 29</t>
  </si>
  <si>
    <t>327, 72, 49, 49</t>
  </si>
  <si>
    <t>Number of Empty Loops</t>
  </si>
  <si>
    <t>Total Positives</t>
  </si>
  <si>
    <t>Total Negatives</t>
  </si>
  <si>
    <t>Total Empty Loops</t>
  </si>
  <si>
    <t>Total Loops</t>
  </si>
  <si>
    <t>% Empty</t>
  </si>
  <si>
    <t>Empty Loop</t>
  </si>
  <si>
    <t>Total Identifications Including Stuck Frames</t>
  </si>
  <si>
    <t>Total Independent Frames</t>
  </si>
  <si>
    <t>% Accuracy</t>
  </si>
  <si>
    <t>Total Missed</t>
  </si>
  <si>
    <t>Found Rectangles</t>
  </si>
  <si>
    <t>X</t>
  </si>
  <si>
    <t>Y</t>
  </si>
  <si>
    <t>Width</t>
  </si>
  <si>
    <t>Height</t>
  </si>
  <si>
    <t>Predicted Next Position</t>
  </si>
  <si>
    <t>Moving</t>
  </si>
  <si>
    <t>No New Data</t>
  </si>
  <si>
    <t>No Comparison</t>
  </si>
  <si>
    <t>No Prediction</t>
  </si>
  <si>
    <t>Still</t>
  </si>
  <si>
    <t>Difference Between Last Predicted and New Positions In Pixels</t>
  </si>
  <si>
    <t>Difference Between Last Predicted and New Positions In %</t>
  </si>
  <si>
    <t>Simple Environment</t>
  </si>
  <si>
    <t>No Error</t>
  </si>
  <si>
    <t>5 Errors</t>
  </si>
  <si>
    <t>10 Errors</t>
  </si>
  <si>
    <t>Complex Environment</t>
  </si>
  <si>
    <t>Size</t>
  </si>
  <si>
    <t>Accuracy</t>
  </si>
  <si>
    <t>Computer Platform 1</t>
  </si>
  <si>
    <t>Computer Platform 2</t>
  </si>
  <si>
    <t>Computer Platform 3</t>
  </si>
  <si>
    <t>N/A</t>
  </si>
  <si>
    <t>Missed</t>
  </si>
  <si>
    <t>less</t>
  </si>
  <si>
    <t>more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</si>
</sst>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1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6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7" xfId="0" applyBorder="1"/>
    <xf numFmtId="0" fontId="0" fillId="0" borderId="9" xfId="0" applyBorder="1"/>
    <xf numFmtId="0" fontId="0" fillId="0" borderId="10" xfId="0" applyBorder="1"/>
    <xf numFmtId="0" fontId="0" fillId="0" borderId="12" xfId="0" applyBorder="1"/>
    <xf numFmtId="0" fontId="0" fillId="0" borderId="13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6" xfId="0" applyBorder="1"/>
    <xf numFmtId="0" fontId="0" fillId="0" borderId="27" xfId="0" applyBorder="1"/>
    <xf numFmtId="0" fontId="0" fillId="0" borderId="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34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6" xfId="0" applyBorder="1"/>
    <xf numFmtId="0" fontId="0" fillId="0" borderId="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11" xfId="0" applyBorder="1"/>
    <xf numFmtId="0" fontId="0" fillId="0" borderId="2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50" xfId="0" applyBorder="1"/>
    <xf numFmtId="0" fontId="0" fillId="0" borderId="20" xfId="0" applyBorder="1" applyAlignment="1">
      <alignment horizontal="center"/>
    </xf>
    <xf numFmtId="0" fontId="0" fillId="0" borderId="3" xfId="0" applyBorder="1"/>
    <xf numFmtId="0" fontId="0" fillId="0" borderId="5" xfId="0" applyBorder="1"/>
    <xf numFmtId="0" fontId="0" fillId="0" borderId="4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2" borderId="50" xfId="0" applyFill="1" applyBorder="1"/>
    <xf numFmtId="0" fontId="0" fillId="3" borderId="33" xfId="0" applyFill="1" applyBorder="1" applyAlignment="1">
      <alignment horizontal="center"/>
    </xf>
    <xf numFmtId="0" fontId="0" fillId="3" borderId="41" xfId="0" applyFill="1" applyBorder="1" applyAlignment="1">
      <alignment horizontal="center"/>
    </xf>
    <xf numFmtId="0" fontId="0" fillId="2" borderId="29" xfId="0" applyFill="1" applyBorder="1"/>
    <xf numFmtId="0" fontId="0" fillId="2" borderId="30" xfId="0" applyFill="1" applyBorder="1"/>
    <xf numFmtId="0" fontId="0" fillId="2" borderId="31" xfId="0" applyFill="1" applyBorder="1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55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51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56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2" borderId="27" xfId="0" applyFont="1" applyFill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2" borderId="50" xfId="0" applyFont="1" applyFill="1" applyBorder="1" applyAlignment="1">
      <alignment horizontal="center" vertical="center"/>
    </xf>
    <xf numFmtId="0" fontId="1" fillId="2" borderId="57" xfId="0" applyFont="1" applyFill="1" applyBorder="1" applyAlignment="1">
      <alignment horizontal="center" vertical="center"/>
    </xf>
    <xf numFmtId="0" fontId="1" fillId="2" borderId="24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2" borderId="2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56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1" fillId="0" borderId="20" xfId="0" applyNumberFormat="1" applyFont="1" applyBorder="1" applyAlignment="1">
      <alignment horizontal="center" vertical="center"/>
    </xf>
    <xf numFmtId="2" fontId="1" fillId="0" borderId="21" xfId="0" applyNumberFormat="1" applyFont="1" applyBorder="1" applyAlignment="1">
      <alignment horizontal="center" vertical="center"/>
    </xf>
    <xf numFmtId="2" fontId="1" fillId="0" borderId="35" xfId="0" applyNumberFormat="1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0" fontId="1" fillId="0" borderId="34" xfId="0" applyFont="1" applyFill="1" applyBorder="1" applyAlignment="1">
      <alignment horizontal="center"/>
    </xf>
    <xf numFmtId="0" fontId="1" fillId="0" borderId="34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1" fillId="0" borderId="44" xfId="0" applyFont="1" applyBorder="1" applyAlignment="1">
      <alignment horizontal="center"/>
    </xf>
    <xf numFmtId="0" fontId="1" fillId="0" borderId="61" xfId="0" applyFont="1" applyBorder="1" applyAlignment="1">
      <alignment horizontal="center"/>
    </xf>
    <xf numFmtId="0" fontId="1" fillId="0" borderId="57" xfId="0" applyFont="1" applyBorder="1" applyAlignment="1">
      <alignment horizontal="center"/>
    </xf>
    <xf numFmtId="0" fontId="1" fillId="0" borderId="53" xfId="0" applyFont="1" applyFill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0" xfId="0" applyFont="1" applyFill="1" applyBorder="1" applyAlignment="1">
      <alignment horizontal="center" vertical="center"/>
    </xf>
    <xf numFmtId="9" fontId="1" fillId="0" borderId="27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53" xfId="0" applyFont="1" applyFill="1" applyBorder="1" applyAlignment="1">
      <alignment horizontal="center" vertical="center"/>
    </xf>
    <xf numFmtId="9" fontId="1" fillId="0" borderId="24" xfId="0" applyNumberFormat="1" applyFont="1" applyBorder="1" applyAlignment="1">
      <alignment horizontal="center" vertical="center"/>
    </xf>
    <xf numFmtId="9" fontId="1" fillId="0" borderId="6" xfId="0" applyNumberFormat="1" applyFont="1" applyBorder="1" applyAlignment="1">
      <alignment horizontal="center"/>
    </xf>
    <xf numFmtId="9" fontId="1" fillId="0" borderId="24" xfId="0" applyNumberFormat="1" applyFont="1" applyBorder="1" applyAlignment="1">
      <alignment horizontal="center"/>
    </xf>
    <xf numFmtId="0" fontId="1" fillId="0" borderId="51" xfId="0" applyFont="1" applyFill="1" applyBorder="1" applyAlignment="1">
      <alignment horizontal="center"/>
    </xf>
    <xf numFmtId="0" fontId="1" fillId="0" borderId="22" xfId="0" applyFont="1" applyBorder="1" applyAlignment="1">
      <alignment horizontal="center" vertical="center"/>
    </xf>
    <xf numFmtId="9" fontId="1" fillId="0" borderId="25" xfId="0" applyNumberFormat="1" applyFont="1" applyBorder="1" applyAlignment="1">
      <alignment horizontal="center" vertical="center"/>
    </xf>
    <xf numFmtId="0" fontId="1" fillId="0" borderId="30" xfId="0" applyFont="1" applyBorder="1" applyAlignment="1">
      <alignment horizontal="center"/>
    </xf>
    <xf numFmtId="0" fontId="1" fillId="0" borderId="54" xfId="0" applyFont="1" applyBorder="1" applyAlignment="1">
      <alignment horizontal="center"/>
    </xf>
    <xf numFmtId="9" fontId="1" fillId="0" borderId="7" xfId="0" applyNumberFormat="1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51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1" fillId="0" borderId="26" xfId="0" applyFont="1" applyBorder="1" applyAlignment="1">
      <alignment horizontal="center" vertical="center"/>
    </xf>
    <xf numFmtId="9" fontId="1" fillId="0" borderId="23" xfId="0" applyNumberFormat="1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1" fillId="0" borderId="53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9" fontId="1" fillId="0" borderId="18" xfId="0" applyNumberFormat="1" applyFont="1" applyBorder="1" applyAlignment="1">
      <alignment horizontal="center"/>
    </xf>
    <xf numFmtId="9" fontId="1" fillId="0" borderId="30" xfId="0" applyNumberFormat="1" applyFont="1" applyBorder="1" applyAlignment="1">
      <alignment horizontal="center"/>
    </xf>
    <xf numFmtId="0" fontId="1" fillId="0" borderId="58" xfId="0" applyFont="1" applyFill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62" xfId="0" applyFont="1" applyBorder="1" applyAlignment="1">
      <alignment horizontal="center"/>
    </xf>
    <xf numFmtId="9" fontId="1" fillId="0" borderId="31" xfId="0" applyNumberFormat="1" applyFont="1" applyBorder="1" applyAlignment="1">
      <alignment horizontal="center"/>
    </xf>
    <xf numFmtId="9" fontId="1" fillId="0" borderId="10" xfId="0" applyNumberFormat="1" applyFont="1" applyBorder="1" applyAlignment="1">
      <alignment horizontal="center"/>
    </xf>
    <xf numFmtId="0" fontId="1" fillId="0" borderId="31" xfId="0" applyFont="1" applyBorder="1" applyAlignment="1">
      <alignment horizontal="center"/>
    </xf>
    <xf numFmtId="9" fontId="1" fillId="0" borderId="8" xfId="0" applyNumberFormat="1" applyFont="1" applyBorder="1" applyAlignment="1">
      <alignment horizontal="center"/>
    </xf>
    <xf numFmtId="0" fontId="1" fillId="2" borderId="26" xfId="0" applyFont="1" applyFill="1" applyBorder="1" applyAlignment="1">
      <alignment horizontal="center"/>
    </xf>
    <xf numFmtId="2" fontId="1" fillId="0" borderId="23" xfId="0" applyNumberFormat="1" applyFont="1" applyBorder="1" applyAlignment="1">
      <alignment horizontal="center"/>
    </xf>
    <xf numFmtId="0" fontId="1" fillId="2" borderId="21" xfId="0" applyFont="1" applyFill="1" applyBorder="1" applyAlignment="1">
      <alignment horizontal="center"/>
    </xf>
    <xf numFmtId="2" fontId="1" fillId="0" borderId="24" xfId="0" applyNumberFormat="1" applyFont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2" fontId="1" fillId="0" borderId="25" xfId="0" applyNumberFormat="1" applyFont="1" applyBorder="1" applyAlignment="1">
      <alignment horizontal="center"/>
    </xf>
    <xf numFmtId="0" fontId="1" fillId="3" borderId="14" xfId="0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1" fillId="2" borderId="20" xfId="0" applyFont="1" applyFill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2" fontId="1" fillId="0" borderId="27" xfId="0" applyNumberFormat="1" applyFont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14" xfId="0" applyFont="1" applyFill="1" applyBorder="1" applyAlignment="1">
      <alignment horizontal="center" vertical="center"/>
    </xf>
    <xf numFmtId="0" fontId="1" fillId="4" borderId="16" xfId="0" applyFont="1" applyFill="1" applyBorder="1" applyAlignment="1">
      <alignment horizontal="center" vertical="center"/>
    </xf>
    <xf numFmtId="0" fontId="1" fillId="4" borderId="14" xfId="0" applyFont="1" applyFill="1" applyBorder="1" applyAlignment="1">
      <alignment horizontal="center"/>
    </xf>
    <xf numFmtId="0" fontId="1" fillId="4" borderId="16" xfId="0" applyFont="1" applyFill="1" applyBorder="1" applyAlignment="1">
      <alignment horizontal="center"/>
    </xf>
    <xf numFmtId="0" fontId="1" fillId="4" borderId="28" xfId="0" applyFont="1" applyFill="1" applyBorder="1" applyAlignment="1">
      <alignment horizontal="center"/>
    </xf>
    <xf numFmtId="0" fontId="1" fillId="0" borderId="11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/>
    </xf>
    <xf numFmtId="0" fontId="1" fillId="2" borderId="21" xfId="0" applyFont="1" applyFill="1" applyBorder="1"/>
    <xf numFmtId="0" fontId="1" fillId="0" borderId="34" xfId="0" applyFont="1" applyBorder="1" applyAlignment="1">
      <alignment horizontal="center" vertical="center"/>
    </xf>
    <xf numFmtId="0" fontId="1" fillId="2" borderId="22" xfId="0" applyFont="1" applyFill="1" applyBorder="1"/>
    <xf numFmtId="2" fontId="1" fillId="0" borderId="27" xfId="0" applyNumberFormat="1" applyFont="1" applyBorder="1"/>
    <xf numFmtId="2" fontId="1" fillId="0" borderId="24" xfId="0" applyNumberFormat="1" applyFont="1" applyBorder="1"/>
    <xf numFmtId="2" fontId="1" fillId="0" borderId="25" xfId="0" applyNumberFormat="1" applyFont="1" applyBorder="1"/>
    <xf numFmtId="2" fontId="1" fillId="0" borderId="23" xfId="0" applyNumberFormat="1" applyFont="1" applyBorder="1"/>
    <xf numFmtId="0" fontId="1" fillId="0" borderId="0" xfId="0" applyFont="1" applyAlignment="1"/>
    <xf numFmtId="0" fontId="1" fillId="3" borderId="33" xfId="0" applyFont="1" applyFill="1" applyBorder="1" applyAlignment="1">
      <alignment horizontal="center"/>
    </xf>
    <xf numFmtId="0" fontId="1" fillId="0" borderId="40" xfId="0" applyFont="1" applyBorder="1" applyAlignment="1">
      <alignment horizontal="center"/>
    </xf>
    <xf numFmtId="9" fontId="1" fillId="0" borderId="25" xfId="0" applyNumberFormat="1" applyFont="1" applyBorder="1" applyAlignment="1">
      <alignment horizontal="center"/>
    </xf>
    <xf numFmtId="0" fontId="1" fillId="2" borderId="49" xfId="0" applyFont="1" applyFill="1" applyBorder="1" applyAlignment="1">
      <alignment horizontal="center"/>
    </xf>
    <xf numFmtId="9" fontId="1" fillId="0" borderId="59" xfId="0" applyNumberFormat="1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51" xfId="0" applyFont="1" applyBorder="1" applyAlignment="1">
      <alignment horizontal="center"/>
    </xf>
    <xf numFmtId="0" fontId="1" fillId="0" borderId="6" xfId="0" applyFont="1" applyBorder="1" applyAlignment="1">
      <alignment horizontal="center" vertical="center"/>
    </xf>
    <xf numFmtId="0" fontId="1" fillId="0" borderId="5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2" borderId="29" xfId="0" applyFont="1" applyFill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2" borderId="41" xfId="0" applyFont="1" applyFill="1" applyBorder="1" applyAlignment="1">
      <alignment horizontal="center"/>
    </xf>
    <xf numFmtId="0" fontId="1" fillId="2" borderId="30" xfId="0" applyFont="1" applyFill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1" fillId="0" borderId="32" xfId="0" applyFont="1" applyBorder="1" applyAlignment="1">
      <alignment horizontal="center"/>
    </xf>
    <xf numFmtId="0" fontId="1" fillId="2" borderId="31" xfId="0" applyFont="1" applyFill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2" borderId="50" xfId="0" applyFont="1" applyFill="1" applyBorder="1" applyAlignment="1">
      <alignment horizontal="center"/>
    </xf>
    <xf numFmtId="2" fontId="1" fillId="0" borderId="20" xfId="0" applyNumberFormat="1" applyFont="1" applyBorder="1" applyAlignment="1">
      <alignment horizontal="center"/>
    </xf>
    <xf numFmtId="2" fontId="1" fillId="0" borderId="21" xfId="0" applyNumberFormat="1" applyFont="1" applyBorder="1" applyAlignment="1">
      <alignment horizontal="center"/>
    </xf>
    <xf numFmtId="2" fontId="1" fillId="0" borderId="22" xfId="0" applyNumberFormat="1" applyFont="1" applyBorder="1" applyAlignment="1">
      <alignment horizontal="center"/>
    </xf>
    <xf numFmtId="0" fontId="1" fillId="0" borderId="38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60" xfId="0" applyFont="1" applyBorder="1" applyAlignment="1">
      <alignment horizontal="center"/>
    </xf>
    <xf numFmtId="0" fontId="1" fillId="4" borderId="26" xfId="0" applyFont="1" applyFill="1" applyBorder="1" applyAlignment="1">
      <alignment horizontal="center"/>
    </xf>
    <xf numFmtId="0" fontId="1" fillId="3" borderId="20" xfId="0" applyFont="1" applyFill="1" applyBorder="1" applyAlignment="1">
      <alignment horizontal="center" wrapText="1"/>
    </xf>
    <xf numFmtId="0" fontId="1" fillId="3" borderId="34" xfId="0" applyFont="1" applyFill="1" applyBorder="1" applyAlignment="1">
      <alignment horizontal="center" wrapText="1"/>
    </xf>
    <xf numFmtId="0" fontId="1" fillId="3" borderId="21" xfId="0" applyFont="1" applyFill="1" applyBorder="1" applyAlignment="1">
      <alignment horizontal="center"/>
    </xf>
    <xf numFmtId="9" fontId="1" fillId="0" borderId="21" xfId="0" applyNumberFormat="1" applyFont="1" applyBorder="1" applyAlignment="1">
      <alignment horizontal="center" vertical="center"/>
    </xf>
    <xf numFmtId="0" fontId="1" fillId="4" borderId="21" xfId="0" applyFont="1" applyFill="1" applyBorder="1" applyAlignment="1">
      <alignment horizontal="center"/>
    </xf>
    <xf numFmtId="0" fontId="1" fillId="3" borderId="34" xfId="0" applyFont="1" applyFill="1" applyBorder="1" applyAlignment="1">
      <alignment horizontal="center"/>
    </xf>
    <xf numFmtId="0" fontId="1" fillId="0" borderId="34" xfId="0" applyFont="1" applyBorder="1" applyAlignment="1">
      <alignment horizontal="center"/>
    </xf>
    <xf numFmtId="0" fontId="1" fillId="3" borderId="49" xfId="0" applyFont="1" applyFill="1" applyBorder="1" applyAlignment="1">
      <alignment horizontal="center"/>
    </xf>
    <xf numFmtId="0" fontId="1" fillId="0" borderId="49" xfId="0" applyFont="1" applyBorder="1" applyAlignment="1">
      <alignment horizontal="center" vertical="center"/>
    </xf>
    <xf numFmtId="0" fontId="1" fillId="3" borderId="22" xfId="0" applyFont="1" applyFill="1" applyBorder="1" applyAlignment="1">
      <alignment horizontal="center"/>
    </xf>
    <xf numFmtId="9" fontId="1" fillId="0" borderId="22" xfId="0" applyNumberFormat="1" applyFont="1" applyBorder="1" applyAlignment="1">
      <alignment horizontal="center" vertical="center"/>
    </xf>
    <xf numFmtId="0" fontId="1" fillId="0" borderId="0" xfId="0" applyFont="1" applyFill="1"/>
    <xf numFmtId="10" fontId="1" fillId="0" borderId="24" xfId="0" applyNumberFormat="1" applyFont="1" applyBorder="1" applyAlignment="1">
      <alignment horizontal="center"/>
    </xf>
    <xf numFmtId="0" fontId="1" fillId="0" borderId="59" xfId="0" applyFont="1" applyBorder="1" applyAlignment="1">
      <alignment horizontal="center"/>
    </xf>
    <xf numFmtId="0" fontId="1" fillId="3" borderId="33" xfId="0" applyFont="1" applyFill="1" applyBorder="1" applyAlignment="1">
      <alignment horizontal="center" vertical="center"/>
    </xf>
    <xf numFmtId="0" fontId="1" fillId="3" borderId="34" xfId="0" applyFont="1" applyFill="1" applyBorder="1" applyAlignment="1">
      <alignment horizontal="center" vertical="center"/>
    </xf>
    <xf numFmtId="0" fontId="1" fillId="3" borderId="35" xfId="0" applyFont="1" applyFill="1" applyBorder="1" applyAlignment="1">
      <alignment horizontal="center" vertical="center"/>
    </xf>
    <xf numFmtId="0" fontId="1" fillId="4" borderId="38" xfId="0" applyFont="1" applyFill="1" applyBorder="1" applyAlignment="1">
      <alignment horizontal="center" vertical="center"/>
    </xf>
    <xf numFmtId="0" fontId="1" fillId="4" borderId="39" xfId="0" applyFont="1" applyFill="1" applyBorder="1" applyAlignment="1">
      <alignment horizontal="center" vertical="center"/>
    </xf>
    <xf numFmtId="0" fontId="1" fillId="4" borderId="40" xfId="0" applyFont="1" applyFill="1" applyBorder="1" applyAlignment="1">
      <alignment horizontal="center" vertical="center"/>
    </xf>
    <xf numFmtId="0" fontId="1" fillId="3" borderId="38" xfId="0" applyFont="1" applyFill="1" applyBorder="1" applyAlignment="1">
      <alignment horizontal="center" vertical="center"/>
    </xf>
    <xf numFmtId="0" fontId="1" fillId="3" borderId="4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33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35" xfId="0" applyBorder="1" applyAlignment="1">
      <alignment horizontal="center" vertical="center" wrapText="1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29" xfId="0" applyBorder="1" applyAlignment="1">
      <alignment horizontal="center" vertical="center" wrapText="1" shrinkToFit="1"/>
    </xf>
    <xf numFmtId="0" fontId="0" fillId="0" borderId="30" xfId="0" applyBorder="1" applyAlignment="1">
      <alignment horizontal="center" vertical="center" wrapText="1" shrinkToFit="1"/>
    </xf>
    <xf numFmtId="0" fontId="0" fillId="0" borderId="31" xfId="0" applyBorder="1" applyAlignment="1">
      <alignment horizontal="center" vertical="center" wrapText="1" shrinkToFit="1"/>
    </xf>
    <xf numFmtId="0" fontId="0" fillId="0" borderId="60" xfId="0" applyBorder="1" applyAlignment="1">
      <alignment horizontal="center" vertical="center" wrapText="1" shrinkToFit="1"/>
    </xf>
    <xf numFmtId="0" fontId="0" fillId="3" borderId="33" xfId="0" applyFill="1" applyBorder="1" applyAlignment="1">
      <alignment horizontal="center" vertical="center" wrapText="1"/>
    </xf>
    <xf numFmtId="0" fontId="0" fillId="3" borderId="34" xfId="0" applyFill="1" applyBorder="1" applyAlignment="1">
      <alignment horizontal="center" vertical="center" wrapText="1"/>
    </xf>
    <xf numFmtId="0" fontId="0" fillId="3" borderId="35" xfId="0" applyFill="1" applyBorder="1" applyAlignment="1">
      <alignment horizontal="center" vertical="center" wrapText="1"/>
    </xf>
    <xf numFmtId="0" fontId="0" fillId="4" borderId="38" xfId="0" applyFill="1" applyBorder="1" applyAlignment="1">
      <alignment horizontal="center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0" fillId="3" borderId="36" xfId="0" applyFill="1" applyBorder="1" applyAlignment="1">
      <alignment horizontal="center"/>
    </xf>
    <xf numFmtId="0" fontId="1" fillId="2" borderId="41" xfId="0" applyFont="1" applyFill="1" applyBorder="1" applyAlignment="1">
      <alignment horizontal="center"/>
    </xf>
    <xf numFmtId="0" fontId="1" fillId="2" borderId="36" xfId="0" applyFont="1" applyFill="1" applyBorder="1" applyAlignment="1">
      <alignment horizontal="center"/>
    </xf>
    <xf numFmtId="0" fontId="1" fillId="2" borderId="42" xfId="0" applyFont="1" applyFill="1" applyBorder="1" applyAlignment="1">
      <alignment horizontal="center"/>
    </xf>
    <xf numFmtId="0" fontId="1" fillId="3" borderId="38" xfId="0" applyFont="1" applyFill="1" applyBorder="1" applyAlignment="1">
      <alignment horizontal="center"/>
    </xf>
    <xf numFmtId="0" fontId="1" fillId="3" borderId="39" xfId="0" applyFont="1" applyFill="1" applyBorder="1" applyAlignment="1">
      <alignment horizontal="center"/>
    </xf>
    <xf numFmtId="0" fontId="1" fillId="3" borderId="40" xfId="0" applyFont="1" applyFill="1" applyBorder="1" applyAlignment="1">
      <alignment horizontal="center"/>
    </xf>
    <xf numFmtId="0" fontId="1" fillId="0" borderId="37" xfId="0" applyFont="1" applyBorder="1" applyAlignment="1">
      <alignment horizontal="center" vertical="center"/>
    </xf>
    <xf numFmtId="0" fontId="1" fillId="4" borderId="38" xfId="0" applyFont="1" applyFill="1" applyBorder="1" applyAlignment="1">
      <alignment horizontal="center"/>
    </xf>
    <xf numFmtId="0" fontId="1" fillId="4" borderId="39" xfId="0" applyFont="1" applyFill="1" applyBorder="1" applyAlignment="1">
      <alignment horizontal="center"/>
    </xf>
    <xf numFmtId="0" fontId="1" fillId="4" borderId="40" xfId="0" applyFont="1" applyFill="1" applyBorder="1" applyAlignment="1">
      <alignment horizontal="center"/>
    </xf>
    <xf numFmtId="0" fontId="1" fillId="3" borderId="33" xfId="0" applyFont="1" applyFill="1" applyBorder="1" applyAlignment="1">
      <alignment horizontal="center" vertical="center" wrapText="1"/>
    </xf>
    <xf numFmtId="0" fontId="1" fillId="3" borderId="34" xfId="0" applyFont="1" applyFill="1" applyBorder="1" applyAlignment="1">
      <alignment horizontal="center" vertical="center" wrapText="1"/>
    </xf>
    <xf numFmtId="0" fontId="1" fillId="3" borderId="35" xfId="0" applyFont="1" applyFill="1" applyBorder="1" applyAlignment="1">
      <alignment horizontal="center" vertical="center" wrapText="1"/>
    </xf>
    <xf numFmtId="0" fontId="1" fillId="4" borderId="41" xfId="0" applyFont="1" applyFill="1" applyBorder="1" applyAlignment="1">
      <alignment horizontal="center"/>
    </xf>
    <xf numFmtId="0" fontId="1" fillId="4" borderId="42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 vertical="center"/>
    </xf>
    <xf numFmtId="0" fontId="1" fillId="2" borderId="25" xfId="0" applyFont="1" applyFill="1" applyBorder="1" applyAlignment="1">
      <alignment horizontal="center" vertical="center"/>
    </xf>
    <xf numFmtId="0" fontId="1" fillId="4" borderId="30" xfId="0" applyFont="1" applyFill="1" applyBorder="1" applyAlignment="1">
      <alignment horizontal="center"/>
    </xf>
    <xf numFmtId="0" fontId="1" fillId="4" borderId="54" xfId="0" applyFont="1" applyFill="1" applyBorder="1" applyAlignment="1">
      <alignment horizontal="center"/>
    </xf>
    <xf numFmtId="0" fontId="1" fillId="4" borderId="24" xfId="0" applyFont="1" applyFill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1" fillId="0" borderId="54" xfId="0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1" fillId="4" borderId="14" xfId="0" applyFont="1" applyFill="1" applyBorder="1" applyAlignment="1">
      <alignment horizontal="center"/>
    </xf>
    <xf numFmtId="0" fontId="1" fillId="4" borderId="15" xfId="0" applyFont="1" applyFill="1" applyBorder="1" applyAlignment="1">
      <alignment horizontal="center"/>
    </xf>
    <xf numFmtId="0" fontId="1" fillId="4" borderId="16" xfId="0" applyFont="1" applyFill="1" applyBorder="1" applyAlignment="1">
      <alignment horizontal="center"/>
    </xf>
    <xf numFmtId="0" fontId="1" fillId="3" borderId="20" xfId="0" applyFont="1" applyFill="1" applyBorder="1" applyAlignment="1">
      <alignment horizontal="center" vertical="center"/>
    </xf>
    <xf numFmtId="0" fontId="1" fillId="3" borderId="21" xfId="0" applyFont="1" applyFill="1" applyBorder="1" applyAlignment="1">
      <alignment horizontal="center" vertical="center"/>
    </xf>
    <xf numFmtId="0" fontId="1" fillId="3" borderId="22" xfId="0" applyFont="1" applyFill="1" applyBorder="1" applyAlignment="1">
      <alignment horizontal="center" vertical="center"/>
    </xf>
    <xf numFmtId="0" fontId="1" fillId="2" borderId="27" xfId="0" applyFont="1" applyFill="1" applyBorder="1" applyAlignment="1">
      <alignment horizontal="center" vertical="center"/>
    </xf>
    <xf numFmtId="0" fontId="1" fillId="3" borderId="26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53" xfId="0" applyFont="1" applyBorder="1" applyAlignment="1">
      <alignment horizontal="center" vertical="center"/>
    </xf>
    <xf numFmtId="0" fontId="1" fillId="0" borderId="60" xfId="0" applyFont="1" applyBorder="1" applyAlignment="1">
      <alignment horizontal="center" vertical="center"/>
    </xf>
    <xf numFmtId="0" fontId="1" fillId="0" borderId="63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2" borderId="38" xfId="0" applyFont="1" applyFill="1" applyBorder="1" applyAlignment="1">
      <alignment horizontal="center" vertical="center" wrapText="1"/>
    </xf>
    <xf numFmtId="0" fontId="1" fillId="2" borderId="39" xfId="0" applyFont="1" applyFill="1" applyBorder="1" applyAlignment="1">
      <alignment horizontal="center" vertical="center" wrapText="1"/>
    </xf>
    <xf numFmtId="0" fontId="1" fillId="2" borderId="40" xfId="0" applyFont="1" applyFill="1" applyBorder="1" applyAlignment="1">
      <alignment horizontal="center" vertical="center" wrapText="1"/>
    </xf>
    <xf numFmtId="0" fontId="1" fillId="0" borderId="55" xfId="0" applyFont="1" applyBorder="1" applyAlignment="1">
      <alignment horizontal="center" vertical="center"/>
    </xf>
    <xf numFmtId="0" fontId="1" fillId="0" borderId="5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51" xfId="0" applyFont="1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2" borderId="41" xfId="0" applyFont="1" applyFill="1" applyBorder="1" applyAlignment="1">
      <alignment horizontal="center" vertical="center"/>
    </xf>
    <xf numFmtId="0" fontId="1" fillId="2" borderId="36" xfId="0" applyFont="1" applyFill="1" applyBorder="1" applyAlignment="1">
      <alignment horizontal="center" vertical="center"/>
    </xf>
    <xf numFmtId="0" fontId="1" fillId="2" borderId="42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8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4" borderId="41" xfId="0" applyFont="1" applyFill="1" applyBorder="1" applyAlignment="1">
      <alignment horizontal="center" vertical="center"/>
    </xf>
    <xf numFmtId="0" fontId="1" fillId="4" borderId="50" xfId="0" applyFont="1" applyFill="1" applyBorder="1" applyAlignment="1">
      <alignment horizontal="center" vertical="center"/>
    </xf>
    <xf numFmtId="0" fontId="1" fillId="4" borderId="43" xfId="0" applyFont="1" applyFill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4" borderId="57" xfId="0" applyFont="1" applyFill="1" applyBorder="1" applyAlignment="1">
      <alignment horizontal="center" vertical="center"/>
    </xf>
    <xf numFmtId="0" fontId="1" fillId="4" borderId="44" xfId="0" applyFont="1" applyFill="1" applyBorder="1" applyAlignment="1">
      <alignment horizontal="center"/>
    </xf>
    <xf numFmtId="0" fontId="1" fillId="4" borderId="57" xfId="0" applyFont="1" applyFill="1" applyBorder="1" applyAlignment="1">
      <alignment horizontal="center"/>
    </xf>
    <xf numFmtId="0" fontId="1" fillId="4" borderId="45" xfId="0" applyFont="1" applyFill="1" applyBorder="1" applyAlignment="1">
      <alignment horizontal="center"/>
    </xf>
    <xf numFmtId="0" fontId="1" fillId="4" borderId="36" xfId="0" applyFont="1" applyFill="1" applyBorder="1" applyAlignment="1">
      <alignment horizontal="center"/>
    </xf>
    <xf numFmtId="0" fontId="2" fillId="4" borderId="14" xfId="0" applyFont="1" applyFill="1" applyBorder="1" applyAlignment="1">
      <alignment horizontal="center"/>
    </xf>
    <xf numFmtId="0" fontId="2" fillId="4" borderId="16" xfId="0" applyFont="1" applyFill="1" applyBorder="1" applyAlignment="1">
      <alignment horizontal="center"/>
    </xf>
    <xf numFmtId="0" fontId="2" fillId="4" borderId="38" xfId="0" applyFont="1" applyFill="1" applyBorder="1" applyAlignment="1">
      <alignment horizontal="center"/>
    </xf>
    <xf numFmtId="0" fontId="2" fillId="4" borderId="39" xfId="0" applyFont="1" applyFill="1" applyBorder="1" applyAlignment="1">
      <alignment horizontal="center"/>
    </xf>
    <xf numFmtId="0" fontId="2" fillId="4" borderId="40" xfId="0" applyFont="1" applyFill="1" applyBorder="1" applyAlignment="1">
      <alignment horizontal="center"/>
    </xf>
    <xf numFmtId="0" fontId="1" fillId="3" borderId="49" xfId="0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1" fillId="3" borderId="60" xfId="0" applyFont="1" applyFill="1" applyBorder="1" applyAlignment="1">
      <alignment horizontal="center" vertical="center"/>
    </xf>
    <xf numFmtId="0" fontId="1" fillId="3" borderId="30" xfId="0" applyFont="1" applyFill="1" applyBorder="1" applyAlignment="1">
      <alignment horizontal="center" vertical="center"/>
    </xf>
    <xf numFmtId="0" fontId="1" fillId="3" borderId="31" xfId="0" applyFont="1" applyFill="1" applyBorder="1" applyAlignment="1">
      <alignment horizontal="center" vertical="center"/>
    </xf>
    <xf numFmtId="0" fontId="1" fillId="3" borderId="29" xfId="0" applyFont="1" applyFill="1" applyBorder="1" applyAlignment="1">
      <alignment horizontal="center" vertical="center"/>
    </xf>
  </cellXfs>
  <cellStyles count="1">
    <cellStyle name="Normal" xfId="0" builtinId="0"/>
  </cellStyles>
  <dxfs count="172"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'1 - Control System'!$B$3:$B$4</c:f>
              <c:strCache>
                <c:ptCount val="1"/>
                <c:pt idx="0">
                  <c:v>Light Action Thread</c:v>
                </c:pt>
              </c:strCache>
            </c:strRef>
          </c:tx>
          <c:marker>
            <c:symbol val="none"/>
          </c:marker>
          <c:val>
            <c:numRef>
              <c:f>'1 - Control System'!$B$5:$B$251</c:f>
              <c:numCache>
                <c:formatCode>General</c:formatCode>
                <c:ptCount val="247"/>
                <c:pt idx="0">
                  <c:v>403</c:v>
                </c:pt>
                <c:pt idx="1">
                  <c:v>110</c:v>
                </c:pt>
                <c:pt idx="2">
                  <c:v>510</c:v>
                </c:pt>
                <c:pt idx="3">
                  <c:v>274</c:v>
                </c:pt>
                <c:pt idx="4">
                  <c:v>631</c:v>
                </c:pt>
                <c:pt idx="5">
                  <c:v>455</c:v>
                </c:pt>
                <c:pt idx="6">
                  <c:v>400</c:v>
                </c:pt>
                <c:pt idx="7">
                  <c:v>393</c:v>
                </c:pt>
                <c:pt idx="8">
                  <c:v>415</c:v>
                </c:pt>
                <c:pt idx="9">
                  <c:v>510</c:v>
                </c:pt>
                <c:pt idx="10">
                  <c:v>227</c:v>
                </c:pt>
                <c:pt idx="11">
                  <c:v>308</c:v>
                </c:pt>
                <c:pt idx="12">
                  <c:v>217</c:v>
                </c:pt>
                <c:pt idx="13">
                  <c:v>629</c:v>
                </c:pt>
                <c:pt idx="14">
                  <c:v>457</c:v>
                </c:pt>
                <c:pt idx="15">
                  <c:v>247</c:v>
                </c:pt>
                <c:pt idx="16">
                  <c:v>80</c:v>
                </c:pt>
                <c:pt idx="17">
                  <c:v>247</c:v>
                </c:pt>
                <c:pt idx="18">
                  <c:v>149</c:v>
                </c:pt>
                <c:pt idx="19">
                  <c:v>460</c:v>
                </c:pt>
                <c:pt idx="20">
                  <c:v>532</c:v>
                </c:pt>
                <c:pt idx="21">
                  <c:v>116</c:v>
                </c:pt>
                <c:pt idx="22">
                  <c:v>2</c:v>
                </c:pt>
                <c:pt idx="23">
                  <c:v>378</c:v>
                </c:pt>
                <c:pt idx="24">
                  <c:v>94</c:v>
                </c:pt>
                <c:pt idx="25">
                  <c:v>79</c:v>
                </c:pt>
                <c:pt idx="26">
                  <c:v>47</c:v>
                </c:pt>
                <c:pt idx="27">
                  <c:v>242</c:v>
                </c:pt>
                <c:pt idx="28">
                  <c:v>391</c:v>
                </c:pt>
                <c:pt idx="29">
                  <c:v>316</c:v>
                </c:pt>
                <c:pt idx="30">
                  <c:v>170</c:v>
                </c:pt>
                <c:pt idx="31">
                  <c:v>10</c:v>
                </c:pt>
                <c:pt idx="32">
                  <c:v>432</c:v>
                </c:pt>
                <c:pt idx="33">
                  <c:v>119</c:v>
                </c:pt>
                <c:pt idx="34">
                  <c:v>135</c:v>
                </c:pt>
                <c:pt idx="35">
                  <c:v>84</c:v>
                </c:pt>
                <c:pt idx="36">
                  <c:v>613</c:v>
                </c:pt>
                <c:pt idx="37">
                  <c:v>88</c:v>
                </c:pt>
                <c:pt idx="38">
                  <c:v>180</c:v>
                </c:pt>
                <c:pt idx="39">
                  <c:v>114</c:v>
                </c:pt>
                <c:pt idx="40">
                  <c:v>69</c:v>
                </c:pt>
                <c:pt idx="41">
                  <c:v>304</c:v>
                </c:pt>
                <c:pt idx="42">
                  <c:v>207</c:v>
                </c:pt>
                <c:pt idx="43">
                  <c:v>47</c:v>
                </c:pt>
                <c:pt idx="44">
                  <c:v>730</c:v>
                </c:pt>
                <c:pt idx="45">
                  <c:v>595</c:v>
                </c:pt>
                <c:pt idx="46">
                  <c:v>159</c:v>
                </c:pt>
                <c:pt idx="47">
                  <c:v>332</c:v>
                </c:pt>
                <c:pt idx="48">
                  <c:v>175</c:v>
                </c:pt>
                <c:pt idx="49">
                  <c:v>493</c:v>
                </c:pt>
                <c:pt idx="50">
                  <c:v>500</c:v>
                </c:pt>
                <c:pt idx="51">
                  <c:v>8</c:v>
                </c:pt>
                <c:pt idx="52">
                  <c:v>392</c:v>
                </c:pt>
                <c:pt idx="53">
                  <c:v>208</c:v>
                </c:pt>
                <c:pt idx="54">
                  <c:v>264</c:v>
                </c:pt>
                <c:pt idx="55">
                  <c:v>674</c:v>
                </c:pt>
                <c:pt idx="56">
                  <c:v>530</c:v>
                </c:pt>
                <c:pt idx="57">
                  <c:v>72</c:v>
                </c:pt>
                <c:pt idx="58">
                  <c:v>44</c:v>
                </c:pt>
                <c:pt idx="59">
                  <c:v>97</c:v>
                </c:pt>
                <c:pt idx="60">
                  <c:v>200</c:v>
                </c:pt>
                <c:pt idx="61">
                  <c:v>393</c:v>
                </c:pt>
                <c:pt idx="62">
                  <c:v>251</c:v>
                </c:pt>
                <c:pt idx="63">
                  <c:v>234</c:v>
                </c:pt>
                <c:pt idx="64">
                  <c:v>152</c:v>
                </c:pt>
                <c:pt idx="65">
                  <c:v>179</c:v>
                </c:pt>
                <c:pt idx="66">
                  <c:v>310</c:v>
                </c:pt>
                <c:pt idx="67">
                  <c:v>339</c:v>
                </c:pt>
                <c:pt idx="68">
                  <c:v>201</c:v>
                </c:pt>
                <c:pt idx="69">
                  <c:v>317</c:v>
                </c:pt>
                <c:pt idx="70">
                  <c:v>336</c:v>
                </c:pt>
                <c:pt idx="71">
                  <c:v>189</c:v>
                </c:pt>
                <c:pt idx="72">
                  <c:v>326</c:v>
                </c:pt>
                <c:pt idx="73">
                  <c:v>59</c:v>
                </c:pt>
                <c:pt idx="74">
                  <c:v>111</c:v>
                </c:pt>
                <c:pt idx="75">
                  <c:v>42</c:v>
                </c:pt>
                <c:pt idx="76">
                  <c:v>453</c:v>
                </c:pt>
                <c:pt idx="77">
                  <c:v>141</c:v>
                </c:pt>
                <c:pt idx="78">
                  <c:v>72</c:v>
                </c:pt>
                <c:pt idx="79">
                  <c:v>598</c:v>
                </c:pt>
                <c:pt idx="80">
                  <c:v>125</c:v>
                </c:pt>
                <c:pt idx="81">
                  <c:v>48</c:v>
                </c:pt>
                <c:pt idx="82">
                  <c:v>38</c:v>
                </c:pt>
                <c:pt idx="83">
                  <c:v>174</c:v>
                </c:pt>
                <c:pt idx="84">
                  <c:v>390</c:v>
                </c:pt>
                <c:pt idx="85">
                  <c:v>464</c:v>
                </c:pt>
                <c:pt idx="86">
                  <c:v>109</c:v>
                </c:pt>
                <c:pt idx="87">
                  <c:v>55</c:v>
                </c:pt>
                <c:pt idx="88">
                  <c:v>22</c:v>
                </c:pt>
                <c:pt idx="89">
                  <c:v>250</c:v>
                </c:pt>
                <c:pt idx="90">
                  <c:v>303</c:v>
                </c:pt>
                <c:pt idx="91">
                  <c:v>121</c:v>
                </c:pt>
                <c:pt idx="92">
                  <c:v>420</c:v>
                </c:pt>
                <c:pt idx="93">
                  <c:v>622</c:v>
                </c:pt>
                <c:pt idx="94">
                  <c:v>260</c:v>
                </c:pt>
                <c:pt idx="95">
                  <c:v>22</c:v>
                </c:pt>
                <c:pt idx="96">
                  <c:v>452</c:v>
                </c:pt>
                <c:pt idx="97">
                  <c:v>1460</c:v>
                </c:pt>
                <c:pt idx="98">
                  <c:v>262</c:v>
                </c:pt>
                <c:pt idx="99">
                  <c:v>701</c:v>
                </c:pt>
                <c:pt idx="100">
                  <c:v>358</c:v>
                </c:pt>
                <c:pt idx="101">
                  <c:v>76</c:v>
                </c:pt>
                <c:pt idx="102">
                  <c:v>527</c:v>
                </c:pt>
                <c:pt idx="103">
                  <c:v>133</c:v>
                </c:pt>
                <c:pt idx="104">
                  <c:v>148</c:v>
                </c:pt>
                <c:pt idx="105">
                  <c:v>207</c:v>
                </c:pt>
                <c:pt idx="106">
                  <c:v>510</c:v>
                </c:pt>
                <c:pt idx="107">
                  <c:v>342</c:v>
                </c:pt>
                <c:pt idx="108">
                  <c:v>119</c:v>
                </c:pt>
                <c:pt idx="109">
                  <c:v>639</c:v>
                </c:pt>
                <c:pt idx="110">
                  <c:v>548</c:v>
                </c:pt>
                <c:pt idx="111">
                  <c:v>605</c:v>
                </c:pt>
                <c:pt idx="112">
                  <c:v>264</c:v>
                </c:pt>
                <c:pt idx="113">
                  <c:v>1013</c:v>
                </c:pt>
                <c:pt idx="114">
                  <c:v>482</c:v>
                </c:pt>
                <c:pt idx="115">
                  <c:v>457</c:v>
                </c:pt>
                <c:pt idx="116">
                  <c:v>81</c:v>
                </c:pt>
                <c:pt idx="117">
                  <c:v>729</c:v>
                </c:pt>
                <c:pt idx="118">
                  <c:v>498</c:v>
                </c:pt>
                <c:pt idx="119">
                  <c:v>199</c:v>
                </c:pt>
                <c:pt idx="120">
                  <c:v>363</c:v>
                </c:pt>
                <c:pt idx="121">
                  <c:v>230</c:v>
                </c:pt>
                <c:pt idx="122">
                  <c:v>245</c:v>
                </c:pt>
                <c:pt idx="123">
                  <c:v>589</c:v>
                </c:pt>
                <c:pt idx="124">
                  <c:v>313</c:v>
                </c:pt>
                <c:pt idx="125">
                  <c:v>361</c:v>
                </c:pt>
                <c:pt idx="126">
                  <c:v>529</c:v>
                </c:pt>
                <c:pt idx="127">
                  <c:v>674</c:v>
                </c:pt>
                <c:pt idx="128">
                  <c:v>328</c:v>
                </c:pt>
                <c:pt idx="129">
                  <c:v>527</c:v>
                </c:pt>
                <c:pt idx="130">
                  <c:v>724</c:v>
                </c:pt>
                <c:pt idx="131">
                  <c:v>632</c:v>
                </c:pt>
                <c:pt idx="132">
                  <c:v>236</c:v>
                </c:pt>
                <c:pt idx="133">
                  <c:v>9</c:v>
                </c:pt>
                <c:pt idx="134">
                  <c:v>255</c:v>
                </c:pt>
                <c:pt idx="135">
                  <c:v>193</c:v>
                </c:pt>
                <c:pt idx="136">
                  <c:v>504</c:v>
                </c:pt>
                <c:pt idx="137">
                  <c:v>595</c:v>
                </c:pt>
                <c:pt idx="138">
                  <c:v>49</c:v>
                </c:pt>
                <c:pt idx="139">
                  <c:v>254</c:v>
                </c:pt>
                <c:pt idx="140">
                  <c:v>615</c:v>
                </c:pt>
                <c:pt idx="141">
                  <c:v>350</c:v>
                </c:pt>
                <c:pt idx="142">
                  <c:v>572</c:v>
                </c:pt>
                <c:pt idx="143">
                  <c:v>298</c:v>
                </c:pt>
                <c:pt idx="144">
                  <c:v>128</c:v>
                </c:pt>
                <c:pt idx="145">
                  <c:v>579</c:v>
                </c:pt>
                <c:pt idx="146">
                  <c:v>801</c:v>
                </c:pt>
                <c:pt idx="147">
                  <c:v>426</c:v>
                </c:pt>
                <c:pt idx="148">
                  <c:v>720</c:v>
                </c:pt>
                <c:pt idx="149">
                  <c:v>1054</c:v>
                </c:pt>
                <c:pt idx="150">
                  <c:v>351</c:v>
                </c:pt>
                <c:pt idx="151">
                  <c:v>296</c:v>
                </c:pt>
                <c:pt idx="152">
                  <c:v>171</c:v>
                </c:pt>
                <c:pt idx="153">
                  <c:v>133</c:v>
                </c:pt>
                <c:pt idx="154">
                  <c:v>559</c:v>
                </c:pt>
                <c:pt idx="155">
                  <c:v>117</c:v>
                </c:pt>
                <c:pt idx="156">
                  <c:v>89</c:v>
                </c:pt>
                <c:pt idx="157">
                  <c:v>255</c:v>
                </c:pt>
                <c:pt idx="158">
                  <c:v>593</c:v>
                </c:pt>
                <c:pt idx="159">
                  <c:v>466</c:v>
                </c:pt>
                <c:pt idx="160">
                  <c:v>13</c:v>
                </c:pt>
                <c:pt idx="161">
                  <c:v>223</c:v>
                </c:pt>
                <c:pt idx="162">
                  <c:v>512</c:v>
                </c:pt>
                <c:pt idx="163">
                  <c:v>207</c:v>
                </c:pt>
                <c:pt idx="164">
                  <c:v>395</c:v>
                </c:pt>
                <c:pt idx="165">
                  <c:v>346</c:v>
                </c:pt>
                <c:pt idx="166">
                  <c:v>76</c:v>
                </c:pt>
                <c:pt idx="167">
                  <c:v>18</c:v>
                </c:pt>
                <c:pt idx="168">
                  <c:v>262</c:v>
                </c:pt>
                <c:pt idx="169">
                  <c:v>333</c:v>
                </c:pt>
                <c:pt idx="170">
                  <c:v>95</c:v>
                </c:pt>
                <c:pt idx="171">
                  <c:v>172</c:v>
                </c:pt>
                <c:pt idx="172">
                  <c:v>219</c:v>
                </c:pt>
                <c:pt idx="173">
                  <c:v>167</c:v>
                </c:pt>
                <c:pt idx="174">
                  <c:v>337</c:v>
                </c:pt>
                <c:pt idx="175">
                  <c:v>216</c:v>
                </c:pt>
                <c:pt idx="176">
                  <c:v>38</c:v>
                </c:pt>
                <c:pt idx="177">
                  <c:v>113</c:v>
                </c:pt>
                <c:pt idx="178">
                  <c:v>98</c:v>
                </c:pt>
                <c:pt idx="179">
                  <c:v>294</c:v>
                </c:pt>
                <c:pt idx="180">
                  <c:v>153</c:v>
                </c:pt>
                <c:pt idx="181">
                  <c:v>102</c:v>
                </c:pt>
                <c:pt idx="182">
                  <c:v>392</c:v>
                </c:pt>
                <c:pt idx="183">
                  <c:v>161</c:v>
                </c:pt>
                <c:pt idx="184">
                  <c:v>103</c:v>
                </c:pt>
                <c:pt idx="185">
                  <c:v>52</c:v>
                </c:pt>
                <c:pt idx="186">
                  <c:v>31</c:v>
                </c:pt>
                <c:pt idx="187">
                  <c:v>140</c:v>
                </c:pt>
                <c:pt idx="188">
                  <c:v>84</c:v>
                </c:pt>
                <c:pt idx="189">
                  <c:v>235</c:v>
                </c:pt>
                <c:pt idx="190">
                  <c:v>445</c:v>
                </c:pt>
                <c:pt idx="191">
                  <c:v>485</c:v>
                </c:pt>
                <c:pt idx="192">
                  <c:v>109</c:v>
                </c:pt>
                <c:pt idx="193">
                  <c:v>597</c:v>
                </c:pt>
                <c:pt idx="194">
                  <c:v>133</c:v>
                </c:pt>
                <c:pt idx="195">
                  <c:v>80</c:v>
                </c:pt>
                <c:pt idx="196">
                  <c:v>300</c:v>
                </c:pt>
                <c:pt idx="197">
                  <c:v>356</c:v>
                </c:pt>
                <c:pt idx="198">
                  <c:v>276</c:v>
                </c:pt>
                <c:pt idx="199">
                  <c:v>282</c:v>
                </c:pt>
                <c:pt idx="200">
                  <c:v>226</c:v>
                </c:pt>
                <c:pt idx="201">
                  <c:v>570</c:v>
                </c:pt>
                <c:pt idx="202">
                  <c:v>24</c:v>
                </c:pt>
                <c:pt idx="203">
                  <c:v>133</c:v>
                </c:pt>
                <c:pt idx="204">
                  <c:v>339</c:v>
                </c:pt>
                <c:pt idx="205">
                  <c:v>533</c:v>
                </c:pt>
                <c:pt idx="206">
                  <c:v>564</c:v>
                </c:pt>
                <c:pt idx="207">
                  <c:v>821</c:v>
                </c:pt>
                <c:pt idx="208">
                  <c:v>212</c:v>
                </c:pt>
                <c:pt idx="209">
                  <c:v>525</c:v>
                </c:pt>
                <c:pt idx="210">
                  <c:v>120</c:v>
                </c:pt>
                <c:pt idx="211">
                  <c:v>116</c:v>
                </c:pt>
                <c:pt idx="212">
                  <c:v>36</c:v>
                </c:pt>
                <c:pt idx="213">
                  <c:v>172</c:v>
                </c:pt>
                <c:pt idx="214">
                  <c:v>233</c:v>
                </c:pt>
                <c:pt idx="215">
                  <c:v>230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'1 - Control System'!$C$3:$C$4</c:f>
              <c:strCache>
                <c:ptCount val="1"/>
                <c:pt idx="0">
                  <c:v>Light System Thread</c:v>
                </c:pt>
              </c:strCache>
            </c:strRef>
          </c:tx>
          <c:marker>
            <c:symbol val="none"/>
          </c:marker>
          <c:val>
            <c:numRef>
              <c:f>'1 - Control System'!$C$5:$C$251</c:f>
              <c:numCache>
                <c:formatCode>General</c:formatCode>
                <c:ptCount val="247"/>
                <c:pt idx="0">
                  <c:v>258</c:v>
                </c:pt>
                <c:pt idx="1">
                  <c:v>478</c:v>
                </c:pt>
                <c:pt idx="2">
                  <c:v>452</c:v>
                </c:pt>
                <c:pt idx="3">
                  <c:v>156</c:v>
                </c:pt>
                <c:pt idx="4">
                  <c:v>45</c:v>
                </c:pt>
                <c:pt idx="5">
                  <c:v>567</c:v>
                </c:pt>
                <c:pt idx="6">
                  <c:v>198</c:v>
                </c:pt>
                <c:pt idx="7">
                  <c:v>462</c:v>
                </c:pt>
                <c:pt idx="8">
                  <c:v>414</c:v>
                </c:pt>
                <c:pt idx="9">
                  <c:v>490</c:v>
                </c:pt>
                <c:pt idx="10">
                  <c:v>284</c:v>
                </c:pt>
                <c:pt idx="11">
                  <c:v>434</c:v>
                </c:pt>
                <c:pt idx="12">
                  <c:v>377</c:v>
                </c:pt>
                <c:pt idx="13">
                  <c:v>57</c:v>
                </c:pt>
                <c:pt idx="14">
                  <c:v>306</c:v>
                </c:pt>
                <c:pt idx="15">
                  <c:v>121</c:v>
                </c:pt>
                <c:pt idx="16">
                  <c:v>41</c:v>
                </c:pt>
                <c:pt idx="17">
                  <c:v>36</c:v>
                </c:pt>
                <c:pt idx="18">
                  <c:v>233</c:v>
                </c:pt>
                <c:pt idx="19">
                  <c:v>103</c:v>
                </c:pt>
                <c:pt idx="20">
                  <c:v>368</c:v>
                </c:pt>
                <c:pt idx="21">
                  <c:v>318</c:v>
                </c:pt>
                <c:pt idx="22">
                  <c:v>432</c:v>
                </c:pt>
                <c:pt idx="23">
                  <c:v>147</c:v>
                </c:pt>
                <c:pt idx="24">
                  <c:v>83</c:v>
                </c:pt>
                <c:pt idx="25">
                  <c:v>115</c:v>
                </c:pt>
                <c:pt idx="26">
                  <c:v>752</c:v>
                </c:pt>
                <c:pt idx="27">
                  <c:v>38</c:v>
                </c:pt>
                <c:pt idx="28">
                  <c:v>38</c:v>
                </c:pt>
                <c:pt idx="29">
                  <c:v>95</c:v>
                </c:pt>
                <c:pt idx="30">
                  <c:v>34</c:v>
                </c:pt>
                <c:pt idx="31">
                  <c:v>52</c:v>
                </c:pt>
                <c:pt idx="32">
                  <c:v>495</c:v>
                </c:pt>
                <c:pt idx="33">
                  <c:v>181</c:v>
                </c:pt>
                <c:pt idx="34">
                  <c:v>44</c:v>
                </c:pt>
                <c:pt idx="35">
                  <c:v>20</c:v>
                </c:pt>
                <c:pt idx="36">
                  <c:v>362</c:v>
                </c:pt>
                <c:pt idx="37">
                  <c:v>21</c:v>
                </c:pt>
                <c:pt idx="38">
                  <c:v>28</c:v>
                </c:pt>
                <c:pt idx="39">
                  <c:v>56</c:v>
                </c:pt>
                <c:pt idx="40">
                  <c:v>24</c:v>
                </c:pt>
                <c:pt idx="41">
                  <c:v>258</c:v>
                </c:pt>
                <c:pt idx="42">
                  <c:v>251</c:v>
                </c:pt>
                <c:pt idx="43">
                  <c:v>167</c:v>
                </c:pt>
                <c:pt idx="44">
                  <c:v>133</c:v>
                </c:pt>
                <c:pt idx="45">
                  <c:v>41</c:v>
                </c:pt>
                <c:pt idx="46">
                  <c:v>22</c:v>
                </c:pt>
                <c:pt idx="47">
                  <c:v>64</c:v>
                </c:pt>
                <c:pt idx="48">
                  <c:v>21</c:v>
                </c:pt>
                <c:pt idx="49">
                  <c:v>47</c:v>
                </c:pt>
                <c:pt idx="50">
                  <c:v>66</c:v>
                </c:pt>
                <c:pt idx="51">
                  <c:v>131</c:v>
                </c:pt>
                <c:pt idx="52">
                  <c:v>103</c:v>
                </c:pt>
                <c:pt idx="53">
                  <c:v>552</c:v>
                </c:pt>
                <c:pt idx="54">
                  <c:v>170</c:v>
                </c:pt>
                <c:pt idx="55">
                  <c:v>539</c:v>
                </c:pt>
                <c:pt idx="56">
                  <c:v>101</c:v>
                </c:pt>
                <c:pt idx="57">
                  <c:v>449</c:v>
                </c:pt>
                <c:pt idx="58">
                  <c:v>532</c:v>
                </c:pt>
                <c:pt idx="59">
                  <c:v>98</c:v>
                </c:pt>
                <c:pt idx="60">
                  <c:v>712</c:v>
                </c:pt>
                <c:pt idx="61">
                  <c:v>561</c:v>
                </c:pt>
                <c:pt idx="62">
                  <c:v>95</c:v>
                </c:pt>
                <c:pt idx="63">
                  <c:v>299</c:v>
                </c:pt>
                <c:pt idx="64">
                  <c:v>145</c:v>
                </c:pt>
                <c:pt idx="65">
                  <c:v>251</c:v>
                </c:pt>
                <c:pt idx="66">
                  <c:v>446</c:v>
                </c:pt>
                <c:pt idx="67">
                  <c:v>149</c:v>
                </c:pt>
                <c:pt idx="68">
                  <c:v>116</c:v>
                </c:pt>
                <c:pt idx="69">
                  <c:v>126</c:v>
                </c:pt>
                <c:pt idx="70">
                  <c:v>247</c:v>
                </c:pt>
                <c:pt idx="71">
                  <c:v>230</c:v>
                </c:pt>
                <c:pt idx="72">
                  <c:v>125</c:v>
                </c:pt>
                <c:pt idx="73">
                  <c:v>256</c:v>
                </c:pt>
                <c:pt idx="74">
                  <c:v>204</c:v>
                </c:pt>
                <c:pt idx="75">
                  <c:v>265</c:v>
                </c:pt>
                <c:pt idx="76">
                  <c:v>315</c:v>
                </c:pt>
                <c:pt idx="77">
                  <c:v>195</c:v>
                </c:pt>
                <c:pt idx="78">
                  <c:v>358</c:v>
                </c:pt>
                <c:pt idx="79">
                  <c:v>378</c:v>
                </c:pt>
                <c:pt idx="80">
                  <c:v>318</c:v>
                </c:pt>
                <c:pt idx="81">
                  <c:v>262</c:v>
                </c:pt>
                <c:pt idx="82">
                  <c:v>559</c:v>
                </c:pt>
                <c:pt idx="83">
                  <c:v>236</c:v>
                </c:pt>
                <c:pt idx="84">
                  <c:v>161</c:v>
                </c:pt>
                <c:pt idx="85">
                  <c:v>228</c:v>
                </c:pt>
                <c:pt idx="86">
                  <c:v>345</c:v>
                </c:pt>
                <c:pt idx="87">
                  <c:v>511</c:v>
                </c:pt>
                <c:pt idx="88">
                  <c:v>406</c:v>
                </c:pt>
                <c:pt idx="89">
                  <c:v>128</c:v>
                </c:pt>
                <c:pt idx="90">
                  <c:v>118</c:v>
                </c:pt>
                <c:pt idx="91">
                  <c:v>318</c:v>
                </c:pt>
                <c:pt idx="92">
                  <c:v>226</c:v>
                </c:pt>
                <c:pt idx="93">
                  <c:v>218</c:v>
                </c:pt>
                <c:pt idx="94">
                  <c:v>209</c:v>
                </c:pt>
                <c:pt idx="95">
                  <c:v>134</c:v>
                </c:pt>
                <c:pt idx="96">
                  <c:v>164</c:v>
                </c:pt>
                <c:pt idx="97">
                  <c:v>261</c:v>
                </c:pt>
                <c:pt idx="98">
                  <c:v>542</c:v>
                </c:pt>
                <c:pt idx="99">
                  <c:v>388</c:v>
                </c:pt>
                <c:pt idx="100">
                  <c:v>657</c:v>
                </c:pt>
                <c:pt idx="101">
                  <c:v>375</c:v>
                </c:pt>
                <c:pt idx="102">
                  <c:v>94</c:v>
                </c:pt>
                <c:pt idx="103">
                  <c:v>840</c:v>
                </c:pt>
                <c:pt idx="104">
                  <c:v>535</c:v>
                </c:pt>
                <c:pt idx="105">
                  <c:v>186</c:v>
                </c:pt>
                <c:pt idx="106">
                  <c:v>156</c:v>
                </c:pt>
                <c:pt idx="107">
                  <c:v>218</c:v>
                </c:pt>
                <c:pt idx="108">
                  <c:v>172</c:v>
                </c:pt>
                <c:pt idx="109">
                  <c:v>1024</c:v>
                </c:pt>
                <c:pt idx="110">
                  <c:v>214</c:v>
                </c:pt>
                <c:pt idx="111">
                  <c:v>758</c:v>
                </c:pt>
                <c:pt idx="112">
                  <c:v>544</c:v>
                </c:pt>
                <c:pt idx="113">
                  <c:v>414</c:v>
                </c:pt>
                <c:pt idx="114">
                  <c:v>459</c:v>
                </c:pt>
                <c:pt idx="115">
                  <c:v>441</c:v>
                </c:pt>
                <c:pt idx="116">
                  <c:v>399</c:v>
                </c:pt>
                <c:pt idx="117">
                  <c:v>114</c:v>
                </c:pt>
                <c:pt idx="118">
                  <c:v>221</c:v>
                </c:pt>
                <c:pt idx="119">
                  <c:v>440</c:v>
                </c:pt>
                <c:pt idx="120">
                  <c:v>220</c:v>
                </c:pt>
                <c:pt idx="121">
                  <c:v>84</c:v>
                </c:pt>
                <c:pt idx="122">
                  <c:v>452</c:v>
                </c:pt>
                <c:pt idx="123">
                  <c:v>411</c:v>
                </c:pt>
                <c:pt idx="124">
                  <c:v>169</c:v>
                </c:pt>
                <c:pt idx="125">
                  <c:v>546</c:v>
                </c:pt>
                <c:pt idx="126">
                  <c:v>924</c:v>
                </c:pt>
                <c:pt idx="127">
                  <c:v>584</c:v>
                </c:pt>
                <c:pt idx="128">
                  <c:v>523</c:v>
                </c:pt>
                <c:pt idx="129">
                  <c:v>409</c:v>
                </c:pt>
                <c:pt idx="130">
                  <c:v>471</c:v>
                </c:pt>
                <c:pt idx="131">
                  <c:v>425</c:v>
                </c:pt>
                <c:pt idx="132">
                  <c:v>367</c:v>
                </c:pt>
                <c:pt idx="133">
                  <c:v>355</c:v>
                </c:pt>
                <c:pt idx="134">
                  <c:v>347</c:v>
                </c:pt>
                <c:pt idx="135">
                  <c:v>322</c:v>
                </c:pt>
                <c:pt idx="136">
                  <c:v>262</c:v>
                </c:pt>
                <c:pt idx="137">
                  <c:v>292</c:v>
                </c:pt>
                <c:pt idx="138">
                  <c:v>440</c:v>
                </c:pt>
                <c:pt idx="139">
                  <c:v>193</c:v>
                </c:pt>
                <c:pt idx="140">
                  <c:v>209</c:v>
                </c:pt>
                <c:pt idx="141">
                  <c:v>353</c:v>
                </c:pt>
                <c:pt idx="142">
                  <c:v>619</c:v>
                </c:pt>
                <c:pt idx="143">
                  <c:v>431</c:v>
                </c:pt>
                <c:pt idx="144">
                  <c:v>419</c:v>
                </c:pt>
                <c:pt idx="145">
                  <c:v>377</c:v>
                </c:pt>
                <c:pt idx="146">
                  <c:v>136</c:v>
                </c:pt>
                <c:pt idx="147">
                  <c:v>196</c:v>
                </c:pt>
                <c:pt idx="148">
                  <c:v>246</c:v>
                </c:pt>
                <c:pt idx="149">
                  <c:v>136</c:v>
                </c:pt>
                <c:pt idx="150">
                  <c:v>192</c:v>
                </c:pt>
                <c:pt idx="151">
                  <c:v>133</c:v>
                </c:pt>
                <c:pt idx="152">
                  <c:v>426</c:v>
                </c:pt>
                <c:pt idx="153">
                  <c:v>231</c:v>
                </c:pt>
                <c:pt idx="154">
                  <c:v>269</c:v>
                </c:pt>
                <c:pt idx="155">
                  <c:v>86</c:v>
                </c:pt>
                <c:pt idx="156">
                  <c:v>575</c:v>
                </c:pt>
                <c:pt idx="157">
                  <c:v>244</c:v>
                </c:pt>
                <c:pt idx="158">
                  <c:v>190</c:v>
                </c:pt>
                <c:pt idx="159">
                  <c:v>415</c:v>
                </c:pt>
                <c:pt idx="160">
                  <c:v>307</c:v>
                </c:pt>
                <c:pt idx="161">
                  <c:v>787</c:v>
                </c:pt>
                <c:pt idx="162">
                  <c:v>451</c:v>
                </c:pt>
                <c:pt idx="163">
                  <c:v>442</c:v>
                </c:pt>
                <c:pt idx="164">
                  <c:v>728</c:v>
                </c:pt>
                <c:pt idx="165">
                  <c:v>350</c:v>
                </c:pt>
                <c:pt idx="166">
                  <c:v>643</c:v>
                </c:pt>
                <c:pt idx="167">
                  <c:v>943</c:v>
                </c:pt>
                <c:pt idx="168">
                  <c:v>334</c:v>
                </c:pt>
                <c:pt idx="169">
                  <c:v>445</c:v>
                </c:pt>
                <c:pt idx="170">
                  <c:v>192</c:v>
                </c:pt>
                <c:pt idx="171">
                  <c:v>185</c:v>
                </c:pt>
                <c:pt idx="172">
                  <c:v>367</c:v>
                </c:pt>
                <c:pt idx="173">
                  <c:v>216</c:v>
                </c:pt>
                <c:pt idx="174">
                  <c:v>297</c:v>
                </c:pt>
                <c:pt idx="175">
                  <c:v>308</c:v>
                </c:pt>
                <c:pt idx="176">
                  <c:v>330</c:v>
                </c:pt>
                <c:pt idx="177">
                  <c:v>577</c:v>
                </c:pt>
                <c:pt idx="178">
                  <c:v>593</c:v>
                </c:pt>
                <c:pt idx="179">
                  <c:v>84</c:v>
                </c:pt>
                <c:pt idx="180">
                  <c:v>414</c:v>
                </c:pt>
                <c:pt idx="181">
                  <c:v>477</c:v>
                </c:pt>
                <c:pt idx="182">
                  <c:v>424</c:v>
                </c:pt>
                <c:pt idx="183">
                  <c:v>435</c:v>
                </c:pt>
                <c:pt idx="184">
                  <c:v>399</c:v>
                </c:pt>
                <c:pt idx="185">
                  <c:v>525</c:v>
                </c:pt>
                <c:pt idx="186">
                  <c:v>196</c:v>
                </c:pt>
                <c:pt idx="187">
                  <c:v>112</c:v>
                </c:pt>
                <c:pt idx="188">
                  <c:v>132</c:v>
                </c:pt>
                <c:pt idx="189">
                  <c:v>152</c:v>
                </c:pt>
                <c:pt idx="190">
                  <c:v>413</c:v>
                </c:pt>
                <c:pt idx="191">
                  <c:v>228</c:v>
                </c:pt>
                <c:pt idx="192">
                  <c:v>176</c:v>
                </c:pt>
                <c:pt idx="193">
                  <c:v>178</c:v>
                </c:pt>
                <c:pt idx="194">
                  <c:v>214</c:v>
                </c:pt>
                <c:pt idx="195">
                  <c:v>495</c:v>
                </c:pt>
                <c:pt idx="196">
                  <c:v>176</c:v>
                </c:pt>
                <c:pt idx="197">
                  <c:v>203</c:v>
                </c:pt>
                <c:pt idx="198">
                  <c:v>262</c:v>
                </c:pt>
                <c:pt idx="199">
                  <c:v>296</c:v>
                </c:pt>
                <c:pt idx="200">
                  <c:v>328</c:v>
                </c:pt>
                <c:pt idx="201">
                  <c:v>396</c:v>
                </c:pt>
                <c:pt idx="202">
                  <c:v>320</c:v>
                </c:pt>
                <c:pt idx="203">
                  <c:v>194</c:v>
                </c:pt>
                <c:pt idx="204">
                  <c:v>92</c:v>
                </c:pt>
                <c:pt idx="205">
                  <c:v>85</c:v>
                </c:pt>
                <c:pt idx="206">
                  <c:v>221</c:v>
                </c:pt>
                <c:pt idx="207">
                  <c:v>537</c:v>
                </c:pt>
                <c:pt idx="208">
                  <c:v>341</c:v>
                </c:pt>
                <c:pt idx="209">
                  <c:v>142</c:v>
                </c:pt>
                <c:pt idx="210">
                  <c:v>318</c:v>
                </c:pt>
                <c:pt idx="211">
                  <c:v>91</c:v>
                </c:pt>
                <c:pt idx="212">
                  <c:v>118</c:v>
                </c:pt>
                <c:pt idx="213">
                  <c:v>360</c:v>
                </c:pt>
                <c:pt idx="214">
                  <c:v>819</c:v>
                </c:pt>
                <c:pt idx="215">
                  <c:v>381</c:v>
                </c:pt>
                <c:pt idx="216">
                  <c:v>279</c:v>
                </c:pt>
                <c:pt idx="217">
                  <c:v>551</c:v>
                </c:pt>
                <c:pt idx="218">
                  <c:v>391</c:v>
                </c:pt>
                <c:pt idx="219">
                  <c:v>630</c:v>
                </c:pt>
                <c:pt idx="220">
                  <c:v>650</c:v>
                </c:pt>
                <c:pt idx="221">
                  <c:v>670</c:v>
                </c:pt>
                <c:pt idx="222">
                  <c:v>690</c:v>
                </c:pt>
                <c:pt idx="223">
                  <c:v>743</c:v>
                </c:pt>
                <c:pt idx="224">
                  <c:v>818</c:v>
                </c:pt>
                <c:pt idx="225">
                  <c:v>959</c:v>
                </c:pt>
                <c:pt idx="226">
                  <c:v>357</c:v>
                </c:pt>
                <c:pt idx="227">
                  <c:v>720</c:v>
                </c:pt>
                <c:pt idx="228">
                  <c:v>373</c:v>
                </c:pt>
                <c:pt idx="229">
                  <c:v>330</c:v>
                </c:pt>
                <c:pt idx="230">
                  <c:v>595</c:v>
                </c:pt>
                <c:pt idx="231">
                  <c:v>726</c:v>
                </c:pt>
                <c:pt idx="232">
                  <c:v>680</c:v>
                </c:pt>
                <c:pt idx="233">
                  <c:v>223</c:v>
                </c:pt>
                <c:pt idx="234">
                  <c:v>191</c:v>
                </c:pt>
                <c:pt idx="235">
                  <c:v>188</c:v>
                </c:pt>
                <c:pt idx="236">
                  <c:v>492</c:v>
                </c:pt>
                <c:pt idx="237">
                  <c:v>634</c:v>
                </c:pt>
                <c:pt idx="238">
                  <c:v>345</c:v>
                </c:pt>
                <c:pt idx="239">
                  <c:v>696</c:v>
                </c:pt>
                <c:pt idx="240">
                  <c:v>311</c:v>
                </c:pt>
                <c:pt idx="241">
                  <c:v>251</c:v>
                </c:pt>
                <c:pt idx="242">
                  <c:v>679</c:v>
                </c:pt>
                <c:pt idx="243">
                  <c:v>98</c:v>
                </c:pt>
                <c:pt idx="244">
                  <c:v>373</c:v>
                </c:pt>
                <c:pt idx="245">
                  <c:v>671</c:v>
                </c:pt>
                <c:pt idx="246">
                  <c:v>432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'1 - Control System'!$D$3:$D$4</c:f>
              <c:strCache>
                <c:ptCount val="1"/>
                <c:pt idx="0">
                  <c:v>Dark Action Thread</c:v>
                </c:pt>
              </c:strCache>
            </c:strRef>
          </c:tx>
          <c:marker>
            <c:symbol val="none"/>
          </c:marker>
          <c:val>
            <c:numRef>
              <c:f>'1 - Control System'!$D$5:$D$251</c:f>
              <c:numCache>
                <c:formatCode>General</c:formatCode>
                <c:ptCount val="247"/>
                <c:pt idx="0">
                  <c:v>490</c:v>
                </c:pt>
                <c:pt idx="1">
                  <c:v>603</c:v>
                </c:pt>
                <c:pt idx="2">
                  <c:v>185</c:v>
                </c:pt>
                <c:pt idx="3">
                  <c:v>111</c:v>
                </c:pt>
                <c:pt idx="4">
                  <c:v>112</c:v>
                </c:pt>
                <c:pt idx="5">
                  <c:v>202</c:v>
                </c:pt>
                <c:pt idx="6">
                  <c:v>333</c:v>
                </c:pt>
                <c:pt idx="7">
                  <c:v>35</c:v>
                </c:pt>
                <c:pt idx="8">
                  <c:v>23</c:v>
                </c:pt>
                <c:pt idx="9">
                  <c:v>496</c:v>
                </c:pt>
                <c:pt idx="10">
                  <c:v>74</c:v>
                </c:pt>
                <c:pt idx="11">
                  <c:v>98</c:v>
                </c:pt>
                <c:pt idx="12">
                  <c:v>254</c:v>
                </c:pt>
                <c:pt idx="13">
                  <c:v>7</c:v>
                </c:pt>
                <c:pt idx="14">
                  <c:v>2</c:v>
                </c:pt>
                <c:pt idx="15">
                  <c:v>604</c:v>
                </c:pt>
                <c:pt idx="16">
                  <c:v>4</c:v>
                </c:pt>
                <c:pt idx="17">
                  <c:v>131</c:v>
                </c:pt>
                <c:pt idx="18">
                  <c:v>196</c:v>
                </c:pt>
                <c:pt idx="19">
                  <c:v>402</c:v>
                </c:pt>
                <c:pt idx="20">
                  <c:v>1</c:v>
                </c:pt>
                <c:pt idx="21">
                  <c:v>564</c:v>
                </c:pt>
                <c:pt idx="22">
                  <c:v>130</c:v>
                </c:pt>
                <c:pt idx="23">
                  <c:v>424</c:v>
                </c:pt>
                <c:pt idx="24">
                  <c:v>315</c:v>
                </c:pt>
                <c:pt idx="25">
                  <c:v>62</c:v>
                </c:pt>
                <c:pt idx="26">
                  <c:v>256</c:v>
                </c:pt>
                <c:pt idx="27">
                  <c:v>323</c:v>
                </c:pt>
                <c:pt idx="28">
                  <c:v>29</c:v>
                </c:pt>
                <c:pt idx="29">
                  <c:v>1160</c:v>
                </c:pt>
                <c:pt idx="30">
                  <c:v>6</c:v>
                </c:pt>
                <c:pt idx="31">
                  <c:v>433</c:v>
                </c:pt>
                <c:pt idx="32">
                  <c:v>257</c:v>
                </c:pt>
                <c:pt idx="33">
                  <c:v>140</c:v>
                </c:pt>
                <c:pt idx="34">
                  <c:v>15</c:v>
                </c:pt>
                <c:pt idx="35">
                  <c:v>24</c:v>
                </c:pt>
                <c:pt idx="36">
                  <c:v>589</c:v>
                </c:pt>
                <c:pt idx="37">
                  <c:v>540</c:v>
                </c:pt>
                <c:pt idx="38">
                  <c:v>703</c:v>
                </c:pt>
                <c:pt idx="39">
                  <c:v>505</c:v>
                </c:pt>
                <c:pt idx="40">
                  <c:v>258</c:v>
                </c:pt>
                <c:pt idx="41">
                  <c:v>515</c:v>
                </c:pt>
                <c:pt idx="42">
                  <c:v>284</c:v>
                </c:pt>
                <c:pt idx="43">
                  <c:v>74</c:v>
                </c:pt>
                <c:pt idx="44">
                  <c:v>85</c:v>
                </c:pt>
                <c:pt idx="45">
                  <c:v>91</c:v>
                </c:pt>
                <c:pt idx="46">
                  <c:v>239</c:v>
                </c:pt>
                <c:pt idx="47">
                  <c:v>252</c:v>
                </c:pt>
                <c:pt idx="48">
                  <c:v>160</c:v>
                </c:pt>
                <c:pt idx="49">
                  <c:v>93</c:v>
                </c:pt>
                <c:pt idx="50">
                  <c:v>751</c:v>
                </c:pt>
                <c:pt idx="51">
                  <c:v>166</c:v>
                </c:pt>
                <c:pt idx="52">
                  <c:v>49</c:v>
                </c:pt>
                <c:pt idx="53">
                  <c:v>46</c:v>
                </c:pt>
                <c:pt idx="54">
                  <c:v>41</c:v>
                </c:pt>
                <c:pt idx="55">
                  <c:v>120</c:v>
                </c:pt>
                <c:pt idx="56">
                  <c:v>702</c:v>
                </c:pt>
                <c:pt idx="57">
                  <c:v>223</c:v>
                </c:pt>
                <c:pt idx="58">
                  <c:v>411</c:v>
                </c:pt>
                <c:pt idx="59">
                  <c:v>153</c:v>
                </c:pt>
                <c:pt idx="60">
                  <c:v>165</c:v>
                </c:pt>
                <c:pt idx="61">
                  <c:v>273</c:v>
                </c:pt>
                <c:pt idx="62">
                  <c:v>15</c:v>
                </c:pt>
                <c:pt idx="63">
                  <c:v>216</c:v>
                </c:pt>
                <c:pt idx="64">
                  <c:v>28</c:v>
                </c:pt>
                <c:pt idx="65">
                  <c:v>169</c:v>
                </c:pt>
                <c:pt idx="66">
                  <c:v>447</c:v>
                </c:pt>
                <c:pt idx="67">
                  <c:v>259</c:v>
                </c:pt>
                <c:pt idx="68">
                  <c:v>14</c:v>
                </c:pt>
                <c:pt idx="69">
                  <c:v>16</c:v>
                </c:pt>
                <c:pt idx="70">
                  <c:v>5</c:v>
                </c:pt>
                <c:pt idx="71">
                  <c:v>7</c:v>
                </c:pt>
                <c:pt idx="72">
                  <c:v>146</c:v>
                </c:pt>
                <c:pt idx="73">
                  <c:v>2</c:v>
                </c:pt>
                <c:pt idx="74">
                  <c:v>107</c:v>
                </c:pt>
                <c:pt idx="75">
                  <c:v>95</c:v>
                </c:pt>
                <c:pt idx="76">
                  <c:v>86</c:v>
                </c:pt>
                <c:pt idx="77">
                  <c:v>329</c:v>
                </c:pt>
                <c:pt idx="78">
                  <c:v>118</c:v>
                </c:pt>
                <c:pt idx="79">
                  <c:v>89</c:v>
                </c:pt>
                <c:pt idx="80">
                  <c:v>46</c:v>
                </c:pt>
                <c:pt idx="81">
                  <c:v>540</c:v>
                </c:pt>
                <c:pt idx="82">
                  <c:v>950</c:v>
                </c:pt>
                <c:pt idx="83">
                  <c:v>251</c:v>
                </c:pt>
                <c:pt idx="84">
                  <c:v>645</c:v>
                </c:pt>
                <c:pt idx="85">
                  <c:v>186</c:v>
                </c:pt>
                <c:pt idx="86">
                  <c:v>810</c:v>
                </c:pt>
                <c:pt idx="87">
                  <c:v>187</c:v>
                </c:pt>
                <c:pt idx="88">
                  <c:v>640</c:v>
                </c:pt>
                <c:pt idx="89">
                  <c:v>224</c:v>
                </c:pt>
                <c:pt idx="90">
                  <c:v>189</c:v>
                </c:pt>
                <c:pt idx="91">
                  <c:v>567</c:v>
                </c:pt>
                <c:pt idx="92">
                  <c:v>117</c:v>
                </c:pt>
                <c:pt idx="93">
                  <c:v>262</c:v>
                </c:pt>
                <c:pt idx="94">
                  <c:v>28</c:v>
                </c:pt>
                <c:pt idx="95">
                  <c:v>284</c:v>
                </c:pt>
                <c:pt idx="96">
                  <c:v>716</c:v>
                </c:pt>
                <c:pt idx="97">
                  <c:v>143</c:v>
                </c:pt>
                <c:pt idx="98">
                  <c:v>251</c:v>
                </c:pt>
                <c:pt idx="99">
                  <c:v>1253</c:v>
                </c:pt>
                <c:pt idx="100">
                  <c:v>896</c:v>
                </c:pt>
                <c:pt idx="101">
                  <c:v>396</c:v>
                </c:pt>
                <c:pt idx="102">
                  <c:v>102</c:v>
                </c:pt>
                <c:pt idx="103">
                  <c:v>385</c:v>
                </c:pt>
                <c:pt idx="104">
                  <c:v>317</c:v>
                </c:pt>
                <c:pt idx="105">
                  <c:v>152</c:v>
                </c:pt>
                <c:pt idx="106">
                  <c:v>54</c:v>
                </c:pt>
                <c:pt idx="107">
                  <c:v>561</c:v>
                </c:pt>
                <c:pt idx="108">
                  <c:v>296</c:v>
                </c:pt>
                <c:pt idx="109">
                  <c:v>414</c:v>
                </c:pt>
                <c:pt idx="110">
                  <c:v>528</c:v>
                </c:pt>
                <c:pt idx="111">
                  <c:v>572</c:v>
                </c:pt>
                <c:pt idx="112">
                  <c:v>38</c:v>
                </c:pt>
                <c:pt idx="113">
                  <c:v>458</c:v>
                </c:pt>
                <c:pt idx="114">
                  <c:v>298</c:v>
                </c:pt>
                <c:pt idx="115">
                  <c:v>341</c:v>
                </c:pt>
                <c:pt idx="116">
                  <c:v>774</c:v>
                </c:pt>
                <c:pt idx="117">
                  <c:v>404</c:v>
                </c:pt>
                <c:pt idx="118">
                  <c:v>107</c:v>
                </c:pt>
                <c:pt idx="119">
                  <c:v>8</c:v>
                </c:pt>
                <c:pt idx="120">
                  <c:v>55</c:v>
                </c:pt>
                <c:pt idx="121">
                  <c:v>116</c:v>
                </c:pt>
                <c:pt idx="122">
                  <c:v>226</c:v>
                </c:pt>
                <c:pt idx="123">
                  <c:v>151</c:v>
                </c:pt>
                <c:pt idx="124">
                  <c:v>230</c:v>
                </c:pt>
                <c:pt idx="125">
                  <c:v>5</c:v>
                </c:pt>
                <c:pt idx="126">
                  <c:v>493</c:v>
                </c:pt>
                <c:pt idx="127">
                  <c:v>230</c:v>
                </c:pt>
                <c:pt idx="128">
                  <c:v>851</c:v>
                </c:pt>
                <c:pt idx="129">
                  <c:v>21</c:v>
                </c:pt>
                <c:pt idx="130">
                  <c:v>224</c:v>
                </c:pt>
                <c:pt idx="131">
                  <c:v>413</c:v>
                </c:pt>
                <c:pt idx="132">
                  <c:v>134</c:v>
                </c:pt>
                <c:pt idx="133">
                  <c:v>86</c:v>
                </c:pt>
                <c:pt idx="134">
                  <c:v>568</c:v>
                </c:pt>
                <c:pt idx="135">
                  <c:v>612</c:v>
                </c:pt>
                <c:pt idx="136">
                  <c:v>618</c:v>
                </c:pt>
                <c:pt idx="137">
                  <c:v>740</c:v>
                </c:pt>
                <c:pt idx="138">
                  <c:v>290</c:v>
                </c:pt>
                <c:pt idx="139">
                  <c:v>290</c:v>
                </c:pt>
                <c:pt idx="140">
                  <c:v>7</c:v>
                </c:pt>
                <c:pt idx="141">
                  <c:v>305</c:v>
                </c:pt>
                <c:pt idx="142">
                  <c:v>510</c:v>
                </c:pt>
                <c:pt idx="143">
                  <c:v>38</c:v>
                </c:pt>
                <c:pt idx="144">
                  <c:v>474</c:v>
                </c:pt>
                <c:pt idx="145">
                  <c:v>547</c:v>
                </c:pt>
                <c:pt idx="146">
                  <c:v>204</c:v>
                </c:pt>
                <c:pt idx="147">
                  <c:v>547</c:v>
                </c:pt>
                <c:pt idx="148">
                  <c:v>179</c:v>
                </c:pt>
                <c:pt idx="149">
                  <c:v>66</c:v>
                </c:pt>
                <c:pt idx="150">
                  <c:v>112</c:v>
                </c:pt>
                <c:pt idx="151">
                  <c:v>323</c:v>
                </c:pt>
                <c:pt idx="152">
                  <c:v>403</c:v>
                </c:pt>
                <c:pt idx="153">
                  <c:v>759</c:v>
                </c:pt>
                <c:pt idx="154">
                  <c:v>517</c:v>
                </c:pt>
                <c:pt idx="155">
                  <c:v>5</c:v>
                </c:pt>
                <c:pt idx="156">
                  <c:v>173</c:v>
                </c:pt>
                <c:pt idx="157">
                  <c:v>502</c:v>
                </c:pt>
                <c:pt idx="158">
                  <c:v>404</c:v>
                </c:pt>
                <c:pt idx="159">
                  <c:v>290</c:v>
                </c:pt>
                <c:pt idx="160">
                  <c:v>16</c:v>
                </c:pt>
                <c:pt idx="161">
                  <c:v>276</c:v>
                </c:pt>
                <c:pt idx="162">
                  <c:v>193</c:v>
                </c:pt>
                <c:pt idx="163">
                  <c:v>636</c:v>
                </c:pt>
                <c:pt idx="164">
                  <c:v>131</c:v>
                </c:pt>
                <c:pt idx="165">
                  <c:v>430</c:v>
                </c:pt>
                <c:pt idx="166">
                  <c:v>692</c:v>
                </c:pt>
                <c:pt idx="167">
                  <c:v>194</c:v>
                </c:pt>
                <c:pt idx="168">
                  <c:v>7</c:v>
                </c:pt>
                <c:pt idx="169">
                  <c:v>167</c:v>
                </c:pt>
                <c:pt idx="170">
                  <c:v>52</c:v>
                </c:pt>
                <c:pt idx="171">
                  <c:v>644</c:v>
                </c:pt>
                <c:pt idx="172">
                  <c:v>123</c:v>
                </c:pt>
                <c:pt idx="173">
                  <c:v>106</c:v>
                </c:pt>
                <c:pt idx="174">
                  <c:v>57</c:v>
                </c:pt>
                <c:pt idx="175">
                  <c:v>9</c:v>
                </c:pt>
                <c:pt idx="176">
                  <c:v>98</c:v>
                </c:pt>
                <c:pt idx="177">
                  <c:v>226</c:v>
                </c:pt>
                <c:pt idx="178">
                  <c:v>720</c:v>
                </c:pt>
                <c:pt idx="179">
                  <c:v>24</c:v>
                </c:pt>
                <c:pt idx="180">
                  <c:v>43</c:v>
                </c:pt>
                <c:pt idx="181">
                  <c:v>115</c:v>
                </c:pt>
                <c:pt idx="182">
                  <c:v>734</c:v>
                </c:pt>
                <c:pt idx="183">
                  <c:v>393</c:v>
                </c:pt>
                <c:pt idx="184">
                  <c:v>376</c:v>
                </c:pt>
                <c:pt idx="185">
                  <c:v>317</c:v>
                </c:pt>
                <c:pt idx="186">
                  <c:v>104</c:v>
                </c:pt>
                <c:pt idx="187">
                  <c:v>849</c:v>
                </c:pt>
                <c:pt idx="188">
                  <c:v>79</c:v>
                </c:pt>
                <c:pt idx="189">
                  <c:v>643</c:v>
                </c:pt>
                <c:pt idx="190">
                  <c:v>214</c:v>
                </c:pt>
                <c:pt idx="191">
                  <c:v>968</c:v>
                </c:pt>
                <c:pt idx="192">
                  <c:v>292</c:v>
                </c:pt>
                <c:pt idx="193">
                  <c:v>78</c:v>
                </c:pt>
                <c:pt idx="194">
                  <c:v>591</c:v>
                </c:pt>
                <c:pt idx="195">
                  <c:v>27</c:v>
                </c:pt>
                <c:pt idx="196">
                  <c:v>684</c:v>
                </c:pt>
                <c:pt idx="197">
                  <c:v>126</c:v>
                </c:pt>
                <c:pt idx="198">
                  <c:v>199</c:v>
                </c:pt>
                <c:pt idx="199">
                  <c:v>255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'1 - Control System'!$E$3:$E$4</c:f>
              <c:strCache>
                <c:ptCount val="1"/>
                <c:pt idx="0">
                  <c:v>Dark System Thread</c:v>
                </c:pt>
              </c:strCache>
            </c:strRef>
          </c:tx>
          <c:marker>
            <c:symbol val="none"/>
          </c:marker>
          <c:val>
            <c:numRef>
              <c:f>'1 - Control System'!$E$5:$E$251</c:f>
              <c:numCache>
                <c:formatCode>General</c:formatCode>
                <c:ptCount val="247"/>
                <c:pt idx="0">
                  <c:v>1099</c:v>
                </c:pt>
                <c:pt idx="1">
                  <c:v>649</c:v>
                </c:pt>
                <c:pt idx="2">
                  <c:v>917</c:v>
                </c:pt>
                <c:pt idx="3">
                  <c:v>623</c:v>
                </c:pt>
                <c:pt idx="4">
                  <c:v>908</c:v>
                </c:pt>
                <c:pt idx="5">
                  <c:v>295</c:v>
                </c:pt>
                <c:pt idx="6">
                  <c:v>514</c:v>
                </c:pt>
                <c:pt idx="7">
                  <c:v>962</c:v>
                </c:pt>
                <c:pt idx="8">
                  <c:v>519</c:v>
                </c:pt>
                <c:pt idx="9">
                  <c:v>115</c:v>
                </c:pt>
                <c:pt idx="10">
                  <c:v>469</c:v>
                </c:pt>
                <c:pt idx="11">
                  <c:v>128</c:v>
                </c:pt>
                <c:pt idx="12">
                  <c:v>342</c:v>
                </c:pt>
                <c:pt idx="13">
                  <c:v>113</c:v>
                </c:pt>
                <c:pt idx="14">
                  <c:v>382</c:v>
                </c:pt>
                <c:pt idx="15">
                  <c:v>844</c:v>
                </c:pt>
                <c:pt idx="16">
                  <c:v>469</c:v>
                </c:pt>
                <c:pt idx="17">
                  <c:v>172</c:v>
                </c:pt>
                <c:pt idx="18">
                  <c:v>184</c:v>
                </c:pt>
                <c:pt idx="19">
                  <c:v>485</c:v>
                </c:pt>
                <c:pt idx="20">
                  <c:v>698</c:v>
                </c:pt>
                <c:pt idx="21">
                  <c:v>137</c:v>
                </c:pt>
                <c:pt idx="22">
                  <c:v>541</c:v>
                </c:pt>
                <c:pt idx="23">
                  <c:v>165</c:v>
                </c:pt>
                <c:pt idx="24">
                  <c:v>411</c:v>
                </c:pt>
                <c:pt idx="25">
                  <c:v>181</c:v>
                </c:pt>
                <c:pt idx="26">
                  <c:v>201</c:v>
                </c:pt>
                <c:pt idx="27">
                  <c:v>679</c:v>
                </c:pt>
                <c:pt idx="28">
                  <c:v>96</c:v>
                </c:pt>
                <c:pt idx="29">
                  <c:v>224</c:v>
                </c:pt>
                <c:pt idx="30">
                  <c:v>406</c:v>
                </c:pt>
                <c:pt idx="31">
                  <c:v>208</c:v>
                </c:pt>
                <c:pt idx="32">
                  <c:v>234</c:v>
                </c:pt>
                <c:pt idx="33">
                  <c:v>541</c:v>
                </c:pt>
                <c:pt idx="34">
                  <c:v>128</c:v>
                </c:pt>
                <c:pt idx="35">
                  <c:v>916</c:v>
                </c:pt>
                <c:pt idx="36">
                  <c:v>567</c:v>
                </c:pt>
                <c:pt idx="37">
                  <c:v>898</c:v>
                </c:pt>
                <c:pt idx="38">
                  <c:v>540</c:v>
                </c:pt>
                <c:pt idx="39">
                  <c:v>490</c:v>
                </c:pt>
                <c:pt idx="40">
                  <c:v>719</c:v>
                </c:pt>
                <c:pt idx="41">
                  <c:v>353</c:v>
                </c:pt>
                <c:pt idx="42">
                  <c:v>372</c:v>
                </c:pt>
                <c:pt idx="43">
                  <c:v>238</c:v>
                </c:pt>
                <c:pt idx="44">
                  <c:v>691</c:v>
                </c:pt>
                <c:pt idx="45">
                  <c:v>885</c:v>
                </c:pt>
                <c:pt idx="46">
                  <c:v>493</c:v>
                </c:pt>
                <c:pt idx="47">
                  <c:v>200</c:v>
                </c:pt>
                <c:pt idx="48">
                  <c:v>287</c:v>
                </c:pt>
                <c:pt idx="49">
                  <c:v>286</c:v>
                </c:pt>
                <c:pt idx="50">
                  <c:v>414</c:v>
                </c:pt>
                <c:pt idx="51">
                  <c:v>231</c:v>
                </c:pt>
                <c:pt idx="52">
                  <c:v>523</c:v>
                </c:pt>
                <c:pt idx="53">
                  <c:v>446</c:v>
                </c:pt>
                <c:pt idx="54">
                  <c:v>616</c:v>
                </c:pt>
                <c:pt idx="55">
                  <c:v>398</c:v>
                </c:pt>
                <c:pt idx="56">
                  <c:v>1040</c:v>
                </c:pt>
                <c:pt idx="57">
                  <c:v>967</c:v>
                </c:pt>
                <c:pt idx="58">
                  <c:v>258</c:v>
                </c:pt>
                <c:pt idx="59">
                  <c:v>489</c:v>
                </c:pt>
                <c:pt idx="60">
                  <c:v>392</c:v>
                </c:pt>
                <c:pt idx="61">
                  <c:v>274</c:v>
                </c:pt>
                <c:pt idx="62">
                  <c:v>202</c:v>
                </c:pt>
                <c:pt idx="63">
                  <c:v>188</c:v>
                </c:pt>
                <c:pt idx="64">
                  <c:v>491</c:v>
                </c:pt>
                <c:pt idx="65">
                  <c:v>858</c:v>
                </c:pt>
                <c:pt idx="66">
                  <c:v>637</c:v>
                </c:pt>
                <c:pt idx="67">
                  <c:v>298</c:v>
                </c:pt>
                <c:pt idx="68">
                  <c:v>258</c:v>
                </c:pt>
                <c:pt idx="69">
                  <c:v>214</c:v>
                </c:pt>
                <c:pt idx="70">
                  <c:v>256</c:v>
                </c:pt>
                <c:pt idx="71">
                  <c:v>116</c:v>
                </c:pt>
                <c:pt idx="72">
                  <c:v>309</c:v>
                </c:pt>
                <c:pt idx="73">
                  <c:v>424</c:v>
                </c:pt>
                <c:pt idx="74">
                  <c:v>367</c:v>
                </c:pt>
                <c:pt idx="75">
                  <c:v>210</c:v>
                </c:pt>
                <c:pt idx="76">
                  <c:v>1281</c:v>
                </c:pt>
                <c:pt idx="77">
                  <c:v>117</c:v>
                </c:pt>
                <c:pt idx="78">
                  <c:v>235</c:v>
                </c:pt>
                <c:pt idx="79">
                  <c:v>1143</c:v>
                </c:pt>
                <c:pt idx="80">
                  <c:v>771</c:v>
                </c:pt>
                <c:pt idx="81">
                  <c:v>197</c:v>
                </c:pt>
                <c:pt idx="82">
                  <c:v>1137</c:v>
                </c:pt>
                <c:pt idx="83">
                  <c:v>1263</c:v>
                </c:pt>
                <c:pt idx="84">
                  <c:v>600</c:v>
                </c:pt>
                <c:pt idx="85">
                  <c:v>207</c:v>
                </c:pt>
                <c:pt idx="86">
                  <c:v>558</c:v>
                </c:pt>
                <c:pt idx="87">
                  <c:v>616</c:v>
                </c:pt>
                <c:pt idx="88">
                  <c:v>1328</c:v>
                </c:pt>
                <c:pt idx="89">
                  <c:v>383</c:v>
                </c:pt>
                <c:pt idx="90">
                  <c:v>564</c:v>
                </c:pt>
                <c:pt idx="91">
                  <c:v>146</c:v>
                </c:pt>
                <c:pt idx="92">
                  <c:v>1042</c:v>
                </c:pt>
                <c:pt idx="93">
                  <c:v>167</c:v>
                </c:pt>
                <c:pt idx="94">
                  <c:v>235</c:v>
                </c:pt>
                <c:pt idx="95">
                  <c:v>711</c:v>
                </c:pt>
                <c:pt idx="96">
                  <c:v>1028</c:v>
                </c:pt>
                <c:pt idx="97">
                  <c:v>582</c:v>
                </c:pt>
                <c:pt idx="98">
                  <c:v>127</c:v>
                </c:pt>
                <c:pt idx="99">
                  <c:v>332</c:v>
                </c:pt>
                <c:pt idx="100">
                  <c:v>301</c:v>
                </c:pt>
                <c:pt idx="101">
                  <c:v>550</c:v>
                </c:pt>
                <c:pt idx="102">
                  <c:v>192</c:v>
                </c:pt>
                <c:pt idx="103">
                  <c:v>292</c:v>
                </c:pt>
                <c:pt idx="104">
                  <c:v>301</c:v>
                </c:pt>
                <c:pt idx="105">
                  <c:v>251</c:v>
                </c:pt>
                <c:pt idx="106">
                  <c:v>705</c:v>
                </c:pt>
                <c:pt idx="107">
                  <c:v>584</c:v>
                </c:pt>
                <c:pt idx="108">
                  <c:v>92</c:v>
                </c:pt>
                <c:pt idx="109">
                  <c:v>221</c:v>
                </c:pt>
                <c:pt idx="110">
                  <c:v>264</c:v>
                </c:pt>
                <c:pt idx="111">
                  <c:v>386</c:v>
                </c:pt>
                <c:pt idx="112">
                  <c:v>201</c:v>
                </c:pt>
                <c:pt idx="113">
                  <c:v>434</c:v>
                </c:pt>
                <c:pt idx="114">
                  <c:v>248</c:v>
                </c:pt>
                <c:pt idx="115">
                  <c:v>390</c:v>
                </c:pt>
                <c:pt idx="116">
                  <c:v>124</c:v>
                </c:pt>
                <c:pt idx="117">
                  <c:v>144</c:v>
                </c:pt>
                <c:pt idx="118">
                  <c:v>164</c:v>
                </c:pt>
                <c:pt idx="119">
                  <c:v>184</c:v>
                </c:pt>
                <c:pt idx="120">
                  <c:v>204</c:v>
                </c:pt>
                <c:pt idx="121">
                  <c:v>224</c:v>
                </c:pt>
                <c:pt idx="122">
                  <c:v>244</c:v>
                </c:pt>
                <c:pt idx="123">
                  <c:v>748</c:v>
                </c:pt>
                <c:pt idx="124">
                  <c:v>522</c:v>
                </c:pt>
                <c:pt idx="125">
                  <c:v>201</c:v>
                </c:pt>
                <c:pt idx="126">
                  <c:v>152</c:v>
                </c:pt>
                <c:pt idx="127">
                  <c:v>84</c:v>
                </c:pt>
                <c:pt idx="128">
                  <c:v>262</c:v>
                </c:pt>
                <c:pt idx="129">
                  <c:v>121</c:v>
                </c:pt>
                <c:pt idx="130">
                  <c:v>404</c:v>
                </c:pt>
                <c:pt idx="131">
                  <c:v>207</c:v>
                </c:pt>
                <c:pt idx="132">
                  <c:v>769</c:v>
                </c:pt>
                <c:pt idx="133">
                  <c:v>197</c:v>
                </c:pt>
                <c:pt idx="134">
                  <c:v>263</c:v>
                </c:pt>
                <c:pt idx="135">
                  <c:v>1143</c:v>
                </c:pt>
                <c:pt idx="136">
                  <c:v>759</c:v>
                </c:pt>
                <c:pt idx="137">
                  <c:v>133</c:v>
                </c:pt>
                <c:pt idx="138">
                  <c:v>154</c:v>
                </c:pt>
                <c:pt idx="139">
                  <c:v>175</c:v>
                </c:pt>
                <c:pt idx="140">
                  <c:v>199</c:v>
                </c:pt>
                <c:pt idx="141">
                  <c:v>296</c:v>
                </c:pt>
                <c:pt idx="142">
                  <c:v>320</c:v>
                </c:pt>
                <c:pt idx="143">
                  <c:v>492</c:v>
                </c:pt>
                <c:pt idx="144">
                  <c:v>607</c:v>
                </c:pt>
                <c:pt idx="145">
                  <c:v>1290</c:v>
                </c:pt>
                <c:pt idx="146">
                  <c:v>758</c:v>
                </c:pt>
                <c:pt idx="147">
                  <c:v>619</c:v>
                </c:pt>
                <c:pt idx="148">
                  <c:v>995</c:v>
                </c:pt>
                <c:pt idx="149">
                  <c:v>231</c:v>
                </c:pt>
                <c:pt idx="150">
                  <c:v>806</c:v>
                </c:pt>
                <c:pt idx="151">
                  <c:v>382</c:v>
                </c:pt>
                <c:pt idx="152">
                  <c:v>182</c:v>
                </c:pt>
                <c:pt idx="153">
                  <c:v>91</c:v>
                </c:pt>
                <c:pt idx="154">
                  <c:v>135</c:v>
                </c:pt>
                <c:pt idx="155">
                  <c:v>216</c:v>
                </c:pt>
                <c:pt idx="156">
                  <c:v>747</c:v>
                </c:pt>
                <c:pt idx="157">
                  <c:v>206</c:v>
                </c:pt>
                <c:pt idx="158">
                  <c:v>784</c:v>
                </c:pt>
                <c:pt idx="159">
                  <c:v>476</c:v>
                </c:pt>
                <c:pt idx="160">
                  <c:v>21</c:v>
                </c:pt>
                <c:pt idx="161">
                  <c:v>20</c:v>
                </c:pt>
                <c:pt idx="162">
                  <c:v>419</c:v>
                </c:pt>
                <c:pt idx="163">
                  <c:v>319</c:v>
                </c:pt>
                <c:pt idx="164">
                  <c:v>26</c:v>
                </c:pt>
                <c:pt idx="165">
                  <c:v>75</c:v>
                </c:pt>
                <c:pt idx="166">
                  <c:v>40</c:v>
                </c:pt>
                <c:pt idx="167">
                  <c:v>20</c:v>
                </c:pt>
                <c:pt idx="168">
                  <c:v>20</c:v>
                </c:pt>
                <c:pt idx="169">
                  <c:v>162</c:v>
                </c:pt>
                <c:pt idx="170">
                  <c:v>169</c:v>
                </c:pt>
                <c:pt idx="171">
                  <c:v>43</c:v>
                </c:pt>
                <c:pt idx="172">
                  <c:v>432</c:v>
                </c:pt>
                <c:pt idx="173">
                  <c:v>37</c:v>
                </c:pt>
                <c:pt idx="174">
                  <c:v>174</c:v>
                </c:pt>
                <c:pt idx="175">
                  <c:v>129</c:v>
                </c:pt>
                <c:pt idx="176">
                  <c:v>20</c:v>
                </c:pt>
                <c:pt idx="177">
                  <c:v>358</c:v>
                </c:pt>
                <c:pt idx="178">
                  <c:v>25</c:v>
                </c:pt>
                <c:pt idx="179">
                  <c:v>227</c:v>
                </c:pt>
                <c:pt idx="180">
                  <c:v>437</c:v>
                </c:pt>
                <c:pt idx="181">
                  <c:v>365</c:v>
                </c:pt>
                <c:pt idx="182">
                  <c:v>212</c:v>
                </c:pt>
                <c:pt idx="183">
                  <c:v>319</c:v>
                </c:pt>
                <c:pt idx="184">
                  <c:v>212</c:v>
                </c:pt>
                <c:pt idx="185">
                  <c:v>277</c:v>
                </c:pt>
                <c:pt idx="186">
                  <c:v>21</c:v>
                </c:pt>
                <c:pt idx="187">
                  <c:v>48</c:v>
                </c:pt>
                <c:pt idx="188">
                  <c:v>204</c:v>
                </c:pt>
                <c:pt idx="189">
                  <c:v>39</c:v>
                </c:pt>
                <c:pt idx="190">
                  <c:v>1201</c:v>
                </c:pt>
                <c:pt idx="191">
                  <c:v>341</c:v>
                </c:pt>
                <c:pt idx="192">
                  <c:v>23</c:v>
                </c:pt>
                <c:pt idx="193">
                  <c:v>150</c:v>
                </c:pt>
                <c:pt idx="194">
                  <c:v>451</c:v>
                </c:pt>
                <c:pt idx="195">
                  <c:v>109</c:v>
                </c:pt>
                <c:pt idx="196">
                  <c:v>305</c:v>
                </c:pt>
                <c:pt idx="197">
                  <c:v>156</c:v>
                </c:pt>
                <c:pt idx="198">
                  <c:v>621</c:v>
                </c:pt>
                <c:pt idx="199">
                  <c:v>392</c:v>
                </c:pt>
                <c:pt idx="200">
                  <c:v>695</c:v>
                </c:pt>
                <c:pt idx="201">
                  <c:v>137</c:v>
                </c:pt>
                <c:pt idx="202">
                  <c:v>240</c:v>
                </c:pt>
                <c:pt idx="203">
                  <c:v>48</c:v>
                </c:pt>
                <c:pt idx="204">
                  <c:v>632</c:v>
                </c:pt>
                <c:pt idx="205">
                  <c:v>52</c:v>
                </c:pt>
                <c:pt idx="206">
                  <c:v>73</c:v>
                </c:pt>
                <c:pt idx="207">
                  <c:v>22</c:v>
                </c:pt>
                <c:pt idx="208">
                  <c:v>23</c:v>
                </c:pt>
                <c:pt idx="209">
                  <c:v>478</c:v>
                </c:pt>
                <c:pt idx="210">
                  <c:v>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539264"/>
        <c:axId val="148540800"/>
      </c:lineChart>
      <c:catAx>
        <c:axId val="148539264"/>
        <c:scaling>
          <c:orientation val="minMax"/>
        </c:scaling>
        <c:delete val="1"/>
        <c:axPos val="b"/>
        <c:majorTickMark val="none"/>
        <c:minorTickMark val="none"/>
        <c:tickLblPos val="nextTo"/>
        <c:crossAx val="148540800"/>
        <c:crosses val="autoZero"/>
        <c:auto val="1"/>
        <c:lblAlgn val="ctr"/>
        <c:lblOffset val="100"/>
        <c:noMultiLvlLbl val="0"/>
      </c:catAx>
      <c:valAx>
        <c:axId val="1485408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148539264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>
              <a:latin typeface="Times New Roman" pitchFamily="18" charset="0"/>
              <a:cs typeface="Times New Roman" pitchFamily="18" charset="0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'1 - Control System'!$G$3:$G$4</c:f>
              <c:strCache>
                <c:ptCount val="1"/>
                <c:pt idx="0">
                  <c:v>Light Action Thread</c:v>
                </c:pt>
              </c:strCache>
            </c:strRef>
          </c:tx>
          <c:marker>
            <c:symbol val="none"/>
          </c:marker>
          <c:val>
            <c:numRef>
              <c:f>'1 - Control System'!$G$5:$G$123</c:f>
              <c:numCache>
                <c:formatCode>General</c:formatCode>
                <c:ptCount val="119"/>
                <c:pt idx="0">
                  <c:v>0.27</c:v>
                </c:pt>
                <c:pt idx="1">
                  <c:v>49</c:v>
                </c:pt>
                <c:pt idx="2">
                  <c:v>105</c:v>
                </c:pt>
                <c:pt idx="3">
                  <c:v>180</c:v>
                </c:pt>
                <c:pt idx="4">
                  <c:v>22</c:v>
                </c:pt>
                <c:pt idx="5">
                  <c:v>145</c:v>
                </c:pt>
                <c:pt idx="6">
                  <c:v>2</c:v>
                </c:pt>
                <c:pt idx="7">
                  <c:v>204</c:v>
                </c:pt>
                <c:pt idx="8">
                  <c:v>442</c:v>
                </c:pt>
                <c:pt idx="9">
                  <c:v>355</c:v>
                </c:pt>
                <c:pt idx="10">
                  <c:v>270</c:v>
                </c:pt>
                <c:pt idx="11">
                  <c:v>23</c:v>
                </c:pt>
                <c:pt idx="12">
                  <c:v>53</c:v>
                </c:pt>
                <c:pt idx="13">
                  <c:v>78</c:v>
                </c:pt>
                <c:pt idx="14">
                  <c:v>48</c:v>
                </c:pt>
                <c:pt idx="15">
                  <c:v>25</c:v>
                </c:pt>
                <c:pt idx="16">
                  <c:v>60</c:v>
                </c:pt>
                <c:pt idx="17">
                  <c:v>213</c:v>
                </c:pt>
                <c:pt idx="18">
                  <c:v>120</c:v>
                </c:pt>
                <c:pt idx="19">
                  <c:v>36</c:v>
                </c:pt>
                <c:pt idx="20">
                  <c:v>11</c:v>
                </c:pt>
                <c:pt idx="21">
                  <c:v>32</c:v>
                </c:pt>
                <c:pt idx="22">
                  <c:v>153</c:v>
                </c:pt>
                <c:pt idx="23">
                  <c:v>15</c:v>
                </c:pt>
                <c:pt idx="24">
                  <c:v>134</c:v>
                </c:pt>
                <c:pt idx="25">
                  <c:v>131</c:v>
                </c:pt>
                <c:pt idx="26">
                  <c:v>124</c:v>
                </c:pt>
                <c:pt idx="27">
                  <c:v>65</c:v>
                </c:pt>
                <c:pt idx="28">
                  <c:v>27</c:v>
                </c:pt>
                <c:pt idx="29">
                  <c:v>1</c:v>
                </c:pt>
                <c:pt idx="30">
                  <c:v>129</c:v>
                </c:pt>
                <c:pt idx="31">
                  <c:v>123</c:v>
                </c:pt>
                <c:pt idx="32">
                  <c:v>143</c:v>
                </c:pt>
                <c:pt idx="33">
                  <c:v>28</c:v>
                </c:pt>
                <c:pt idx="34">
                  <c:v>73</c:v>
                </c:pt>
                <c:pt idx="35">
                  <c:v>31</c:v>
                </c:pt>
                <c:pt idx="36">
                  <c:v>1</c:v>
                </c:pt>
                <c:pt idx="37">
                  <c:v>1</c:v>
                </c:pt>
                <c:pt idx="38">
                  <c:v>77</c:v>
                </c:pt>
                <c:pt idx="39">
                  <c:v>14</c:v>
                </c:pt>
                <c:pt idx="40">
                  <c:v>25</c:v>
                </c:pt>
                <c:pt idx="41">
                  <c:v>21</c:v>
                </c:pt>
                <c:pt idx="42">
                  <c:v>10</c:v>
                </c:pt>
                <c:pt idx="43">
                  <c:v>90</c:v>
                </c:pt>
                <c:pt idx="44">
                  <c:v>30</c:v>
                </c:pt>
                <c:pt idx="45">
                  <c:v>7</c:v>
                </c:pt>
                <c:pt idx="46">
                  <c:v>112</c:v>
                </c:pt>
                <c:pt idx="47">
                  <c:v>84</c:v>
                </c:pt>
                <c:pt idx="48">
                  <c:v>31</c:v>
                </c:pt>
                <c:pt idx="49">
                  <c:v>127</c:v>
                </c:pt>
                <c:pt idx="50">
                  <c:v>32</c:v>
                </c:pt>
                <c:pt idx="51">
                  <c:v>77</c:v>
                </c:pt>
                <c:pt idx="52">
                  <c:v>9</c:v>
                </c:pt>
                <c:pt idx="53">
                  <c:v>70</c:v>
                </c:pt>
                <c:pt idx="54">
                  <c:v>77</c:v>
                </c:pt>
                <c:pt idx="55">
                  <c:v>8</c:v>
                </c:pt>
                <c:pt idx="56">
                  <c:v>4</c:v>
                </c:pt>
                <c:pt idx="57">
                  <c:v>257</c:v>
                </c:pt>
                <c:pt idx="58">
                  <c:v>48</c:v>
                </c:pt>
                <c:pt idx="59">
                  <c:v>28</c:v>
                </c:pt>
                <c:pt idx="60">
                  <c:v>62</c:v>
                </c:pt>
                <c:pt idx="61">
                  <c:v>15</c:v>
                </c:pt>
                <c:pt idx="62">
                  <c:v>59</c:v>
                </c:pt>
                <c:pt idx="63">
                  <c:v>433</c:v>
                </c:pt>
                <c:pt idx="64">
                  <c:v>247</c:v>
                </c:pt>
                <c:pt idx="65">
                  <c:v>135</c:v>
                </c:pt>
                <c:pt idx="66">
                  <c:v>85</c:v>
                </c:pt>
                <c:pt idx="67">
                  <c:v>131</c:v>
                </c:pt>
                <c:pt idx="68">
                  <c:v>157</c:v>
                </c:pt>
                <c:pt idx="69">
                  <c:v>88</c:v>
                </c:pt>
                <c:pt idx="70">
                  <c:v>73</c:v>
                </c:pt>
                <c:pt idx="71">
                  <c:v>31</c:v>
                </c:pt>
                <c:pt idx="72">
                  <c:v>65</c:v>
                </c:pt>
                <c:pt idx="73">
                  <c:v>207</c:v>
                </c:pt>
                <c:pt idx="74">
                  <c:v>46</c:v>
                </c:pt>
                <c:pt idx="75">
                  <c:v>49</c:v>
                </c:pt>
                <c:pt idx="76">
                  <c:v>12</c:v>
                </c:pt>
                <c:pt idx="77">
                  <c:v>41</c:v>
                </c:pt>
                <c:pt idx="78">
                  <c:v>21</c:v>
                </c:pt>
                <c:pt idx="79">
                  <c:v>18</c:v>
                </c:pt>
                <c:pt idx="80">
                  <c:v>32</c:v>
                </c:pt>
                <c:pt idx="81">
                  <c:v>69</c:v>
                </c:pt>
                <c:pt idx="82">
                  <c:v>87</c:v>
                </c:pt>
                <c:pt idx="83">
                  <c:v>55</c:v>
                </c:pt>
                <c:pt idx="84">
                  <c:v>71</c:v>
                </c:pt>
                <c:pt idx="85">
                  <c:v>145</c:v>
                </c:pt>
                <c:pt idx="86">
                  <c:v>72</c:v>
                </c:pt>
                <c:pt idx="87">
                  <c:v>32</c:v>
                </c:pt>
                <c:pt idx="88">
                  <c:v>22</c:v>
                </c:pt>
                <c:pt idx="89">
                  <c:v>62</c:v>
                </c:pt>
                <c:pt idx="90">
                  <c:v>19</c:v>
                </c:pt>
                <c:pt idx="91">
                  <c:v>37</c:v>
                </c:pt>
                <c:pt idx="92">
                  <c:v>15</c:v>
                </c:pt>
                <c:pt idx="93">
                  <c:v>21</c:v>
                </c:pt>
                <c:pt idx="94">
                  <c:v>10</c:v>
                </c:pt>
                <c:pt idx="95">
                  <c:v>171</c:v>
                </c:pt>
                <c:pt idx="96">
                  <c:v>18</c:v>
                </c:pt>
                <c:pt idx="97">
                  <c:v>33</c:v>
                </c:pt>
                <c:pt idx="98">
                  <c:v>1</c:v>
                </c:pt>
                <c:pt idx="99">
                  <c:v>165</c:v>
                </c:pt>
                <c:pt idx="100">
                  <c:v>160</c:v>
                </c:pt>
                <c:pt idx="101">
                  <c:v>33</c:v>
                </c:pt>
                <c:pt idx="102">
                  <c:v>41</c:v>
                </c:pt>
                <c:pt idx="103">
                  <c:v>34</c:v>
                </c:pt>
                <c:pt idx="104">
                  <c:v>57</c:v>
                </c:pt>
                <c:pt idx="105">
                  <c:v>12</c:v>
                </c:pt>
                <c:pt idx="106">
                  <c:v>90</c:v>
                </c:pt>
                <c:pt idx="107">
                  <c:v>81</c:v>
                </c:pt>
                <c:pt idx="108">
                  <c:v>74</c:v>
                </c:pt>
                <c:pt idx="109">
                  <c:v>90</c:v>
                </c:pt>
                <c:pt idx="110">
                  <c:v>13</c:v>
                </c:pt>
                <c:pt idx="111">
                  <c:v>33</c:v>
                </c:pt>
                <c:pt idx="112">
                  <c:v>303</c:v>
                </c:pt>
                <c:pt idx="113">
                  <c:v>106</c:v>
                </c:pt>
                <c:pt idx="114">
                  <c:v>109</c:v>
                </c:pt>
                <c:pt idx="115">
                  <c:v>35</c:v>
                </c:pt>
                <c:pt idx="116">
                  <c:v>142</c:v>
                </c:pt>
                <c:pt idx="117">
                  <c:v>39</c:v>
                </c:pt>
                <c:pt idx="118">
                  <c:v>12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'1 - Control System'!$H$3:$H$4</c:f>
              <c:strCache>
                <c:ptCount val="1"/>
                <c:pt idx="0">
                  <c:v>Light System Thread</c:v>
                </c:pt>
              </c:strCache>
            </c:strRef>
          </c:tx>
          <c:marker>
            <c:symbol val="none"/>
          </c:marker>
          <c:val>
            <c:numRef>
              <c:f>'1 - Control System'!$H$5:$H$123</c:f>
              <c:numCache>
                <c:formatCode>General</c:formatCode>
                <c:ptCount val="119"/>
                <c:pt idx="0">
                  <c:v>133</c:v>
                </c:pt>
                <c:pt idx="1">
                  <c:v>108</c:v>
                </c:pt>
                <c:pt idx="2">
                  <c:v>331</c:v>
                </c:pt>
                <c:pt idx="3">
                  <c:v>249</c:v>
                </c:pt>
                <c:pt idx="4">
                  <c:v>115</c:v>
                </c:pt>
                <c:pt idx="5">
                  <c:v>91</c:v>
                </c:pt>
                <c:pt idx="6">
                  <c:v>23</c:v>
                </c:pt>
                <c:pt idx="7">
                  <c:v>245</c:v>
                </c:pt>
                <c:pt idx="8">
                  <c:v>457</c:v>
                </c:pt>
                <c:pt idx="9">
                  <c:v>354</c:v>
                </c:pt>
                <c:pt idx="10">
                  <c:v>295</c:v>
                </c:pt>
                <c:pt idx="11">
                  <c:v>46</c:v>
                </c:pt>
                <c:pt idx="12">
                  <c:v>117</c:v>
                </c:pt>
                <c:pt idx="13">
                  <c:v>96</c:v>
                </c:pt>
                <c:pt idx="14">
                  <c:v>97</c:v>
                </c:pt>
                <c:pt idx="15">
                  <c:v>77</c:v>
                </c:pt>
                <c:pt idx="16">
                  <c:v>46</c:v>
                </c:pt>
                <c:pt idx="17">
                  <c:v>30</c:v>
                </c:pt>
                <c:pt idx="18">
                  <c:v>123</c:v>
                </c:pt>
                <c:pt idx="19">
                  <c:v>172</c:v>
                </c:pt>
                <c:pt idx="20">
                  <c:v>106</c:v>
                </c:pt>
                <c:pt idx="21">
                  <c:v>37</c:v>
                </c:pt>
                <c:pt idx="22">
                  <c:v>159</c:v>
                </c:pt>
                <c:pt idx="23">
                  <c:v>218</c:v>
                </c:pt>
                <c:pt idx="24">
                  <c:v>268</c:v>
                </c:pt>
                <c:pt idx="25">
                  <c:v>123</c:v>
                </c:pt>
                <c:pt idx="26">
                  <c:v>117</c:v>
                </c:pt>
                <c:pt idx="27">
                  <c:v>175</c:v>
                </c:pt>
                <c:pt idx="28">
                  <c:v>421</c:v>
                </c:pt>
                <c:pt idx="29">
                  <c:v>202</c:v>
                </c:pt>
                <c:pt idx="30">
                  <c:v>208</c:v>
                </c:pt>
                <c:pt idx="31">
                  <c:v>150</c:v>
                </c:pt>
                <c:pt idx="32">
                  <c:v>250</c:v>
                </c:pt>
                <c:pt idx="33">
                  <c:v>200</c:v>
                </c:pt>
                <c:pt idx="34">
                  <c:v>141</c:v>
                </c:pt>
                <c:pt idx="35">
                  <c:v>159</c:v>
                </c:pt>
                <c:pt idx="36">
                  <c:v>159</c:v>
                </c:pt>
                <c:pt idx="37">
                  <c:v>113</c:v>
                </c:pt>
                <c:pt idx="38">
                  <c:v>165</c:v>
                </c:pt>
                <c:pt idx="39">
                  <c:v>89</c:v>
                </c:pt>
                <c:pt idx="40">
                  <c:v>199</c:v>
                </c:pt>
                <c:pt idx="41">
                  <c:v>100</c:v>
                </c:pt>
                <c:pt idx="42">
                  <c:v>138</c:v>
                </c:pt>
                <c:pt idx="43">
                  <c:v>302</c:v>
                </c:pt>
                <c:pt idx="44">
                  <c:v>185</c:v>
                </c:pt>
                <c:pt idx="45">
                  <c:v>117</c:v>
                </c:pt>
                <c:pt idx="46">
                  <c:v>190</c:v>
                </c:pt>
                <c:pt idx="47">
                  <c:v>185</c:v>
                </c:pt>
                <c:pt idx="48">
                  <c:v>209</c:v>
                </c:pt>
                <c:pt idx="49">
                  <c:v>192</c:v>
                </c:pt>
                <c:pt idx="50">
                  <c:v>123</c:v>
                </c:pt>
                <c:pt idx="51">
                  <c:v>164</c:v>
                </c:pt>
                <c:pt idx="52">
                  <c:v>179</c:v>
                </c:pt>
                <c:pt idx="53">
                  <c:v>197</c:v>
                </c:pt>
                <c:pt idx="54">
                  <c:v>168</c:v>
                </c:pt>
                <c:pt idx="55">
                  <c:v>276</c:v>
                </c:pt>
                <c:pt idx="56">
                  <c:v>182</c:v>
                </c:pt>
                <c:pt idx="57">
                  <c:v>178</c:v>
                </c:pt>
                <c:pt idx="58">
                  <c:v>677</c:v>
                </c:pt>
                <c:pt idx="59">
                  <c:v>310</c:v>
                </c:pt>
                <c:pt idx="60">
                  <c:v>256</c:v>
                </c:pt>
                <c:pt idx="61">
                  <c:v>237</c:v>
                </c:pt>
                <c:pt idx="62">
                  <c:v>272</c:v>
                </c:pt>
                <c:pt idx="63">
                  <c:v>316</c:v>
                </c:pt>
                <c:pt idx="64">
                  <c:v>233</c:v>
                </c:pt>
                <c:pt idx="65">
                  <c:v>272</c:v>
                </c:pt>
                <c:pt idx="66">
                  <c:v>241</c:v>
                </c:pt>
                <c:pt idx="67">
                  <c:v>273</c:v>
                </c:pt>
                <c:pt idx="68">
                  <c:v>203</c:v>
                </c:pt>
                <c:pt idx="69">
                  <c:v>303</c:v>
                </c:pt>
                <c:pt idx="70">
                  <c:v>194</c:v>
                </c:pt>
                <c:pt idx="71">
                  <c:v>240</c:v>
                </c:pt>
                <c:pt idx="72">
                  <c:v>154</c:v>
                </c:pt>
                <c:pt idx="73">
                  <c:v>197</c:v>
                </c:pt>
                <c:pt idx="74">
                  <c:v>162</c:v>
                </c:pt>
                <c:pt idx="75">
                  <c:v>226</c:v>
                </c:pt>
                <c:pt idx="76">
                  <c:v>191</c:v>
                </c:pt>
                <c:pt idx="77">
                  <c:v>183</c:v>
                </c:pt>
                <c:pt idx="78">
                  <c:v>128</c:v>
                </c:pt>
                <c:pt idx="79">
                  <c:v>224</c:v>
                </c:pt>
                <c:pt idx="80">
                  <c:v>274</c:v>
                </c:pt>
                <c:pt idx="81">
                  <c:v>174</c:v>
                </c:pt>
                <c:pt idx="82">
                  <c:v>160</c:v>
                </c:pt>
                <c:pt idx="83">
                  <c:v>225</c:v>
                </c:pt>
                <c:pt idx="84">
                  <c:v>140</c:v>
                </c:pt>
                <c:pt idx="85">
                  <c:v>95</c:v>
                </c:pt>
                <c:pt idx="86">
                  <c:v>103</c:v>
                </c:pt>
                <c:pt idx="87">
                  <c:v>211</c:v>
                </c:pt>
                <c:pt idx="88">
                  <c:v>236</c:v>
                </c:pt>
                <c:pt idx="89">
                  <c:v>132</c:v>
                </c:pt>
                <c:pt idx="90">
                  <c:v>209</c:v>
                </c:pt>
                <c:pt idx="91">
                  <c:v>145</c:v>
                </c:pt>
                <c:pt idx="92">
                  <c:v>293</c:v>
                </c:pt>
                <c:pt idx="93">
                  <c:v>240</c:v>
                </c:pt>
                <c:pt idx="94">
                  <c:v>143</c:v>
                </c:pt>
                <c:pt idx="95">
                  <c:v>166</c:v>
                </c:pt>
                <c:pt idx="96">
                  <c:v>220</c:v>
                </c:pt>
                <c:pt idx="97">
                  <c:v>122</c:v>
                </c:pt>
                <c:pt idx="98">
                  <c:v>254</c:v>
                </c:pt>
                <c:pt idx="99">
                  <c:v>209</c:v>
                </c:pt>
                <c:pt idx="100">
                  <c:v>213</c:v>
                </c:pt>
                <c:pt idx="101">
                  <c:v>297</c:v>
                </c:pt>
                <c:pt idx="102">
                  <c:v>189</c:v>
                </c:pt>
                <c:pt idx="103">
                  <c:v>103</c:v>
                </c:pt>
                <c:pt idx="104">
                  <c:v>169</c:v>
                </c:pt>
                <c:pt idx="105">
                  <c:v>226</c:v>
                </c:pt>
                <c:pt idx="106">
                  <c:v>155</c:v>
                </c:pt>
                <c:pt idx="107">
                  <c:v>154</c:v>
                </c:pt>
                <c:pt idx="108">
                  <c:v>171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'1 - Control System'!$I$3:$I$4</c:f>
              <c:strCache>
                <c:ptCount val="1"/>
                <c:pt idx="0">
                  <c:v>Dark Action Thread</c:v>
                </c:pt>
              </c:strCache>
            </c:strRef>
          </c:tx>
          <c:marker>
            <c:symbol val="none"/>
          </c:marker>
          <c:val>
            <c:numRef>
              <c:f>'1 - Control System'!$I$5:$I$123</c:f>
              <c:numCache>
                <c:formatCode>General</c:formatCode>
                <c:ptCount val="119"/>
                <c:pt idx="0">
                  <c:v>5</c:v>
                </c:pt>
                <c:pt idx="1">
                  <c:v>0</c:v>
                </c:pt>
                <c:pt idx="2">
                  <c:v>5</c:v>
                </c:pt>
                <c:pt idx="3">
                  <c:v>105</c:v>
                </c:pt>
                <c:pt idx="4">
                  <c:v>20</c:v>
                </c:pt>
                <c:pt idx="5">
                  <c:v>0</c:v>
                </c:pt>
                <c:pt idx="6">
                  <c:v>45</c:v>
                </c:pt>
                <c:pt idx="7">
                  <c:v>3</c:v>
                </c:pt>
                <c:pt idx="8">
                  <c:v>0</c:v>
                </c:pt>
                <c:pt idx="9">
                  <c:v>0</c:v>
                </c:pt>
                <c:pt idx="10">
                  <c:v>141</c:v>
                </c:pt>
                <c:pt idx="11">
                  <c:v>0</c:v>
                </c:pt>
                <c:pt idx="12">
                  <c:v>113</c:v>
                </c:pt>
                <c:pt idx="13">
                  <c:v>1</c:v>
                </c:pt>
                <c:pt idx="14">
                  <c:v>44</c:v>
                </c:pt>
                <c:pt idx="15">
                  <c:v>1</c:v>
                </c:pt>
                <c:pt idx="16">
                  <c:v>9</c:v>
                </c:pt>
                <c:pt idx="17">
                  <c:v>20</c:v>
                </c:pt>
                <c:pt idx="18">
                  <c:v>1178</c:v>
                </c:pt>
                <c:pt idx="19">
                  <c:v>161</c:v>
                </c:pt>
                <c:pt idx="20">
                  <c:v>129</c:v>
                </c:pt>
                <c:pt idx="21">
                  <c:v>7</c:v>
                </c:pt>
                <c:pt idx="22">
                  <c:v>9</c:v>
                </c:pt>
                <c:pt idx="23">
                  <c:v>208</c:v>
                </c:pt>
                <c:pt idx="24">
                  <c:v>44</c:v>
                </c:pt>
                <c:pt idx="25">
                  <c:v>28</c:v>
                </c:pt>
                <c:pt idx="26">
                  <c:v>10</c:v>
                </c:pt>
                <c:pt idx="27">
                  <c:v>5</c:v>
                </c:pt>
                <c:pt idx="28">
                  <c:v>2</c:v>
                </c:pt>
                <c:pt idx="29">
                  <c:v>24</c:v>
                </c:pt>
                <c:pt idx="30">
                  <c:v>25</c:v>
                </c:pt>
                <c:pt idx="31">
                  <c:v>88</c:v>
                </c:pt>
                <c:pt idx="32">
                  <c:v>14</c:v>
                </c:pt>
                <c:pt idx="33">
                  <c:v>50</c:v>
                </c:pt>
                <c:pt idx="34">
                  <c:v>37</c:v>
                </c:pt>
                <c:pt idx="35">
                  <c:v>18</c:v>
                </c:pt>
                <c:pt idx="36">
                  <c:v>14</c:v>
                </c:pt>
                <c:pt idx="37">
                  <c:v>72</c:v>
                </c:pt>
                <c:pt idx="38">
                  <c:v>31</c:v>
                </c:pt>
                <c:pt idx="39">
                  <c:v>91</c:v>
                </c:pt>
                <c:pt idx="40">
                  <c:v>22</c:v>
                </c:pt>
                <c:pt idx="41">
                  <c:v>5</c:v>
                </c:pt>
                <c:pt idx="42">
                  <c:v>700</c:v>
                </c:pt>
                <c:pt idx="43">
                  <c:v>145</c:v>
                </c:pt>
                <c:pt idx="44">
                  <c:v>20</c:v>
                </c:pt>
                <c:pt idx="45">
                  <c:v>22</c:v>
                </c:pt>
                <c:pt idx="46">
                  <c:v>89</c:v>
                </c:pt>
                <c:pt idx="47">
                  <c:v>22</c:v>
                </c:pt>
                <c:pt idx="48">
                  <c:v>23</c:v>
                </c:pt>
                <c:pt idx="49">
                  <c:v>24</c:v>
                </c:pt>
                <c:pt idx="50">
                  <c:v>5</c:v>
                </c:pt>
                <c:pt idx="51">
                  <c:v>13</c:v>
                </c:pt>
                <c:pt idx="52">
                  <c:v>161</c:v>
                </c:pt>
                <c:pt idx="53">
                  <c:v>119</c:v>
                </c:pt>
                <c:pt idx="54">
                  <c:v>1</c:v>
                </c:pt>
                <c:pt idx="55">
                  <c:v>33</c:v>
                </c:pt>
                <c:pt idx="56">
                  <c:v>19</c:v>
                </c:pt>
                <c:pt idx="57">
                  <c:v>51</c:v>
                </c:pt>
                <c:pt idx="58">
                  <c:v>144</c:v>
                </c:pt>
                <c:pt idx="59">
                  <c:v>167</c:v>
                </c:pt>
                <c:pt idx="60">
                  <c:v>29</c:v>
                </c:pt>
                <c:pt idx="61">
                  <c:v>10</c:v>
                </c:pt>
                <c:pt idx="62">
                  <c:v>3</c:v>
                </c:pt>
                <c:pt idx="63">
                  <c:v>182</c:v>
                </c:pt>
                <c:pt idx="64">
                  <c:v>22</c:v>
                </c:pt>
                <c:pt idx="65">
                  <c:v>88</c:v>
                </c:pt>
                <c:pt idx="66">
                  <c:v>59</c:v>
                </c:pt>
                <c:pt idx="67">
                  <c:v>76</c:v>
                </c:pt>
                <c:pt idx="68">
                  <c:v>12</c:v>
                </c:pt>
                <c:pt idx="69">
                  <c:v>96</c:v>
                </c:pt>
                <c:pt idx="70">
                  <c:v>1139</c:v>
                </c:pt>
                <c:pt idx="71">
                  <c:v>91</c:v>
                </c:pt>
                <c:pt idx="72">
                  <c:v>106</c:v>
                </c:pt>
                <c:pt idx="73">
                  <c:v>7</c:v>
                </c:pt>
                <c:pt idx="74">
                  <c:v>34</c:v>
                </c:pt>
                <c:pt idx="75">
                  <c:v>10</c:v>
                </c:pt>
                <c:pt idx="76">
                  <c:v>113</c:v>
                </c:pt>
                <c:pt idx="77">
                  <c:v>29</c:v>
                </c:pt>
                <c:pt idx="78">
                  <c:v>80</c:v>
                </c:pt>
                <c:pt idx="79">
                  <c:v>9</c:v>
                </c:pt>
                <c:pt idx="80">
                  <c:v>73</c:v>
                </c:pt>
                <c:pt idx="81">
                  <c:v>91</c:v>
                </c:pt>
                <c:pt idx="82">
                  <c:v>121</c:v>
                </c:pt>
                <c:pt idx="83">
                  <c:v>92</c:v>
                </c:pt>
                <c:pt idx="84">
                  <c:v>102</c:v>
                </c:pt>
                <c:pt idx="85">
                  <c:v>21</c:v>
                </c:pt>
                <c:pt idx="86">
                  <c:v>53</c:v>
                </c:pt>
                <c:pt idx="87">
                  <c:v>23</c:v>
                </c:pt>
                <c:pt idx="88">
                  <c:v>10</c:v>
                </c:pt>
                <c:pt idx="89">
                  <c:v>50</c:v>
                </c:pt>
                <c:pt idx="90">
                  <c:v>128</c:v>
                </c:pt>
                <c:pt idx="91">
                  <c:v>206</c:v>
                </c:pt>
                <c:pt idx="92">
                  <c:v>26</c:v>
                </c:pt>
                <c:pt idx="93">
                  <c:v>79</c:v>
                </c:pt>
                <c:pt idx="94">
                  <c:v>56</c:v>
                </c:pt>
                <c:pt idx="95">
                  <c:v>80</c:v>
                </c:pt>
                <c:pt idx="96">
                  <c:v>59</c:v>
                </c:pt>
                <c:pt idx="97">
                  <c:v>1</c:v>
                </c:pt>
                <c:pt idx="98">
                  <c:v>44</c:v>
                </c:pt>
                <c:pt idx="99">
                  <c:v>469</c:v>
                </c:pt>
                <c:pt idx="100">
                  <c:v>53</c:v>
                </c:pt>
                <c:pt idx="101">
                  <c:v>17</c:v>
                </c:pt>
                <c:pt idx="102">
                  <c:v>125</c:v>
                </c:pt>
                <c:pt idx="103">
                  <c:v>213</c:v>
                </c:pt>
                <c:pt idx="104">
                  <c:v>53</c:v>
                </c:pt>
                <c:pt idx="105">
                  <c:v>18</c:v>
                </c:pt>
                <c:pt idx="106">
                  <c:v>15</c:v>
                </c:pt>
                <c:pt idx="107">
                  <c:v>33</c:v>
                </c:pt>
                <c:pt idx="108">
                  <c:v>49</c:v>
                </c:pt>
                <c:pt idx="109">
                  <c:v>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'1 - Control System'!$J$3:$J$4</c:f>
              <c:strCache>
                <c:ptCount val="1"/>
                <c:pt idx="0">
                  <c:v>Dark System Thread</c:v>
                </c:pt>
              </c:strCache>
            </c:strRef>
          </c:tx>
          <c:marker>
            <c:symbol val="none"/>
          </c:marker>
          <c:val>
            <c:numRef>
              <c:f>'1 - Control System'!$J$5:$J$123</c:f>
              <c:numCache>
                <c:formatCode>General</c:formatCode>
                <c:ptCount val="119"/>
                <c:pt idx="0">
                  <c:v>44</c:v>
                </c:pt>
                <c:pt idx="1">
                  <c:v>20</c:v>
                </c:pt>
                <c:pt idx="2">
                  <c:v>102</c:v>
                </c:pt>
                <c:pt idx="3">
                  <c:v>44</c:v>
                </c:pt>
                <c:pt idx="4">
                  <c:v>29</c:v>
                </c:pt>
                <c:pt idx="5">
                  <c:v>65</c:v>
                </c:pt>
                <c:pt idx="6">
                  <c:v>25</c:v>
                </c:pt>
                <c:pt idx="7">
                  <c:v>29</c:v>
                </c:pt>
                <c:pt idx="8">
                  <c:v>43</c:v>
                </c:pt>
                <c:pt idx="9">
                  <c:v>86</c:v>
                </c:pt>
                <c:pt idx="10">
                  <c:v>25</c:v>
                </c:pt>
                <c:pt idx="11">
                  <c:v>117</c:v>
                </c:pt>
                <c:pt idx="12">
                  <c:v>36</c:v>
                </c:pt>
                <c:pt idx="13">
                  <c:v>61</c:v>
                </c:pt>
                <c:pt idx="14">
                  <c:v>23</c:v>
                </c:pt>
                <c:pt idx="15">
                  <c:v>42</c:v>
                </c:pt>
                <c:pt idx="16">
                  <c:v>86</c:v>
                </c:pt>
                <c:pt idx="17">
                  <c:v>512</c:v>
                </c:pt>
                <c:pt idx="18">
                  <c:v>118</c:v>
                </c:pt>
                <c:pt idx="19">
                  <c:v>124</c:v>
                </c:pt>
                <c:pt idx="20">
                  <c:v>26</c:v>
                </c:pt>
                <c:pt idx="21">
                  <c:v>24</c:v>
                </c:pt>
                <c:pt idx="22">
                  <c:v>268</c:v>
                </c:pt>
                <c:pt idx="23">
                  <c:v>22</c:v>
                </c:pt>
                <c:pt idx="24">
                  <c:v>59</c:v>
                </c:pt>
                <c:pt idx="25">
                  <c:v>99</c:v>
                </c:pt>
                <c:pt idx="26">
                  <c:v>143</c:v>
                </c:pt>
                <c:pt idx="27">
                  <c:v>204</c:v>
                </c:pt>
                <c:pt idx="28">
                  <c:v>98</c:v>
                </c:pt>
                <c:pt idx="29">
                  <c:v>209</c:v>
                </c:pt>
                <c:pt idx="30">
                  <c:v>143</c:v>
                </c:pt>
                <c:pt idx="31">
                  <c:v>157</c:v>
                </c:pt>
                <c:pt idx="32">
                  <c:v>236</c:v>
                </c:pt>
                <c:pt idx="33">
                  <c:v>125</c:v>
                </c:pt>
                <c:pt idx="34">
                  <c:v>159</c:v>
                </c:pt>
                <c:pt idx="35">
                  <c:v>112</c:v>
                </c:pt>
                <c:pt idx="36">
                  <c:v>106</c:v>
                </c:pt>
                <c:pt idx="37">
                  <c:v>220</c:v>
                </c:pt>
                <c:pt idx="38">
                  <c:v>221</c:v>
                </c:pt>
                <c:pt idx="39">
                  <c:v>143</c:v>
                </c:pt>
                <c:pt idx="40">
                  <c:v>160</c:v>
                </c:pt>
                <c:pt idx="41">
                  <c:v>201</c:v>
                </c:pt>
                <c:pt idx="42">
                  <c:v>163</c:v>
                </c:pt>
                <c:pt idx="43">
                  <c:v>166</c:v>
                </c:pt>
                <c:pt idx="44">
                  <c:v>119</c:v>
                </c:pt>
                <c:pt idx="45">
                  <c:v>191</c:v>
                </c:pt>
                <c:pt idx="46">
                  <c:v>103</c:v>
                </c:pt>
                <c:pt idx="47">
                  <c:v>269</c:v>
                </c:pt>
                <c:pt idx="48">
                  <c:v>93</c:v>
                </c:pt>
                <c:pt idx="49">
                  <c:v>142</c:v>
                </c:pt>
                <c:pt idx="50">
                  <c:v>249</c:v>
                </c:pt>
                <c:pt idx="51">
                  <c:v>130</c:v>
                </c:pt>
                <c:pt idx="52">
                  <c:v>157</c:v>
                </c:pt>
                <c:pt idx="53">
                  <c:v>165</c:v>
                </c:pt>
                <c:pt idx="54">
                  <c:v>243</c:v>
                </c:pt>
                <c:pt idx="55">
                  <c:v>159</c:v>
                </c:pt>
                <c:pt idx="56">
                  <c:v>191</c:v>
                </c:pt>
                <c:pt idx="57">
                  <c:v>88</c:v>
                </c:pt>
                <c:pt idx="58">
                  <c:v>149</c:v>
                </c:pt>
                <c:pt idx="59">
                  <c:v>144</c:v>
                </c:pt>
                <c:pt idx="60">
                  <c:v>165</c:v>
                </c:pt>
                <c:pt idx="61">
                  <c:v>303</c:v>
                </c:pt>
                <c:pt idx="62">
                  <c:v>184</c:v>
                </c:pt>
                <c:pt idx="63">
                  <c:v>135</c:v>
                </c:pt>
                <c:pt idx="64">
                  <c:v>192</c:v>
                </c:pt>
                <c:pt idx="65">
                  <c:v>174</c:v>
                </c:pt>
                <c:pt idx="66">
                  <c:v>273</c:v>
                </c:pt>
                <c:pt idx="67">
                  <c:v>197</c:v>
                </c:pt>
                <c:pt idx="68">
                  <c:v>229</c:v>
                </c:pt>
                <c:pt idx="69">
                  <c:v>105</c:v>
                </c:pt>
                <c:pt idx="70">
                  <c:v>164</c:v>
                </c:pt>
                <c:pt idx="71">
                  <c:v>123</c:v>
                </c:pt>
                <c:pt idx="72">
                  <c:v>114</c:v>
                </c:pt>
                <c:pt idx="73">
                  <c:v>199</c:v>
                </c:pt>
                <c:pt idx="74">
                  <c:v>211</c:v>
                </c:pt>
                <c:pt idx="75">
                  <c:v>134</c:v>
                </c:pt>
                <c:pt idx="76">
                  <c:v>332</c:v>
                </c:pt>
                <c:pt idx="77">
                  <c:v>139</c:v>
                </c:pt>
                <c:pt idx="78">
                  <c:v>138</c:v>
                </c:pt>
                <c:pt idx="79">
                  <c:v>158</c:v>
                </c:pt>
                <c:pt idx="80">
                  <c:v>145</c:v>
                </c:pt>
                <c:pt idx="81">
                  <c:v>161</c:v>
                </c:pt>
                <c:pt idx="82">
                  <c:v>154</c:v>
                </c:pt>
                <c:pt idx="83">
                  <c:v>177</c:v>
                </c:pt>
                <c:pt idx="84">
                  <c:v>105</c:v>
                </c:pt>
                <c:pt idx="85">
                  <c:v>122</c:v>
                </c:pt>
                <c:pt idx="86">
                  <c:v>161</c:v>
                </c:pt>
                <c:pt idx="87">
                  <c:v>197</c:v>
                </c:pt>
                <c:pt idx="88">
                  <c:v>141</c:v>
                </c:pt>
                <c:pt idx="89">
                  <c:v>141</c:v>
                </c:pt>
                <c:pt idx="90">
                  <c:v>182</c:v>
                </c:pt>
                <c:pt idx="91">
                  <c:v>165</c:v>
                </c:pt>
                <c:pt idx="92">
                  <c:v>162</c:v>
                </c:pt>
                <c:pt idx="93">
                  <c:v>191</c:v>
                </c:pt>
                <c:pt idx="94">
                  <c:v>208</c:v>
                </c:pt>
                <c:pt idx="95">
                  <c:v>103</c:v>
                </c:pt>
                <c:pt idx="96">
                  <c:v>251</c:v>
                </c:pt>
                <c:pt idx="97">
                  <c:v>157</c:v>
                </c:pt>
                <c:pt idx="98">
                  <c:v>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376832"/>
        <c:axId val="152378368"/>
      </c:lineChart>
      <c:catAx>
        <c:axId val="152376832"/>
        <c:scaling>
          <c:orientation val="minMax"/>
        </c:scaling>
        <c:delete val="1"/>
        <c:axPos val="b"/>
        <c:majorTickMark val="none"/>
        <c:minorTickMark val="none"/>
        <c:tickLblPos val="nextTo"/>
        <c:crossAx val="152378368"/>
        <c:crosses val="autoZero"/>
        <c:auto val="1"/>
        <c:lblAlgn val="ctr"/>
        <c:lblOffset val="100"/>
        <c:noMultiLvlLbl val="0"/>
      </c:catAx>
      <c:valAx>
        <c:axId val="15237836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152376832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>
              <a:latin typeface="Times New Roman" pitchFamily="18" charset="0"/>
              <a:cs typeface="Times New Roman" pitchFamily="18" charset="0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'1 - Control System'!$L$3:$L$4</c:f>
              <c:strCache>
                <c:ptCount val="1"/>
                <c:pt idx="0">
                  <c:v>Light Action Thread</c:v>
                </c:pt>
              </c:strCache>
            </c:strRef>
          </c:tx>
          <c:marker>
            <c:symbol val="none"/>
          </c:marker>
          <c:val>
            <c:numRef>
              <c:f>'1 - Control System'!$L$5:$L$111</c:f>
              <c:numCache>
                <c:formatCode>General</c:formatCode>
                <c:ptCount val="107"/>
                <c:pt idx="0">
                  <c:v>8480</c:v>
                </c:pt>
                <c:pt idx="1">
                  <c:v>1012</c:v>
                </c:pt>
                <c:pt idx="2">
                  <c:v>5518</c:v>
                </c:pt>
                <c:pt idx="3">
                  <c:v>6994</c:v>
                </c:pt>
                <c:pt idx="4">
                  <c:v>12822</c:v>
                </c:pt>
                <c:pt idx="5">
                  <c:v>12411</c:v>
                </c:pt>
                <c:pt idx="6">
                  <c:v>8742</c:v>
                </c:pt>
                <c:pt idx="7">
                  <c:v>7159</c:v>
                </c:pt>
                <c:pt idx="8">
                  <c:v>10713</c:v>
                </c:pt>
                <c:pt idx="9">
                  <c:v>5530</c:v>
                </c:pt>
                <c:pt idx="10">
                  <c:v>8744</c:v>
                </c:pt>
                <c:pt idx="11">
                  <c:v>1409</c:v>
                </c:pt>
                <c:pt idx="12">
                  <c:v>9010</c:v>
                </c:pt>
                <c:pt idx="13">
                  <c:v>4294</c:v>
                </c:pt>
                <c:pt idx="14">
                  <c:v>10299</c:v>
                </c:pt>
                <c:pt idx="15">
                  <c:v>8118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'1 - Control System'!$M$3:$M$4</c:f>
              <c:strCache>
                <c:ptCount val="1"/>
                <c:pt idx="0">
                  <c:v>Light System Thread</c:v>
                </c:pt>
              </c:strCache>
            </c:strRef>
          </c:tx>
          <c:marker>
            <c:symbol val="none"/>
          </c:marker>
          <c:val>
            <c:numRef>
              <c:f>'1 - Control System'!$M$5:$M$111</c:f>
              <c:numCache>
                <c:formatCode>General</c:formatCode>
                <c:ptCount val="107"/>
                <c:pt idx="0">
                  <c:v>1805</c:v>
                </c:pt>
                <c:pt idx="1">
                  <c:v>4327</c:v>
                </c:pt>
                <c:pt idx="2">
                  <c:v>9782</c:v>
                </c:pt>
                <c:pt idx="3">
                  <c:v>5716</c:v>
                </c:pt>
                <c:pt idx="4">
                  <c:v>7910</c:v>
                </c:pt>
                <c:pt idx="5">
                  <c:v>2827</c:v>
                </c:pt>
                <c:pt idx="6">
                  <c:v>2848</c:v>
                </c:pt>
                <c:pt idx="7">
                  <c:v>2869</c:v>
                </c:pt>
                <c:pt idx="8">
                  <c:v>2890</c:v>
                </c:pt>
                <c:pt idx="9">
                  <c:v>2911</c:v>
                </c:pt>
                <c:pt idx="10">
                  <c:v>2932</c:v>
                </c:pt>
                <c:pt idx="11">
                  <c:v>2953</c:v>
                </c:pt>
                <c:pt idx="12">
                  <c:v>2974</c:v>
                </c:pt>
                <c:pt idx="13">
                  <c:v>2995</c:v>
                </c:pt>
                <c:pt idx="14">
                  <c:v>3017</c:v>
                </c:pt>
                <c:pt idx="15">
                  <c:v>3038</c:v>
                </c:pt>
                <c:pt idx="16">
                  <c:v>3059</c:v>
                </c:pt>
                <c:pt idx="17">
                  <c:v>3080</c:v>
                </c:pt>
                <c:pt idx="18">
                  <c:v>3101</c:v>
                </c:pt>
                <c:pt idx="19">
                  <c:v>3122</c:v>
                </c:pt>
                <c:pt idx="20">
                  <c:v>3150</c:v>
                </c:pt>
                <c:pt idx="21">
                  <c:v>3260</c:v>
                </c:pt>
                <c:pt idx="22">
                  <c:v>3281</c:v>
                </c:pt>
                <c:pt idx="23">
                  <c:v>3302</c:v>
                </c:pt>
                <c:pt idx="24">
                  <c:v>3323</c:v>
                </c:pt>
                <c:pt idx="25">
                  <c:v>3344</c:v>
                </c:pt>
                <c:pt idx="26">
                  <c:v>13038</c:v>
                </c:pt>
                <c:pt idx="27">
                  <c:v>2817</c:v>
                </c:pt>
                <c:pt idx="28">
                  <c:v>1944</c:v>
                </c:pt>
                <c:pt idx="29">
                  <c:v>4449</c:v>
                </c:pt>
                <c:pt idx="30">
                  <c:v>5386</c:v>
                </c:pt>
                <c:pt idx="31">
                  <c:v>8554</c:v>
                </c:pt>
                <c:pt idx="32">
                  <c:v>8709</c:v>
                </c:pt>
                <c:pt idx="33">
                  <c:v>13970</c:v>
                </c:pt>
                <c:pt idx="34">
                  <c:v>13992</c:v>
                </c:pt>
                <c:pt idx="35">
                  <c:v>7540</c:v>
                </c:pt>
                <c:pt idx="36">
                  <c:v>7562</c:v>
                </c:pt>
                <c:pt idx="37">
                  <c:v>7583</c:v>
                </c:pt>
                <c:pt idx="38">
                  <c:v>7604</c:v>
                </c:pt>
                <c:pt idx="39">
                  <c:v>7625</c:v>
                </c:pt>
                <c:pt idx="40">
                  <c:v>7646</c:v>
                </c:pt>
                <c:pt idx="41">
                  <c:v>2241</c:v>
                </c:pt>
                <c:pt idx="42">
                  <c:v>2262</c:v>
                </c:pt>
                <c:pt idx="43">
                  <c:v>5809</c:v>
                </c:pt>
                <c:pt idx="44">
                  <c:v>6656</c:v>
                </c:pt>
                <c:pt idx="45">
                  <c:v>6678</c:v>
                </c:pt>
                <c:pt idx="46">
                  <c:v>6699</c:v>
                </c:pt>
                <c:pt idx="47">
                  <c:v>6720</c:v>
                </c:pt>
                <c:pt idx="48">
                  <c:v>6741</c:v>
                </c:pt>
                <c:pt idx="49">
                  <c:v>6762</c:v>
                </c:pt>
                <c:pt idx="50">
                  <c:v>6784</c:v>
                </c:pt>
                <c:pt idx="51">
                  <c:v>6807</c:v>
                </c:pt>
                <c:pt idx="52">
                  <c:v>7122</c:v>
                </c:pt>
                <c:pt idx="53">
                  <c:v>2146</c:v>
                </c:pt>
                <c:pt idx="54">
                  <c:v>2167</c:v>
                </c:pt>
                <c:pt idx="55">
                  <c:v>2188</c:v>
                </c:pt>
                <c:pt idx="56">
                  <c:v>2209</c:v>
                </c:pt>
                <c:pt idx="57">
                  <c:v>2392</c:v>
                </c:pt>
                <c:pt idx="58">
                  <c:v>2413</c:v>
                </c:pt>
                <c:pt idx="59">
                  <c:v>4425</c:v>
                </c:pt>
                <c:pt idx="60">
                  <c:v>14671</c:v>
                </c:pt>
                <c:pt idx="61">
                  <c:v>8945</c:v>
                </c:pt>
                <c:pt idx="62">
                  <c:v>38034</c:v>
                </c:pt>
                <c:pt idx="63">
                  <c:v>6675</c:v>
                </c:pt>
                <c:pt idx="64">
                  <c:v>10553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'1 - Control System'!$N$3:$N$4</c:f>
              <c:strCache>
                <c:ptCount val="1"/>
                <c:pt idx="0">
                  <c:v>Dark Action Thread</c:v>
                </c:pt>
              </c:strCache>
            </c:strRef>
          </c:tx>
          <c:marker>
            <c:symbol val="none"/>
          </c:marker>
          <c:val>
            <c:numRef>
              <c:f>'1 - Control System'!$N$5:$N$111</c:f>
              <c:numCache>
                <c:formatCode>General</c:formatCode>
                <c:ptCount val="107"/>
                <c:pt idx="0">
                  <c:v>4197</c:v>
                </c:pt>
                <c:pt idx="1">
                  <c:v>6035</c:v>
                </c:pt>
                <c:pt idx="2">
                  <c:v>8165</c:v>
                </c:pt>
                <c:pt idx="3">
                  <c:v>12230</c:v>
                </c:pt>
                <c:pt idx="4">
                  <c:v>19516</c:v>
                </c:pt>
                <c:pt idx="5">
                  <c:v>12105</c:v>
                </c:pt>
                <c:pt idx="6">
                  <c:v>11052</c:v>
                </c:pt>
                <c:pt idx="7">
                  <c:v>13469</c:v>
                </c:pt>
                <c:pt idx="8">
                  <c:v>267</c:v>
                </c:pt>
                <c:pt idx="9">
                  <c:v>7059</c:v>
                </c:pt>
                <c:pt idx="10">
                  <c:v>6906</c:v>
                </c:pt>
                <c:pt idx="11">
                  <c:v>17141</c:v>
                </c:pt>
                <c:pt idx="12">
                  <c:v>17293</c:v>
                </c:pt>
                <c:pt idx="13">
                  <c:v>21875</c:v>
                </c:pt>
                <c:pt idx="14">
                  <c:v>11570</c:v>
                </c:pt>
                <c:pt idx="15">
                  <c:v>12397</c:v>
                </c:pt>
                <c:pt idx="16">
                  <c:v>7944</c:v>
                </c:pt>
                <c:pt idx="17">
                  <c:v>14553</c:v>
                </c:pt>
                <c:pt idx="18">
                  <c:v>4607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'1 - Control System'!$O$3:$O$4</c:f>
              <c:strCache>
                <c:ptCount val="1"/>
                <c:pt idx="0">
                  <c:v>Dark System Thread</c:v>
                </c:pt>
              </c:strCache>
            </c:strRef>
          </c:tx>
          <c:marker>
            <c:symbol val="none"/>
          </c:marker>
          <c:val>
            <c:numRef>
              <c:f>'1 - Control System'!$O$5:$O$111</c:f>
              <c:numCache>
                <c:formatCode>General</c:formatCode>
                <c:ptCount val="107"/>
                <c:pt idx="0">
                  <c:v>5946</c:v>
                </c:pt>
                <c:pt idx="1">
                  <c:v>4483</c:v>
                </c:pt>
                <c:pt idx="2">
                  <c:v>4504</c:v>
                </c:pt>
                <c:pt idx="3">
                  <c:v>4532</c:v>
                </c:pt>
                <c:pt idx="4">
                  <c:v>4600</c:v>
                </c:pt>
                <c:pt idx="5">
                  <c:v>4621</c:v>
                </c:pt>
                <c:pt idx="6">
                  <c:v>10364</c:v>
                </c:pt>
                <c:pt idx="7">
                  <c:v>35040</c:v>
                </c:pt>
                <c:pt idx="8">
                  <c:v>14311</c:v>
                </c:pt>
                <c:pt idx="9">
                  <c:v>14454</c:v>
                </c:pt>
                <c:pt idx="10">
                  <c:v>14556</c:v>
                </c:pt>
                <c:pt idx="11">
                  <c:v>14672</c:v>
                </c:pt>
                <c:pt idx="12">
                  <c:v>14817</c:v>
                </c:pt>
                <c:pt idx="13">
                  <c:v>14934</c:v>
                </c:pt>
                <c:pt idx="14">
                  <c:v>15193</c:v>
                </c:pt>
                <c:pt idx="15">
                  <c:v>8974</c:v>
                </c:pt>
                <c:pt idx="16">
                  <c:v>9068</c:v>
                </c:pt>
                <c:pt idx="17">
                  <c:v>9107</c:v>
                </c:pt>
                <c:pt idx="18">
                  <c:v>9127</c:v>
                </c:pt>
                <c:pt idx="19">
                  <c:v>9179</c:v>
                </c:pt>
                <c:pt idx="20">
                  <c:v>13746</c:v>
                </c:pt>
                <c:pt idx="21">
                  <c:v>3648</c:v>
                </c:pt>
                <c:pt idx="22">
                  <c:v>3880</c:v>
                </c:pt>
                <c:pt idx="23">
                  <c:v>12710</c:v>
                </c:pt>
                <c:pt idx="24">
                  <c:v>8854</c:v>
                </c:pt>
                <c:pt idx="25">
                  <c:v>12418</c:v>
                </c:pt>
                <c:pt idx="26">
                  <c:v>8918</c:v>
                </c:pt>
                <c:pt idx="27">
                  <c:v>8939</c:v>
                </c:pt>
                <c:pt idx="28">
                  <c:v>8960</c:v>
                </c:pt>
                <c:pt idx="29">
                  <c:v>9141</c:v>
                </c:pt>
                <c:pt idx="30">
                  <c:v>9283</c:v>
                </c:pt>
                <c:pt idx="31">
                  <c:v>9402</c:v>
                </c:pt>
                <c:pt idx="32">
                  <c:v>9543</c:v>
                </c:pt>
                <c:pt idx="33">
                  <c:v>9664</c:v>
                </c:pt>
                <c:pt idx="34">
                  <c:v>9921</c:v>
                </c:pt>
                <c:pt idx="35">
                  <c:v>4986</c:v>
                </c:pt>
                <c:pt idx="36">
                  <c:v>5009</c:v>
                </c:pt>
                <c:pt idx="37">
                  <c:v>5033</c:v>
                </c:pt>
                <c:pt idx="38">
                  <c:v>5059</c:v>
                </c:pt>
                <c:pt idx="39">
                  <c:v>5252</c:v>
                </c:pt>
                <c:pt idx="40">
                  <c:v>5492</c:v>
                </c:pt>
                <c:pt idx="41">
                  <c:v>5843</c:v>
                </c:pt>
                <c:pt idx="42">
                  <c:v>6032</c:v>
                </c:pt>
                <c:pt idx="43">
                  <c:v>7936</c:v>
                </c:pt>
                <c:pt idx="44">
                  <c:v>14940</c:v>
                </c:pt>
                <c:pt idx="45">
                  <c:v>1633</c:v>
                </c:pt>
                <c:pt idx="46">
                  <c:v>2438</c:v>
                </c:pt>
                <c:pt idx="47">
                  <c:v>3916</c:v>
                </c:pt>
                <c:pt idx="48">
                  <c:v>10087</c:v>
                </c:pt>
                <c:pt idx="49">
                  <c:v>6115</c:v>
                </c:pt>
                <c:pt idx="50">
                  <c:v>5457</c:v>
                </c:pt>
                <c:pt idx="51">
                  <c:v>13000</c:v>
                </c:pt>
                <c:pt idx="52">
                  <c:v>6093</c:v>
                </c:pt>
                <c:pt idx="53">
                  <c:v>6114</c:v>
                </c:pt>
                <c:pt idx="54">
                  <c:v>6135</c:v>
                </c:pt>
                <c:pt idx="55">
                  <c:v>6156</c:v>
                </c:pt>
                <c:pt idx="56">
                  <c:v>6422</c:v>
                </c:pt>
                <c:pt idx="57">
                  <c:v>6744</c:v>
                </c:pt>
                <c:pt idx="58">
                  <c:v>7010</c:v>
                </c:pt>
                <c:pt idx="59">
                  <c:v>8684</c:v>
                </c:pt>
                <c:pt idx="60">
                  <c:v>8856</c:v>
                </c:pt>
                <c:pt idx="61">
                  <c:v>9007</c:v>
                </c:pt>
                <c:pt idx="62">
                  <c:v>9110</c:v>
                </c:pt>
                <c:pt idx="63">
                  <c:v>7972</c:v>
                </c:pt>
                <c:pt idx="64">
                  <c:v>7993</c:v>
                </c:pt>
                <c:pt idx="65">
                  <c:v>8014</c:v>
                </c:pt>
                <c:pt idx="66">
                  <c:v>8035</c:v>
                </c:pt>
                <c:pt idx="67">
                  <c:v>9374</c:v>
                </c:pt>
                <c:pt idx="68">
                  <c:v>8390</c:v>
                </c:pt>
                <c:pt idx="69">
                  <c:v>11235</c:v>
                </c:pt>
                <c:pt idx="70">
                  <c:v>12548</c:v>
                </c:pt>
                <c:pt idx="71">
                  <c:v>5446</c:v>
                </c:pt>
                <c:pt idx="72">
                  <c:v>5504</c:v>
                </c:pt>
                <c:pt idx="73">
                  <c:v>5524</c:v>
                </c:pt>
                <c:pt idx="74">
                  <c:v>5605</c:v>
                </c:pt>
                <c:pt idx="75">
                  <c:v>5770</c:v>
                </c:pt>
                <c:pt idx="76">
                  <c:v>5894</c:v>
                </c:pt>
                <c:pt idx="77">
                  <c:v>6708</c:v>
                </c:pt>
                <c:pt idx="78">
                  <c:v>6756</c:v>
                </c:pt>
                <c:pt idx="79">
                  <c:v>9055</c:v>
                </c:pt>
                <c:pt idx="80">
                  <c:v>9335</c:v>
                </c:pt>
                <c:pt idx="81">
                  <c:v>9556</c:v>
                </c:pt>
                <c:pt idx="82">
                  <c:v>9606</c:v>
                </c:pt>
                <c:pt idx="83">
                  <c:v>9655</c:v>
                </c:pt>
                <c:pt idx="84">
                  <c:v>9917</c:v>
                </c:pt>
                <c:pt idx="85">
                  <c:v>10037</c:v>
                </c:pt>
                <c:pt idx="86">
                  <c:v>10117</c:v>
                </c:pt>
                <c:pt idx="87">
                  <c:v>12973</c:v>
                </c:pt>
                <c:pt idx="88">
                  <c:v>13260</c:v>
                </c:pt>
                <c:pt idx="89">
                  <c:v>19334</c:v>
                </c:pt>
                <c:pt idx="90">
                  <c:v>235</c:v>
                </c:pt>
                <c:pt idx="91">
                  <c:v>316</c:v>
                </c:pt>
                <c:pt idx="92">
                  <c:v>2085</c:v>
                </c:pt>
                <c:pt idx="93">
                  <c:v>4746</c:v>
                </c:pt>
                <c:pt idx="94">
                  <c:v>4896</c:v>
                </c:pt>
                <c:pt idx="95">
                  <c:v>6464</c:v>
                </c:pt>
                <c:pt idx="96">
                  <c:v>7202</c:v>
                </c:pt>
                <c:pt idx="97">
                  <c:v>8922</c:v>
                </c:pt>
                <c:pt idx="98">
                  <c:v>9093</c:v>
                </c:pt>
                <c:pt idx="99">
                  <c:v>9244</c:v>
                </c:pt>
                <c:pt idx="100">
                  <c:v>9342</c:v>
                </c:pt>
                <c:pt idx="101">
                  <c:v>13530</c:v>
                </c:pt>
                <c:pt idx="102">
                  <c:v>13656</c:v>
                </c:pt>
                <c:pt idx="103">
                  <c:v>13809</c:v>
                </c:pt>
                <c:pt idx="104">
                  <c:v>13919</c:v>
                </c:pt>
                <c:pt idx="105">
                  <c:v>22318</c:v>
                </c:pt>
                <c:pt idx="106">
                  <c:v>22585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421504"/>
        <c:axId val="152423040"/>
      </c:lineChart>
      <c:catAx>
        <c:axId val="152421504"/>
        <c:scaling>
          <c:orientation val="minMax"/>
        </c:scaling>
        <c:delete val="1"/>
        <c:axPos val="b"/>
        <c:majorTickMark val="none"/>
        <c:minorTickMark val="none"/>
        <c:tickLblPos val="nextTo"/>
        <c:crossAx val="152423040"/>
        <c:crosses val="autoZero"/>
        <c:auto val="1"/>
        <c:lblAlgn val="ctr"/>
        <c:lblOffset val="100"/>
        <c:noMultiLvlLbl val="0"/>
      </c:catAx>
      <c:valAx>
        <c:axId val="15242304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152421504"/>
        <c:crosses val="autoZero"/>
        <c:crossBetween val="between"/>
      </c:valAx>
    </c:plotArea>
    <c:legend>
      <c:legendPos val="b"/>
      <c:layout/>
      <c:overlay val="0"/>
      <c:txPr>
        <a:bodyPr/>
        <a:lstStyle/>
        <a:p>
          <a:pPr>
            <a:defRPr>
              <a:latin typeface="Times New Roman" pitchFamily="18" charset="0"/>
              <a:cs typeface="Times New Roman" pitchFamily="18" charset="0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1 Rovio</c:v>
          </c:tx>
          <c:marker>
            <c:symbol val="none"/>
          </c:marker>
          <c:val>
            <c:numRef>
              <c:f>Sheet1!$C$1:$C$646</c:f>
              <c:numCache>
                <c:formatCode>General</c:formatCode>
                <c:ptCount val="130"/>
                <c:pt idx="0">
                  <c:v>15</c:v>
                </c:pt>
                <c:pt idx="1">
                  <c:v>19</c:v>
                </c:pt>
                <c:pt idx="2">
                  <c:v>0</c:v>
                </c:pt>
                <c:pt idx="3">
                  <c:v>4</c:v>
                </c:pt>
                <c:pt idx="4">
                  <c:v>12</c:v>
                </c:pt>
                <c:pt idx="5">
                  <c:v>55</c:v>
                </c:pt>
                <c:pt idx="6">
                  <c:v>15</c:v>
                </c:pt>
                <c:pt idx="7">
                  <c:v>1</c:v>
                </c:pt>
                <c:pt idx="8">
                  <c:v>7</c:v>
                </c:pt>
                <c:pt idx="9">
                  <c:v>7</c:v>
                </c:pt>
                <c:pt idx="10">
                  <c:v>1</c:v>
                </c:pt>
                <c:pt idx="11">
                  <c:v>13</c:v>
                </c:pt>
                <c:pt idx="12">
                  <c:v>88</c:v>
                </c:pt>
                <c:pt idx="13">
                  <c:v>111</c:v>
                </c:pt>
                <c:pt idx="14">
                  <c:v>95</c:v>
                </c:pt>
                <c:pt idx="15">
                  <c:v>4</c:v>
                </c:pt>
                <c:pt idx="16">
                  <c:v>117</c:v>
                </c:pt>
                <c:pt idx="17">
                  <c:v>12</c:v>
                </c:pt>
                <c:pt idx="18">
                  <c:v>5</c:v>
                </c:pt>
                <c:pt idx="19">
                  <c:v>13</c:v>
                </c:pt>
                <c:pt idx="20">
                  <c:v>12</c:v>
                </c:pt>
                <c:pt idx="21">
                  <c:v>107</c:v>
                </c:pt>
                <c:pt idx="22">
                  <c:v>1</c:v>
                </c:pt>
                <c:pt idx="23">
                  <c:v>13</c:v>
                </c:pt>
                <c:pt idx="24">
                  <c:v>12</c:v>
                </c:pt>
                <c:pt idx="25">
                  <c:v>12</c:v>
                </c:pt>
                <c:pt idx="26">
                  <c:v>30</c:v>
                </c:pt>
                <c:pt idx="27">
                  <c:v>80</c:v>
                </c:pt>
                <c:pt idx="28">
                  <c:v>9</c:v>
                </c:pt>
                <c:pt idx="29">
                  <c:v>117</c:v>
                </c:pt>
                <c:pt idx="30">
                  <c:v>50</c:v>
                </c:pt>
                <c:pt idx="31">
                  <c:v>9</c:v>
                </c:pt>
                <c:pt idx="32">
                  <c:v>0</c:v>
                </c:pt>
                <c:pt idx="33">
                  <c:v>74</c:v>
                </c:pt>
                <c:pt idx="34">
                  <c:v>27</c:v>
                </c:pt>
                <c:pt idx="35">
                  <c:v>35</c:v>
                </c:pt>
                <c:pt idx="36">
                  <c:v>1</c:v>
                </c:pt>
                <c:pt idx="37">
                  <c:v>13</c:v>
                </c:pt>
                <c:pt idx="38">
                  <c:v>41</c:v>
                </c:pt>
                <c:pt idx="39">
                  <c:v>19</c:v>
                </c:pt>
                <c:pt idx="40">
                  <c:v>34</c:v>
                </c:pt>
                <c:pt idx="41">
                  <c:v>12</c:v>
                </c:pt>
                <c:pt idx="42">
                  <c:v>34</c:v>
                </c:pt>
                <c:pt idx="43">
                  <c:v>87</c:v>
                </c:pt>
                <c:pt idx="44">
                  <c:v>64</c:v>
                </c:pt>
                <c:pt idx="45">
                  <c:v>9</c:v>
                </c:pt>
                <c:pt idx="46">
                  <c:v>4</c:v>
                </c:pt>
                <c:pt idx="47">
                  <c:v>11</c:v>
                </c:pt>
                <c:pt idx="48">
                  <c:v>0</c:v>
                </c:pt>
                <c:pt idx="49">
                  <c:v>11</c:v>
                </c:pt>
                <c:pt idx="50">
                  <c:v>20</c:v>
                </c:pt>
                <c:pt idx="51">
                  <c:v>66</c:v>
                </c:pt>
                <c:pt idx="52">
                  <c:v>77</c:v>
                </c:pt>
                <c:pt idx="53">
                  <c:v>1</c:v>
                </c:pt>
                <c:pt idx="54">
                  <c:v>62</c:v>
                </c:pt>
                <c:pt idx="55">
                  <c:v>27</c:v>
                </c:pt>
                <c:pt idx="56">
                  <c:v>45</c:v>
                </c:pt>
                <c:pt idx="57">
                  <c:v>111</c:v>
                </c:pt>
                <c:pt idx="58">
                  <c:v>110</c:v>
                </c:pt>
                <c:pt idx="59">
                  <c:v>3</c:v>
                </c:pt>
                <c:pt idx="60">
                  <c:v>72</c:v>
                </c:pt>
                <c:pt idx="61">
                  <c:v>110</c:v>
                </c:pt>
                <c:pt idx="62">
                  <c:v>0</c:v>
                </c:pt>
                <c:pt idx="63">
                  <c:v>82</c:v>
                </c:pt>
                <c:pt idx="64">
                  <c:v>45</c:v>
                </c:pt>
                <c:pt idx="65">
                  <c:v>14</c:v>
                </c:pt>
                <c:pt idx="66">
                  <c:v>49</c:v>
                </c:pt>
                <c:pt idx="67">
                  <c:v>62</c:v>
                </c:pt>
                <c:pt idx="68">
                  <c:v>102</c:v>
                </c:pt>
                <c:pt idx="69">
                  <c:v>2</c:v>
                </c:pt>
                <c:pt idx="70">
                  <c:v>52</c:v>
                </c:pt>
                <c:pt idx="71">
                  <c:v>82</c:v>
                </c:pt>
                <c:pt idx="72">
                  <c:v>15</c:v>
                </c:pt>
                <c:pt idx="73">
                  <c:v>7</c:v>
                </c:pt>
                <c:pt idx="74">
                  <c:v>70</c:v>
                </c:pt>
                <c:pt idx="75">
                  <c:v>32</c:v>
                </c:pt>
                <c:pt idx="76">
                  <c:v>66</c:v>
                </c:pt>
                <c:pt idx="77">
                  <c:v>12</c:v>
                </c:pt>
                <c:pt idx="78">
                  <c:v>16</c:v>
                </c:pt>
                <c:pt idx="79">
                  <c:v>9</c:v>
                </c:pt>
                <c:pt idx="80">
                  <c:v>13</c:v>
                </c:pt>
                <c:pt idx="81">
                  <c:v>12</c:v>
                </c:pt>
                <c:pt idx="82">
                  <c:v>74</c:v>
                </c:pt>
                <c:pt idx="83">
                  <c:v>4</c:v>
                </c:pt>
                <c:pt idx="84">
                  <c:v>5</c:v>
                </c:pt>
                <c:pt idx="85">
                  <c:v>13</c:v>
                </c:pt>
                <c:pt idx="86">
                  <c:v>3</c:v>
                </c:pt>
                <c:pt idx="87">
                  <c:v>7</c:v>
                </c:pt>
                <c:pt idx="88">
                  <c:v>97</c:v>
                </c:pt>
                <c:pt idx="89">
                  <c:v>5</c:v>
                </c:pt>
                <c:pt idx="90">
                  <c:v>13</c:v>
                </c:pt>
                <c:pt idx="91">
                  <c:v>48</c:v>
                </c:pt>
                <c:pt idx="92">
                  <c:v>13</c:v>
                </c:pt>
                <c:pt idx="93">
                  <c:v>11</c:v>
                </c:pt>
                <c:pt idx="94">
                  <c:v>68</c:v>
                </c:pt>
                <c:pt idx="95">
                  <c:v>64</c:v>
                </c:pt>
                <c:pt idx="96">
                  <c:v>76</c:v>
                </c:pt>
                <c:pt idx="97">
                  <c:v>2</c:v>
                </c:pt>
                <c:pt idx="98">
                  <c:v>5</c:v>
                </c:pt>
                <c:pt idx="99">
                  <c:v>35</c:v>
                </c:pt>
                <c:pt idx="100">
                  <c:v>5</c:v>
                </c:pt>
                <c:pt idx="101">
                  <c:v>52</c:v>
                </c:pt>
                <c:pt idx="102">
                  <c:v>87</c:v>
                </c:pt>
                <c:pt idx="103">
                  <c:v>66</c:v>
                </c:pt>
                <c:pt idx="104">
                  <c:v>79</c:v>
                </c:pt>
                <c:pt idx="105">
                  <c:v>70</c:v>
                </c:pt>
                <c:pt idx="106">
                  <c:v>9</c:v>
                </c:pt>
                <c:pt idx="107">
                  <c:v>13</c:v>
                </c:pt>
                <c:pt idx="108">
                  <c:v>77</c:v>
                </c:pt>
                <c:pt idx="109">
                  <c:v>90</c:v>
                </c:pt>
                <c:pt idx="110">
                  <c:v>90</c:v>
                </c:pt>
                <c:pt idx="111">
                  <c:v>81</c:v>
                </c:pt>
                <c:pt idx="112">
                  <c:v>14</c:v>
                </c:pt>
                <c:pt idx="113">
                  <c:v>38</c:v>
                </c:pt>
                <c:pt idx="114">
                  <c:v>1</c:v>
                </c:pt>
                <c:pt idx="115">
                  <c:v>13</c:v>
                </c:pt>
                <c:pt idx="116">
                  <c:v>84</c:v>
                </c:pt>
                <c:pt idx="117">
                  <c:v>47</c:v>
                </c:pt>
                <c:pt idx="118">
                  <c:v>86</c:v>
                </c:pt>
                <c:pt idx="119">
                  <c:v>35</c:v>
                </c:pt>
                <c:pt idx="120">
                  <c:v>94</c:v>
                </c:pt>
                <c:pt idx="121">
                  <c:v>50</c:v>
                </c:pt>
                <c:pt idx="122">
                  <c:v>3</c:v>
                </c:pt>
                <c:pt idx="123">
                  <c:v>28</c:v>
                </c:pt>
                <c:pt idx="124">
                  <c:v>7</c:v>
                </c:pt>
                <c:pt idx="125">
                  <c:v>25</c:v>
                </c:pt>
                <c:pt idx="126">
                  <c:v>70</c:v>
                </c:pt>
                <c:pt idx="127">
                  <c:v>14</c:v>
                </c:pt>
                <c:pt idx="128">
                  <c:v>3</c:v>
                </c:pt>
              </c:numCache>
            </c:numRef>
          </c:val>
          <c:smooth val="0"/>
        </c:ser>
        <c:ser>
          <c:idx val="1"/>
          <c:order val="1"/>
          <c:tx>
            <c:v>2 Rovios</c:v>
          </c:tx>
          <c:marker>
            <c:symbol val="none"/>
          </c:marker>
          <c:val>
            <c:numRef>
              <c:f>Sheet1!$E$1:$E$646</c:f>
              <c:numCache>
                <c:formatCode>General</c:formatCode>
                <c:ptCount val="130"/>
                <c:pt idx="0">
                  <c:v>24</c:v>
                </c:pt>
                <c:pt idx="1">
                  <c:v>66</c:v>
                </c:pt>
                <c:pt idx="2">
                  <c:v>66</c:v>
                </c:pt>
                <c:pt idx="3">
                  <c:v>14</c:v>
                </c:pt>
                <c:pt idx="4">
                  <c:v>31</c:v>
                </c:pt>
                <c:pt idx="5">
                  <c:v>93</c:v>
                </c:pt>
                <c:pt idx="6">
                  <c:v>25</c:v>
                </c:pt>
                <c:pt idx="7">
                  <c:v>38</c:v>
                </c:pt>
                <c:pt idx="8">
                  <c:v>73</c:v>
                </c:pt>
                <c:pt idx="9">
                  <c:v>16</c:v>
                </c:pt>
                <c:pt idx="10">
                  <c:v>7</c:v>
                </c:pt>
                <c:pt idx="11">
                  <c:v>49</c:v>
                </c:pt>
                <c:pt idx="12">
                  <c:v>138</c:v>
                </c:pt>
                <c:pt idx="13">
                  <c:v>86</c:v>
                </c:pt>
                <c:pt idx="14">
                  <c:v>18</c:v>
                </c:pt>
                <c:pt idx="15">
                  <c:v>93</c:v>
                </c:pt>
                <c:pt idx="16">
                  <c:v>80</c:v>
                </c:pt>
                <c:pt idx="17">
                  <c:v>78</c:v>
                </c:pt>
                <c:pt idx="18">
                  <c:v>88</c:v>
                </c:pt>
                <c:pt idx="19">
                  <c:v>88</c:v>
                </c:pt>
                <c:pt idx="20">
                  <c:v>80</c:v>
                </c:pt>
                <c:pt idx="21">
                  <c:v>4</c:v>
                </c:pt>
                <c:pt idx="22">
                  <c:v>86</c:v>
                </c:pt>
                <c:pt idx="23">
                  <c:v>136</c:v>
                </c:pt>
                <c:pt idx="24">
                  <c:v>15</c:v>
                </c:pt>
                <c:pt idx="25">
                  <c:v>52</c:v>
                </c:pt>
                <c:pt idx="26">
                  <c:v>74</c:v>
                </c:pt>
                <c:pt idx="27">
                  <c:v>62</c:v>
                </c:pt>
                <c:pt idx="28">
                  <c:v>64</c:v>
                </c:pt>
                <c:pt idx="29">
                  <c:v>132</c:v>
                </c:pt>
                <c:pt idx="30">
                  <c:v>22</c:v>
                </c:pt>
                <c:pt idx="31">
                  <c:v>62</c:v>
                </c:pt>
                <c:pt idx="32">
                  <c:v>69</c:v>
                </c:pt>
                <c:pt idx="33">
                  <c:v>131</c:v>
                </c:pt>
                <c:pt idx="34">
                  <c:v>41</c:v>
                </c:pt>
                <c:pt idx="35">
                  <c:v>114</c:v>
                </c:pt>
                <c:pt idx="36">
                  <c:v>45</c:v>
                </c:pt>
                <c:pt idx="37">
                  <c:v>48</c:v>
                </c:pt>
                <c:pt idx="38">
                  <c:v>78</c:v>
                </c:pt>
                <c:pt idx="39">
                  <c:v>64</c:v>
                </c:pt>
                <c:pt idx="40">
                  <c:v>14</c:v>
                </c:pt>
                <c:pt idx="41">
                  <c:v>20</c:v>
                </c:pt>
                <c:pt idx="42">
                  <c:v>18</c:v>
                </c:pt>
                <c:pt idx="43">
                  <c:v>62</c:v>
                </c:pt>
                <c:pt idx="44">
                  <c:v>19</c:v>
                </c:pt>
                <c:pt idx="45">
                  <c:v>10</c:v>
                </c:pt>
                <c:pt idx="46">
                  <c:v>13</c:v>
                </c:pt>
                <c:pt idx="47">
                  <c:v>52</c:v>
                </c:pt>
                <c:pt idx="48">
                  <c:v>110</c:v>
                </c:pt>
                <c:pt idx="49">
                  <c:v>12</c:v>
                </c:pt>
                <c:pt idx="50">
                  <c:v>42</c:v>
                </c:pt>
                <c:pt idx="51">
                  <c:v>31</c:v>
                </c:pt>
                <c:pt idx="52">
                  <c:v>3</c:v>
                </c:pt>
                <c:pt idx="53">
                  <c:v>46</c:v>
                </c:pt>
                <c:pt idx="54">
                  <c:v>113</c:v>
                </c:pt>
                <c:pt idx="55">
                  <c:v>87</c:v>
                </c:pt>
                <c:pt idx="56">
                  <c:v>57</c:v>
                </c:pt>
                <c:pt idx="57">
                  <c:v>55</c:v>
                </c:pt>
                <c:pt idx="58">
                  <c:v>13</c:v>
                </c:pt>
                <c:pt idx="59">
                  <c:v>7</c:v>
                </c:pt>
                <c:pt idx="60">
                  <c:v>110</c:v>
                </c:pt>
                <c:pt idx="61">
                  <c:v>54</c:v>
                </c:pt>
                <c:pt idx="62">
                  <c:v>51</c:v>
                </c:pt>
                <c:pt idx="63">
                  <c:v>114</c:v>
                </c:pt>
                <c:pt idx="64">
                  <c:v>64</c:v>
                </c:pt>
                <c:pt idx="65">
                  <c:v>54</c:v>
                </c:pt>
                <c:pt idx="66">
                  <c:v>32</c:v>
                </c:pt>
                <c:pt idx="67">
                  <c:v>13</c:v>
                </c:pt>
                <c:pt idx="68">
                  <c:v>102</c:v>
                </c:pt>
                <c:pt idx="69">
                  <c:v>98</c:v>
                </c:pt>
                <c:pt idx="70">
                  <c:v>10</c:v>
                </c:pt>
                <c:pt idx="71">
                  <c:v>75</c:v>
                </c:pt>
                <c:pt idx="72">
                  <c:v>17</c:v>
                </c:pt>
                <c:pt idx="73">
                  <c:v>64</c:v>
                </c:pt>
                <c:pt idx="74">
                  <c:v>21</c:v>
                </c:pt>
                <c:pt idx="75">
                  <c:v>114</c:v>
                </c:pt>
                <c:pt idx="76">
                  <c:v>46</c:v>
                </c:pt>
                <c:pt idx="77">
                  <c:v>120</c:v>
                </c:pt>
                <c:pt idx="78">
                  <c:v>52</c:v>
                </c:pt>
                <c:pt idx="79">
                  <c:v>94</c:v>
                </c:pt>
                <c:pt idx="80">
                  <c:v>27</c:v>
                </c:pt>
                <c:pt idx="81">
                  <c:v>55</c:v>
                </c:pt>
                <c:pt idx="82">
                  <c:v>34</c:v>
                </c:pt>
                <c:pt idx="83">
                  <c:v>23</c:v>
                </c:pt>
                <c:pt idx="84">
                  <c:v>69</c:v>
                </c:pt>
                <c:pt idx="85">
                  <c:v>9</c:v>
                </c:pt>
                <c:pt idx="86">
                  <c:v>9</c:v>
                </c:pt>
                <c:pt idx="87">
                  <c:v>5</c:v>
                </c:pt>
                <c:pt idx="88">
                  <c:v>46</c:v>
                </c:pt>
                <c:pt idx="89">
                  <c:v>65</c:v>
                </c:pt>
                <c:pt idx="90">
                  <c:v>74</c:v>
                </c:pt>
                <c:pt idx="91">
                  <c:v>24</c:v>
                </c:pt>
                <c:pt idx="92">
                  <c:v>90</c:v>
                </c:pt>
                <c:pt idx="93">
                  <c:v>13</c:v>
                </c:pt>
                <c:pt idx="94">
                  <c:v>70</c:v>
                </c:pt>
                <c:pt idx="95">
                  <c:v>46</c:v>
                </c:pt>
                <c:pt idx="96">
                  <c:v>5</c:v>
                </c:pt>
                <c:pt idx="97">
                  <c:v>5</c:v>
                </c:pt>
                <c:pt idx="98">
                  <c:v>53</c:v>
                </c:pt>
                <c:pt idx="99">
                  <c:v>99</c:v>
                </c:pt>
                <c:pt idx="100">
                  <c:v>16</c:v>
                </c:pt>
                <c:pt idx="101">
                  <c:v>73</c:v>
                </c:pt>
                <c:pt idx="102">
                  <c:v>9</c:v>
                </c:pt>
                <c:pt idx="103">
                  <c:v>31</c:v>
                </c:pt>
                <c:pt idx="104">
                  <c:v>129</c:v>
                </c:pt>
                <c:pt idx="105">
                  <c:v>10</c:v>
                </c:pt>
                <c:pt idx="106">
                  <c:v>80</c:v>
                </c:pt>
                <c:pt idx="107">
                  <c:v>29</c:v>
                </c:pt>
                <c:pt idx="108">
                  <c:v>37</c:v>
                </c:pt>
                <c:pt idx="109">
                  <c:v>15</c:v>
                </c:pt>
                <c:pt idx="110">
                  <c:v>42</c:v>
                </c:pt>
                <c:pt idx="111">
                  <c:v>26</c:v>
                </c:pt>
                <c:pt idx="112">
                  <c:v>35</c:v>
                </c:pt>
                <c:pt idx="113">
                  <c:v>83</c:v>
                </c:pt>
                <c:pt idx="114">
                  <c:v>74</c:v>
                </c:pt>
                <c:pt idx="115">
                  <c:v>23</c:v>
                </c:pt>
                <c:pt idx="116">
                  <c:v>18</c:v>
                </c:pt>
                <c:pt idx="117">
                  <c:v>24</c:v>
                </c:pt>
                <c:pt idx="118">
                  <c:v>79</c:v>
                </c:pt>
                <c:pt idx="119">
                  <c:v>114</c:v>
                </c:pt>
                <c:pt idx="120">
                  <c:v>44</c:v>
                </c:pt>
                <c:pt idx="121">
                  <c:v>120</c:v>
                </c:pt>
                <c:pt idx="122">
                  <c:v>28</c:v>
                </c:pt>
                <c:pt idx="123">
                  <c:v>113</c:v>
                </c:pt>
                <c:pt idx="124">
                  <c:v>119</c:v>
                </c:pt>
                <c:pt idx="125">
                  <c:v>79</c:v>
                </c:pt>
                <c:pt idx="126">
                  <c:v>8</c:v>
                </c:pt>
                <c:pt idx="127">
                  <c:v>117</c:v>
                </c:pt>
                <c:pt idx="128">
                  <c:v>49</c:v>
                </c:pt>
                <c:pt idx="129">
                  <c:v>37</c:v>
                </c:pt>
              </c:numCache>
            </c:numRef>
          </c:val>
          <c:smooth val="0"/>
        </c:ser>
        <c:ser>
          <c:idx val="2"/>
          <c:order val="2"/>
          <c:tx>
            <c:v>3 Rovios</c:v>
          </c:tx>
          <c:marker>
            <c:symbol val="none"/>
          </c:marker>
          <c:val>
            <c:numRef>
              <c:f>Sheet1!$G$1:$G$646</c:f>
              <c:numCache>
                <c:formatCode>General</c:formatCode>
                <c:ptCount val="130"/>
                <c:pt idx="0">
                  <c:v>120</c:v>
                </c:pt>
                <c:pt idx="1">
                  <c:v>35</c:v>
                </c:pt>
                <c:pt idx="2">
                  <c:v>12</c:v>
                </c:pt>
                <c:pt idx="3">
                  <c:v>11</c:v>
                </c:pt>
                <c:pt idx="4">
                  <c:v>38</c:v>
                </c:pt>
                <c:pt idx="5">
                  <c:v>63</c:v>
                </c:pt>
                <c:pt idx="6">
                  <c:v>125</c:v>
                </c:pt>
                <c:pt idx="7">
                  <c:v>36</c:v>
                </c:pt>
                <c:pt idx="8">
                  <c:v>6</c:v>
                </c:pt>
                <c:pt idx="9">
                  <c:v>55</c:v>
                </c:pt>
                <c:pt idx="10">
                  <c:v>35</c:v>
                </c:pt>
                <c:pt idx="11">
                  <c:v>15</c:v>
                </c:pt>
                <c:pt idx="12">
                  <c:v>32</c:v>
                </c:pt>
                <c:pt idx="13">
                  <c:v>24</c:v>
                </c:pt>
                <c:pt idx="14">
                  <c:v>73</c:v>
                </c:pt>
                <c:pt idx="15">
                  <c:v>27</c:v>
                </c:pt>
                <c:pt idx="16">
                  <c:v>47</c:v>
                </c:pt>
                <c:pt idx="17">
                  <c:v>45</c:v>
                </c:pt>
                <c:pt idx="18">
                  <c:v>119</c:v>
                </c:pt>
                <c:pt idx="19">
                  <c:v>43</c:v>
                </c:pt>
                <c:pt idx="20">
                  <c:v>138</c:v>
                </c:pt>
                <c:pt idx="21">
                  <c:v>6</c:v>
                </c:pt>
                <c:pt idx="22">
                  <c:v>128</c:v>
                </c:pt>
                <c:pt idx="23">
                  <c:v>9</c:v>
                </c:pt>
                <c:pt idx="24">
                  <c:v>40</c:v>
                </c:pt>
                <c:pt idx="25">
                  <c:v>41</c:v>
                </c:pt>
                <c:pt idx="26">
                  <c:v>52</c:v>
                </c:pt>
                <c:pt idx="27">
                  <c:v>31</c:v>
                </c:pt>
                <c:pt idx="28">
                  <c:v>66</c:v>
                </c:pt>
                <c:pt idx="29">
                  <c:v>47</c:v>
                </c:pt>
                <c:pt idx="30">
                  <c:v>88</c:v>
                </c:pt>
                <c:pt idx="31">
                  <c:v>119</c:v>
                </c:pt>
                <c:pt idx="32">
                  <c:v>5</c:v>
                </c:pt>
                <c:pt idx="33">
                  <c:v>13</c:v>
                </c:pt>
                <c:pt idx="34">
                  <c:v>174</c:v>
                </c:pt>
                <c:pt idx="35">
                  <c:v>58</c:v>
                </c:pt>
                <c:pt idx="36">
                  <c:v>89</c:v>
                </c:pt>
                <c:pt idx="37">
                  <c:v>64</c:v>
                </c:pt>
                <c:pt idx="38">
                  <c:v>0</c:v>
                </c:pt>
                <c:pt idx="39">
                  <c:v>100</c:v>
                </c:pt>
                <c:pt idx="40">
                  <c:v>18</c:v>
                </c:pt>
                <c:pt idx="41">
                  <c:v>74</c:v>
                </c:pt>
                <c:pt idx="42">
                  <c:v>3</c:v>
                </c:pt>
                <c:pt idx="43">
                  <c:v>76</c:v>
                </c:pt>
                <c:pt idx="44">
                  <c:v>61</c:v>
                </c:pt>
                <c:pt idx="45">
                  <c:v>85</c:v>
                </c:pt>
                <c:pt idx="46">
                  <c:v>34</c:v>
                </c:pt>
                <c:pt idx="47">
                  <c:v>184</c:v>
                </c:pt>
                <c:pt idx="48">
                  <c:v>167</c:v>
                </c:pt>
                <c:pt idx="49">
                  <c:v>170</c:v>
                </c:pt>
                <c:pt idx="50">
                  <c:v>70</c:v>
                </c:pt>
                <c:pt idx="51">
                  <c:v>77</c:v>
                </c:pt>
                <c:pt idx="52">
                  <c:v>55</c:v>
                </c:pt>
                <c:pt idx="53">
                  <c:v>79</c:v>
                </c:pt>
                <c:pt idx="54">
                  <c:v>70</c:v>
                </c:pt>
                <c:pt idx="55">
                  <c:v>31</c:v>
                </c:pt>
                <c:pt idx="56">
                  <c:v>121</c:v>
                </c:pt>
                <c:pt idx="57">
                  <c:v>0</c:v>
                </c:pt>
                <c:pt idx="58">
                  <c:v>77</c:v>
                </c:pt>
                <c:pt idx="59">
                  <c:v>61</c:v>
                </c:pt>
                <c:pt idx="60">
                  <c:v>7</c:v>
                </c:pt>
                <c:pt idx="61">
                  <c:v>78</c:v>
                </c:pt>
                <c:pt idx="62">
                  <c:v>102</c:v>
                </c:pt>
                <c:pt idx="63">
                  <c:v>14</c:v>
                </c:pt>
                <c:pt idx="64">
                  <c:v>45</c:v>
                </c:pt>
                <c:pt idx="65">
                  <c:v>12</c:v>
                </c:pt>
                <c:pt idx="66">
                  <c:v>90</c:v>
                </c:pt>
                <c:pt idx="67">
                  <c:v>15</c:v>
                </c:pt>
                <c:pt idx="68">
                  <c:v>25</c:v>
                </c:pt>
                <c:pt idx="69">
                  <c:v>3</c:v>
                </c:pt>
                <c:pt idx="70">
                  <c:v>3</c:v>
                </c:pt>
                <c:pt idx="71">
                  <c:v>99</c:v>
                </c:pt>
                <c:pt idx="72">
                  <c:v>110</c:v>
                </c:pt>
                <c:pt idx="73">
                  <c:v>25</c:v>
                </c:pt>
                <c:pt idx="74">
                  <c:v>130</c:v>
                </c:pt>
                <c:pt idx="75">
                  <c:v>22</c:v>
                </c:pt>
                <c:pt idx="76">
                  <c:v>12</c:v>
                </c:pt>
                <c:pt idx="77">
                  <c:v>7</c:v>
                </c:pt>
                <c:pt idx="78">
                  <c:v>19</c:v>
                </c:pt>
                <c:pt idx="79">
                  <c:v>20</c:v>
                </c:pt>
                <c:pt idx="80">
                  <c:v>8</c:v>
                </c:pt>
                <c:pt idx="81">
                  <c:v>81</c:v>
                </c:pt>
                <c:pt idx="82">
                  <c:v>109</c:v>
                </c:pt>
                <c:pt idx="83">
                  <c:v>34</c:v>
                </c:pt>
                <c:pt idx="84">
                  <c:v>108</c:v>
                </c:pt>
                <c:pt idx="85">
                  <c:v>2</c:v>
                </c:pt>
                <c:pt idx="86">
                  <c:v>10</c:v>
                </c:pt>
                <c:pt idx="87">
                  <c:v>150</c:v>
                </c:pt>
                <c:pt idx="88">
                  <c:v>30</c:v>
                </c:pt>
                <c:pt idx="89">
                  <c:v>108</c:v>
                </c:pt>
                <c:pt idx="90">
                  <c:v>81</c:v>
                </c:pt>
                <c:pt idx="91">
                  <c:v>144</c:v>
                </c:pt>
                <c:pt idx="92">
                  <c:v>144</c:v>
                </c:pt>
                <c:pt idx="93">
                  <c:v>106</c:v>
                </c:pt>
                <c:pt idx="94">
                  <c:v>4</c:v>
                </c:pt>
                <c:pt idx="95">
                  <c:v>40</c:v>
                </c:pt>
                <c:pt idx="96">
                  <c:v>133</c:v>
                </c:pt>
                <c:pt idx="97">
                  <c:v>70</c:v>
                </c:pt>
                <c:pt idx="98">
                  <c:v>32</c:v>
                </c:pt>
                <c:pt idx="99">
                  <c:v>124</c:v>
                </c:pt>
                <c:pt idx="100">
                  <c:v>5</c:v>
                </c:pt>
                <c:pt idx="101">
                  <c:v>95</c:v>
                </c:pt>
                <c:pt idx="102">
                  <c:v>132</c:v>
                </c:pt>
                <c:pt idx="103">
                  <c:v>118</c:v>
                </c:pt>
                <c:pt idx="104">
                  <c:v>148</c:v>
                </c:pt>
                <c:pt idx="105">
                  <c:v>1</c:v>
                </c:pt>
                <c:pt idx="106">
                  <c:v>51</c:v>
                </c:pt>
                <c:pt idx="107">
                  <c:v>88</c:v>
                </c:pt>
                <c:pt idx="108">
                  <c:v>78</c:v>
                </c:pt>
                <c:pt idx="109">
                  <c:v>68</c:v>
                </c:pt>
                <c:pt idx="110">
                  <c:v>14</c:v>
                </c:pt>
                <c:pt idx="111">
                  <c:v>88</c:v>
                </c:pt>
                <c:pt idx="112">
                  <c:v>38</c:v>
                </c:pt>
                <c:pt idx="113">
                  <c:v>8</c:v>
                </c:pt>
                <c:pt idx="114">
                  <c:v>117</c:v>
                </c:pt>
                <c:pt idx="115">
                  <c:v>56</c:v>
                </c:pt>
                <c:pt idx="116">
                  <c:v>7</c:v>
                </c:pt>
                <c:pt idx="117">
                  <c:v>98</c:v>
                </c:pt>
                <c:pt idx="118">
                  <c:v>51</c:v>
                </c:pt>
                <c:pt idx="119">
                  <c:v>106</c:v>
                </c:pt>
                <c:pt idx="120">
                  <c:v>150</c:v>
                </c:pt>
                <c:pt idx="121">
                  <c:v>21</c:v>
                </c:pt>
                <c:pt idx="122">
                  <c:v>31</c:v>
                </c:pt>
                <c:pt idx="123">
                  <c:v>72</c:v>
                </c:pt>
                <c:pt idx="124">
                  <c:v>26</c:v>
                </c:pt>
                <c:pt idx="125">
                  <c:v>121</c:v>
                </c:pt>
                <c:pt idx="126">
                  <c:v>16</c:v>
                </c:pt>
                <c:pt idx="127">
                  <c:v>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589440"/>
        <c:axId val="152590976"/>
      </c:lineChart>
      <c:catAx>
        <c:axId val="152589440"/>
        <c:scaling>
          <c:orientation val="minMax"/>
        </c:scaling>
        <c:delete val="1"/>
        <c:axPos val="b"/>
        <c:majorTickMark val="none"/>
        <c:minorTickMark val="none"/>
        <c:tickLblPos val="nextTo"/>
        <c:crossAx val="152590976"/>
        <c:crosses val="autoZero"/>
        <c:auto val="1"/>
        <c:lblAlgn val="ctr"/>
        <c:lblOffset val="100"/>
        <c:noMultiLvlLbl val="0"/>
      </c:catAx>
      <c:valAx>
        <c:axId val="15259097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152589440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>
              <a:latin typeface="Times New Roman" pitchFamily="18" charset="0"/>
              <a:cs typeface="Times New Roman" pitchFamily="18" charset="0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9524</xdr:colOff>
      <xdr:row>206</xdr:row>
      <xdr:rowOff>14286</xdr:rowOff>
    </xdr:from>
    <xdr:to>
      <xdr:col>20</xdr:col>
      <xdr:colOff>19049</xdr:colOff>
      <xdr:row>246</xdr:row>
      <xdr:rowOff>152399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171449</xdr:colOff>
      <xdr:row>125</xdr:row>
      <xdr:rowOff>33337</xdr:rowOff>
    </xdr:from>
    <xdr:to>
      <xdr:col>16</xdr:col>
      <xdr:colOff>704849</xdr:colOff>
      <xdr:row>165</xdr:row>
      <xdr:rowOff>142875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581025</xdr:colOff>
      <xdr:row>80</xdr:row>
      <xdr:rowOff>109536</xdr:rowOff>
    </xdr:from>
    <xdr:to>
      <xdr:col>23</xdr:col>
      <xdr:colOff>514350</xdr:colOff>
      <xdr:row>100</xdr:row>
      <xdr:rowOff>114299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381000</xdr:colOff>
      <xdr:row>45</xdr:row>
      <xdr:rowOff>119062</xdr:rowOff>
    </xdr:from>
    <xdr:to>
      <xdr:col>27</xdr:col>
      <xdr:colOff>514350</xdr:colOff>
      <xdr:row>185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traffic_2" connectionId="4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traffic_1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traffic" connectionId="1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traffic" connectionId="6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traffic_1" connectionId="3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traffic_2" connectionId="5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0.bin"/><Relationship Id="rId4" Type="http://schemas.openxmlformats.org/officeDocument/2006/relationships/queryTable" Target="../queryTables/queryTable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3.bin"/><Relationship Id="rId5" Type="http://schemas.openxmlformats.org/officeDocument/2006/relationships/queryTable" Target="../queryTables/queryTable6.xml"/><Relationship Id="rId4" Type="http://schemas.openxmlformats.org/officeDocument/2006/relationships/queryTable" Target="../queryTables/queryTable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4998"/>
  <sheetViews>
    <sheetView topLeftCell="F1" zoomScaleNormal="100" workbookViewId="0">
      <selection activeCell="Y23" sqref="Y23"/>
    </sheetView>
  </sheetViews>
  <sheetFormatPr defaultRowHeight="12.75" x14ac:dyDescent="0.25"/>
  <cols>
    <col min="1" max="1" width="9.140625" style="89"/>
    <col min="2" max="2" width="13.5703125" style="89" bestFit="1" customWidth="1"/>
    <col min="3" max="3" width="14.28515625" style="89" bestFit="1" customWidth="1"/>
    <col min="4" max="4" width="13.5703125" style="89" bestFit="1" customWidth="1"/>
    <col min="5" max="5" width="14.28515625" style="89" bestFit="1" customWidth="1"/>
    <col min="6" max="6" width="9.140625" style="89"/>
    <col min="7" max="7" width="13.5703125" style="89" bestFit="1" customWidth="1"/>
    <col min="8" max="8" width="14.28515625" style="89" bestFit="1" customWidth="1"/>
    <col min="9" max="9" width="13.5703125" style="89" bestFit="1" customWidth="1"/>
    <col min="10" max="10" width="14.28515625" style="89" bestFit="1" customWidth="1"/>
    <col min="11" max="11" width="9.140625" style="89"/>
    <col min="12" max="12" width="13.5703125" style="89" bestFit="1" customWidth="1"/>
    <col min="13" max="13" width="14.28515625" style="89" bestFit="1" customWidth="1"/>
    <col min="14" max="14" width="13.5703125" style="89" bestFit="1" customWidth="1"/>
    <col min="15" max="15" width="14.28515625" style="89" bestFit="1" customWidth="1"/>
    <col min="16" max="16" width="9.140625" style="89"/>
    <col min="17" max="17" width="13.42578125" style="89" bestFit="1" customWidth="1"/>
    <col min="18" max="18" width="18.7109375" style="89" bestFit="1" customWidth="1"/>
    <col min="19" max="19" width="10.140625" style="89" bestFit="1" customWidth="1"/>
    <col min="20" max="20" width="9.140625" style="89"/>
    <col min="21" max="21" width="14.140625" style="89" bestFit="1" customWidth="1"/>
    <col min="22" max="22" width="18.7109375" style="89" bestFit="1" customWidth="1"/>
    <col min="23" max="23" width="10.140625" style="89" bestFit="1" customWidth="1"/>
    <col min="24" max="16384" width="9.140625" style="89"/>
  </cols>
  <sheetData>
    <row r="1" spans="2:24" ht="13.5" thickBot="1" x14ac:dyDescent="0.3">
      <c r="Q1" s="248" t="s">
        <v>20</v>
      </c>
      <c r="R1" s="248"/>
      <c r="S1" s="248"/>
      <c r="U1" s="248" t="s">
        <v>21</v>
      </c>
      <c r="V1" s="248"/>
      <c r="W1" s="248"/>
    </row>
    <row r="2" spans="2:24" ht="13.5" thickBot="1" x14ac:dyDescent="0.3">
      <c r="B2" s="243" t="s">
        <v>9</v>
      </c>
      <c r="C2" s="244"/>
      <c r="D2" s="244"/>
      <c r="E2" s="245"/>
      <c r="G2" s="243" t="s">
        <v>13</v>
      </c>
      <c r="H2" s="244"/>
      <c r="I2" s="244"/>
      <c r="J2" s="245"/>
      <c r="L2" s="243" t="s">
        <v>14</v>
      </c>
      <c r="M2" s="244"/>
      <c r="N2" s="244"/>
      <c r="O2" s="245"/>
      <c r="Q2" s="243" t="s">
        <v>9</v>
      </c>
      <c r="R2" s="244"/>
      <c r="S2" s="245"/>
      <c r="U2" s="243" t="s">
        <v>9</v>
      </c>
      <c r="V2" s="244"/>
      <c r="W2" s="245"/>
    </row>
    <row r="3" spans="2:24" ht="13.5" thickBot="1" x14ac:dyDescent="0.3">
      <c r="B3" s="246" t="s">
        <v>18</v>
      </c>
      <c r="C3" s="247"/>
      <c r="D3" s="246" t="s">
        <v>19</v>
      </c>
      <c r="E3" s="247"/>
      <c r="G3" s="246" t="s">
        <v>18</v>
      </c>
      <c r="H3" s="247"/>
      <c r="I3" s="246" t="s">
        <v>19</v>
      </c>
      <c r="J3" s="247"/>
      <c r="L3" s="246" t="s">
        <v>18</v>
      </c>
      <c r="M3" s="247"/>
      <c r="N3" s="246" t="s">
        <v>19</v>
      </c>
      <c r="O3" s="247"/>
      <c r="Q3" s="240" t="s">
        <v>22</v>
      </c>
      <c r="R3" s="90" t="s">
        <v>4</v>
      </c>
      <c r="S3" s="111">
        <f>AVERAGE(B5:B220)</f>
        <v>305.49537037037038</v>
      </c>
      <c r="U3" s="240" t="s">
        <v>22</v>
      </c>
      <c r="V3" s="90" t="s">
        <v>4</v>
      </c>
      <c r="W3" s="111">
        <f>AVERAGE(D5:D204)</f>
        <v>290.66500000000002</v>
      </c>
      <c r="X3" s="89" t="s">
        <v>465</v>
      </c>
    </row>
    <row r="4" spans="2:24" ht="13.5" thickBot="1" x14ac:dyDescent="0.3">
      <c r="B4" s="92" t="s">
        <v>22</v>
      </c>
      <c r="C4" s="93" t="s">
        <v>23</v>
      </c>
      <c r="D4" s="92" t="s">
        <v>22</v>
      </c>
      <c r="E4" s="93" t="s">
        <v>23</v>
      </c>
      <c r="G4" s="92" t="s">
        <v>22</v>
      </c>
      <c r="H4" s="93" t="s">
        <v>23</v>
      </c>
      <c r="I4" s="92" t="s">
        <v>22</v>
      </c>
      <c r="J4" s="93" t="s">
        <v>23</v>
      </c>
      <c r="L4" s="92" t="s">
        <v>22</v>
      </c>
      <c r="M4" s="93" t="s">
        <v>23</v>
      </c>
      <c r="N4" s="92" t="s">
        <v>22</v>
      </c>
      <c r="O4" s="93" t="s">
        <v>23</v>
      </c>
      <c r="Q4" s="241"/>
      <c r="R4" s="94" t="s">
        <v>24</v>
      </c>
      <c r="S4" s="112">
        <f>COUNT(B5:B220)</f>
        <v>216</v>
      </c>
      <c r="U4" s="241"/>
      <c r="V4" s="94" t="s">
        <v>24</v>
      </c>
      <c r="W4" s="112">
        <f>COUNT(D5:D204)</f>
        <v>200</v>
      </c>
      <c r="X4" s="89" t="s">
        <v>465</v>
      </c>
    </row>
    <row r="5" spans="2:24" x14ac:dyDescent="0.25">
      <c r="B5" s="96">
        <v>403</v>
      </c>
      <c r="C5" s="97">
        <v>258</v>
      </c>
      <c r="D5" s="96">
        <v>490</v>
      </c>
      <c r="E5" s="98">
        <v>1099</v>
      </c>
      <c r="G5" s="96">
        <v>0.27</v>
      </c>
      <c r="H5" s="97">
        <v>133</v>
      </c>
      <c r="I5" s="96">
        <v>5</v>
      </c>
      <c r="J5" s="98">
        <v>44</v>
      </c>
      <c r="L5" s="96">
        <v>8480</v>
      </c>
      <c r="M5" s="98">
        <v>1805</v>
      </c>
      <c r="N5" s="99">
        <v>4197</v>
      </c>
      <c r="O5" s="98">
        <v>5946</v>
      </c>
      <c r="Q5" s="241"/>
      <c r="R5" s="94" t="s">
        <v>25</v>
      </c>
      <c r="S5" s="112">
        <f>_xlfn.VAR.P(B5:B220)</f>
        <v>49424.777756344309</v>
      </c>
      <c r="U5" s="241"/>
      <c r="V5" s="94" t="s">
        <v>25</v>
      </c>
      <c r="W5" s="112">
        <f>_xlfn.VAR.P(D5:D204)</f>
        <v>64314.412774999997</v>
      </c>
    </row>
    <row r="6" spans="2:24" ht="13.5" thickBot="1" x14ac:dyDescent="0.3">
      <c r="B6" s="100">
        <v>110</v>
      </c>
      <c r="C6" s="101">
        <v>478</v>
      </c>
      <c r="D6" s="100">
        <v>603</v>
      </c>
      <c r="E6" s="102">
        <v>649</v>
      </c>
      <c r="G6" s="100">
        <v>49</v>
      </c>
      <c r="H6" s="101">
        <v>108</v>
      </c>
      <c r="I6" s="100">
        <v>0</v>
      </c>
      <c r="J6" s="102">
        <v>20</v>
      </c>
      <c r="L6" s="100">
        <v>1012</v>
      </c>
      <c r="M6" s="102">
        <v>4327</v>
      </c>
      <c r="N6" s="103">
        <v>6035</v>
      </c>
      <c r="O6" s="102">
        <v>4483</v>
      </c>
      <c r="Q6" s="242"/>
      <c r="R6" s="104" t="s">
        <v>26</v>
      </c>
      <c r="S6" s="113">
        <f>_xlfn.STDEV.P(B5:B220)</f>
        <v>222.31684091931567</v>
      </c>
      <c r="U6" s="242"/>
      <c r="V6" s="104" t="s">
        <v>26</v>
      </c>
      <c r="W6" s="113">
        <f>_xlfn.STDEV.P(D5:D204)</f>
        <v>253.6028642878467</v>
      </c>
      <c r="X6" s="89" t="s">
        <v>466</v>
      </c>
    </row>
    <row r="7" spans="2:24" x14ac:dyDescent="0.25">
      <c r="B7" s="100">
        <v>510</v>
      </c>
      <c r="C7" s="101">
        <v>452</v>
      </c>
      <c r="D7" s="100">
        <v>185</v>
      </c>
      <c r="E7" s="102">
        <v>917</v>
      </c>
      <c r="G7" s="100">
        <v>105</v>
      </c>
      <c r="H7" s="101">
        <v>331</v>
      </c>
      <c r="I7" s="100">
        <v>5</v>
      </c>
      <c r="J7" s="102">
        <v>102</v>
      </c>
      <c r="L7" s="100">
        <v>5518</v>
      </c>
      <c r="M7" s="102">
        <v>9782</v>
      </c>
      <c r="N7" s="103">
        <v>8165</v>
      </c>
      <c r="O7" s="102">
        <v>4504</v>
      </c>
      <c r="Q7" s="240" t="s">
        <v>23</v>
      </c>
      <c r="R7" s="105" t="s">
        <v>4</v>
      </c>
      <c r="S7" s="111">
        <f>AVERAGE(C5:C251)</f>
        <v>328.25910931174087</v>
      </c>
      <c r="U7" s="240" t="s">
        <v>23</v>
      </c>
      <c r="V7" s="105" t="s">
        <v>4</v>
      </c>
      <c r="W7" s="111">
        <f>AVERAGE(E5:E215)</f>
        <v>391.14218009478674</v>
      </c>
      <c r="X7" s="89" t="s">
        <v>466</v>
      </c>
    </row>
    <row r="8" spans="2:24" x14ac:dyDescent="0.25">
      <c r="B8" s="100">
        <v>274</v>
      </c>
      <c r="C8" s="101">
        <v>156</v>
      </c>
      <c r="D8" s="100">
        <v>111</v>
      </c>
      <c r="E8" s="102">
        <v>623</v>
      </c>
      <c r="G8" s="100">
        <v>180</v>
      </c>
      <c r="H8" s="101">
        <v>249</v>
      </c>
      <c r="I8" s="100">
        <v>105</v>
      </c>
      <c r="J8" s="102">
        <v>44</v>
      </c>
      <c r="L8" s="100">
        <v>6994</v>
      </c>
      <c r="M8" s="102">
        <v>5716</v>
      </c>
      <c r="N8" s="103">
        <v>12230</v>
      </c>
      <c r="O8" s="102">
        <v>4532</v>
      </c>
      <c r="Q8" s="241"/>
      <c r="R8" s="94" t="s">
        <v>24</v>
      </c>
      <c r="S8" s="112">
        <f>COUNT(C5:C251)</f>
        <v>247</v>
      </c>
      <c r="U8" s="241"/>
      <c r="V8" s="94" t="s">
        <v>24</v>
      </c>
      <c r="W8" s="112">
        <f>COUNT(E5:E215)</f>
        <v>211</v>
      </c>
      <c r="X8" s="89" t="s">
        <v>465</v>
      </c>
    </row>
    <row r="9" spans="2:24" x14ac:dyDescent="0.25">
      <c r="B9" s="100">
        <v>631</v>
      </c>
      <c r="C9" s="101">
        <v>45</v>
      </c>
      <c r="D9" s="100">
        <v>112</v>
      </c>
      <c r="E9" s="102">
        <v>908</v>
      </c>
      <c r="G9" s="100">
        <v>22</v>
      </c>
      <c r="H9" s="101">
        <v>115</v>
      </c>
      <c r="I9" s="100">
        <v>20</v>
      </c>
      <c r="J9" s="102">
        <v>29</v>
      </c>
      <c r="L9" s="100">
        <v>12822</v>
      </c>
      <c r="M9" s="102">
        <v>7910</v>
      </c>
      <c r="N9" s="103">
        <v>19516</v>
      </c>
      <c r="O9" s="102">
        <v>4600</v>
      </c>
      <c r="Q9" s="241"/>
      <c r="R9" s="94" t="s">
        <v>25</v>
      </c>
      <c r="S9" s="112">
        <f>_xlfn.VAR.P(C5:C251)</f>
        <v>43921.665655886834</v>
      </c>
      <c r="U9" s="241"/>
      <c r="V9" s="94" t="s">
        <v>25</v>
      </c>
      <c r="W9" s="112">
        <f>_xlfn.VAR.P(E5:E215)</f>
        <v>90928.358931740077</v>
      </c>
    </row>
    <row r="10" spans="2:24" ht="13.5" thickBot="1" x14ac:dyDescent="0.3">
      <c r="B10" s="100">
        <v>455</v>
      </c>
      <c r="C10" s="101">
        <v>567</v>
      </c>
      <c r="D10" s="100">
        <v>202</v>
      </c>
      <c r="E10" s="102">
        <v>295</v>
      </c>
      <c r="G10" s="100">
        <v>145</v>
      </c>
      <c r="H10" s="101">
        <v>91</v>
      </c>
      <c r="I10" s="100">
        <v>0</v>
      </c>
      <c r="J10" s="102">
        <v>65</v>
      </c>
      <c r="L10" s="100">
        <v>12411</v>
      </c>
      <c r="M10" s="102">
        <v>2827</v>
      </c>
      <c r="N10" s="103">
        <v>12105</v>
      </c>
      <c r="O10" s="102">
        <v>4621</v>
      </c>
      <c r="Q10" s="242"/>
      <c r="R10" s="104" t="s">
        <v>26</v>
      </c>
      <c r="S10" s="113">
        <f>_xlfn.STDEV.P(C5:C251)</f>
        <v>209.57496428697496</v>
      </c>
      <c r="U10" s="242"/>
      <c r="V10" s="104" t="s">
        <v>26</v>
      </c>
      <c r="W10" s="113">
        <f>_xlfn.STDEV.P(E5:E215)</f>
        <v>301.54329528566888</v>
      </c>
      <c r="X10" s="89" t="s">
        <v>466</v>
      </c>
    </row>
    <row r="11" spans="2:24" ht="13.5" thickBot="1" x14ac:dyDescent="0.3">
      <c r="B11" s="100">
        <v>400</v>
      </c>
      <c r="C11" s="101">
        <v>198</v>
      </c>
      <c r="D11" s="100">
        <v>333</v>
      </c>
      <c r="E11" s="102">
        <v>514</v>
      </c>
      <c r="G11" s="100">
        <v>2</v>
      </c>
      <c r="H11" s="101">
        <v>23</v>
      </c>
      <c r="I11" s="100">
        <v>45</v>
      </c>
      <c r="J11" s="102">
        <v>25</v>
      </c>
      <c r="L11" s="100">
        <v>8742</v>
      </c>
      <c r="M11" s="102">
        <v>2848</v>
      </c>
      <c r="N11" s="103">
        <v>11052</v>
      </c>
      <c r="O11" s="102">
        <v>10364</v>
      </c>
    </row>
    <row r="12" spans="2:24" ht="13.5" thickBot="1" x14ac:dyDescent="0.3">
      <c r="B12" s="100">
        <v>393</v>
      </c>
      <c r="C12" s="101">
        <v>462</v>
      </c>
      <c r="D12" s="100">
        <v>35</v>
      </c>
      <c r="E12" s="102">
        <v>962</v>
      </c>
      <c r="G12" s="100">
        <v>204</v>
      </c>
      <c r="H12" s="101">
        <v>245</v>
      </c>
      <c r="I12" s="100">
        <v>3</v>
      </c>
      <c r="J12" s="102">
        <v>29</v>
      </c>
      <c r="L12" s="100">
        <v>7159</v>
      </c>
      <c r="M12" s="102">
        <v>2869</v>
      </c>
      <c r="N12" s="103">
        <v>13469</v>
      </c>
      <c r="O12" s="102">
        <v>35040</v>
      </c>
      <c r="Q12" s="243" t="s">
        <v>13</v>
      </c>
      <c r="R12" s="244"/>
      <c r="S12" s="245"/>
      <c r="U12" s="243" t="s">
        <v>13</v>
      </c>
      <c r="V12" s="244"/>
      <c r="W12" s="245"/>
    </row>
    <row r="13" spans="2:24" x14ac:dyDescent="0.25">
      <c r="B13" s="100">
        <v>415</v>
      </c>
      <c r="C13" s="101">
        <v>414</v>
      </c>
      <c r="D13" s="100">
        <v>23</v>
      </c>
      <c r="E13" s="102">
        <v>519</v>
      </c>
      <c r="G13" s="100">
        <v>442</v>
      </c>
      <c r="H13" s="101">
        <v>457</v>
      </c>
      <c r="I13" s="100">
        <v>0</v>
      </c>
      <c r="J13" s="102">
        <v>43</v>
      </c>
      <c r="L13" s="100">
        <v>10713</v>
      </c>
      <c r="M13" s="102">
        <v>2890</v>
      </c>
      <c r="N13" s="103">
        <v>267</v>
      </c>
      <c r="O13" s="102">
        <v>14311</v>
      </c>
      <c r="Q13" s="240" t="s">
        <v>22</v>
      </c>
      <c r="R13" s="90" t="s">
        <v>4</v>
      </c>
      <c r="S13" s="111">
        <f>AVERAGE(G5:G123)</f>
        <v>79.548487394957988</v>
      </c>
      <c r="U13" s="240" t="s">
        <v>22</v>
      </c>
      <c r="V13" s="90" t="s">
        <v>4</v>
      </c>
      <c r="W13" s="111">
        <f>AVERAGE(I5:I114)</f>
        <v>82.74545454545455</v>
      </c>
      <c r="X13" s="89" t="s">
        <v>466</v>
      </c>
    </row>
    <row r="14" spans="2:24" x14ac:dyDescent="0.25">
      <c r="B14" s="100">
        <v>510</v>
      </c>
      <c r="C14" s="101">
        <v>490</v>
      </c>
      <c r="D14" s="100">
        <v>496</v>
      </c>
      <c r="E14" s="102">
        <v>115</v>
      </c>
      <c r="G14" s="100">
        <v>355</v>
      </c>
      <c r="H14" s="101">
        <v>354</v>
      </c>
      <c r="I14" s="100">
        <v>0</v>
      </c>
      <c r="J14" s="102">
        <v>86</v>
      </c>
      <c r="L14" s="100">
        <v>5530</v>
      </c>
      <c r="M14" s="102">
        <v>2911</v>
      </c>
      <c r="N14" s="103">
        <v>7059</v>
      </c>
      <c r="O14" s="102">
        <v>14454</v>
      </c>
      <c r="Q14" s="241"/>
      <c r="R14" s="94" t="s">
        <v>24</v>
      </c>
      <c r="S14" s="112">
        <f>COUNT(G5:G123)</f>
        <v>119</v>
      </c>
      <c r="U14" s="241"/>
      <c r="V14" s="94" t="s">
        <v>24</v>
      </c>
      <c r="W14" s="112">
        <f>COUNT(I5:I114)</f>
        <v>110</v>
      </c>
      <c r="X14" s="89" t="s">
        <v>465</v>
      </c>
    </row>
    <row r="15" spans="2:24" x14ac:dyDescent="0.25">
      <c r="B15" s="100">
        <v>227</v>
      </c>
      <c r="C15" s="101">
        <v>284</v>
      </c>
      <c r="D15" s="100">
        <v>74</v>
      </c>
      <c r="E15" s="102">
        <v>469</v>
      </c>
      <c r="G15" s="100">
        <v>270</v>
      </c>
      <c r="H15" s="101">
        <v>295</v>
      </c>
      <c r="I15" s="100">
        <v>141</v>
      </c>
      <c r="J15" s="102">
        <v>25</v>
      </c>
      <c r="L15" s="100">
        <v>8744</v>
      </c>
      <c r="M15" s="102">
        <v>2932</v>
      </c>
      <c r="N15" s="103">
        <v>6906</v>
      </c>
      <c r="O15" s="102">
        <v>14556</v>
      </c>
      <c r="Q15" s="241"/>
      <c r="R15" s="94" t="s">
        <v>25</v>
      </c>
      <c r="S15" s="112">
        <f>_xlfn.VAR.P(G5:G123)</f>
        <v>6824.6942279641262</v>
      </c>
      <c r="U15" s="241"/>
      <c r="V15" s="94" t="s">
        <v>25</v>
      </c>
      <c r="W15" s="112">
        <f>_xlfn.VAR.P(I5:I114)</f>
        <v>29445.662479338844</v>
      </c>
    </row>
    <row r="16" spans="2:24" ht="13.5" thickBot="1" x14ac:dyDescent="0.3">
      <c r="B16" s="100">
        <v>308</v>
      </c>
      <c r="C16" s="101">
        <v>434</v>
      </c>
      <c r="D16" s="100">
        <v>98</v>
      </c>
      <c r="E16" s="102">
        <v>128</v>
      </c>
      <c r="G16" s="100">
        <v>23</v>
      </c>
      <c r="H16" s="101">
        <v>46</v>
      </c>
      <c r="I16" s="100">
        <v>0</v>
      </c>
      <c r="J16" s="102">
        <v>117</v>
      </c>
      <c r="L16" s="100">
        <v>1409</v>
      </c>
      <c r="M16" s="102">
        <v>2953</v>
      </c>
      <c r="N16" s="103">
        <v>17141</v>
      </c>
      <c r="O16" s="102">
        <v>14672</v>
      </c>
      <c r="Q16" s="242"/>
      <c r="R16" s="104" t="s">
        <v>26</v>
      </c>
      <c r="S16" s="113">
        <f>_xlfn.STDEV.P(G5:G123)</f>
        <v>82.611707572015035</v>
      </c>
      <c r="U16" s="242"/>
      <c r="V16" s="104" t="s">
        <v>26</v>
      </c>
      <c r="W16" s="113">
        <f>_xlfn.STDEV.P(I5:I114)</f>
        <v>171.59738482663087</v>
      </c>
      <c r="X16" s="89" t="s">
        <v>466</v>
      </c>
    </row>
    <row r="17" spans="2:24" x14ac:dyDescent="0.25">
      <c r="B17" s="100">
        <v>217</v>
      </c>
      <c r="C17" s="101">
        <v>377</v>
      </c>
      <c r="D17" s="100">
        <v>254</v>
      </c>
      <c r="E17" s="102">
        <v>342</v>
      </c>
      <c r="G17" s="100">
        <v>53</v>
      </c>
      <c r="H17" s="101">
        <v>117</v>
      </c>
      <c r="I17" s="100">
        <v>113</v>
      </c>
      <c r="J17" s="102">
        <v>36</v>
      </c>
      <c r="L17" s="100">
        <v>9010</v>
      </c>
      <c r="M17" s="102">
        <v>2974</v>
      </c>
      <c r="N17" s="103">
        <v>17293</v>
      </c>
      <c r="O17" s="102">
        <v>14817</v>
      </c>
      <c r="Q17" s="240" t="s">
        <v>23</v>
      </c>
      <c r="R17" s="105" t="s">
        <v>4</v>
      </c>
      <c r="S17" s="111">
        <f>AVERAGE(H5:H113)</f>
        <v>191.45871559633028</v>
      </c>
      <c r="U17" s="240" t="s">
        <v>23</v>
      </c>
      <c r="V17" s="105" t="s">
        <v>4</v>
      </c>
      <c r="W17" s="111">
        <f>AVERAGE(J5:J103)</f>
        <v>145.24242424242425</v>
      </c>
      <c r="X17" s="89" t="s">
        <v>465</v>
      </c>
    </row>
    <row r="18" spans="2:24" x14ac:dyDescent="0.25">
      <c r="B18" s="100">
        <v>629</v>
      </c>
      <c r="C18" s="101">
        <v>57</v>
      </c>
      <c r="D18" s="100">
        <v>7</v>
      </c>
      <c r="E18" s="102">
        <v>113</v>
      </c>
      <c r="G18" s="100">
        <v>78</v>
      </c>
      <c r="H18" s="101">
        <v>96</v>
      </c>
      <c r="I18" s="100">
        <v>1</v>
      </c>
      <c r="J18" s="102">
        <v>61</v>
      </c>
      <c r="L18" s="100">
        <v>4294</v>
      </c>
      <c r="M18" s="102">
        <v>2995</v>
      </c>
      <c r="N18" s="103">
        <v>21875</v>
      </c>
      <c r="O18" s="102">
        <v>14934</v>
      </c>
      <c r="Q18" s="241"/>
      <c r="R18" s="94" t="s">
        <v>24</v>
      </c>
      <c r="S18" s="112">
        <f>COUNT(H5:H113)</f>
        <v>109</v>
      </c>
      <c r="U18" s="241"/>
      <c r="V18" s="94" t="s">
        <v>24</v>
      </c>
      <c r="W18" s="112">
        <f>COUNT(J5:J103)</f>
        <v>99</v>
      </c>
      <c r="X18" s="89" t="s">
        <v>465</v>
      </c>
    </row>
    <row r="19" spans="2:24" x14ac:dyDescent="0.25">
      <c r="B19" s="100">
        <v>457</v>
      </c>
      <c r="C19" s="101">
        <v>306</v>
      </c>
      <c r="D19" s="100">
        <v>2</v>
      </c>
      <c r="E19" s="102">
        <v>382</v>
      </c>
      <c r="G19" s="100">
        <v>48</v>
      </c>
      <c r="H19" s="101">
        <v>97</v>
      </c>
      <c r="I19" s="100">
        <v>44</v>
      </c>
      <c r="J19" s="102">
        <v>23</v>
      </c>
      <c r="L19" s="100">
        <v>10299</v>
      </c>
      <c r="M19" s="102">
        <v>3017</v>
      </c>
      <c r="N19" s="103">
        <v>11570</v>
      </c>
      <c r="O19" s="102">
        <v>15193</v>
      </c>
      <c r="Q19" s="241"/>
      <c r="R19" s="94" t="s">
        <v>25</v>
      </c>
      <c r="S19" s="112">
        <f>_xlfn.VAR.P(H5:H113)</f>
        <v>8044.6519653227842</v>
      </c>
      <c r="U19" s="241"/>
      <c r="V19" s="94" t="s">
        <v>25</v>
      </c>
      <c r="W19" s="112">
        <f>_xlfn.VAR.P(J5:J103)</f>
        <v>5912.6887052341599</v>
      </c>
    </row>
    <row r="20" spans="2:24" ht="13.5" thickBot="1" x14ac:dyDescent="0.3">
      <c r="B20" s="100">
        <v>247</v>
      </c>
      <c r="C20" s="101">
        <v>121</v>
      </c>
      <c r="D20" s="100">
        <v>604</v>
      </c>
      <c r="E20" s="102">
        <v>844</v>
      </c>
      <c r="G20" s="100">
        <v>25</v>
      </c>
      <c r="H20" s="101">
        <v>77</v>
      </c>
      <c r="I20" s="100">
        <v>1</v>
      </c>
      <c r="J20" s="102">
        <v>42</v>
      </c>
      <c r="L20" s="100">
        <v>8118</v>
      </c>
      <c r="M20" s="102">
        <v>3038</v>
      </c>
      <c r="N20" s="103">
        <v>12397</v>
      </c>
      <c r="O20" s="102">
        <v>8974</v>
      </c>
      <c r="Q20" s="242"/>
      <c r="R20" s="104" t="s">
        <v>26</v>
      </c>
      <c r="S20" s="113">
        <f>_xlfn.STDEV.P(H5:H113)</f>
        <v>89.691983840936331</v>
      </c>
      <c r="U20" s="242"/>
      <c r="V20" s="104" t="s">
        <v>26</v>
      </c>
      <c r="W20" s="113">
        <f>_xlfn.STDEV.P(J5:J103)</f>
        <v>76.894009553632714</v>
      </c>
      <c r="X20" s="89" t="s">
        <v>465</v>
      </c>
    </row>
    <row r="21" spans="2:24" ht="13.5" thickBot="1" x14ac:dyDescent="0.3">
      <c r="B21" s="100">
        <v>80</v>
      </c>
      <c r="C21" s="101">
        <v>41</v>
      </c>
      <c r="D21" s="100">
        <v>4</v>
      </c>
      <c r="E21" s="102">
        <v>469</v>
      </c>
      <c r="G21" s="100">
        <v>60</v>
      </c>
      <c r="H21" s="101">
        <v>46</v>
      </c>
      <c r="I21" s="100">
        <v>9</v>
      </c>
      <c r="J21" s="102">
        <v>86</v>
      </c>
      <c r="L21" s="100"/>
      <c r="M21" s="102">
        <v>3059</v>
      </c>
      <c r="N21" s="103">
        <v>7944</v>
      </c>
      <c r="O21" s="102">
        <v>9068</v>
      </c>
    </row>
    <row r="22" spans="2:24" ht="13.5" thickBot="1" x14ac:dyDescent="0.3">
      <c r="B22" s="100">
        <v>247</v>
      </c>
      <c r="C22" s="101">
        <v>36</v>
      </c>
      <c r="D22" s="100">
        <v>131</v>
      </c>
      <c r="E22" s="102">
        <v>172</v>
      </c>
      <c r="G22" s="100">
        <v>213</v>
      </c>
      <c r="H22" s="101">
        <v>30</v>
      </c>
      <c r="I22" s="100">
        <v>20</v>
      </c>
      <c r="J22" s="102">
        <v>512</v>
      </c>
      <c r="L22" s="100"/>
      <c r="M22" s="102">
        <v>3080</v>
      </c>
      <c r="N22" s="103">
        <v>14553</v>
      </c>
      <c r="O22" s="102">
        <v>9107</v>
      </c>
      <c r="Q22" s="243" t="s">
        <v>14</v>
      </c>
      <c r="R22" s="244"/>
      <c r="S22" s="245"/>
      <c r="U22" s="243" t="s">
        <v>14</v>
      </c>
      <c r="V22" s="244"/>
      <c r="W22" s="245"/>
    </row>
    <row r="23" spans="2:24" x14ac:dyDescent="0.25">
      <c r="B23" s="100">
        <v>149</v>
      </c>
      <c r="C23" s="101">
        <v>233</v>
      </c>
      <c r="D23" s="100">
        <v>196</v>
      </c>
      <c r="E23" s="102">
        <v>184</v>
      </c>
      <c r="G23" s="100">
        <v>120</v>
      </c>
      <c r="H23" s="101">
        <v>123</v>
      </c>
      <c r="I23" s="100">
        <v>1178</v>
      </c>
      <c r="J23" s="102">
        <v>118</v>
      </c>
      <c r="L23" s="100"/>
      <c r="M23" s="102">
        <v>3101</v>
      </c>
      <c r="N23" s="103">
        <v>4607</v>
      </c>
      <c r="O23" s="102">
        <v>9127</v>
      </c>
      <c r="Q23" s="240" t="s">
        <v>22</v>
      </c>
      <c r="R23" s="90" t="s">
        <v>4</v>
      </c>
      <c r="S23" s="111">
        <f>AVERAGE(L5:L20)</f>
        <v>7578.4375</v>
      </c>
      <c r="U23" s="240" t="s">
        <v>22</v>
      </c>
      <c r="V23" s="90" t="s">
        <v>4</v>
      </c>
      <c r="W23" s="111">
        <f>AVERAGE(N5:N23)</f>
        <v>10967.421052631578</v>
      </c>
      <c r="X23" s="89" t="s">
        <v>466</v>
      </c>
    </row>
    <row r="24" spans="2:24" x14ac:dyDescent="0.25">
      <c r="B24" s="100">
        <v>460</v>
      </c>
      <c r="C24" s="101">
        <v>103</v>
      </c>
      <c r="D24" s="100">
        <v>402</v>
      </c>
      <c r="E24" s="102">
        <v>485</v>
      </c>
      <c r="G24" s="100">
        <v>36</v>
      </c>
      <c r="H24" s="101">
        <v>172</v>
      </c>
      <c r="I24" s="100">
        <v>161</v>
      </c>
      <c r="J24" s="102">
        <v>124</v>
      </c>
      <c r="L24" s="100"/>
      <c r="M24" s="102">
        <v>3122</v>
      </c>
      <c r="N24" s="103"/>
      <c r="O24" s="102">
        <v>9179</v>
      </c>
      <c r="Q24" s="241"/>
      <c r="R24" s="94" t="s">
        <v>24</v>
      </c>
      <c r="S24" s="112">
        <f>COUNT(L5:L20)</f>
        <v>16</v>
      </c>
      <c r="U24" s="241"/>
      <c r="V24" s="94" t="s">
        <v>24</v>
      </c>
      <c r="W24" s="112">
        <f>COUNT(N5:N23)</f>
        <v>19</v>
      </c>
      <c r="X24" s="89" t="s">
        <v>466</v>
      </c>
    </row>
    <row r="25" spans="2:24" x14ac:dyDescent="0.25">
      <c r="B25" s="100">
        <v>532</v>
      </c>
      <c r="C25" s="101">
        <v>368</v>
      </c>
      <c r="D25" s="100">
        <v>1</v>
      </c>
      <c r="E25" s="102">
        <v>698</v>
      </c>
      <c r="G25" s="100">
        <v>11</v>
      </c>
      <c r="H25" s="101">
        <v>106</v>
      </c>
      <c r="I25" s="100">
        <v>129</v>
      </c>
      <c r="J25" s="102">
        <v>26</v>
      </c>
      <c r="L25" s="100"/>
      <c r="M25" s="102">
        <v>3150</v>
      </c>
      <c r="N25" s="103"/>
      <c r="O25" s="102">
        <v>13746</v>
      </c>
      <c r="Q25" s="241"/>
      <c r="R25" s="94" t="s">
        <v>25</v>
      </c>
      <c r="S25" s="112">
        <f>_xlfn.VAR.P(L5:L20)</f>
        <v>10929241.37109375</v>
      </c>
      <c r="U25" s="241"/>
      <c r="V25" s="94" t="s">
        <v>25</v>
      </c>
      <c r="W25" s="112">
        <f>_xlfn.VAR.P(N5:N23)</f>
        <v>29920147.506925207</v>
      </c>
    </row>
    <row r="26" spans="2:24" ht="13.5" thickBot="1" x14ac:dyDescent="0.3">
      <c r="B26" s="100">
        <v>116</v>
      </c>
      <c r="C26" s="101">
        <v>318</v>
      </c>
      <c r="D26" s="100">
        <v>564</v>
      </c>
      <c r="E26" s="102">
        <v>137</v>
      </c>
      <c r="G26" s="100">
        <v>32</v>
      </c>
      <c r="H26" s="101">
        <v>37</v>
      </c>
      <c r="I26" s="100">
        <v>7</v>
      </c>
      <c r="J26" s="102">
        <v>24</v>
      </c>
      <c r="L26" s="100"/>
      <c r="M26" s="102">
        <v>3260</v>
      </c>
      <c r="N26" s="103"/>
      <c r="O26" s="102">
        <v>3648</v>
      </c>
      <c r="Q26" s="242"/>
      <c r="R26" s="104" t="s">
        <v>26</v>
      </c>
      <c r="S26" s="113">
        <f>_xlfn.STDEV.P(L5:L20)</f>
        <v>3305.940315718623</v>
      </c>
      <c r="U26" s="242"/>
      <c r="V26" s="104" t="s">
        <v>26</v>
      </c>
      <c r="W26" s="113">
        <f>_xlfn.STDEV.P(N5:N23)</f>
        <v>5469.9312159226656</v>
      </c>
      <c r="X26" s="89" t="s">
        <v>466</v>
      </c>
    </row>
    <row r="27" spans="2:24" x14ac:dyDescent="0.25">
      <c r="B27" s="100">
        <v>2</v>
      </c>
      <c r="C27" s="101">
        <v>432</v>
      </c>
      <c r="D27" s="100">
        <v>130</v>
      </c>
      <c r="E27" s="102">
        <v>541</v>
      </c>
      <c r="G27" s="100">
        <v>153</v>
      </c>
      <c r="H27" s="101">
        <v>159</v>
      </c>
      <c r="I27" s="100">
        <v>9</v>
      </c>
      <c r="J27" s="102">
        <v>268</v>
      </c>
      <c r="L27" s="100"/>
      <c r="M27" s="102">
        <v>3281</v>
      </c>
      <c r="N27" s="103"/>
      <c r="O27" s="102">
        <v>3880</v>
      </c>
      <c r="Q27" s="240" t="s">
        <v>23</v>
      </c>
      <c r="R27" s="105" t="s">
        <v>4</v>
      </c>
      <c r="S27" s="111">
        <f>AVERAGE(M5:M69)</f>
        <v>5851.292307692308</v>
      </c>
      <c r="U27" s="240" t="s">
        <v>23</v>
      </c>
      <c r="V27" s="105" t="s">
        <v>4</v>
      </c>
      <c r="W27" s="111">
        <f>AVERAGE(O5:O111)</f>
        <v>8934.9813084112157</v>
      </c>
      <c r="X27" s="89" t="s">
        <v>466</v>
      </c>
    </row>
    <row r="28" spans="2:24" x14ac:dyDescent="0.25">
      <c r="B28" s="100">
        <v>378</v>
      </c>
      <c r="C28" s="101">
        <v>147</v>
      </c>
      <c r="D28" s="100">
        <v>424</v>
      </c>
      <c r="E28" s="102">
        <v>165</v>
      </c>
      <c r="G28" s="100">
        <v>15</v>
      </c>
      <c r="H28" s="101">
        <v>218</v>
      </c>
      <c r="I28" s="100">
        <v>208</v>
      </c>
      <c r="J28" s="102">
        <v>22</v>
      </c>
      <c r="L28" s="100"/>
      <c r="M28" s="102">
        <v>3302</v>
      </c>
      <c r="N28" s="103"/>
      <c r="O28" s="102">
        <v>12710</v>
      </c>
      <c r="Q28" s="241"/>
      <c r="R28" s="94" t="s">
        <v>24</v>
      </c>
      <c r="S28" s="112">
        <f>COUNT(M5:M69)</f>
        <v>65</v>
      </c>
      <c r="U28" s="241"/>
      <c r="V28" s="94" t="s">
        <v>24</v>
      </c>
      <c r="W28" s="112">
        <f>COUNT(O5:O111)</f>
        <v>107</v>
      </c>
      <c r="X28" s="89" t="s">
        <v>466</v>
      </c>
    </row>
    <row r="29" spans="2:24" x14ac:dyDescent="0.25">
      <c r="B29" s="100">
        <v>94</v>
      </c>
      <c r="C29" s="101">
        <v>83</v>
      </c>
      <c r="D29" s="100">
        <v>315</v>
      </c>
      <c r="E29" s="102">
        <v>411</v>
      </c>
      <c r="G29" s="100">
        <v>134</v>
      </c>
      <c r="H29" s="101">
        <v>268</v>
      </c>
      <c r="I29" s="100">
        <v>44</v>
      </c>
      <c r="J29" s="102">
        <v>59</v>
      </c>
      <c r="L29" s="100"/>
      <c r="M29" s="102">
        <v>3323</v>
      </c>
      <c r="N29" s="103"/>
      <c r="O29" s="102">
        <v>8854</v>
      </c>
      <c r="Q29" s="241"/>
      <c r="R29" s="94" t="s">
        <v>25</v>
      </c>
      <c r="S29" s="112">
        <f>_xlfn.VAR.P(M5:M69)</f>
        <v>26247264.699171599</v>
      </c>
      <c r="U29" s="241"/>
      <c r="V29" s="94" t="s">
        <v>25</v>
      </c>
      <c r="W29" s="112">
        <f>_xlfn.VAR.P(O5:O111)</f>
        <v>22601867.00899642</v>
      </c>
    </row>
    <row r="30" spans="2:24" ht="13.5" thickBot="1" x14ac:dyDescent="0.3">
      <c r="B30" s="100">
        <v>79</v>
      </c>
      <c r="C30" s="101">
        <v>115</v>
      </c>
      <c r="D30" s="100">
        <v>62</v>
      </c>
      <c r="E30" s="102">
        <v>181</v>
      </c>
      <c r="G30" s="100">
        <v>131</v>
      </c>
      <c r="H30" s="101">
        <v>123</v>
      </c>
      <c r="I30" s="100">
        <v>28</v>
      </c>
      <c r="J30" s="102">
        <v>99</v>
      </c>
      <c r="L30" s="100"/>
      <c r="M30" s="102">
        <v>3344</v>
      </c>
      <c r="N30" s="103"/>
      <c r="O30" s="102">
        <v>12418</v>
      </c>
      <c r="Q30" s="242"/>
      <c r="R30" s="104" t="s">
        <v>26</v>
      </c>
      <c r="S30" s="113">
        <f>_xlfn.STDEV.P(M5:M69)</f>
        <v>5123.208437997775</v>
      </c>
      <c r="U30" s="242"/>
      <c r="V30" s="104" t="s">
        <v>26</v>
      </c>
      <c r="W30" s="113">
        <f>_xlfn.STDEV.P(O5:O111)</f>
        <v>4754.1420896936197</v>
      </c>
      <c r="X30" s="89" t="s">
        <v>465</v>
      </c>
    </row>
    <row r="31" spans="2:24" x14ac:dyDescent="0.25">
      <c r="B31" s="100">
        <v>47</v>
      </c>
      <c r="C31" s="101">
        <v>752</v>
      </c>
      <c r="D31" s="100">
        <v>256</v>
      </c>
      <c r="E31" s="102">
        <v>201</v>
      </c>
      <c r="G31" s="100">
        <v>124</v>
      </c>
      <c r="H31" s="101">
        <v>117</v>
      </c>
      <c r="I31" s="100">
        <v>10</v>
      </c>
      <c r="J31" s="102">
        <v>143</v>
      </c>
      <c r="L31" s="100"/>
      <c r="M31" s="102">
        <v>13038</v>
      </c>
      <c r="N31" s="103"/>
      <c r="O31" s="102">
        <v>8918</v>
      </c>
    </row>
    <row r="32" spans="2:24" x14ac:dyDescent="0.25">
      <c r="B32" s="100">
        <v>242</v>
      </c>
      <c r="C32" s="101">
        <v>38</v>
      </c>
      <c r="D32" s="100">
        <v>323</v>
      </c>
      <c r="E32" s="102">
        <v>679</v>
      </c>
      <c r="G32" s="100">
        <v>65</v>
      </c>
      <c r="H32" s="101">
        <v>175</v>
      </c>
      <c r="I32" s="100">
        <v>5</v>
      </c>
      <c r="J32" s="102">
        <v>204</v>
      </c>
      <c r="L32" s="100"/>
      <c r="M32" s="102">
        <v>2817</v>
      </c>
      <c r="N32" s="103"/>
      <c r="O32" s="102">
        <v>8939</v>
      </c>
    </row>
    <row r="33" spans="2:15" x14ac:dyDescent="0.25">
      <c r="B33" s="100">
        <v>391</v>
      </c>
      <c r="C33" s="101">
        <v>38</v>
      </c>
      <c r="D33" s="100">
        <v>29</v>
      </c>
      <c r="E33" s="102">
        <v>96</v>
      </c>
      <c r="G33" s="100">
        <v>27</v>
      </c>
      <c r="H33" s="101">
        <v>421</v>
      </c>
      <c r="I33" s="100">
        <v>2</v>
      </c>
      <c r="J33" s="102">
        <v>98</v>
      </c>
      <c r="L33" s="100"/>
      <c r="M33" s="102">
        <v>1944</v>
      </c>
      <c r="N33" s="103"/>
      <c r="O33" s="102">
        <v>8960</v>
      </c>
    </row>
    <row r="34" spans="2:15" x14ac:dyDescent="0.25">
      <c r="B34" s="100">
        <v>316</v>
      </c>
      <c r="C34" s="101">
        <v>95</v>
      </c>
      <c r="D34" s="100">
        <v>1160</v>
      </c>
      <c r="E34" s="102">
        <v>224</v>
      </c>
      <c r="G34" s="100">
        <v>1</v>
      </c>
      <c r="H34" s="101">
        <v>202</v>
      </c>
      <c r="I34" s="100">
        <v>24</v>
      </c>
      <c r="J34" s="102">
        <v>209</v>
      </c>
      <c r="L34" s="100"/>
      <c r="M34" s="102">
        <v>4449</v>
      </c>
      <c r="N34" s="103"/>
      <c r="O34" s="102">
        <v>9141</v>
      </c>
    </row>
    <row r="35" spans="2:15" x14ac:dyDescent="0.25">
      <c r="B35" s="100">
        <v>170</v>
      </c>
      <c r="C35" s="101">
        <v>34</v>
      </c>
      <c r="D35" s="100">
        <v>6</v>
      </c>
      <c r="E35" s="102">
        <v>406</v>
      </c>
      <c r="G35" s="100">
        <v>129</v>
      </c>
      <c r="H35" s="101">
        <v>208</v>
      </c>
      <c r="I35" s="100">
        <v>25</v>
      </c>
      <c r="J35" s="102">
        <v>143</v>
      </c>
      <c r="L35" s="100"/>
      <c r="M35" s="102">
        <v>5386</v>
      </c>
      <c r="N35" s="103"/>
      <c r="O35" s="102">
        <v>9283</v>
      </c>
    </row>
    <row r="36" spans="2:15" x14ac:dyDescent="0.25">
      <c r="B36" s="100">
        <v>10</v>
      </c>
      <c r="C36" s="101">
        <v>52</v>
      </c>
      <c r="D36" s="100">
        <v>433</v>
      </c>
      <c r="E36" s="102">
        <v>208</v>
      </c>
      <c r="G36" s="100">
        <v>123</v>
      </c>
      <c r="H36" s="101">
        <v>150</v>
      </c>
      <c r="I36" s="100">
        <v>88</v>
      </c>
      <c r="J36" s="102">
        <v>157</v>
      </c>
      <c r="L36" s="100"/>
      <c r="M36" s="102">
        <v>8554</v>
      </c>
      <c r="N36" s="103"/>
      <c r="O36" s="102">
        <v>9402</v>
      </c>
    </row>
    <row r="37" spans="2:15" x14ac:dyDescent="0.25">
      <c r="B37" s="100">
        <v>432</v>
      </c>
      <c r="C37" s="101">
        <v>495</v>
      </c>
      <c r="D37" s="100">
        <v>257</v>
      </c>
      <c r="E37" s="102">
        <v>234</v>
      </c>
      <c r="G37" s="100">
        <v>143</v>
      </c>
      <c r="H37" s="101">
        <v>250</v>
      </c>
      <c r="I37" s="100">
        <v>14</v>
      </c>
      <c r="J37" s="102">
        <v>236</v>
      </c>
      <c r="L37" s="100"/>
      <c r="M37" s="102">
        <v>8709</v>
      </c>
      <c r="N37" s="103"/>
      <c r="O37" s="102">
        <v>9543</v>
      </c>
    </row>
    <row r="38" spans="2:15" x14ac:dyDescent="0.25">
      <c r="B38" s="100">
        <v>119</v>
      </c>
      <c r="C38" s="101">
        <v>181</v>
      </c>
      <c r="D38" s="100">
        <v>140</v>
      </c>
      <c r="E38" s="102">
        <v>541</v>
      </c>
      <c r="G38" s="100">
        <v>28</v>
      </c>
      <c r="H38" s="101">
        <v>200</v>
      </c>
      <c r="I38" s="100">
        <v>50</v>
      </c>
      <c r="J38" s="102">
        <v>125</v>
      </c>
      <c r="L38" s="100"/>
      <c r="M38" s="102">
        <v>13970</v>
      </c>
      <c r="N38" s="103"/>
      <c r="O38" s="102">
        <v>9664</v>
      </c>
    </row>
    <row r="39" spans="2:15" x14ac:dyDescent="0.25">
      <c r="B39" s="100">
        <v>135</v>
      </c>
      <c r="C39" s="101">
        <v>44</v>
      </c>
      <c r="D39" s="100">
        <v>15</v>
      </c>
      <c r="E39" s="102">
        <v>128</v>
      </c>
      <c r="G39" s="100">
        <v>73</v>
      </c>
      <c r="H39" s="101">
        <v>141</v>
      </c>
      <c r="I39" s="100">
        <v>37</v>
      </c>
      <c r="J39" s="102">
        <v>159</v>
      </c>
      <c r="L39" s="100"/>
      <c r="M39" s="102">
        <v>13992</v>
      </c>
      <c r="N39" s="103"/>
      <c r="O39" s="102">
        <v>9921</v>
      </c>
    </row>
    <row r="40" spans="2:15" x14ac:dyDescent="0.25">
      <c r="B40" s="100">
        <v>84</v>
      </c>
      <c r="C40" s="101">
        <v>20</v>
      </c>
      <c r="D40" s="100">
        <v>24</v>
      </c>
      <c r="E40" s="102">
        <v>916</v>
      </c>
      <c r="G40" s="100">
        <v>31</v>
      </c>
      <c r="H40" s="101">
        <v>159</v>
      </c>
      <c r="I40" s="100">
        <v>18</v>
      </c>
      <c r="J40" s="102">
        <v>112</v>
      </c>
      <c r="L40" s="100"/>
      <c r="M40" s="102">
        <v>7540</v>
      </c>
      <c r="N40" s="103"/>
      <c r="O40" s="102">
        <v>4986</v>
      </c>
    </row>
    <row r="41" spans="2:15" x14ac:dyDescent="0.25">
      <c r="B41" s="100">
        <v>613</v>
      </c>
      <c r="C41" s="101">
        <v>362</v>
      </c>
      <c r="D41" s="100">
        <v>589</v>
      </c>
      <c r="E41" s="102">
        <v>567</v>
      </c>
      <c r="G41" s="100">
        <v>1</v>
      </c>
      <c r="H41" s="101">
        <v>159</v>
      </c>
      <c r="I41" s="100">
        <v>14</v>
      </c>
      <c r="J41" s="102">
        <v>106</v>
      </c>
      <c r="L41" s="100"/>
      <c r="M41" s="102">
        <v>7562</v>
      </c>
      <c r="N41" s="103"/>
      <c r="O41" s="102">
        <v>5009</v>
      </c>
    </row>
    <row r="42" spans="2:15" x14ac:dyDescent="0.25">
      <c r="B42" s="100">
        <v>88</v>
      </c>
      <c r="C42" s="101">
        <v>21</v>
      </c>
      <c r="D42" s="100">
        <v>540</v>
      </c>
      <c r="E42" s="102">
        <v>898</v>
      </c>
      <c r="G42" s="100">
        <v>1</v>
      </c>
      <c r="H42" s="101">
        <v>113</v>
      </c>
      <c r="I42" s="100">
        <v>72</v>
      </c>
      <c r="J42" s="102">
        <v>220</v>
      </c>
      <c r="L42" s="100"/>
      <c r="M42" s="102">
        <v>7583</v>
      </c>
      <c r="N42" s="103"/>
      <c r="O42" s="102">
        <v>5033</v>
      </c>
    </row>
    <row r="43" spans="2:15" x14ac:dyDescent="0.25">
      <c r="B43" s="100">
        <v>180</v>
      </c>
      <c r="C43" s="101">
        <v>28</v>
      </c>
      <c r="D43" s="100">
        <v>703</v>
      </c>
      <c r="E43" s="102">
        <v>540</v>
      </c>
      <c r="G43" s="100">
        <v>77</v>
      </c>
      <c r="H43" s="101">
        <v>165</v>
      </c>
      <c r="I43" s="100">
        <v>31</v>
      </c>
      <c r="J43" s="102">
        <v>221</v>
      </c>
      <c r="L43" s="100"/>
      <c r="M43" s="102">
        <v>7604</v>
      </c>
      <c r="N43" s="103"/>
      <c r="O43" s="102">
        <v>5059</v>
      </c>
    </row>
    <row r="44" spans="2:15" x14ac:dyDescent="0.25">
      <c r="B44" s="100">
        <v>114</v>
      </c>
      <c r="C44" s="101">
        <v>56</v>
      </c>
      <c r="D44" s="100">
        <v>505</v>
      </c>
      <c r="E44" s="102">
        <v>490</v>
      </c>
      <c r="G44" s="100">
        <v>14</v>
      </c>
      <c r="H44" s="101">
        <v>89</v>
      </c>
      <c r="I44" s="100">
        <v>91</v>
      </c>
      <c r="J44" s="102">
        <v>143</v>
      </c>
      <c r="L44" s="100"/>
      <c r="M44" s="102">
        <v>7625</v>
      </c>
      <c r="N44" s="103"/>
      <c r="O44" s="102">
        <v>5252</v>
      </c>
    </row>
    <row r="45" spans="2:15" x14ac:dyDescent="0.25">
      <c r="B45" s="100">
        <v>69</v>
      </c>
      <c r="C45" s="101">
        <v>24</v>
      </c>
      <c r="D45" s="100">
        <v>258</v>
      </c>
      <c r="E45" s="102">
        <v>719</v>
      </c>
      <c r="G45" s="100">
        <v>25</v>
      </c>
      <c r="H45" s="101">
        <v>199</v>
      </c>
      <c r="I45" s="100">
        <v>22</v>
      </c>
      <c r="J45" s="102">
        <v>160</v>
      </c>
      <c r="L45" s="100"/>
      <c r="M45" s="102">
        <v>7646</v>
      </c>
      <c r="N45" s="103"/>
      <c r="O45" s="102">
        <v>5492</v>
      </c>
    </row>
    <row r="46" spans="2:15" x14ac:dyDescent="0.25">
      <c r="B46" s="100">
        <v>304</v>
      </c>
      <c r="C46" s="101">
        <v>258</v>
      </c>
      <c r="D46" s="100">
        <v>515</v>
      </c>
      <c r="E46" s="102">
        <v>353</v>
      </c>
      <c r="G46" s="100">
        <v>21</v>
      </c>
      <c r="H46" s="101">
        <v>100</v>
      </c>
      <c r="I46" s="100">
        <v>5</v>
      </c>
      <c r="J46" s="102">
        <v>201</v>
      </c>
      <c r="L46" s="100"/>
      <c r="M46" s="102">
        <v>2241</v>
      </c>
      <c r="N46" s="103"/>
      <c r="O46" s="102">
        <v>5843</v>
      </c>
    </row>
    <row r="47" spans="2:15" x14ac:dyDescent="0.25">
      <c r="B47" s="100">
        <v>207</v>
      </c>
      <c r="C47" s="101">
        <v>251</v>
      </c>
      <c r="D47" s="100">
        <v>284</v>
      </c>
      <c r="E47" s="102">
        <v>372</v>
      </c>
      <c r="G47" s="100">
        <v>10</v>
      </c>
      <c r="H47" s="101">
        <v>138</v>
      </c>
      <c r="I47" s="100">
        <v>700</v>
      </c>
      <c r="J47" s="102">
        <v>163</v>
      </c>
      <c r="L47" s="100"/>
      <c r="M47" s="102">
        <v>2262</v>
      </c>
      <c r="N47" s="103"/>
      <c r="O47" s="102">
        <v>6032</v>
      </c>
    </row>
    <row r="48" spans="2:15" x14ac:dyDescent="0.25">
      <c r="B48" s="100">
        <v>47</v>
      </c>
      <c r="C48" s="101">
        <v>167</v>
      </c>
      <c r="D48" s="100">
        <v>74</v>
      </c>
      <c r="E48" s="102">
        <v>238</v>
      </c>
      <c r="G48" s="100">
        <v>90</v>
      </c>
      <c r="H48" s="101">
        <v>302</v>
      </c>
      <c r="I48" s="100">
        <v>145</v>
      </c>
      <c r="J48" s="102">
        <v>166</v>
      </c>
      <c r="L48" s="100"/>
      <c r="M48" s="102">
        <v>5809</v>
      </c>
      <c r="N48" s="103"/>
      <c r="O48" s="102">
        <v>7936</v>
      </c>
    </row>
    <row r="49" spans="2:15" x14ac:dyDescent="0.25">
      <c r="B49" s="100">
        <v>730</v>
      </c>
      <c r="C49" s="101">
        <v>133</v>
      </c>
      <c r="D49" s="100">
        <v>85</v>
      </c>
      <c r="E49" s="102">
        <v>691</v>
      </c>
      <c r="G49" s="100">
        <v>30</v>
      </c>
      <c r="H49" s="101">
        <v>185</v>
      </c>
      <c r="I49" s="100">
        <v>20</v>
      </c>
      <c r="J49" s="102">
        <v>119</v>
      </c>
      <c r="L49" s="100"/>
      <c r="M49" s="102">
        <v>6656</v>
      </c>
      <c r="N49" s="103"/>
      <c r="O49" s="102">
        <v>14940</v>
      </c>
    </row>
    <row r="50" spans="2:15" x14ac:dyDescent="0.25">
      <c r="B50" s="100">
        <v>595</v>
      </c>
      <c r="C50" s="101">
        <v>41</v>
      </c>
      <c r="D50" s="100">
        <v>91</v>
      </c>
      <c r="E50" s="102">
        <v>885</v>
      </c>
      <c r="G50" s="100">
        <v>7</v>
      </c>
      <c r="H50" s="101">
        <v>117</v>
      </c>
      <c r="I50" s="100">
        <v>22</v>
      </c>
      <c r="J50" s="102">
        <v>191</v>
      </c>
      <c r="L50" s="100"/>
      <c r="M50" s="102">
        <v>6678</v>
      </c>
      <c r="N50" s="103"/>
      <c r="O50" s="102">
        <v>1633</v>
      </c>
    </row>
    <row r="51" spans="2:15" x14ac:dyDescent="0.25">
      <c r="B51" s="100">
        <v>159</v>
      </c>
      <c r="C51" s="101">
        <v>22</v>
      </c>
      <c r="D51" s="100">
        <v>239</v>
      </c>
      <c r="E51" s="102">
        <v>493</v>
      </c>
      <c r="G51" s="100">
        <v>112</v>
      </c>
      <c r="H51" s="101">
        <v>190</v>
      </c>
      <c r="I51" s="100">
        <v>89</v>
      </c>
      <c r="J51" s="102">
        <v>103</v>
      </c>
      <c r="L51" s="100"/>
      <c r="M51" s="102">
        <v>6699</v>
      </c>
      <c r="N51" s="103"/>
      <c r="O51" s="102">
        <v>2438</v>
      </c>
    </row>
    <row r="52" spans="2:15" x14ac:dyDescent="0.25">
      <c r="B52" s="100">
        <v>332</v>
      </c>
      <c r="C52" s="101">
        <v>64</v>
      </c>
      <c r="D52" s="100">
        <v>252</v>
      </c>
      <c r="E52" s="102">
        <v>200</v>
      </c>
      <c r="G52" s="100">
        <v>84</v>
      </c>
      <c r="H52" s="101">
        <v>185</v>
      </c>
      <c r="I52" s="100">
        <v>22</v>
      </c>
      <c r="J52" s="102">
        <v>269</v>
      </c>
      <c r="L52" s="100"/>
      <c r="M52" s="102">
        <v>6720</v>
      </c>
      <c r="N52" s="103"/>
      <c r="O52" s="102">
        <v>3916</v>
      </c>
    </row>
    <row r="53" spans="2:15" x14ac:dyDescent="0.25">
      <c r="B53" s="100">
        <v>175</v>
      </c>
      <c r="C53" s="101">
        <v>21</v>
      </c>
      <c r="D53" s="100">
        <v>160</v>
      </c>
      <c r="E53" s="102">
        <v>287</v>
      </c>
      <c r="G53" s="100">
        <v>31</v>
      </c>
      <c r="H53" s="101">
        <v>209</v>
      </c>
      <c r="I53" s="100">
        <v>23</v>
      </c>
      <c r="J53" s="102">
        <v>93</v>
      </c>
      <c r="L53" s="100"/>
      <c r="M53" s="102">
        <v>6741</v>
      </c>
      <c r="N53" s="103"/>
      <c r="O53" s="102">
        <v>10087</v>
      </c>
    </row>
    <row r="54" spans="2:15" x14ac:dyDescent="0.25">
      <c r="B54" s="100">
        <v>493</v>
      </c>
      <c r="C54" s="101">
        <v>47</v>
      </c>
      <c r="D54" s="100">
        <v>93</v>
      </c>
      <c r="E54" s="102">
        <v>286</v>
      </c>
      <c r="G54" s="100">
        <v>127</v>
      </c>
      <c r="H54" s="101">
        <v>192</v>
      </c>
      <c r="I54" s="100">
        <v>24</v>
      </c>
      <c r="J54" s="102">
        <v>142</v>
      </c>
      <c r="L54" s="100"/>
      <c r="M54" s="102">
        <v>6762</v>
      </c>
      <c r="N54" s="103"/>
      <c r="O54" s="102">
        <v>6115</v>
      </c>
    </row>
    <row r="55" spans="2:15" x14ac:dyDescent="0.25">
      <c r="B55" s="100">
        <v>500</v>
      </c>
      <c r="C55" s="101">
        <v>66</v>
      </c>
      <c r="D55" s="100">
        <v>751</v>
      </c>
      <c r="E55" s="102">
        <v>414</v>
      </c>
      <c r="G55" s="100">
        <v>32</v>
      </c>
      <c r="H55" s="101">
        <v>123</v>
      </c>
      <c r="I55" s="100">
        <v>5</v>
      </c>
      <c r="J55" s="102">
        <v>249</v>
      </c>
      <c r="L55" s="100"/>
      <c r="M55" s="102">
        <v>6784</v>
      </c>
      <c r="N55" s="103"/>
      <c r="O55" s="102">
        <v>5457</v>
      </c>
    </row>
    <row r="56" spans="2:15" x14ac:dyDescent="0.25">
      <c r="B56" s="100">
        <v>8</v>
      </c>
      <c r="C56" s="101">
        <v>131</v>
      </c>
      <c r="D56" s="100">
        <v>166</v>
      </c>
      <c r="E56" s="102">
        <v>231</v>
      </c>
      <c r="G56" s="100">
        <v>77</v>
      </c>
      <c r="H56" s="101">
        <v>164</v>
      </c>
      <c r="I56" s="100">
        <v>13</v>
      </c>
      <c r="J56" s="102">
        <v>130</v>
      </c>
      <c r="L56" s="100"/>
      <c r="M56" s="102">
        <v>6807</v>
      </c>
      <c r="N56" s="103"/>
      <c r="O56" s="102">
        <v>13000</v>
      </c>
    </row>
    <row r="57" spans="2:15" x14ac:dyDescent="0.25">
      <c r="B57" s="100">
        <v>392</v>
      </c>
      <c r="C57" s="101">
        <v>103</v>
      </c>
      <c r="D57" s="100">
        <v>49</v>
      </c>
      <c r="E57" s="102">
        <v>523</v>
      </c>
      <c r="G57" s="100">
        <v>9</v>
      </c>
      <c r="H57" s="101">
        <v>179</v>
      </c>
      <c r="I57" s="100">
        <v>161</v>
      </c>
      <c r="J57" s="102">
        <v>157</v>
      </c>
      <c r="L57" s="100"/>
      <c r="M57" s="102">
        <v>7122</v>
      </c>
      <c r="N57" s="103"/>
      <c r="O57" s="102">
        <v>6093</v>
      </c>
    </row>
    <row r="58" spans="2:15" x14ac:dyDescent="0.25">
      <c r="B58" s="100">
        <v>208</v>
      </c>
      <c r="C58" s="101">
        <v>552</v>
      </c>
      <c r="D58" s="100">
        <v>46</v>
      </c>
      <c r="E58" s="102">
        <v>446</v>
      </c>
      <c r="G58" s="100">
        <v>70</v>
      </c>
      <c r="H58" s="101">
        <v>197</v>
      </c>
      <c r="I58" s="100">
        <v>119</v>
      </c>
      <c r="J58" s="102">
        <v>165</v>
      </c>
      <c r="L58" s="100"/>
      <c r="M58" s="102">
        <v>2146</v>
      </c>
      <c r="N58" s="103"/>
      <c r="O58" s="102">
        <v>6114</v>
      </c>
    </row>
    <row r="59" spans="2:15" x14ac:dyDescent="0.25">
      <c r="B59" s="100">
        <v>264</v>
      </c>
      <c r="C59" s="101">
        <v>170</v>
      </c>
      <c r="D59" s="100">
        <v>41</v>
      </c>
      <c r="E59" s="102">
        <v>616</v>
      </c>
      <c r="G59" s="100">
        <v>77</v>
      </c>
      <c r="H59" s="101">
        <v>168</v>
      </c>
      <c r="I59" s="100">
        <v>1</v>
      </c>
      <c r="J59" s="102">
        <v>243</v>
      </c>
      <c r="L59" s="100"/>
      <c r="M59" s="102">
        <v>2167</v>
      </c>
      <c r="N59" s="103"/>
      <c r="O59" s="102">
        <v>6135</v>
      </c>
    </row>
    <row r="60" spans="2:15" x14ac:dyDescent="0.25">
      <c r="B60" s="100">
        <v>674</v>
      </c>
      <c r="C60" s="101">
        <v>539</v>
      </c>
      <c r="D60" s="100">
        <v>120</v>
      </c>
      <c r="E60" s="102">
        <v>398</v>
      </c>
      <c r="G60" s="100">
        <v>8</v>
      </c>
      <c r="H60" s="101">
        <v>276</v>
      </c>
      <c r="I60" s="100">
        <v>33</v>
      </c>
      <c r="J60" s="102">
        <v>159</v>
      </c>
      <c r="L60" s="100"/>
      <c r="M60" s="102">
        <v>2188</v>
      </c>
      <c r="N60" s="103"/>
      <c r="O60" s="102">
        <v>6156</v>
      </c>
    </row>
    <row r="61" spans="2:15" x14ac:dyDescent="0.25">
      <c r="B61" s="100">
        <v>530</v>
      </c>
      <c r="C61" s="101">
        <v>101</v>
      </c>
      <c r="D61" s="100">
        <v>702</v>
      </c>
      <c r="E61" s="102">
        <v>1040</v>
      </c>
      <c r="G61" s="100">
        <v>4</v>
      </c>
      <c r="H61" s="101">
        <v>182</v>
      </c>
      <c r="I61" s="100">
        <v>19</v>
      </c>
      <c r="J61" s="102">
        <v>191</v>
      </c>
      <c r="L61" s="100"/>
      <c r="M61" s="102">
        <v>2209</v>
      </c>
      <c r="N61" s="103"/>
      <c r="O61" s="102">
        <v>6422</v>
      </c>
    </row>
    <row r="62" spans="2:15" x14ac:dyDescent="0.25">
      <c r="B62" s="100">
        <v>72</v>
      </c>
      <c r="C62" s="101">
        <v>449</v>
      </c>
      <c r="D62" s="100">
        <v>223</v>
      </c>
      <c r="E62" s="102">
        <v>967</v>
      </c>
      <c r="G62" s="100">
        <v>257</v>
      </c>
      <c r="H62" s="101">
        <v>178</v>
      </c>
      <c r="I62" s="100">
        <v>51</v>
      </c>
      <c r="J62" s="102">
        <v>88</v>
      </c>
      <c r="L62" s="100"/>
      <c r="M62" s="102">
        <v>2392</v>
      </c>
      <c r="N62" s="103"/>
      <c r="O62" s="102">
        <v>6744</v>
      </c>
    </row>
    <row r="63" spans="2:15" x14ac:dyDescent="0.25">
      <c r="B63" s="100">
        <v>44</v>
      </c>
      <c r="C63" s="101">
        <v>532</v>
      </c>
      <c r="D63" s="100">
        <v>411</v>
      </c>
      <c r="E63" s="102">
        <v>258</v>
      </c>
      <c r="G63" s="100">
        <v>48</v>
      </c>
      <c r="H63" s="101">
        <v>677</v>
      </c>
      <c r="I63" s="100">
        <v>144</v>
      </c>
      <c r="J63" s="102">
        <v>149</v>
      </c>
      <c r="L63" s="100"/>
      <c r="M63" s="102">
        <v>2413</v>
      </c>
      <c r="N63" s="103"/>
      <c r="O63" s="102">
        <v>7010</v>
      </c>
    </row>
    <row r="64" spans="2:15" x14ac:dyDescent="0.25">
      <c r="B64" s="100">
        <v>97</v>
      </c>
      <c r="C64" s="101">
        <v>98</v>
      </c>
      <c r="D64" s="100">
        <v>153</v>
      </c>
      <c r="E64" s="102">
        <v>489</v>
      </c>
      <c r="G64" s="100">
        <v>28</v>
      </c>
      <c r="H64" s="101">
        <v>310</v>
      </c>
      <c r="I64" s="100">
        <v>167</v>
      </c>
      <c r="J64" s="102">
        <v>144</v>
      </c>
      <c r="L64" s="100"/>
      <c r="M64" s="102">
        <v>4425</v>
      </c>
      <c r="N64" s="103"/>
      <c r="O64" s="102">
        <v>8684</v>
      </c>
    </row>
    <row r="65" spans="2:15" x14ac:dyDescent="0.25">
      <c r="B65" s="100">
        <v>200</v>
      </c>
      <c r="C65" s="101">
        <v>712</v>
      </c>
      <c r="D65" s="100">
        <v>165</v>
      </c>
      <c r="E65" s="102">
        <v>392</v>
      </c>
      <c r="G65" s="100">
        <v>62</v>
      </c>
      <c r="H65" s="101">
        <v>256</v>
      </c>
      <c r="I65" s="100">
        <v>29</v>
      </c>
      <c r="J65" s="102">
        <v>165</v>
      </c>
      <c r="L65" s="100"/>
      <c r="M65" s="102">
        <v>14671</v>
      </c>
      <c r="N65" s="103"/>
      <c r="O65" s="102">
        <v>8856</v>
      </c>
    </row>
    <row r="66" spans="2:15" x14ac:dyDescent="0.25">
      <c r="B66" s="100">
        <v>393</v>
      </c>
      <c r="C66" s="101">
        <v>561</v>
      </c>
      <c r="D66" s="100">
        <v>273</v>
      </c>
      <c r="E66" s="102">
        <v>274</v>
      </c>
      <c r="G66" s="100">
        <v>15</v>
      </c>
      <c r="H66" s="101">
        <v>237</v>
      </c>
      <c r="I66" s="100">
        <v>10</v>
      </c>
      <c r="J66" s="102">
        <v>303</v>
      </c>
      <c r="L66" s="100"/>
      <c r="M66" s="102">
        <v>8945</v>
      </c>
      <c r="N66" s="103"/>
      <c r="O66" s="102">
        <v>9007</v>
      </c>
    </row>
    <row r="67" spans="2:15" x14ac:dyDescent="0.25">
      <c r="B67" s="100">
        <v>251</v>
      </c>
      <c r="C67" s="101">
        <v>95</v>
      </c>
      <c r="D67" s="100">
        <v>15</v>
      </c>
      <c r="E67" s="102">
        <v>202</v>
      </c>
      <c r="G67" s="100">
        <v>59</v>
      </c>
      <c r="H67" s="101">
        <v>272</v>
      </c>
      <c r="I67" s="100">
        <v>3</v>
      </c>
      <c r="J67" s="102">
        <v>184</v>
      </c>
      <c r="L67" s="100"/>
      <c r="M67" s="102">
        <v>38034</v>
      </c>
      <c r="N67" s="103"/>
      <c r="O67" s="102">
        <v>9110</v>
      </c>
    </row>
    <row r="68" spans="2:15" x14ac:dyDescent="0.25">
      <c r="B68" s="100">
        <v>234</v>
      </c>
      <c r="C68" s="101">
        <v>299</v>
      </c>
      <c r="D68" s="100">
        <v>216</v>
      </c>
      <c r="E68" s="102">
        <v>188</v>
      </c>
      <c r="G68" s="100">
        <v>433</v>
      </c>
      <c r="H68" s="101">
        <v>316</v>
      </c>
      <c r="I68" s="100">
        <v>182</v>
      </c>
      <c r="J68" s="102">
        <v>135</v>
      </c>
      <c r="L68" s="100"/>
      <c r="M68" s="102">
        <v>6675</v>
      </c>
      <c r="N68" s="103"/>
      <c r="O68" s="102">
        <v>7972</v>
      </c>
    </row>
    <row r="69" spans="2:15" x14ac:dyDescent="0.25">
      <c r="B69" s="100">
        <v>152</v>
      </c>
      <c r="C69" s="101">
        <v>145</v>
      </c>
      <c r="D69" s="100">
        <v>28</v>
      </c>
      <c r="E69" s="102">
        <v>491</v>
      </c>
      <c r="G69" s="100">
        <v>247</v>
      </c>
      <c r="H69" s="101">
        <v>233</v>
      </c>
      <c r="I69" s="100">
        <v>22</v>
      </c>
      <c r="J69" s="102">
        <v>192</v>
      </c>
      <c r="L69" s="100"/>
      <c r="M69" s="102">
        <v>10553</v>
      </c>
      <c r="N69" s="103"/>
      <c r="O69" s="102">
        <v>7993</v>
      </c>
    </row>
    <row r="70" spans="2:15" x14ac:dyDescent="0.25">
      <c r="B70" s="100">
        <v>179</v>
      </c>
      <c r="C70" s="101">
        <v>251</v>
      </c>
      <c r="D70" s="100">
        <v>169</v>
      </c>
      <c r="E70" s="102">
        <v>858</v>
      </c>
      <c r="G70" s="100">
        <v>135</v>
      </c>
      <c r="H70" s="101">
        <v>272</v>
      </c>
      <c r="I70" s="100">
        <v>88</v>
      </c>
      <c r="J70" s="102">
        <v>174</v>
      </c>
      <c r="L70" s="100"/>
      <c r="M70" s="102"/>
      <c r="N70" s="103"/>
      <c r="O70" s="102">
        <v>8014</v>
      </c>
    </row>
    <row r="71" spans="2:15" x14ac:dyDescent="0.25">
      <c r="B71" s="100">
        <v>310</v>
      </c>
      <c r="C71" s="101">
        <v>446</v>
      </c>
      <c r="D71" s="100">
        <v>447</v>
      </c>
      <c r="E71" s="102">
        <v>637</v>
      </c>
      <c r="G71" s="100">
        <v>85</v>
      </c>
      <c r="H71" s="101">
        <v>241</v>
      </c>
      <c r="I71" s="100">
        <v>59</v>
      </c>
      <c r="J71" s="102">
        <v>273</v>
      </c>
      <c r="L71" s="100"/>
      <c r="M71" s="102"/>
      <c r="N71" s="103"/>
      <c r="O71" s="102">
        <v>8035</v>
      </c>
    </row>
    <row r="72" spans="2:15" x14ac:dyDescent="0.25">
      <c r="B72" s="100">
        <v>339</v>
      </c>
      <c r="C72" s="101">
        <v>149</v>
      </c>
      <c r="D72" s="100">
        <v>259</v>
      </c>
      <c r="E72" s="102">
        <v>298</v>
      </c>
      <c r="G72" s="100">
        <v>131</v>
      </c>
      <c r="H72" s="101">
        <v>273</v>
      </c>
      <c r="I72" s="100">
        <v>76</v>
      </c>
      <c r="J72" s="102">
        <v>197</v>
      </c>
      <c r="L72" s="100"/>
      <c r="M72" s="102"/>
      <c r="N72" s="103"/>
      <c r="O72" s="102">
        <v>9374</v>
      </c>
    </row>
    <row r="73" spans="2:15" x14ac:dyDescent="0.25">
      <c r="B73" s="100">
        <v>201</v>
      </c>
      <c r="C73" s="101">
        <v>116</v>
      </c>
      <c r="D73" s="100">
        <v>14</v>
      </c>
      <c r="E73" s="102">
        <v>258</v>
      </c>
      <c r="G73" s="100">
        <v>157</v>
      </c>
      <c r="H73" s="101">
        <v>203</v>
      </c>
      <c r="I73" s="100">
        <v>12</v>
      </c>
      <c r="J73" s="102">
        <v>229</v>
      </c>
      <c r="L73" s="100"/>
      <c r="M73" s="102"/>
      <c r="N73" s="103"/>
      <c r="O73" s="102">
        <v>8390</v>
      </c>
    </row>
    <row r="74" spans="2:15" x14ac:dyDescent="0.25">
      <c r="B74" s="100">
        <v>317</v>
      </c>
      <c r="C74" s="101">
        <v>126</v>
      </c>
      <c r="D74" s="100">
        <v>16</v>
      </c>
      <c r="E74" s="102">
        <v>214</v>
      </c>
      <c r="G74" s="100">
        <v>88</v>
      </c>
      <c r="H74" s="101">
        <v>303</v>
      </c>
      <c r="I74" s="100">
        <v>96</v>
      </c>
      <c r="J74" s="102">
        <v>105</v>
      </c>
      <c r="L74" s="100"/>
      <c r="M74" s="102"/>
      <c r="N74" s="103"/>
      <c r="O74" s="102">
        <v>11235</v>
      </c>
    </row>
    <row r="75" spans="2:15" x14ac:dyDescent="0.25">
      <c r="B75" s="100">
        <v>336</v>
      </c>
      <c r="C75" s="101">
        <v>247</v>
      </c>
      <c r="D75" s="100">
        <v>5</v>
      </c>
      <c r="E75" s="102">
        <v>256</v>
      </c>
      <c r="G75" s="100">
        <v>73</v>
      </c>
      <c r="H75" s="101">
        <v>194</v>
      </c>
      <c r="I75" s="100">
        <v>1139</v>
      </c>
      <c r="J75" s="102">
        <v>164</v>
      </c>
      <c r="L75" s="100"/>
      <c r="M75" s="102"/>
      <c r="N75" s="103"/>
      <c r="O75" s="102">
        <v>12548</v>
      </c>
    </row>
    <row r="76" spans="2:15" x14ac:dyDescent="0.25">
      <c r="B76" s="100">
        <v>189</v>
      </c>
      <c r="C76" s="101">
        <v>230</v>
      </c>
      <c r="D76" s="100">
        <v>7</v>
      </c>
      <c r="E76" s="102">
        <v>116</v>
      </c>
      <c r="G76" s="100">
        <v>31</v>
      </c>
      <c r="H76" s="101">
        <v>240</v>
      </c>
      <c r="I76" s="100">
        <v>91</v>
      </c>
      <c r="J76" s="102">
        <v>123</v>
      </c>
      <c r="L76" s="100"/>
      <c r="M76" s="102"/>
      <c r="N76" s="103"/>
      <c r="O76" s="102">
        <v>5446</v>
      </c>
    </row>
    <row r="77" spans="2:15" x14ac:dyDescent="0.25">
      <c r="B77" s="100">
        <v>326</v>
      </c>
      <c r="C77" s="101">
        <v>125</v>
      </c>
      <c r="D77" s="100">
        <v>146</v>
      </c>
      <c r="E77" s="102">
        <v>309</v>
      </c>
      <c r="G77" s="100">
        <v>65</v>
      </c>
      <c r="H77" s="101">
        <v>154</v>
      </c>
      <c r="I77" s="100">
        <v>106</v>
      </c>
      <c r="J77" s="102">
        <v>114</v>
      </c>
      <c r="L77" s="100"/>
      <c r="M77" s="102"/>
      <c r="N77" s="103"/>
      <c r="O77" s="102">
        <v>5504</v>
      </c>
    </row>
    <row r="78" spans="2:15" x14ac:dyDescent="0.25">
      <c r="B78" s="100">
        <v>59</v>
      </c>
      <c r="C78" s="101">
        <v>256</v>
      </c>
      <c r="D78" s="100">
        <v>2</v>
      </c>
      <c r="E78" s="102">
        <v>424</v>
      </c>
      <c r="G78" s="100">
        <v>207</v>
      </c>
      <c r="H78" s="101">
        <v>197</v>
      </c>
      <c r="I78" s="100">
        <v>7</v>
      </c>
      <c r="J78" s="102">
        <v>199</v>
      </c>
      <c r="L78" s="100"/>
      <c r="M78" s="102"/>
      <c r="N78" s="103"/>
      <c r="O78" s="102">
        <v>5524</v>
      </c>
    </row>
    <row r="79" spans="2:15" x14ac:dyDescent="0.25">
      <c r="B79" s="100">
        <v>111</v>
      </c>
      <c r="C79" s="101">
        <v>204</v>
      </c>
      <c r="D79" s="100">
        <v>107</v>
      </c>
      <c r="E79" s="102">
        <v>367</v>
      </c>
      <c r="G79" s="100">
        <v>46</v>
      </c>
      <c r="H79" s="101">
        <v>162</v>
      </c>
      <c r="I79" s="100">
        <v>34</v>
      </c>
      <c r="J79" s="102">
        <v>211</v>
      </c>
      <c r="L79" s="100"/>
      <c r="M79" s="102"/>
      <c r="N79" s="103"/>
      <c r="O79" s="102">
        <v>5605</v>
      </c>
    </row>
    <row r="80" spans="2:15" x14ac:dyDescent="0.25">
      <c r="B80" s="100">
        <v>42</v>
      </c>
      <c r="C80" s="101">
        <v>265</v>
      </c>
      <c r="D80" s="100">
        <v>95</v>
      </c>
      <c r="E80" s="102">
        <v>210</v>
      </c>
      <c r="G80" s="100">
        <v>49</v>
      </c>
      <c r="H80" s="101">
        <v>226</v>
      </c>
      <c r="I80" s="100">
        <v>10</v>
      </c>
      <c r="J80" s="102">
        <v>134</v>
      </c>
      <c r="L80" s="100"/>
      <c r="M80" s="102"/>
      <c r="N80" s="103"/>
      <c r="O80" s="102">
        <v>5770</v>
      </c>
    </row>
    <row r="81" spans="2:15" x14ac:dyDescent="0.25">
      <c r="B81" s="100">
        <v>453</v>
      </c>
      <c r="C81" s="101">
        <v>315</v>
      </c>
      <c r="D81" s="100">
        <v>86</v>
      </c>
      <c r="E81" s="102">
        <v>1281</v>
      </c>
      <c r="G81" s="100">
        <v>12</v>
      </c>
      <c r="H81" s="101">
        <v>191</v>
      </c>
      <c r="I81" s="100">
        <v>113</v>
      </c>
      <c r="J81" s="102">
        <v>332</v>
      </c>
      <c r="L81" s="100"/>
      <c r="M81" s="102"/>
      <c r="N81" s="103"/>
      <c r="O81" s="102">
        <v>5894</v>
      </c>
    </row>
    <row r="82" spans="2:15" x14ac:dyDescent="0.25">
      <c r="B82" s="100">
        <v>141</v>
      </c>
      <c r="C82" s="101">
        <v>195</v>
      </c>
      <c r="D82" s="100">
        <v>329</v>
      </c>
      <c r="E82" s="102">
        <v>117</v>
      </c>
      <c r="G82" s="100">
        <v>41</v>
      </c>
      <c r="H82" s="101">
        <v>183</v>
      </c>
      <c r="I82" s="100">
        <v>29</v>
      </c>
      <c r="J82" s="102">
        <v>139</v>
      </c>
      <c r="L82" s="100"/>
      <c r="M82" s="102"/>
      <c r="N82" s="103"/>
      <c r="O82" s="102">
        <v>6708</v>
      </c>
    </row>
    <row r="83" spans="2:15" x14ac:dyDescent="0.25">
      <c r="B83" s="100">
        <v>72</v>
      </c>
      <c r="C83" s="101">
        <v>358</v>
      </c>
      <c r="D83" s="100">
        <v>118</v>
      </c>
      <c r="E83" s="102">
        <v>235</v>
      </c>
      <c r="G83" s="100">
        <v>21</v>
      </c>
      <c r="H83" s="101">
        <v>128</v>
      </c>
      <c r="I83" s="100">
        <v>80</v>
      </c>
      <c r="J83" s="102">
        <v>138</v>
      </c>
      <c r="L83" s="100"/>
      <c r="M83" s="102"/>
      <c r="N83" s="103"/>
      <c r="O83" s="102">
        <v>6756</v>
      </c>
    </row>
    <row r="84" spans="2:15" x14ac:dyDescent="0.25">
      <c r="B84" s="100">
        <v>598</v>
      </c>
      <c r="C84" s="101">
        <v>378</v>
      </c>
      <c r="D84" s="100">
        <v>89</v>
      </c>
      <c r="E84" s="102">
        <v>1143</v>
      </c>
      <c r="G84" s="100">
        <v>18</v>
      </c>
      <c r="H84" s="101">
        <v>224</v>
      </c>
      <c r="I84" s="100">
        <v>9</v>
      </c>
      <c r="J84" s="102">
        <v>158</v>
      </c>
      <c r="L84" s="100"/>
      <c r="M84" s="102"/>
      <c r="N84" s="103"/>
      <c r="O84" s="102">
        <v>9055</v>
      </c>
    </row>
    <row r="85" spans="2:15" x14ac:dyDescent="0.25">
      <c r="B85" s="100">
        <v>125</v>
      </c>
      <c r="C85" s="101">
        <v>318</v>
      </c>
      <c r="D85" s="100">
        <v>46</v>
      </c>
      <c r="E85" s="102">
        <v>771</v>
      </c>
      <c r="G85" s="100">
        <v>32</v>
      </c>
      <c r="H85" s="101">
        <v>274</v>
      </c>
      <c r="I85" s="100">
        <v>73</v>
      </c>
      <c r="J85" s="102">
        <v>145</v>
      </c>
      <c r="L85" s="100"/>
      <c r="M85" s="102"/>
      <c r="N85" s="103"/>
      <c r="O85" s="102">
        <v>9335</v>
      </c>
    </row>
    <row r="86" spans="2:15" x14ac:dyDescent="0.25">
      <c r="B86" s="100">
        <v>48</v>
      </c>
      <c r="C86" s="101">
        <v>262</v>
      </c>
      <c r="D86" s="100">
        <v>540</v>
      </c>
      <c r="E86" s="102">
        <v>197</v>
      </c>
      <c r="G86" s="100">
        <v>69</v>
      </c>
      <c r="H86" s="101">
        <v>174</v>
      </c>
      <c r="I86" s="100">
        <v>91</v>
      </c>
      <c r="J86" s="102">
        <v>161</v>
      </c>
      <c r="L86" s="100"/>
      <c r="M86" s="102"/>
      <c r="N86" s="103"/>
      <c r="O86" s="102">
        <v>9556</v>
      </c>
    </row>
    <row r="87" spans="2:15" x14ac:dyDescent="0.25">
      <c r="B87" s="100">
        <v>38</v>
      </c>
      <c r="C87" s="101">
        <v>559</v>
      </c>
      <c r="D87" s="100">
        <v>950</v>
      </c>
      <c r="E87" s="102">
        <v>1137</v>
      </c>
      <c r="G87" s="100">
        <v>87</v>
      </c>
      <c r="H87" s="101">
        <v>160</v>
      </c>
      <c r="I87" s="100">
        <v>121</v>
      </c>
      <c r="J87" s="102">
        <v>154</v>
      </c>
      <c r="L87" s="100"/>
      <c r="M87" s="102"/>
      <c r="N87" s="103"/>
      <c r="O87" s="102">
        <v>9606</v>
      </c>
    </row>
    <row r="88" spans="2:15" x14ac:dyDescent="0.25">
      <c r="B88" s="100">
        <v>174</v>
      </c>
      <c r="C88" s="101">
        <v>236</v>
      </c>
      <c r="D88" s="100">
        <v>251</v>
      </c>
      <c r="E88" s="102">
        <v>1263</v>
      </c>
      <c r="G88" s="100">
        <v>55</v>
      </c>
      <c r="H88" s="101">
        <v>225</v>
      </c>
      <c r="I88" s="100">
        <v>92</v>
      </c>
      <c r="J88" s="102">
        <v>177</v>
      </c>
      <c r="L88" s="100"/>
      <c r="M88" s="102"/>
      <c r="N88" s="103"/>
      <c r="O88" s="102">
        <v>9655</v>
      </c>
    </row>
    <row r="89" spans="2:15" x14ac:dyDescent="0.25">
      <c r="B89" s="100">
        <v>390</v>
      </c>
      <c r="C89" s="101">
        <v>161</v>
      </c>
      <c r="D89" s="100">
        <v>645</v>
      </c>
      <c r="E89" s="102">
        <v>600</v>
      </c>
      <c r="G89" s="100">
        <v>71</v>
      </c>
      <c r="H89" s="101">
        <v>140</v>
      </c>
      <c r="I89" s="100">
        <v>102</v>
      </c>
      <c r="J89" s="102">
        <v>105</v>
      </c>
      <c r="L89" s="100"/>
      <c r="M89" s="102"/>
      <c r="N89" s="103"/>
      <c r="O89" s="102">
        <v>9917</v>
      </c>
    </row>
    <row r="90" spans="2:15" x14ac:dyDescent="0.25">
      <c r="B90" s="100">
        <v>464</v>
      </c>
      <c r="C90" s="101">
        <v>228</v>
      </c>
      <c r="D90" s="100">
        <v>186</v>
      </c>
      <c r="E90" s="102">
        <v>207</v>
      </c>
      <c r="G90" s="100">
        <v>145</v>
      </c>
      <c r="H90" s="101">
        <v>95</v>
      </c>
      <c r="I90" s="100">
        <v>21</v>
      </c>
      <c r="J90" s="102">
        <v>122</v>
      </c>
      <c r="L90" s="100"/>
      <c r="M90" s="102"/>
      <c r="N90" s="103"/>
      <c r="O90" s="102">
        <v>10037</v>
      </c>
    </row>
    <row r="91" spans="2:15" x14ac:dyDescent="0.25">
      <c r="B91" s="100">
        <v>109</v>
      </c>
      <c r="C91" s="101">
        <v>345</v>
      </c>
      <c r="D91" s="100">
        <v>810</v>
      </c>
      <c r="E91" s="102">
        <v>558</v>
      </c>
      <c r="G91" s="100">
        <v>72</v>
      </c>
      <c r="H91" s="101">
        <v>103</v>
      </c>
      <c r="I91" s="100">
        <v>53</v>
      </c>
      <c r="J91" s="102">
        <v>161</v>
      </c>
      <c r="L91" s="100"/>
      <c r="M91" s="102"/>
      <c r="N91" s="103"/>
      <c r="O91" s="102">
        <v>10117</v>
      </c>
    </row>
    <row r="92" spans="2:15" x14ac:dyDescent="0.25">
      <c r="B92" s="100">
        <v>55</v>
      </c>
      <c r="C92" s="101">
        <v>511</v>
      </c>
      <c r="D92" s="100">
        <v>187</v>
      </c>
      <c r="E92" s="102">
        <v>616</v>
      </c>
      <c r="G92" s="100">
        <v>32</v>
      </c>
      <c r="H92" s="101">
        <v>211</v>
      </c>
      <c r="I92" s="100">
        <v>23</v>
      </c>
      <c r="J92" s="102">
        <v>197</v>
      </c>
      <c r="L92" s="100"/>
      <c r="M92" s="102"/>
      <c r="N92" s="103"/>
      <c r="O92" s="102">
        <v>12973</v>
      </c>
    </row>
    <row r="93" spans="2:15" x14ac:dyDescent="0.25">
      <c r="B93" s="100">
        <v>22</v>
      </c>
      <c r="C93" s="101">
        <v>406</v>
      </c>
      <c r="D93" s="100">
        <v>640</v>
      </c>
      <c r="E93" s="102">
        <v>1328</v>
      </c>
      <c r="G93" s="100">
        <v>22</v>
      </c>
      <c r="H93" s="101">
        <v>236</v>
      </c>
      <c r="I93" s="100">
        <v>10</v>
      </c>
      <c r="J93" s="102">
        <v>141</v>
      </c>
      <c r="L93" s="100"/>
      <c r="M93" s="102"/>
      <c r="N93" s="103"/>
      <c r="O93" s="102">
        <v>13260</v>
      </c>
    </row>
    <row r="94" spans="2:15" x14ac:dyDescent="0.25">
      <c r="B94" s="100">
        <v>250</v>
      </c>
      <c r="C94" s="101">
        <v>128</v>
      </c>
      <c r="D94" s="100">
        <v>224</v>
      </c>
      <c r="E94" s="102">
        <v>383</v>
      </c>
      <c r="G94" s="100">
        <v>62</v>
      </c>
      <c r="H94" s="101">
        <v>132</v>
      </c>
      <c r="I94" s="100">
        <v>50</v>
      </c>
      <c r="J94" s="102">
        <v>141</v>
      </c>
      <c r="L94" s="100"/>
      <c r="M94" s="102"/>
      <c r="N94" s="103"/>
      <c r="O94" s="102">
        <v>19334</v>
      </c>
    </row>
    <row r="95" spans="2:15" x14ac:dyDescent="0.25">
      <c r="B95" s="100">
        <v>303</v>
      </c>
      <c r="C95" s="101">
        <v>118</v>
      </c>
      <c r="D95" s="100">
        <v>189</v>
      </c>
      <c r="E95" s="102">
        <v>564</v>
      </c>
      <c r="G95" s="100">
        <v>19</v>
      </c>
      <c r="H95" s="101">
        <v>209</v>
      </c>
      <c r="I95" s="100">
        <v>128</v>
      </c>
      <c r="J95" s="102">
        <v>182</v>
      </c>
      <c r="L95" s="100"/>
      <c r="M95" s="102"/>
      <c r="N95" s="103"/>
      <c r="O95" s="102">
        <v>235</v>
      </c>
    </row>
    <row r="96" spans="2:15" x14ac:dyDescent="0.25">
      <c r="B96" s="100">
        <v>121</v>
      </c>
      <c r="C96" s="101">
        <v>318</v>
      </c>
      <c r="D96" s="100">
        <v>567</v>
      </c>
      <c r="E96" s="102">
        <v>146</v>
      </c>
      <c r="G96" s="100">
        <v>37</v>
      </c>
      <c r="H96" s="101">
        <v>145</v>
      </c>
      <c r="I96" s="100">
        <v>206</v>
      </c>
      <c r="J96" s="102">
        <v>165</v>
      </c>
      <c r="L96" s="100"/>
      <c r="M96" s="102"/>
      <c r="N96" s="103"/>
      <c r="O96" s="102">
        <v>316</v>
      </c>
    </row>
    <row r="97" spans="2:15" x14ac:dyDescent="0.25">
      <c r="B97" s="100">
        <v>420</v>
      </c>
      <c r="C97" s="101">
        <v>226</v>
      </c>
      <c r="D97" s="100">
        <v>117</v>
      </c>
      <c r="E97" s="102">
        <v>1042</v>
      </c>
      <c r="G97" s="100">
        <v>15</v>
      </c>
      <c r="H97" s="101">
        <v>293</v>
      </c>
      <c r="I97" s="100">
        <v>26</v>
      </c>
      <c r="J97" s="102">
        <v>162</v>
      </c>
      <c r="L97" s="100"/>
      <c r="M97" s="102"/>
      <c r="N97" s="103"/>
      <c r="O97" s="102">
        <v>2085</v>
      </c>
    </row>
    <row r="98" spans="2:15" x14ac:dyDescent="0.25">
      <c r="B98" s="100">
        <v>622</v>
      </c>
      <c r="C98" s="101">
        <v>218</v>
      </c>
      <c r="D98" s="100">
        <v>262</v>
      </c>
      <c r="E98" s="102">
        <v>167</v>
      </c>
      <c r="G98" s="100">
        <v>21</v>
      </c>
      <c r="H98" s="101">
        <v>240</v>
      </c>
      <c r="I98" s="100">
        <v>79</v>
      </c>
      <c r="J98" s="102">
        <v>191</v>
      </c>
      <c r="L98" s="100"/>
      <c r="M98" s="102"/>
      <c r="N98" s="103"/>
      <c r="O98" s="102">
        <v>4746</v>
      </c>
    </row>
    <row r="99" spans="2:15" x14ac:dyDescent="0.25">
      <c r="B99" s="100">
        <v>260</v>
      </c>
      <c r="C99" s="101">
        <v>209</v>
      </c>
      <c r="D99" s="100">
        <v>28</v>
      </c>
      <c r="E99" s="102">
        <v>235</v>
      </c>
      <c r="G99" s="100">
        <v>10</v>
      </c>
      <c r="H99" s="101">
        <v>143</v>
      </c>
      <c r="I99" s="100">
        <v>56</v>
      </c>
      <c r="J99" s="102">
        <v>208</v>
      </c>
      <c r="L99" s="100"/>
      <c r="M99" s="102"/>
      <c r="N99" s="103"/>
      <c r="O99" s="102">
        <v>4896</v>
      </c>
    </row>
    <row r="100" spans="2:15" x14ac:dyDescent="0.25">
      <c r="B100" s="100">
        <v>22</v>
      </c>
      <c r="C100" s="101">
        <v>134</v>
      </c>
      <c r="D100" s="100">
        <v>284</v>
      </c>
      <c r="E100" s="102">
        <v>711</v>
      </c>
      <c r="G100" s="100">
        <v>171</v>
      </c>
      <c r="H100" s="101">
        <v>166</v>
      </c>
      <c r="I100" s="100">
        <v>80</v>
      </c>
      <c r="J100" s="102">
        <v>103</v>
      </c>
      <c r="L100" s="100"/>
      <c r="M100" s="102"/>
      <c r="N100" s="103"/>
      <c r="O100" s="102">
        <v>6464</v>
      </c>
    </row>
    <row r="101" spans="2:15" x14ac:dyDescent="0.25">
      <c r="B101" s="100">
        <v>452</v>
      </c>
      <c r="C101" s="101">
        <v>164</v>
      </c>
      <c r="D101" s="100">
        <v>716</v>
      </c>
      <c r="E101" s="102">
        <v>1028</v>
      </c>
      <c r="G101" s="100">
        <v>18</v>
      </c>
      <c r="H101" s="101">
        <v>220</v>
      </c>
      <c r="I101" s="100">
        <v>59</v>
      </c>
      <c r="J101" s="102">
        <v>251</v>
      </c>
      <c r="L101" s="100"/>
      <c r="M101" s="102"/>
      <c r="N101" s="103"/>
      <c r="O101" s="102">
        <v>7202</v>
      </c>
    </row>
    <row r="102" spans="2:15" x14ac:dyDescent="0.25">
      <c r="B102" s="100">
        <v>1460</v>
      </c>
      <c r="C102" s="101">
        <v>261</v>
      </c>
      <c r="D102" s="100">
        <v>143</v>
      </c>
      <c r="E102" s="102">
        <v>582</v>
      </c>
      <c r="G102" s="100">
        <v>33</v>
      </c>
      <c r="H102" s="101">
        <v>122</v>
      </c>
      <c r="I102" s="100">
        <v>1</v>
      </c>
      <c r="J102" s="102">
        <v>157</v>
      </c>
      <c r="L102" s="100"/>
      <c r="M102" s="102"/>
      <c r="N102" s="103"/>
      <c r="O102" s="102">
        <v>8922</v>
      </c>
    </row>
    <row r="103" spans="2:15" x14ac:dyDescent="0.25">
      <c r="B103" s="100">
        <v>262</v>
      </c>
      <c r="C103" s="101">
        <v>542</v>
      </c>
      <c r="D103" s="100">
        <v>251</v>
      </c>
      <c r="E103" s="102">
        <v>127</v>
      </c>
      <c r="G103" s="100">
        <v>1</v>
      </c>
      <c r="H103" s="101">
        <v>254</v>
      </c>
      <c r="I103" s="100">
        <v>44</v>
      </c>
      <c r="J103" s="102">
        <v>100</v>
      </c>
      <c r="L103" s="100"/>
      <c r="M103" s="102"/>
      <c r="N103" s="103"/>
      <c r="O103" s="102">
        <v>9093</v>
      </c>
    </row>
    <row r="104" spans="2:15" x14ac:dyDescent="0.25">
      <c r="B104" s="100">
        <v>701</v>
      </c>
      <c r="C104" s="101">
        <v>388</v>
      </c>
      <c r="D104" s="100">
        <v>1253</v>
      </c>
      <c r="E104" s="102">
        <v>332</v>
      </c>
      <c r="G104" s="100">
        <v>165</v>
      </c>
      <c r="H104" s="101">
        <v>209</v>
      </c>
      <c r="I104" s="100">
        <v>469</v>
      </c>
      <c r="J104" s="102"/>
      <c r="L104" s="100"/>
      <c r="M104" s="102"/>
      <c r="N104" s="103"/>
      <c r="O104" s="102">
        <v>9244</v>
      </c>
    </row>
    <row r="105" spans="2:15" x14ac:dyDescent="0.25">
      <c r="B105" s="100">
        <v>358</v>
      </c>
      <c r="C105" s="101">
        <v>657</v>
      </c>
      <c r="D105" s="100">
        <v>896</v>
      </c>
      <c r="E105" s="102">
        <v>301</v>
      </c>
      <c r="G105" s="100">
        <v>160</v>
      </c>
      <c r="H105" s="101">
        <v>213</v>
      </c>
      <c r="I105" s="100">
        <v>53</v>
      </c>
      <c r="J105" s="102"/>
      <c r="L105" s="100"/>
      <c r="M105" s="102"/>
      <c r="N105" s="103"/>
      <c r="O105" s="102">
        <v>9342</v>
      </c>
    </row>
    <row r="106" spans="2:15" x14ac:dyDescent="0.25">
      <c r="B106" s="100">
        <v>76</v>
      </c>
      <c r="C106" s="101">
        <v>375</v>
      </c>
      <c r="D106" s="100">
        <v>396</v>
      </c>
      <c r="E106" s="102">
        <v>550</v>
      </c>
      <c r="G106" s="100">
        <v>33</v>
      </c>
      <c r="H106" s="101">
        <v>297</v>
      </c>
      <c r="I106" s="100">
        <v>17</v>
      </c>
      <c r="J106" s="102"/>
      <c r="L106" s="100"/>
      <c r="M106" s="102"/>
      <c r="N106" s="103"/>
      <c r="O106" s="102">
        <v>13530</v>
      </c>
    </row>
    <row r="107" spans="2:15" x14ac:dyDescent="0.25">
      <c r="B107" s="100">
        <v>527</v>
      </c>
      <c r="C107" s="101">
        <v>94</v>
      </c>
      <c r="D107" s="100">
        <v>102</v>
      </c>
      <c r="E107" s="102">
        <v>192</v>
      </c>
      <c r="G107" s="100">
        <v>41</v>
      </c>
      <c r="H107" s="101">
        <v>189</v>
      </c>
      <c r="I107" s="100">
        <v>125</v>
      </c>
      <c r="J107" s="102"/>
      <c r="L107" s="100"/>
      <c r="M107" s="102"/>
      <c r="N107" s="103"/>
      <c r="O107" s="102">
        <v>13656</v>
      </c>
    </row>
    <row r="108" spans="2:15" x14ac:dyDescent="0.25">
      <c r="B108" s="100">
        <v>133</v>
      </c>
      <c r="C108" s="101">
        <v>840</v>
      </c>
      <c r="D108" s="100">
        <v>385</v>
      </c>
      <c r="E108" s="102">
        <v>292</v>
      </c>
      <c r="G108" s="100">
        <v>34</v>
      </c>
      <c r="H108" s="101">
        <v>103</v>
      </c>
      <c r="I108" s="100">
        <v>213</v>
      </c>
      <c r="J108" s="102"/>
      <c r="L108" s="100"/>
      <c r="M108" s="102"/>
      <c r="N108" s="103"/>
      <c r="O108" s="102">
        <v>13809</v>
      </c>
    </row>
    <row r="109" spans="2:15" x14ac:dyDescent="0.25">
      <c r="B109" s="100">
        <v>148</v>
      </c>
      <c r="C109" s="101">
        <v>535</v>
      </c>
      <c r="D109" s="100">
        <v>317</v>
      </c>
      <c r="E109" s="102">
        <v>301</v>
      </c>
      <c r="G109" s="100">
        <v>57</v>
      </c>
      <c r="H109" s="101">
        <v>169</v>
      </c>
      <c r="I109" s="100">
        <v>53</v>
      </c>
      <c r="J109" s="102"/>
      <c r="L109" s="100"/>
      <c r="M109" s="102"/>
      <c r="N109" s="103"/>
      <c r="O109" s="102">
        <v>13919</v>
      </c>
    </row>
    <row r="110" spans="2:15" x14ac:dyDescent="0.25">
      <c r="B110" s="100">
        <v>207</v>
      </c>
      <c r="C110" s="101">
        <v>186</v>
      </c>
      <c r="D110" s="100">
        <v>152</v>
      </c>
      <c r="E110" s="102">
        <v>251</v>
      </c>
      <c r="G110" s="100">
        <v>12</v>
      </c>
      <c r="H110" s="101">
        <v>226</v>
      </c>
      <c r="I110" s="100">
        <v>18</v>
      </c>
      <c r="J110" s="102"/>
      <c r="L110" s="100"/>
      <c r="M110" s="102"/>
      <c r="N110" s="103"/>
      <c r="O110" s="102">
        <v>22318</v>
      </c>
    </row>
    <row r="111" spans="2:15" ht="13.5" thickBot="1" x14ac:dyDescent="0.3">
      <c r="B111" s="100">
        <v>510</v>
      </c>
      <c r="C111" s="101">
        <v>156</v>
      </c>
      <c r="D111" s="100">
        <v>54</v>
      </c>
      <c r="E111" s="102">
        <v>705</v>
      </c>
      <c r="G111" s="100">
        <v>90</v>
      </c>
      <c r="H111" s="101">
        <v>155</v>
      </c>
      <c r="I111" s="100">
        <v>15</v>
      </c>
      <c r="J111" s="102"/>
      <c r="L111" s="106"/>
      <c r="M111" s="107"/>
      <c r="N111" s="108"/>
      <c r="O111" s="107">
        <v>22585</v>
      </c>
    </row>
    <row r="112" spans="2:15" x14ac:dyDescent="0.25">
      <c r="B112" s="100">
        <v>342</v>
      </c>
      <c r="C112" s="101">
        <v>218</v>
      </c>
      <c r="D112" s="100">
        <v>561</v>
      </c>
      <c r="E112" s="102">
        <v>584</v>
      </c>
      <c r="G112" s="100">
        <v>81</v>
      </c>
      <c r="H112" s="101">
        <v>154</v>
      </c>
      <c r="I112" s="100">
        <v>33</v>
      </c>
      <c r="J112" s="102"/>
    </row>
    <row r="113" spans="2:10" x14ac:dyDescent="0.25">
      <c r="B113" s="100">
        <v>119</v>
      </c>
      <c r="C113" s="101">
        <v>172</v>
      </c>
      <c r="D113" s="100">
        <v>296</v>
      </c>
      <c r="E113" s="102">
        <v>92</v>
      </c>
      <c r="G113" s="100">
        <v>74</v>
      </c>
      <c r="H113" s="101">
        <v>171</v>
      </c>
      <c r="I113" s="100">
        <v>49</v>
      </c>
      <c r="J113" s="102"/>
    </row>
    <row r="114" spans="2:10" x14ac:dyDescent="0.25">
      <c r="B114" s="100">
        <v>639</v>
      </c>
      <c r="C114" s="101">
        <v>1024</v>
      </c>
      <c r="D114" s="100">
        <v>414</v>
      </c>
      <c r="E114" s="102">
        <v>221</v>
      </c>
      <c r="G114" s="100">
        <v>90</v>
      </c>
      <c r="H114" s="101"/>
      <c r="I114" s="100">
        <v>5</v>
      </c>
      <c r="J114" s="102"/>
    </row>
    <row r="115" spans="2:10" x14ac:dyDescent="0.25">
      <c r="B115" s="100">
        <v>548</v>
      </c>
      <c r="C115" s="101">
        <v>214</v>
      </c>
      <c r="D115" s="100">
        <v>528</v>
      </c>
      <c r="E115" s="102">
        <v>264</v>
      </c>
      <c r="G115" s="100">
        <v>13</v>
      </c>
      <c r="H115" s="101"/>
      <c r="I115" s="100"/>
      <c r="J115" s="102"/>
    </row>
    <row r="116" spans="2:10" x14ac:dyDescent="0.25">
      <c r="B116" s="100">
        <v>605</v>
      </c>
      <c r="C116" s="101">
        <v>758</v>
      </c>
      <c r="D116" s="100">
        <v>572</v>
      </c>
      <c r="E116" s="102">
        <v>386</v>
      </c>
      <c r="G116" s="100">
        <v>33</v>
      </c>
      <c r="H116" s="101"/>
      <c r="I116" s="100"/>
      <c r="J116" s="102"/>
    </row>
    <row r="117" spans="2:10" x14ac:dyDescent="0.25">
      <c r="B117" s="100">
        <v>264</v>
      </c>
      <c r="C117" s="101">
        <v>544</v>
      </c>
      <c r="D117" s="100">
        <v>38</v>
      </c>
      <c r="E117" s="102">
        <v>201</v>
      </c>
      <c r="G117" s="100">
        <v>303</v>
      </c>
      <c r="H117" s="101"/>
      <c r="I117" s="100"/>
      <c r="J117" s="102"/>
    </row>
    <row r="118" spans="2:10" x14ac:dyDescent="0.25">
      <c r="B118" s="100">
        <v>1013</v>
      </c>
      <c r="C118" s="101">
        <v>414</v>
      </c>
      <c r="D118" s="100">
        <v>458</v>
      </c>
      <c r="E118" s="102">
        <v>434</v>
      </c>
      <c r="G118" s="100">
        <v>106</v>
      </c>
      <c r="H118" s="101"/>
      <c r="I118" s="100"/>
      <c r="J118" s="102"/>
    </row>
    <row r="119" spans="2:10" x14ac:dyDescent="0.25">
      <c r="B119" s="100">
        <v>482</v>
      </c>
      <c r="C119" s="101">
        <v>459</v>
      </c>
      <c r="D119" s="100">
        <v>298</v>
      </c>
      <c r="E119" s="102">
        <v>248</v>
      </c>
      <c r="G119" s="100">
        <v>109</v>
      </c>
      <c r="H119" s="101"/>
      <c r="I119" s="100"/>
      <c r="J119" s="102"/>
    </row>
    <row r="120" spans="2:10" x14ac:dyDescent="0.25">
      <c r="B120" s="100">
        <v>457</v>
      </c>
      <c r="C120" s="101">
        <v>441</v>
      </c>
      <c r="D120" s="100">
        <v>341</v>
      </c>
      <c r="E120" s="102">
        <v>390</v>
      </c>
      <c r="G120" s="100">
        <v>35</v>
      </c>
      <c r="H120" s="101"/>
      <c r="I120" s="100"/>
      <c r="J120" s="102"/>
    </row>
    <row r="121" spans="2:10" x14ac:dyDescent="0.25">
      <c r="B121" s="100">
        <v>81</v>
      </c>
      <c r="C121" s="101">
        <v>399</v>
      </c>
      <c r="D121" s="100">
        <v>774</v>
      </c>
      <c r="E121" s="102">
        <v>124</v>
      </c>
      <c r="G121" s="100">
        <v>142</v>
      </c>
      <c r="H121" s="101"/>
      <c r="I121" s="100"/>
      <c r="J121" s="102"/>
    </row>
    <row r="122" spans="2:10" x14ac:dyDescent="0.25">
      <c r="B122" s="100">
        <v>729</v>
      </c>
      <c r="C122" s="101">
        <v>114</v>
      </c>
      <c r="D122" s="100">
        <v>404</v>
      </c>
      <c r="E122" s="102">
        <v>144</v>
      </c>
      <c r="G122" s="100">
        <v>39</v>
      </c>
      <c r="H122" s="101"/>
      <c r="I122" s="100"/>
      <c r="J122" s="102"/>
    </row>
    <row r="123" spans="2:10" ht="13.5" thickBot="1" x14ac:dyDescent="0.3">
      <c r="B123" s="100">
        <v>498</v>
      </c>
      <c r="C123" s="101">
        <v>221</v>
      </c>
      <c r="D123" s="100">
        <v>107</v>
      </c>
      <c r="E123" s="102">
        <v>164</v>
      </c>
      <c r="G123" s="106">
        <v>12</v>
      </c>
      <c r="H123" s="109"/>
      <c r="I123" s="106"/>
      <c r="J123" s="107"/>
    </row>
    <row r="124" spans="2:10" x14ac:dyDescent="0.25">
      <c r="B124" s="100">
        <v>199</v>
      </c>
      <c r="C124" s="101">
        <v>440</v>
      </c>
      <c r="D124" s="100">
        <v>8</v>
      </c>
      <c r="E124" s="102">
        <v>184</v>
      </c>
      <c r="G124" s="110"/>
      <c r="H124" s="110"/>
      <c r="I124" s="110"/>
      <c r="J124" s="110"/>
    </row>
    <row r="125" spans="2:10" x14ac:dyDescent="0.25">
      <c r="B125" s="100">
        <v>363</v>
      </c>
      <c r="C125" s="101">
        <v>220</v>
      </c>
      <c r="D125" s="100">
        <v>55</v>
      </c>
      <c r="E125" s="102">
        <v>204</v>
      </c>
      <c r="G125" s="110"/>
      <c r="H125" s="110"/>
      <c r="I125" s="110"/>
      <c r="J125" s="110"/>
    </row>
    <row r="126" spans="2:10" x14ac:dyDescent="0.25">
      <c r="B126" s="100">
        <v>230</v>
      </c>
      <c r="C126" s="101">
        <v>84</v>
      </c>
      <c r="D126" s="100">
        <v>116</v>
      </c>
      <c r="E126" s="102">
        <v>224</v>
      </c>
      <c r="G126" s="110"/>
      <c r="H126" s="110"/>
      <c r="I126" s="110"/>
      <c r="J126" s="110"/>
    </row>
    <row r="127" spans="2:10" x14ac:dyDescent="0.25">
      <c r="B127" s="100">
        <v>245</v>
      </c>
      <c r="C127" s="101">
        <v>452</v>
      </c>
      <c r="D127" s="100">
        <v>226</v>
      </c>
      <c r="E127" s="102">
        <v>244</v>
      </c>
      <c r="G127" s="110"/>
      <c r="H127" s="110"/>
      <c r="I127" s="110"/>
      <c r="J127" s="110"/>
    </row>
    <row r="128" spans="2:10" x14ac:dyDescent="0.25">
      <c r="B128" s="100">
        <v>589</v>
      </c>
      <c r="C128" s="101">
        <v>411</v>
      </c>
      <c r="D128" s="100">
        <v>151</v>
      </c>
      <c r="E128" s="102">
        <v>748</v>
      </c>
      <c r="G128" s="110"/>
      <c r="H128" s="110"/>
      <c r="I128" s="110"/>
      <c r="J128" s="110"/>
    </row>
    <row r="129" spans="2:10" x14ac:dyDescent="0.25">
      <c r="B129" s="100">
        <v>313</v>
      </c>
      <c r="C129" s="101">
        <v>169</v>
      </c>
      <c r="D129" s="100">
        <v>230</v>
      </c>
      <c r="E129" s="102">
        <v>522</v>
      </c>
      <c r="G129" s="110"/>
      <c r="H129" s="110"/>
      <c r="I129" s="110"/>
      <c r="J129" s="110"/>
    </row>
    <row r="130" spans="2:10" x14ac:dyDescent="0.25">
      <c r="B130" s="100">
        <v>361</v>
      </c>
      <c r="C130" s="101">
        <v>546</v>
      </c>
      <c r="D130" s="100">
        <v>5</v>
      </c>
      <c r="E130" s="102">
        <v>201</v>
      </c>
      <c r="G130" s="110"/>
      <c r="H130" s="110"/>
      <c r="I130" s="110"/>
      <c r="J130" s="110"/>
    </row>
    <row r="131" spans="2:10" x14ac:dyDescent="0.25">
      <c r="B131" s="100">
        <v>529</v>
      </c>
      <c r="C131" s="101">
        <v>924</v>
      </c>
      <c r="D131" s="100">
        <v>493</v>
      </c>
      <c r="E131" s="102">
        <v>152</v>
      </c>
      <c r="G131" s="110"/>
      <c r="H131" s="110"/>
      <c r="I131" s="110"/>
      <c r="J131" s="110"/>
    </row>
    <row r="132" spans="2:10" x14ac:dyDescent="0.25">
      <c r="B132" s="100">
        <v>674</v>
      </c>
      <c r="C132" s="101">
        <v>584</v>
      </c>
      <c r="D132" s="100">
        <v>230</v>
      </c>
      <c r="E132" s="102">
        <v>84</v>
      </c>
      <c r="G132" s="110"/>
      <c r="H132" s="110"/>
      <c r="I132" s="110"/>
      <c r="J132" s="110"/>
    </row>
    <row r="133" spans="2:10" x14ac:dyDescent="0.25">
      <c r="B133" s="100">
        <v>328</v>
      </c>
      <c r="C133" s="101">
        <v>523</v>
      </c>
      <c r="D133" s="100">
        <v>851</v>
      </c>
      <c r="E133" s="102">
        <v>262</v>
      </c>
      <c r="G133" s="110"/>
      <c r="H133" s="110"/>
      <c r="I133" s="110"/>
      <c r="J133" s="110"/>
    </row>
    <row r="134" spans="2:10" x14ac:dyDescent="0.25">
      <c r="B134" s="100">
        <v>527</v>
      </c>
      <c r="C134" s="101">
        <v>409</v>
      </c>
      <c r="D134" s="100">
        <v>21</v>
      </c>
      <c r="E134" s="102">
        <v>121</v>
      </c>
      <c r="G134" s="110"/>
      <c r="H134" s="110"/>
      <c r="I134" s="110"/>
      <c r="J134" s="110"/>
    </row>
    <row r="135" spans="2:10" x14ac:dyDescent="0.25">
      <c r="B135" s="100">
        <v>724</v>
      </c>
      <c r="C135" s="101">
        <v>471</v>
      </c>
      <c r="D135" s="100">
        <v>224</v>
      </c>
      <c r="E135" s="102">
        <v>404</v>
      </c>
      <c r="G135" s="110"/>
      <c r="H135" s="110"/>
      <c r="I135" s="110"/>
      <c r="J135" s="110"/>
    </row>
    <row r="136" spans="2:10" x14ac:dyDescent="0.25">
      <c r="B136" s="100">
        <v>632</v>
      </c>
      <c r="C136" s="101">
        <v>425</v>
      </c>
      <c r="D136" s="100">
        <v>413</v>
      </c>
      <c r="E136" s="102">
        <v>207</v>
      </c>
      <c r="G136" s="110"/>
      <c r="H136" s="110"/>
      <c r="I136" s="110"/>
      <c r="J136" s="110"/>
    </row>
    <row r="137" spans="2:10" x14ac:dyDescent="0.25">
      <c r="B137" s="100">
        <v>236</v>
      </c>
      <c r="C137" s="101">
        <v>367</v>
      </c>
      <c r="D137" s="100">
        <v>134</v>
      </c>
      <c r="E137" s="102">
        <v>769</v>
      </c>
      <c r="G137" s="110"/>
      <c r="H137" s="110"/>
      <c r="I137" s="110"/>
      <c r="J137" s="110"/>
    </row>
    <row r="138" spans="2:10" x14ac:dyDescent="0.25">
      <c r="B138" s="100">
        <v>9</v>
      </c>
      <c r="C138" s="101">
        <v>355</v>
      </c>
      <c r="D138" s="100">
        <v>86</v>
      </c>
      <c r="E138" s="102">
        <v>197</v>
      </c>
      <c r="G138" s="110"/>
      <c r="H138" s="110"/>
      <c r="I138" s="110"/>
      <c r="J138" s="110"/>
    </row>
    <row r="139" spans="2:10" x14ac:dyDescent="0.25">
      <c r="B139" s="100">
        <v>255</v>
      </c>
      <c r="C139" s="101">
        <v>347</v>
      </c>
      <c r="D139" s="100">
        <v>568</v>
      </c>
      <c r="E139" s="102">
        <v>263</v>
      </c>
      <c r="G139" s="110"/>
      <c r="H139" s="110"/>
      <c r="I139" s="110"/>
      <c r="J139" s="110"/>
    </row>
    <row r="140" spans="2:10" x14ac:dyDescent="0.25">
      <c r="B140" s="100">
        <v>193</v>
      </c>
      <c r="C140" s="101">
        <v>322</v>
      </c>
      <c r="D140" s="100">
        <v>612</v>
      </c>
      <c r="E140" s="102">
        <v>1143</v>
      </c>
      <c r="G140" s="110"/>
      <c r="H140" s="110"/>
      <c r="I140" s="110"/>
      <c r="J140" s="110"/>
    </row>
    <row r="141" spans="2:10" x14ac:dyDescent="0.25">
      <c r="B141" s="100">
        <v>504</v>
      </c>
      <c r="C141" s="101">
        <v>262</v>
      </c>
      <c r="D141" s="100">
        <v>618</v>
      </c>
      <c r="E141" s="102">
        <v>759</v>
      </c>
      <c r="G141" s="110"/>
      <c r="H141" s="110"/>
      <c r="I141" s="110"/>
      <c r="J141" s="110"/>
    </row>
    <row r="142" spans="2:10" x14ac:dyDescent="0.25">
      <c r="B142" s="100">
        <v>595</v>
      </c>
      <c r="C142" s="101">
        <v>292</v>
      </c>
      <c r="D142" s="100">
        <v>740</v>
      </c>
      <c r="E142" s="102">
        <v>133</v>
      </c>
      <c r="G142" s="110"/>
      <c r="H142" s="110"/>
      <c r="I142" s="110"/>
      <c r="J142" s="110"/>
    </row>
    <row r="143" spans="2:10" x14ac:dyDescent="0.25">
      <c r="B143" s="100">
        <v>49</v>
      </c>
      <c r="C143" s="101">
        <v>440</v>
      </c>
      <c r="D143" s="100">
        <v>290</v>
      </c>
      <c r="E143" s="102">
        <v>154</v>
      </c>
      <c r="G143" s="110"/>
      <c r="H143" s="110"/>
      <c r="I143" s="110"/>
      <c r="J143" s="110"/>
    </row>
    <row r="144" spans="2:10" x14ac:dyDescent="0.25">
      <c r="B144" s="100">
        <v>254</v>
      </c>
      <c r="C144" s="101">
        <v>193</v>
      </c>
      <c r="D144" s="100">
        <v>290</v>
      </c>
      <c r="E144" s="102">
        <v>175</v>
      </c>
      <c r="G144" s="110"/>
      <c r="H144" s="110"/>
      <c r="I144" s="110"/>
      <c r="J144" s="110"/>
    </row>
    <row r="145" spans="2:10" x14ac:dyDescent="0.25">
      <c r="B145" s="100">
        <v>615</v>
      </c>
      <c r="C145" s="101">
        <v>209</v>
      </c>
      <c r="D145" s="100">
        <v>7</v>
      </c>
      <c r="E145" s="102">
        <v>199</v>
      </c>
      <c r="G145" s="110"/>
      <c r="H145" s="110"/>
      <c r="I145" s="110"/>
      <c r="J145" s="110"/>
    </row>
    <row r="146" spans="2:10" x14ac:dyDescent="0.25">
      <c r="B146" s="100">
        <v>350</v>
      </c>
      <c r="C146" s="101">
        <v>353</v>
      </c>
      <c r="D146" s="100">
        <v>305</v>
      </c>
      <c r="E146" s="102">
        <v>296</v>
      </c>
      <c r="G146" s="110"/>
      <c r="H146" s="110"/>
      <c r="I146" s="110"/>
      <c r="J146" s="110"/>
    </row>
    <row r="147" spans="2:10" x14ac:dyDescent="0.25">
      <c r="B147" s="100">
        <v>572</v>
      </c>
      <c r="C147" s="101">
        <v>619</v>
      </c>
      <c r="D147" s="100">
        <v>510</v>
      </c>
      <c r="E147" s="102">
        <v>320</v>
      </c>
      <c r="G147" s="110"/>
      <c r="H147" s="110"/>
      <c r="I147" s="110"/>
      <c r="J147" s="110"/>
    </row>
    <row r="148" spans="2:10" x14ac:dyDescent="0.25">
      <c r="B148" s="100">
        <v>298</v>
      </c>
      <c r="C148" s="101">
        <v>431</v>
      </c>
      <c r="D148" s="100">
        <v>38</v>
      </c>
      <c r="E148" s="102">
        <v>492</v>
      </c>
      <c r="G148" s="110"/>
      <c r="H148" s="110"/>
      <c r="I148" s="110"/>
      <c r="J148" s="110"/>
    </row>
    <row r="149" spans="2:10" x14ac:dyDescent="0.25">
      <c r="B149" s="100">
        <v>128</v>
      </c>
      <c r="C149" s="101">
        <v>419</v>
      </c>
      <c r="D149" s="100">
        <v>474</v>
      </c>
      <c r="E149" s="102">
        <v>607</v>
      </c>
      <c r="G149" s="110"/>
      <c r="H149" s="110"/>
      <c r="I149" s="110"/>
      <c r="J149" s="110"/>
    </row>
    <row r="150" spans="2:10" x14ac:dyDescent="0.25">
      <c r="B150" s="100">
        <v>579</v>
      </c>
      <c r="C150" s="101">
        <v>377</v>
      </c>
      <c r="D150" s="100">
        <v>547</v>
      </c>
      <c r="E150" s="102">
        <v>1290</v>
      </c>
      <c r="G150" s="110"/>
      <c r="H150" s="110"/>
      <c r="I150" s="110"/>
      <c r="J150" s="110"/>
    </row>
    <row r="151" spans="2:10" x14ac:dyDescent="0.25">
      <c r="B151" s="100">
        <v>801</v>
      </c>
      <c r="C151" s="101">
        <v>136</v>
      </c>
      <c r="D151" s="100">
        <v>204</v>
      </c>
      <c r="E151" s="102">
        <v>758</v>
      </c>
      <c r="G151" s="110"/>
      <c r="H151" s="110"/>
      <c r="I151" s="110"/>
      <c r="J151" s="110"/>
    </row>
    <row r="152" spans="2:10" x14ac:dyDescent="0.25">
      <c r="B152" s="100">
        <v>426</v>
      </c>
      <c r="C152" s="101">
        <v>196</v>
      </c>
      <c r="D152" s="100">
        <v>547</v>
      </c>
      <c r="E152" s="102">
        <v>619</v>
      </c>
      <c r="G152" s="110"/>
      <c r="H152" s="110"/>
      <c r="I152" s="110"/>
      <c r="J152" s="110"/>
    </row>
    <row r="153" spans="2:10" x14ac:dyDescent="0.25">
      <c r="B153" s="100">
        <v>720</v>
      </c>
      <c r="C153" s="101">
        <v>246</v>
      </c>
      <c r="D153" s="100">
        <v>179</v>
      </c>
      <c r="E153" s="102">
        <v>995</v>
      </c>
      <c r="G153" s="110"/>
      <c r="H153" s="110"/>
      <c r="I153" s="110"/>
      <c r="J153" s="110"/>
    </row>
    <row r="154" spans="2:10" x14ac:dyDescent="0.25">
      <c r="B154" s="100">
        <v>1054</v>
      </c>
      <c r="C154" s="101">
        <v>136</v>
      </c>
      <c r="D154" s="100">
        <v>66</v>
      </c>
      <c r="E154" s="102">
        <v>231</v>
      </c>
      <c r="G154" s="110"/>
      <c r="H154" s="110"/>
      <c r="I154" s="110"/>
      <c r="J154" s="110"/>
    </row>
    <row r="155" spans="2:10" x14ac:dyDescent="0.25">
      <c r="B155" s="100">
        <v>351</v>
      </c>
      <c r="C155" s="101">
        <v>192</v>
      </c>
      <c r="D155" s="100">
        <v>112</v>
      </c>
      <c r="E155" s="102">
        <v>806</v>
      </c>
      <c r="G155" s="110"/>
      <c r="H155" s="110"/>
      <c r="I155" s="110"/>
      <c r="J155" s="110"/>
    </row>
    <row r="156" spans="2:10" x14ac:dyDescent="0.25">
      <c r="B156" s="100">
        <v>296</v>
      </c>
      <c r="C156" s="101">
        <v>133</v>
      </c>
      <c r="D156" s="100">
        <v>323</v>
      </c>
      <c r="E156" s="102">
        <v>382</v>
      </c>
      <c r="G156" s="110"/>
      <c r="H156" s="110"/>
      <c r="I156" s="110"/>
      <c r="J156" s="110"/>
    </row>
    <row r="157" spans="2:10" x14ac:dyDescent="0.25">
      <c r="B157" s="100">
        <v>171</v>
      </c>
      <c r="C157" s="101">
        <v>426</v>
      </c>
      <c r="D157" s="100">
        <v>403</v>
      </c>
      <c r="E157" s="102">
        <v>182</v>
      </c>
      <c r="G157" s="110"/>
      <c r="H157" s="110"/>
      <c r="I157" s="110"/>
      <c r="J157" s="110"/>
    </row>
    <row r="158" spans="2:10" x14ac:dyDescent="0.25">
      <c r="B158" s="100">
        <v>133</v>
      </c>
      <c r="C158" s="101">
        <v>231</v>
      </c>
      <c r="D158" s="100">
        <v>759</v>
      </c>
      <c r="E158" s="102">
        <v>91</v>
      </c>
      <c r="G158" s="110"/>
      <c r="H158" s="110"/>
      <c r="I158" s="110"/>
      <c r="J158" s="110"/>
    </row>
    <row r="159" spans="2:10" x14ac:dyDescent="0.25">
      <c r="B159" s="100">
        <v>559</v>
      </c>
      <c r="C159" s="101">
        <v>269</v>
      </c>
      <c r="D159" s="100">
        <v>517</v>
      </c>
      <c r="E159" s="102">
        <v>135</v>
      </c>
      <c r="G159" s="110"/>
      <c r="H159" s="110"/>
      <c r="I159" s="110"/>
      <c r="J159" s="110"/>
    </row>
    <row r="160" spans="2:10" x14ac:dyDescent="0.25">
      <c r="B160" s="100">
        <v>117</v>
      </c>
      <c r="C160" s="101">
        <v>86</v>
      </c>
      <c r="D160" s="100">
        <v>5</v>
      </c>
      <c r="E160" s="102">
        <v>216</v>
      </c>
      <c r="G160" s="110"/>
      <c r="H160" s="110"/>
      <c r="I160" s="110"/>
      <c r="J160" s="110"/>
    </row>
    <row r="161" spans="2:10" x14ac:dyDescent="0.25">
      <c r="B161" s="100">
        <v>89</v>
      </c>
      <c r="C161" s="101">
        <v>575</v>
      </c>
      <c r="D161" s="100">
        <v>173</v>
      </c>
      <c r="E161" s="102">
        <v>747</v>
      </c>
      <c r="G161" s="110"/>
      <c r="H161" s="110"/>
      <c r="I161" s="110"/>
      <c r="J161" s="110"/>
    </row>
    <row r="162" spans="2:10" x14ac:dyDescent="0.25">
      <c r="B162" s="100">
        <v>255</v>
      </c>
      <c r="C162" s="101">
        <v>244</v>
      </c>
      <c r="D162" s="100">
        <v>502</v>
      </c>
      <c r="E162" s="102">
        <v>206</v>
      </c>
      <c r="G162" s="110"/>
      <c r="H162" s="110"/>
      <c r="I162" s="110"/>
      <c r="J162" s="110"/>
    </row>
    <row r="163" spans="2:10" x14ac:dyDescent="0.25">
      <c r="B163" s="100">
        <v>593</v>
      </c>
      <c r="C163" s="101">
        <v>190</v>
      </c>
      <c r="D163" s="100">
        <v>404</v>
      </c>
      <c r="E163" s="102">
        <v>784</v>
      </c>
      <c r="G163" s="110"/>
      <c r="H163" s="110"/>
      <c r="I163" s="110"/>
      <c r="J163" s="110"/>
    </row>
    <row r="164" spans="2:10" x14ac:dyDescent="0.25">
      <c r="B164" s="100">
        <v>466</v>
      </c>
      <c r="C164" s="101">
        <v>415</v>
      </c>
      <c r="D164" s="100">
        <v>290</v>
      </c>
      <c r="E164" s="102">
        <v>476</v>
      </c>
      <c r="G164" s="110"/>
      <c r="H164" s="110"/>
      <c r="I164" s="110"/>
      <c r="J164" s="110"/>
    </row>
    <row r="165" spans="2:10" x14ac:dyDescent="0.25">
      <c r="B165" s="100">
        <v>13</v>
      </c>
      <c r="C165" s="101">
        <v>307</v>
      </c>
      <c r="D165" s="100">
        <v>16</v>
      </c>
      <c r="E165" s="102">
        <v>21</v>
      </c>
      <c r="G165" s="110"/>
      <c r="H165" s="110"/>
      <c r="I165" s="110"/>
      <c r="J165" s="110"/>
    </row>
    <row r="166" spans="2:10" x14ac:dyDescent="0.25">
      <c r="B166" s="100">
        <v>223</v>
      </c>
      <c r="C166" s="101">
        <v>787</v>
      </c>
      <c r="D166" s="100">
        <v>276</v>
      </c>
      <c r="E166" s="102">
        <v>20</v>
      </c>
      <c r="G166" s="110"/>
      <c r="H166" s="110"/>
      <c r="I166" s="110"/>
      <c r="J166" s="110"/>
    </row>
    <row r="167" spans="2:10" x14ac:dyDescent="0.25">
      <c r="B167" s="100">
        <v>512</v>
      </c>
      <c r="C167" s="101">
        <v>451</v>
      </c>
      <c r="D167" s="100">
        <v>193</v>
      </c>
      <c r="E167" s="102">
        <v>419</v>
      </c>
      <c r="G167" s="110"/>
      <c r="H167" s="110"/>
      <c r="I167" s="110"/>
      <c r="J167" s="110"/>
    </row>
    <row r="168" spans="2:10" x14ac:dyDescent="0.25">
      <c r="B168" s="100">
        <v>207</v>
      </c>
      <c r="C168" s="101">
        <v>442</v>
      </c>
      <c r="D168" s="100">
        <v>636</v>
      </c>
      <c r="E168" s="102">
        <v>319</v>
      </c>
      <c r="G168" s="110"/>
      <c r="H168" s="110"/>
      <c r="I168" s="110"/>
      <c r="J168" s="110"/>
    </row>
    <row r="169" spans="2:10" x14ac:dyDescent="0.25">
      <c r="B169" s="100">
        <v>395</v>
      </c>
      <c r="C169" s="101">
        <v>728</v>
      </c>
      <c r="D169" s="100">
        <v>131</v>
      </c>
      <c r="E169" s="102">
        <v>26</v>
      </c>
      <c r="G169" s="110"/>
      <c r="H169" s="110"/>
      <c r="I169" s="110"/>
      <c r="J169" s="110"/>
    </row>
    <row r="170" spans="2:10" x14ac:dyDescent="0.25">
      <c r="B170" s="100">
        <v>346</v>
      </c>
      <c r="C170" s="101">
        <v>350</v>
      </c>
      <c r="D170" s="100">
        <v>430</v>
      </c>
      <c r="E170" s="102">
        <v>75</v>
      </c>
      <c r="G170" s="110"/>
      <c r="H170" s="110"/>
      <c r="I170" s="110"/>
      <c r="J170" s="110"/>
    </row>
    <row r="171" spans="2:10" x14ac:dyDescent="0.25">
      <c r="B171" s="100">
        <v>76</v>
      </c>
      <c r="C171" s="101">
        <v>643</v>
      </c>
      <c r="D171" s="100">
        <v>692</v>
      </c>
      <c r="E171" s="102">
        <v>40</v>
      </c>
      <c r="G171" s="110"/>
      <c r="H171" s="110"/>
      <c r="I171" s="110"/>
      <c r="J171" s="110"/>
    </row>
    <row r="172" spans="2:10" x14ac:dyDescent="0.25">
      <c r="B172" s="100">
        <v>18</v>
      </c>
      <c r="C172" s="101">
        <v>943</v>
      </c>
      <c r="D172" s="100">
        <v>194</v>
      </c>
      <c r="E172" s="102">
        <v>20</v>
      </c>
      <c r="G172" s="110"/>
      <c r="H172" s="110"/>
      <c r="I172" s="110"/>
      <c r="J172" s="110"/>
    </row>
    <row r="173" spans="2:10" x14ac:dyDescent="0.25">
      <c r="B173" s="100">
        <v>262</v>
      </c>
      <c r="C173" s="101">
        <v>334</v>
      </c>
      <c r="D173" s="100">
        <v>7</v>
      </c>
      <c r="E173" s="102">
        <v>20</v>
      </c>
      <c r="G173" s="110"/>
      <c r="H173" s="110"/>
      <c r="I173" s="110"/>
      <c r="J173" s="110"/>
    </row>
    <row r="174" spans="2:10" x14ac:dyDescent="0.25">
      <c r="B174" s="100">
        <v>333</v>
      </c>
      <c r="C174" s="101">
        <v>445</v>
      </c>
      <c r="D174" s="100">
        <v>167</v>
      </c>
      <c r="E174" s="102">
        <v>162</v>
      </c>
      <c r="G174" s="110"/>
      <c r="H174" s="110"/>
      <c r="I174" s="110"/>
      <c r="J174" s="110"/>
    </row>
    <row r="175" spans="2:10" x14ac:dyDescent="0.25">
      <c r="B175" s="100">
        <v>95</v>
      </c>
      <c r="C175" s="101">
        <v>192</v>
      </c>
      <c r="D175" s="100">
        <v>52</v>
      </c>
      <c r="E175" s="102">
        <v>169</v>
      </c>
      <c r="G175" s="110"/>
      <c r="H175" s="110"/>
      <c r="I175" s="110"/>
      <c r="J175" s="110"/>
    </row>
    <row r="176" spans="2:10" x14ac:dyDescent="0.25">
      <c r="B176" s="100">
        <v>172</v>
      </c>
      <c r="C176" s="101">
        <v>185</v>
      </c>
      <c r="D176" s="100">
        <v>644</v>
      </c>
      <c r="E176" s="102">
        <v>43</v>
      </c>
      <c r="G176" s="110"/>
      <c r="H176" s="110"/>
      <c r="I176" s="110"/>
      <c r="J176" s="110"/>
    </row>
    <row r="177" spans="2:10" x14ac:dyDescent="0.25">
      <c r="B177" s="100">
        <v>219</v>
      </c>
      <c r="C177" s="101">
        <v>367</v>
      </c>
      <c r="D177" s="100">
        <v>123</v>
      </c>
      <c r="E177" s="102">
        <v>432</v>
      </c>
      <c r="G177" s="110"/>
      <c r="H177" s="110"/>
      <c r="I177" s="110"/>
      <c r="J177" s="110"/>
    </row>
    <row r="178" spans="2:10" x14ac:dyDescent="0.25">
      <c r="B178" s="100">
        <v>167</v>
      </c>
      <c r="C178" s="101">
        <v>216</v>
      </c>
      <c r="D178" s="100">
        <v>106</v>
      </c>
      <c r="E178" s="102">
        <v>37</v>
      </c>
      <c r="G178" s="110"/>
      <c r="H178" s="110"/>
      <c r="I178" s="110"/>
      <c r="J178" s="110"/>
    </row>
    <row r="179" spans="2:10" x14ac:dyDescent="0.25">
      <c r="B179" s="100">
        <v>337</v>
      </c>
      <c r="C179" s="101">
        <v>297</v>
      </c>
      <c r="D179" s="100">
        <v>57</v>
      </c>
      <c r="E179" s="102">
        <v>174</v>
      </c>
      <c r="G179" s="110"/>
      <c r="H179" s="110"/>
      <c r="I179" s="110"/>
      <c r="J179" s="110"/>
    </row>
    <row r="180" spans="2:10" x14ac:dyDescent="0.25">
      <c r="B180" s="100">
        <v>216</v>
      </c>
      <c r="C180" s="101">
        <v>308</v>
      </c>
      <c r="D180" s="100">
        <v>9</v>
      </c>
      <c r="E180" s="102">
        <v>129</v>
      </c>
      <c r="G180" s="110"/>
      <c r="H180" s="110"/>
      <c r="I180" s="110"/>
      <c r="J180" s="110"/>
    </row>
    <row r="181" spans="2:10" x14ac:dyDescent="0.25">
      <c r="B181" s="100">
        <v>38</v>
      </c>
      <c r="C181" s="101">
        <v>330</v>
      </c>
      <c r="D181" s="100">
        <v>98</v>
      </c>
      <c r="E181" s="102">
        <v>20</v>
      </c>
      <c r="G181" s="110"/>
      <c r="H181" s="110"/>
      <c r="I181" s="110"/>
      <c r="J181" s="110"/>
    </row>
    <row r="182" spans="2:10" x14ac:dyDescent="0.25">
      <c r="B182" s="100">
        <v>113</v>
      </c>
      <c r="C182" s="101">
        <v>577</v>
      </c>
      <c r="D182" s="100">
        <v>226</v>
      </c>
      <c r="E182" s="102">
        <v>358</v>
      </c>
      <c r="G182" s="110"/>
      <c r="H182" s="110"/>
      <c r="I182" s="110"/>
      <c r="J182" s="110"/>
    </row>
    <row r="183" spans="2:10" x14ac:dyDescent="0.25">
      <c r="B183" s="100">
        <v>98</v>
      </c>
      <c r="C183" s="101">
        <v>593</v>
      </c>
      <c r="D183" s="100">
        <v>720</v>
      </c>
      <c r="E183" s="102">
        <v>25</v>
      </c>
      <c r="G183" s="110"/>
      <c r="H183" s="110"/>
      <c r="I183" s="110"/>
      <c r="J183" s="110"/>
    </row>
    <row r="184" spans="2:10" x14ac:dyDescent="0.25">
      <c r="B184" s="100">
        <v>294</v>
      </c>
      <c r="C184" s="101">
        <v>84</v>
      </c>
      <c r="D184" s="100">
        <v>24</v>
      </c>
      <c r="E184" s="102">
        <v>227</v>
      </c>
      <c r="G184" s="110"/>
      <c r="H184" s="110"/>
      <c r="I184" s="110"/>
      <c r="J184" s="110"/>
    </row>
    <row r="185" spans="2:10" x14ac:dyDescent="0.25">
      <c r="B185" s="100">
        <v>153</v>
      </c>
      <c r="C185" s="101">
        <v>414</v>
      </c>
      <c r="D185" s="100">
        <v>43</v>
      </c>
      <c r="E185" s="102">
        <v>437</v>
      </c>
      <c r="G185" s="110"/>
      <c r="H185" s="110"/>
      <c r="I185" s="110"/>
      <c r="J185" s="110"/>
    </row>
    <row r="186" spans="2:10" x14ac:dyDescent="0.25">
      <c r="B186" s="100">
        <v>102</v>
      </c>
      <c r="C186" s="101">
        <v>477</v>
      </c>
      <c r="D186" s="100">
        <v>115</v>
      </c>
      <c r="E186" s="102">
        <v>365</v>
      </c>
      <c r="G186" s="110"/>
      <c r="H186" s="110"/>
      <c r="I186" s="110"/>
      <c r="J186" s="110"/>
    </row>
    <row r="187" spans="2:10" x14ac:dyDescent="0.25">
      <c r="B187" s="100">
        <v>392</v>
      </c>
      <c r="C187" s="101">
        <v>424</v>
      </c>
      <c r="D187" s="100">
        <v>734</v>
      </c>
      <c r="E187" s="102">
        <v>212</v>
      </c>
      <c r="G187" s="110"/>
      <c r="H187" s="110"/>
      <c r="I187" s="110"/>
      <c r="J187" s="110"/>
    </row>
    <row r="188" spans="2:10" x14ac:dyDescent="0.25">
      <c r="B188" s="100">
        <v>161</v>
      </c>
      <c r="C188" s="101">
        <v>435</v>
      </c>
      <c r="D188" s="100">
        <v>393</v>
      </c>
      <c r="E188" s="102">
        <v>319</v>
      </c>
      <c r="G188" s="110"/>
      <c r="H188" s="110"/>
      <c r="I188" s="110"/>
      <c r="J188" s="110"/>
    </row>
    <row r="189" spans="2:10" x14ac:dyDescent="0.25">
      <c r="B189" s="100">
        <v>103</v>
      </c>
      <c r="C189" s="101">
        <v>399</v>
      </c>
      <c r="D189" s="100">
        <v>376</v>
      </c>
      <c r="E189" s="102">
        <v>212</v>
      </c>
      <c r="G189" s="110"/>
      <c r="H189" s="110"/>
      <c r="I189" s="110"/>
      <c r="J189" s="110"/>
    </row>
    <row r="190" spans="2:10" x14ac:dyDescent="0.25">
      <c r="B190" s="100">
        <v>52</v>
      </c>
      <c r="C190" s="101">
        <v>525</v>
      </c>
      <c r="D190" s="100">
        <v>317</v>
      </c>
      <c r="E190" s="102">
        <v>277</v>
      </c>
      <c r="G190" s="110"/>
      <c r="H190" s="110"/>
      <c r="I190" s="110"/>
      <c r="J190" s="110"/>
    </row>
    <row r="191" spans="2:10" x14ac:dyDescent="0.25">
      <c r="B191" s="100">
        <v>31</v>
      </c>
      <c r="C191" s="101">
        <v>196</v>
      </c>
      <c r="D191" s="100">
        <v>104</v>
      </c>
      <c r="E191" s="102">
        <v>21</v>
      </c>
      <c r="G191" s="110"/>
      <c r="H191" s="110"/>
      <c r="I191" s="110"/>
      <c r="J191" s="110"/>
    </row>
    <row r="192" spans="2:10" x14ac:dyDescent="0.25">
      <c r="B192" s="100">
        <v>140</v>
      </c>
      <c r="C192" s="101">
        <v>112</v>
      </c>
      <c r="D192" s="100">
        <v>849</v>
      </c>
      <c r="E192" s="102">
        <v>48</v>
      </c>
      <c r="G192" s="110"/>
      <c r="H192" s="110"/>
      <c r="I192" s="110"/>
      <c r="J192" s="110"/>
    </row>
    <row r="193" spans="2:10" x14ac:dyDescent="0.25">
      <c r="B193" s="100">
        <v>84</v>
      </c>
      <c r="C193" s="101">
        <v>132</v>
      </c>
      <c r="D193" s="100">
        <v>79</v>
      </c>
      <c r="E193" s="102">
        <v>204</v>
      </c>
      <c r="G193" s="110"/>
      <c r="H193" s="110"/>
      <c r="I193" s="110"/>
      <c r="J193" s="110"/>
    </row>
    <row r="194" spans="2:10" x14ac:dyDescent="0.25">
      <c r="B194" s="100">
        <v>235</v>
      </c>
      <c r="C194" s="101">
        <v>152</v>
      </c>
      <c r="D194" s="100">
        <v>643</v>
      </c>
      <c r="E194" s="102">
        <v>39</v>
      </c>
      <c r="G194" s="110"/>
      <c r="H194" s="110"/>
      <c r="I194" s="110"/>
      <c r="J194" s="110"/>
    </row>
    <row r="195" spans="2:10" x14ac:dyDescent="0.25">
      <c r="B195" s="100">
        <v>445</v>
      </c>
      <c r="C195" s="101">
        <v>413</v>
      </c>
      <c r="D195" s="100">
        <v>214</v>
      </c>
      <c r="E195" s="102">
        <v>1201</v>
      </c>
      <c r="G195" s="110"/>
      <c r="H195" s="110"/>
      <c r="I195" s="110"/>
      <c r="J195" s="110"/>
    </row>
    <row r="196" spans="2:10" x14ac:dyDescent="0.25">
      <c r="B196" s="100">
        <v>485</v>
      </c>
      <c r="C196" s="101">
        <v>228</v>
      </c>
      <c r="D196" s="100">
        <v>968</v>
      </c>
      <c r="E196" s="102">
        <v>341</v>
      </c>
      <c r="G196" s="110"/>
      <c r="H196" s="110"/>
      <c r="I196" s="110"/>
      <c r="J196" s="110"/>
    </row>
    <row r="197" spans="2:10" x14ac:dyDescent="0.25">
      <c r="B197" s="100">
        <v>109</v>
      </c>
      <c r="C197" s="101">
        <v>176</v>
      </c>
      <c r="D197" s="100">
        <v>292</v>
      </c>
      <c r="E197" s="102">
        <v>23</v>
      </c>
      <c r="G197" s="110"/>
      <c r="H197" s="110"/>
      <c r="I197" s="110"/>
      <c r="J197" s="110"/>
    </row>
    <row r="198" spans="2:10" x14ac:dyDescent="0.25">
      <c r="B198" s="100">
        <v>597</v>
      </c>
      <c r="C198" s="101">
        <v>178</v>
      </c>
      <c r="D198" s="100">
        <v>78</v>
      </c>
      <c r="E198" s="102">
        <v>150</v>
      </c>
      <c r="G198" s="110"/>
      <c r="H198" s="110"/>
      <c r="I198" s="110"/>
      <c r="J198" s="110"/>
    </row>
    <row r="199" spans="2:10" x14ac:dyDescent="0.25">
      <c r="B199" s="100">
        <v>133</v>
      </c>
      <c r="C199" s="101">
        <v>214</v>
      </c>
      <c r="D199" s="100">
        <v>591</v>
      </c>
      <c r="E199" s="102">
        <v>451</v>
      </c>
      <c r="G199" s="110"/>
      <c r="H199" s="110"/>
      <c r="I199" s="110"/>
      <c r="J199" s="110"/>
    </row>
    <row r="200" spans="2:10" x14ac:dyDescent="0.25">
      <c r="B200" s="100">
        <v>80</v>
      </c>
      <c r="C200" s="101">
        <v>495</v>
      </c>
      <c r="D200" s="100">
        <v>27</v>
      </c>
      <c r="E200" s="102">
        <v>109</v>
      </c>
      <c r="G200" s="110"/>
      <c r="H200" s="110"/>
      <c r="I200" s="110"/>
      <c r="J200" s="110"/>
    </row>
    <row r="201" spans="2:10" x14ac:dyDescent="0.25">
      <c r="B201" s="100">
        <v>300</v>
      </c>
      <c r="C201" s="101">
        <v>176</v>
      </c>
      <c r="D201" s="100">
        <v>684</v>
      </c>
      <c r="E201" s="102">
        <v>305</v>
      </c>
      <c r="G201" s="110"/>
      <c r="H201" s="110"/>
      <c r="I201" s="110"/>
      <c r="J201" s="110"/>
    </row>
    <row r="202" spans="2:10" x14ac:dyDescent="0.25">
      <c r="B202" s="100">
        <v>356</v>
      </c>
      <c r="C202" s="101">
        <v>203</v>
      </c>
      <c r="D202" s="100">
        <v>126</v>
      </c>
      <c r="E202" s="102">
        <v>156</v>
      </c>
      <c r="G202" s="110"/>
      <c r="H202" s="110"/>
      <c r="I202" s="110"/>
      <c r="J202" s="110"/>
    </row>
    <row r="203" spans="2:10" x14ac:dyDescent="0.25">
      <c r="B203" s="100">
        <v>276</v>
      </c>
      <c r="C203" s="101">
        <v>262</v>
      </c>
      <c r="D203" s="100">
        <v>199</v>
      </c>
      <c r="E203" s="102">
        <v>621</v>
      </c>
      <c r="G203" s="110"/>
      <c r="H203" s="110"/>
      <c r="I203" s="110"/>
      <c r="J203" s="110"/>
    </row>
    <row r="204" spans="2:10" x14ac:dyDescent="0.25">
      <c r="B204" s="100">
        <v>282</v>
      </c>
      <c r="C204" s="101">
        <v>296</v>
      </c>
      <c r="D204" s="100">
        <v>255</v>
      </c>
      <c r="E204" s="102">
        <v>392</v>
      </c>
      <c r="G204" s="110"/>
      <c r="H204" s="110"/>
      <c r="I204" s="110"/>
      <c r="J204" s="110"/>
    </row>
    <row r="205" spans="2:10" x14ac:dyDescent="0.25">
      <c r="B205" s="100">
        <v>226</v>
      </c>
      <c r="C205" s="101">
        <v>328</v>
      </c>
      <c r="D205" s="100"/>
      <c r="E205" s="102">
        <v>695</v>
      </c>
      <c r="G205" s="110"/>
      <c r="H205" s="110"/>
      <c r="I205" s="110"/>
      <c r="J205" s="110"/>
    </row>
    <row r="206" spans="2:10" x14ac:dyDescent="0.25">
      <c r="B206" s="100">
        <v>570</v>
      </c>
      <c r="C206" s="101">
        <v>396</v>
      </c>
      <c r="D206" s="100"/>
      <c r="E206" s="102">
        <v>137</v>
      </c>
      <c r="G206" s="110"/>
      <c r="H206" s="110"/>
      <c r="I206" s="110"/>
      <c r="J206" s="110"/>
    </row>
    <row r="207" spans="2:10" x14ac:dyDescent="0.25">
      <c r="B207" s="100">
        <v>24</v>
      </c>
      <c r="C207" s="101">
        <v>320</v>
      </c>
      <c r="D207" s="100"/>
      <c r="E207" s="102">
        <v>240</v>
      </c>
      <c r="G207" s="110"/>
      <c r="H207" s="110"/>
      <c r="I207" s="110"/>
      <c r="J207" s="110"/>
    </row>
    <row r="208" spans="2:10" x14ac:dyDescent="0.25">
      <c r="B208" s="100">
        <v>133</v>
      </c>
      <c r="C208" s="101">
        <v>194</v>
      </c>
      <c r="D208" s="100"/>
      <c r="E208" s="102">
        <v>48</v>
      </c>
      <c r="G208" s="110"/>
      <c r="H208" s="110"/>
      <c r="I208" s="110"/>
      <c r="J208" s="110"/>
    </row>
    <row r="209" spans="2:10" x14ac:dyDescent="0.25">
      <c r="B209" s="100">
        <v>339</v>
      </c>
      <c r="C209" s="101">
        <v>92</v>
      </c>
      <c r="D209" s="100"/>
      <c r="E209" s="102">
        <v>632</v>
      </c>
      <c r="G209" s="110"/>
      <c r="H209" s="110"/>
      <c r="I209" s="110"/>
      <c r="J209" s="110"/>
    </row>
    <row r="210" spans="2:10" x14ac:dyDescent="0.25">
      <c r="B210" s="100">
        <v>533</v>
      </c>
      <c r="C210" s="101">
        <v>85</v>
      </c>
      <c r="D210" s="100"/>
      <c r="E210" s="102">
        <v>52</v>
      </c>
      <c r="G210" s="110"/>
      <c r="H210" s="110"/>
      <c r="I210" s="110"/>
      <c r="J210" s="110"/>
    </row>
    <row r="211" spans="2:10" x14ac:dyDescent="0.25">
      <c r="B211" s="100">
        <v>564</v>
      </c>
      <c r="C211" s="101">
        <v>221</v>
      </c>
      <c r="D211" s="100"/>
      <c r="E211" s="102">
        <v>73</v>
      </c>
      <c r="G211" s="110"/>
      <c r="H211" s="110"/>
      <c r="I211" s="110"/>
      <c r="J211" s="110"/>
    </row>
    <row r="212" spans="2:10" x14ac:dyDescent="0.25">
      <c r="B212" s="100">
        <v>821</v>
      </c>
      <c r="C212" s="101">
        <v>537</v>
      </c>
      <c r="D212" s="100"/>
      <c r="E212" s="102">
        <v>22</v>
      </c>
      <c r="G212" s="110"/>
      <c r="H212" s="110"/>
      <c r="I212" s="110"/>
      <c r="J212" s="110"/>
    </row>
    <row r="213" spans="2:10" x14ac:dyDescent="0.25">
      <c r="B213" s="100">
        <v>212</v>
      </c>
      <c r="C213" s="101">
        <v>341</v>
      </c>
      <c r="D213" s="100"/>
      <c r="E213" s="102">
        <v>23</v>
      </c>
      <c r="G213" s="110"/>
      <c r="H213" s="110"/>
      <c r="I213" s="110"/>
      <c r="J213" s="110"/>
    </row>
    <row r="214" spans="2:10" x14ac:dyDescent="0.25">
      <c r="B214" s="100">
        <v>525</v>
      </c>
      <c r="C214" s="101">
        <v>142</v>
      </c>
      <c r="D214" s="100"/>
      <c r="E214" s="102">
        <v>478</v>
      </c>
      <c r="G214" s="110"/>
      <c r="H214" s="110"/>
      <c r="I214" s="110"/>
      <c r="J214" s="110"/>
    </row>
    <row r="215" spans="2:10" x14ac:dyDescent="0.25">
      <c r="B215" s="100">
        <v>120</v>
      </c>
      <c r="C215" s="101">
        <v>318</v>
      </c>
      <c r="D215" s="100"/>
      <c r="E215" s="102">
        <v>66</v>
      </c>
      <c r="G215" s="110"/>
      <c r="H215" s="110"/>
      <c r="I215" s="110"/>
      <c r="J215" s="110"/>
    </row>
    <row r="216" spans="2:10" x14ac:dyDescent="0.25">
      <c r="B216" s="100">
        <v>116</v>
      </c>
      <c r="C216" s="101">
        <v>91</v>
      </c>
      <c r="D216" s="100"/>
      <c r="E216" s="102"/>
      <c r="G216" s="110"/>
      <c r="H216" s="110"/>
      <c r="I216" s="110"/>
      <c r="J216" s="110"/>
    </row>
    <row r="217" spans="2:10" x14ac:dyDescent="0.25">
      <c r="B217" s="100">
        <v>36</v>
      </c>
      <c r="C217" s="101">
        <v>118</v>
      </c>
      <c r="D217" s="100"/>
      <c r="E217" s="102"/>
      <c r="G217" s="110"/>
      <c r="H217" s="110"/>
      <c r="I217" s="110"/>
      <c r="J217" s="110"/>
    </row>
    <row r="218" spans="2:10" x14ac:dyDescent="0.25">
      <c r="B218" s="100">
        <v>172</v>
      </c>
      <c r="C218" s="101">
        <v>360</v>
      </c>
      <c r="D218" s="100"/>
      <c r="E218" s="102"/>
      <c r="G218" s="110"/>
      <c r="H218" s="110"/>
      <c r="I218" s="110"/>
      <c r="J218" s="110"/>
    </row>
    <row r="219" spans="2:10" x14ac:dyDescent="0.25">
      <c r="B219" s="100">
        <v>233</v>
      </c>
      <c r="C219" s="101">
        <v>819</v>
      </c>
      <c r="D219" s="100"/>
      <c r="E219" s="102"/>
      <c r="G219" s="110"/>
      <c r="H219" s="110"/>
      <c r="I219" s="110"/>
      <c r="J219" s="110"/>
    </row>
    <row r="220" spans="2:10" x14ac:dyDescent="0.25">
      <c r="B220" s="100">
        <v>230</v>
      </c>
      <c r="C220" s="101">
        <v>381</v>
      </c>
      <c r="D220" s="100"/>
      <c r="E220" s="102"/>
      <c r="G220" s="110"/>
      <c r="H220" s="110"/>
      <c r="I220" s="110"/>
      <c r="J220" s="110"/>
    </row>
    <row r="221" spans="2:10" x14ac:dyDescent="0.25">
      <c r="B221" s="100"/>
      <c r="C221" s="101">
        <v>279</v>
      </c>
      <c r="D221" s="100"/>
      <c r="E221" s="102"/>
      <c r="G221" s="110"/>
      <c r="H221" s="110"/>
      <c r="I221" s="110"/>
      <c r="J221" s="110"/>
    </row>
    <row r="222" spans="2:10" x14ac:dyDescent="0.25">
      <c r="B222" s="100"/>
      <c r="C222" s="101">
        <v>551</v>
      </c>
      <c r="D222" s="100"/>
      <c r="E222" s="102"/>
      <c r="G222" s="110"/>
      <c r="H222" s="110"/>
      <c r="I222" s="110"/>
      <c r="J222" s="110"/>
    </row>
    <row r="223" spans="2:10" x14ac:dyDescent="0.25">
      <c r="B223" s="100"/>
      <c r="C223" s="101">
        <v>391</v>
      </c>
      <c r="D223" s="100"/>
      <c r="E223" s="102"/>
      <c r="G223" s="110"/>
      <c r="H223" s="110"/>
      <c r="I223" s="110"/>
      <c r="J223" s="110"/>
    </row>
    <row r="224" spans="2:10" x14ac:dyDescent="0.25">
      <c r="B224" s="100"/>
      <c r="C224" s="101">
        <v>630</v>
      </c>
      <c r="D224" s="100"/>
      <c r="E224" s="102"/>
      <c r="G224" s="110"/>
      <c r="H224" s="110"/>
      <c r="I224" s="110"/>
      <c r="J224" s="110"/>
    </row>
    <row r="225" spans="2:10" x14ac:dyDescent="0.25">
      <c r="B225" s="100"/>
      <c r="C225" s="101">
        <v>650</v>
      </c>
      <c r="D225" s="100"/>
      <c r="E225" s="102"/>
      <c r="G225" s="110"/>
      <c r="H225" s="110"/>
      <c r="I225" s="110"/>
      <c r="J225" s="110"/>
    </row>
    <row r="226" spans="2:10" x14ac:dyDescent="0.25">
      <c r="B226" s="100"/>
      <c r="C226" s="101">
        <v>670</v>
      </c>
      <c r="D226" s="100"/>
      <c r="E226" s="102"/>
      <c r="G226" s="110"/>
      <c r="H226" s="110"/>
      <c r="I226" s="110"/>
      <c r="J226" s="110"/>
    </row>
    <row r="227" spans="2:10" x14ac:dyDescent="0.25">
      <c r="B227" s="100"/>
      <c r="C227" s="101">
        <v>690</v>
      </c>
      <c r="D227" s="100"/>
      <c r="E227" s="102"/>
      <c r="G227" s="110"/>
      <c r="H227" s="110"/>
      <c r="I227" s="110"/>
      <c r="J227" s="110"/>
    </row>
    <row r="228" spans="2:10" x14ac:dyDescent="0.25">
      <c r="B228" s="100"/>
      <c r="C228" s="101">
        <v>743</v>
      </c>
      <c r="D228" s="100"/>
      <c r="E228" s="102"/>
      <c r="G228" s="110"/>
      <c r="H228" s="110"/>
      <c r="I228" s="110"/>
      <c r="J228" s="110"/>
    </row>
    <row r="229" spans="2:10" x14ac:dyDescent="0.25">
      <c r="B229" s="100"/>
      <c r="C229" s="101">
        <v>818</v>
      </c>
      <c r="D229" s="100"/>
      <c r="E229" s="102"/>
      <c r="G229" s="110"/>
      <c r="H229" s="110"/>
      <c r="I229" s="110"/>
      <c r="J229" s="110"/>
    </row>
    <row r="230" spans="2:10" x14ac:dyDescent="0.25">
      <c r="B230" s="100"/>
      <c r="C230" s="101">
        <v>959</v>
      </c>
      <c r="D230" s="100"/>
      <c r="E230" s="102"/>
      <c r="G230" s="110"/>
      <c r="H230" s="110"/>
      <c r="I230" s="110"/>
      <c r="J230" s="110"/>
    </row>
    <row r="231" spans="2:10" x14ac:dyDescent="0.25">
      <c r="B231" s="100"/>
      <c r="C231" s="101">
        <v>357</v>
      </c>
      <c r="D231" s="100"/>
      <c r="E231" s="102"/>
      <c r="G231" s="110"/>
      <c r="H231" s="110"/>
      <c r="I231" s="110"/>
      <c r="J231" s="110"/>
    </row>
    <row r="232" spans="2:10" x14ac:dyDescent="0.25">
      <c r="B232" s="100"/>
      <c r="C232" s="101">
        <v>720</v>
      </c>
      <c r="D232" s="100"/>
      <c r="E232" s="102"/>
      <c r="G232" s="110"/>
      <c r="H232" s="110"/>
      <c r="I232" s="110"/>
      <c r="J232" s="110"/>
    </row>
    <row r="233" spans="2:10" x14ac:dyDescent="0.25">
      <c r="B233" s="100"/>
      <c r="C233" s="101">
        <v>373</v>
      </c>
      <c r="D233" s="100"/>
      <c r="E233" s="102"/>
      <c r="G233" s="110"/>
      <c r="H233" s="110"/>
      <c r="I233" s="110"/>
      <c r="J233" s="110"/>
    </row>
    <row r="234" spans="2:10" x14ac:dyDescent="0.25">
      <c r="B234" s="100"/>
      <c r="C234" s="101">
        <v>330</v>
      </c>
      <c r="D234" s="100"/>
      <c r="E234" s="102"/>
      <c r="G234" s="110"/>
      <c r="H234" s="110"/>
      <c r="I234" s="110"/>
      <c r="J234" s="110"/>
    </row>
    <row r="235" spans="2:10" x14ac:dyDescent="0.25">
      <c r="B235" s="100"/>
      <c r="C235" s="101">
        <v>595</v>
      </c>
      <c r="D235" s="100"/>
      <c r="E235" s="102"/>
      <c r="G235" s="110"/>
      <c r="H235" s="110"/>
      <c r="I235" s="110"/>
      <c r="J235" s="110"/>
    </row>
    <row r="236" spans="2:10" x14ac:dyDescent="0.25">
      <c r="B236" s="100"/>
      <c r="C236" s="101">
        <v>726</v>
      </c>
      <c r="D236" s="100"/>
      <c r="E236" s="102"/>
      <c r="G236" s="110"/>
      <c r="H236" s="110"/>
      <c r="I236" s="110"/>
      <c r="J236" s="110"/>
    </row>
    <row r="237" spans="2:10" x14ac:dyDescent="0.25">
      <c r="B237" s="100"/>
      <c r="C237" s="101">
        <v>680</v>
      </c>
      <c r="D237" s="100"/>
      <c r="E237" s="102"/>
      <c r="G237" s="110"/>
      <c r="H237" s="110"/>
      <c r="I237" s="110"/>
      <c r="J237" s="110"/>
    </row>
    <row r="238" spans="2:10" x14ac:dyDescent="0.25">
      <c r="B238" s="100"/>
      <c r="C238" s="101">
        <v>223</v>
      </c>
      <c r="D238" s="100"/>
      <c r="E238" s="102"/>
      <c r="G238" s="110"/>
      <c r="H238" s="110"/>
      <c r="I238" s="110"/>
      <c r="J238" s="110"/>
    </row>
    <row r="239" spans="2:10" x14ac:dyDescent="0.25">
      <c r="B239" s="100"/>
      <c r="C239" s="101">
        <v>191</v>
      </c>
      <c r="D239" s="100"/>
      <c r="E239" s="102"/>
      <c r="G239" s="110"/>
      <c r="H239" s="110"/>
      <c r="I239" s="110"/>
      <c r="J239" s="110"/>
    </row>
    <row r="240" spans="2:10" x14ac:dyDescent="0.25">
      <c r="B240" s="100"/>
      <c r="C240" s="101">
        <v>188</v>
      </c>
      <c r="D240" s="100"/>
      <c r="E240" s="102"/>
      <c r="G240" s="110"/>
      <c r="H240" s="110"/>
      <c r="I240" s="110"/>
      <c r="J240" s="110"/>
    </row>
    <row r="241" spans="2:10" x14ac:dyDescent="0.25">
      <c r="B241" s="100"/>
      <c r="C241" s="101">
        <v>492</v>
      </c>
      <c r="D241" s="100"/>
      <c r="E241" s="102"/>
      <c r="G241" s="110"/>
      <c r="H241" s="110"/>
      <c r="I241" s="110"/>
      <c r="J241" s="110"/>
    </row>
    <row r="242" spans="2:10" x14ac:dyDescent="0.25">
      <c r="B242" s="100"/>
      <c r="C242" s="101">
        <v>634</v>
      </c>
      <c r="D242" s="100"/>
      <c r="E242" s="102"/>
      <c r="G242" s="110"/>
      <c r="H242" s="110"/>
      <c r="I242" s="110"/>
      <c r="J242" s="110"/>
    </row>
    <row r="243" spans="2:10" x14ac:dyDescent="0.25">
      <c r="B243" s="100"/>
      <c r="C243" s="101">
        <v>345</v>
      </c>
      <c r="D243" s="100"/>
      <c r="E243" s="102"/>
      <c r="G243" s="110"/>
      <c r="H243" s="110"/>
      <c r="I243" s="110"/>
      <c r="J243" s="110"/>
    </row>
    <row r="244" spans="2:10" x14ac:dyDescent="0.25">
      <c r="B244" s="100"/>
      <c r="C244" s="101">
        <v>696</v>
      </c>
      <c r="D244" s="100"/>
      <c r="E244" s="102"/>
      <c r="G244" s="110"/>
      <c r="H244" s="110"/>
      <c r="I244" s="110"/>
      <c r="J244" s="110"/>
    </row>
    <row r="245" spans="2:10" x14ac:dyDescent="0.25">
      <c r="B245" s="100"/>
      <c r="C245" s="101">
        <v>311</v>
      </c>
      <c r="D245" s="100"/>
      <c r="E245" s="102"/>
      <c r="G245" s="110"/>
      <c r="H245" s="110"/>
      <c r="I245" s="110"/>
      <c r="J245" s="110"/>
    </row>
    <row r="246" spans="2:10" x14ac:dyDescent="0.25">
      <c r="B246" s="100"/>
      <c r="C246" s="101">
        <v>251</v>
      </c>
      <c r="D246" s="100"/>
      <c r="E246" s="102"/>
      <c r="G246" s="110"/>
      <c r="H246" s="110"/>
      <c r="I246" s="110"/>
      <c r="J246" s="110"/>
    </row>
    <row r="247" spans="2:10" x14ac:dyDescent="0.25">
      <c r="B247" s="100"/>
      <c r="C247" s="101">
        <v>679</v>
      </c>
      <c r="D247" s="100"/>
      <c r="E247" s="102"/>
      <c r="G247" s="110"/>
      <c r="H247" s="110"/>
      <c r="I247" s="110"/>
      <c r="J247" s="110"/>
    </row>
    <row r="248" spans="2:10" x14ac:dyDescent="0.25">
      <c r="B248" s="100"/>
      <c r="C248" s="101">
        <v>98</v>
      </c>
      <c r="D248" s="100"/>
      <c r="E248" s="102"/>
      <c r="G248" s="110"/>
      <c r="H248" s="110"/>
      <c r="I248" s="110"/>
      <c r="J248" s="110"/>
    </row>
    <row r="249" spans="2:10" x14ac:dyDescent="0.25">
      <c r="B249" s="100"/>
      <c r="C249" s="101">
        <v>373</v>
      </c>
      <c r="D249" s="100"/>
      <c r="E249" s="102"/>
      <c r="G249" s="110"/>
      <c r="H249" s="110"/>
      <c r="I249" s="110"/>
      <c r="J249" s="110"/>
    </row>
    <row r="250" spans="2:10" x14ac:dyDescent="0.25">
      <c r="B250" s="100"/>
      <c r="C250" s="101">
        <v>671</v>
      </c>
      <c r="D250" s="100"/>
      <c r="E250" s="102"/>
      <c r="G250" s="110"/>
      <c r="H250" s="110"/>
      <c r="I250" s="110"/>
      <c r="J250" s="110"/>
    </row>
    <row r="251" spans="2:10" ht="13.5" thickBot="1" x14ac:dyDescent="0.3">
      <c r="B251" s="106"/>
      <c r="C251" s="109">
        <v>432</v>
      </c>
      <c r="D251" s="106"/>
      <c r="E251" s="107"/>
      <c r="G251" s="110"/>
      <c r="H251" s="110"/>
      <c r="I251" s="110"/>
      <c r="J251" s="110"/>
    </row>
    <row r="252" spans="2:10" x14ac:dyDescent="0.25">
      <c r="G252" s="110"/>
      <c r="H252" s="110"/>
      <c r="I252" s="110"/>
      <c r="J252" s="110"/>
    </row>
    <row r="253" spans="2:10" x14ac:dyDescent="0.25">
      <c r="G253" s="110"/>
      <c r="H253" s="110"/>
      <c r="I253" s="110"/>
      <c r="J253" s="110"/>
    </row>
    <row r="254" spans="2:10" x14ac:dyDescent="0.25">
      <c r="G254" s="110"/>
      <c r="H254" s="110"/>
      <c r="I254" s="110"/>
      <c r="J254" s="110"/>
    </row>
    <row r="255" spans="2:10" x14ac:dyDescent="0.25">
      <c r="G255" s="110"/>
      <c r="H255" s="110"/>
      <c r="I255" s="110"/>
      <c r="J255" s="110"/>
    </row>
    <row r="256" spans="2:10" x14ac:dyDescent="0.25">
      <c r="G256" s="110"/>
      <c r="H256" s="110"/>
      <c r="I256" s="110"/>
      <c r="J256" s="110"/>
    </row>
    <row r="257" spans="7:10" x14ac:dyDescent="0.25">
      <c r="G257" s="110"/>
      <c r="H257" s="110"/>
      <c r="I257" s="110"/>
      <c r="J257" s="110"/>
    </row>
    <row r="258" spans="7:10" x14ac:dyDescent="0.25">
      <c r="G258" s="110"/>
      <c r="H258" s="110"/>
      <c r="I258" s="110"/>
      <c r="J258" s="110"/>
    </row>
    <row r="259" spans="7:10" x14ac:dyDescent="0.25">
      <c r="G259" s="110"/>
      <c r="H259" s="110"/>
      <c r="I259" s="110"/>
      <c r="J259" s="110"/>
    </row>
    <row r="260" spans="7:10" x14ac:dyDescent="0.25">
      <c r="G260" s="110"/>
      <c r="H260" s="110"/>
      <c r="I260" s="110"/>
      <c r="J260" s="110"/>
    </row>
    <row r="261" spans="7:10" x14ac:dyDescent="0.25">
      <c r="G261" s="110"/>
      <c r="H261" s="110"/>
      <c r="I261" s="110"/>
      <c r="J261" s="110"/>
    </row>
    <row r="262" spans="7:10" x14ac:dyDescent="0.25">
      <c r="G262" s="110"/>
      <c r="H262" s="110"/>
      <c r="I262" s="110"/>
      <c r="J262" s="110"/>
    </row>
    <row r="263" spans="7:10" x14ac:dyDescent="0.25">
      <c r="G263" s="110"/>
      <c r="H263" s="110"/>
      <c r="I263" s="110"/>
      <c r="J263" s="110"/>
    </row>
    <row r="264" spans="7:10" x14ac:dyDescent="0.25">
      <c r="G264" s="110"/>
      <c r="H264" s="110"/>
      <c r="I264" s="110"/>
      <c r="J264" s="110"/>
    </row>
    <row r="265" spans="7:10" x14ac:dyDescent="0.25">
      <c r="G265" s="110"/>
      <c r="H265" s="110"/>
      <c r="I265" s="110"/>
      <c r="J265" s="110"/>
    </row>
    <row r="266" spans="7:10" x14ac:dyDescent="0.25">
      <c r="G266" s="110"/>
      <c r="H266" s="110"/>
      <c r="I266" s="110"/>
      <c r="J266" s="110"/>
    </row>
    <row r="267" spans="7:10" x14ac:dyDescent="0.25">
      <c r="G267" s="110"/>
      <c r="H267" s="110"/>
      <c r="I267" s="110"/>
      <c r="J267" s="110"/>
    </row>
    <row r="268" spans="7:10" x14ac:dyDescent="0.25">
      <c r="G268" s="110"/>
      <c r="H268" s="110"/>
      <c r="I268" s="110"/>
      <c r="J268" s="110"/>
    </row>
    <row r="269" spans="7:10" x14ac:dyDescent="0.25">
      <c r="G269" s="110"/>
      <c r="H269" s="110"/>
      <c r="I269" s="110"/>
      <c r="J269" s="110"/>
    </row>
    <row r="270" spans="7:10" x14ac:dyDescent="0.25">
      <c r="G270" s="110"/>
      <c r="H270" s="110"/>
      <c r="I270" s="110"/>
      <c r="J270" s="110"/>
    </row>
    <row r="271" spans="7:10" x14ac:dyDescent="0.25">
      <c r="G271" s="110"/>
      <c r="H271" s="110"/>
      <c r="I271" s="110"/>
      <c r="J271" s="110"/>
    </row>
    <row r="272" spans="7:10" x14ac:dyDescent="0.25">
      <c r="G272" s="110"/>
      <c r="H272" s="110"/>
      <c r="I272" s="110"/>
      <c r="J272" s="110"/>
    </row>
    <row r="273" spans="7:10" x14ac:dyDescent="0.25">
      <c r="G273" s="110"/>
      <c r="H273" s="110"/>
      <c r="I273" s="110"/>
      <c r="J273" s="110"/>
    </row>
    <row r="274" spans="7:10" x14ac:dyDescent="0.25">
      <c r="G274" s="110"/>
      <c r="H274" s="110"/>
      <c r="I274" s="110"/>
      <c r="J274" s="110"/>
    </row>
    <row r="275" spans="7:10" x14ac:dyDescent="0.25">
      <c r="G275" s="110"/>
      <c r="H275" s="110"/>
      <c r="I275" s="110"/>
      <c r="J275" s="110"/>
    </row>
    <row r="276" spans="7:10" x14ac:dyDescent="0.25">
      <c r="G276" s="110"/>
      <c r="H276" s="110"/>
      <c r="I276" s="110"/>
      <c r="J276" s="110"/>
    </row>
    <row r="277" spans="7:10" x14ac:dyDescent="0.25">
      <c r="G277" s="110"/>
      <c r="H277" s="110"/>
      <c r="I277" s="110"/>
      <c r="J277" s="110"/>
    </row>
    <row r="278" spans="7:10" x14ac:dyDescent="0.25">
      <c r="G278" s="110"/>
      <c r="H278" s="110"/>
      <c r="I278" s="110"/>
      <c r="J278" s="110"/>
    </row>
    <row r="279" spans="7:10" x14ac:dyDescent="0.25">
      <c r="G279" s="110"/>
      <c r="H279" s="110"/>
      <c r="I279" s="110"/>
      <c r="J279" s="110"/>
    </row>
    <row r="280" spans="7:10" x14ac:dyDescent="0.25">
      <c r="G280" s="110"/>
      <c r="H280" s="110"/>
      <c r="I280" s="110"/>
      <c r="J280" s="110"/>
    </row>
    <row r="281" spans="7:10" x14ac:dyDescent="0.25">
      <c r="G281" s="110"/>
      <c r="H281" s="110"/>
      <c r="I281" s="110"/>
      <c r="J281" s="110"/>
    </row>
    <row r="282" spans="7:10" x14ac:dyDescent="0.25">
      <c r="G282" s="110"/>
      <c r="H282" s="110"/>
      <c r="I282" s="110"/>
      <c r="J282" s="110"/>
    </row>
    <row r="283" spans="7:10" x14ac:dyDescent="0.25">
      <c r="G283" s="110"/>
      <c r="H283" s="110"/>
      <c r="I283" s="110"/>
      <c r="J283" s="110"/>
    </row>
    <row r="284" spans="7:10" x14ac:dyDescent="0.25">
      <c r="G284" s="110"/>
      <c r="H284" s="110"/>
      <c r="I284" s="110"/>
      <c r="J284" s="110"/>
    </row>
    <row r="285" spans="7:10" x14ac:dyDescent="0.25">
      <c r="G285" s="110"/>
      <c r="H285" s="110"/>
      <c r="I285" s="110"/>
      <c r="J285" s="110"/>
    </row>
    <row r="286" spans="7:10" x14ac:dyDescent="0.25">
      <c r="G286" s="110"/>
      <c r="H286" s="110"/>
      <c r="I286" s="110"/>
      <c r="J286" s="110"/>
    </row>
    <row r="287" spans="7:10" x14ac:dyDescent="0.25">
      <c r="G287" s="110"/>
      <c r="H287" s="110"/>
      <c r="I287" s="110"/>
      <c r="J287" s="110"/>
    </row>
    <row r="288" spans="7:10" x14ac:dyDescent="0.25">
      <c r="G288" s="110"/>
      <c r="H288" s="110"/>
      <c r="I288" s="110"/>
      <c r="J288" s="110"/>
    </row>
    <row r="289" spans="7:10" x14ac:dyDescent="0.25">
      <c r="G289" s="110"/>
      <c r="H289" s="110"/>
      <c r="I289" s="110"/>
      <c r="J289" s="110"/>
    </row>
    <row r="290" spans="7:10" x14ac:dyDescent="0.25">
      <c r="G290" s="110"/>
      <c r="H290" s="110"/>
      <c r="I290" s="110"/>
      <c r="J290" s="110"/>
    </row>
    <row r="291" spans="7:10" x14ac:dyDescent="0.25">
      <c r="G291" s="110"/>
      <c r="H291" s="110"/>
      <c r="I291" s="110"/>
      <c r="J291" s="110"/>
    </row>
    <row r="292" spans="7:10" x14ac:dyDescent="0.25">
      <c r="G292" s="110"/>
      <c r="H292" s="110"/>
      <c r="I292" s="110"/>
      <c r="J292" s="110"/>
    </row>
    <row r="293" spans="7:10" x14ac:dyDescent="0.25">
      <c r="G293" s="110"/>
      <c r="H293" s="110"/>
      <c r="I293" s="110"/>
      <c r="J293" s="110"/>
    </row>
    <row r="294" spans="7:10" x14ac:dyDescent="0.25">
      <c r="G294" s="110"/>
      <c r="H294" s="110"/>
      <c r="I294" s="110"/>
      <c r="J294" s="110"/>
    </row>
    <row r="295" spans="7:10" x14ac:dyDescent="0.25">
      <c r="G295" s="110"/>
      <c r="H295" s="110"/>
      <c r="I295" s="110"/>
      <c r="J295" s="110"/>
    </row>
    <row r="296" spans="7:10" x14ac:dyDescent="0.25">
      <c r="G296" s="110"/>
      <c r="H296" s="110"/>
      <c r="I296" s="110"/>
      <c r="J296" s="110"/>
    </row>
    <row r="297" spans="7:10" x14ac:dyDescent="0.25">
      <c r="G297" s="110"/>
      <c r="H297" s="110"/>
      <c r="I297" s="110"/>
      <c r="J297" s="110"/>
    </row>
    <row r="298" spans="7:10" x14ac:dyDescent="0.25">
      <c r="G298" s="110"/>
      <c r="H298" s="110"/>
      <c r="I298" s="110"/>
      <c r="J298" s="110"/>
    </row>
    <row r="299" spans="7:10" x14ac:dyDescent="0.25">
      <c r="G299" s="110"/>
      <c r="H299" s="110"/>
      <c r="I299" s="110"/>
      <c r="J299" s="110"/>
    </row>
    <row r="300" spans="7:10" x14ac:dyDescent="0.25">
      <c r="G300" s="110"/>
      <c r="H300" s="110"/>
      <c r="I300" s="110"/>
      <c r="J300" s="110"/>
    </row>
    <row r="301" spans="7:10" x14ac:dyDescent="0.25">
      <c r="G301" s="110"/>
      <c r="H301" s="110"/>
      <c r="I301" s="110"/>
      <c r="J301" s="110"/>
    </row>
    <row r="302" spans="7:10" x14ac:dyDescent="0.25">
      <c r="G302" s="110"/>
      <c r="H302" s="110"/>
      <c r="I302" s="110"/>
      <c r="J302" s="110"/>
    </row>
    <row r="303" spans="7:10" x14ac:dyDescent="0.25">
      <c r="G303" s="110"/>
      <c r="H303" s="110"/>
      <c r="I303" s="110"/>
      <c r="J303" s="110"/>
    </row>
    <row r="304" spans="7:10" x14ac:dyDescent="0.25">
      <c r="G304" s="110"/>
      <c r="H304" s="110"/>
      <c r="I304" s="110"/>
      <c r="J304" s="110"/>
    </row>
    <row r="305" spans="7:10" x14ac:dyDescent="0.25">
      <c r="G305" s="110"/>
      <c r="H305" s="110"/>
      <c r="I305" s="110"/>
      <c r="J305" s="110"/>
    </row>
    <row r="306" spans="7:10" x14ac:dyDescent="0.25">
      <c r="G306" s="110"/>
      <c r="H306" s="110"/>
      <c r="I306" s="110"/>
      <c r="J306" s="110"/>
    </row>
    <row r="307" spans="7:10" x14ac:dyDescent="0.25">
      <c r="G307" s="110"/>
      <c r="H307" s="110"/>
      <c r="I307" s="110"/>
      <c r="J307" s="110"/>
    </row>
    <row r="308" spans="7:10" x14ac:dyDescent="0.25">
      <c r="G308" s="110"/>
      <c r="H308" s="110"/>
      <c r="I308" s="110"/>
      <c r="J308" s="110"/>
    </row>
    <row r="309" spans="7:10" x14ac:dyDescent="0.25">
      <c r="G309" s="110"/>
      <c r="H309" s="110"/>
      <c r="I309" s="110"/>
      <c r="J309" s="110"/>
    </row>
    <row r="310" spans="7:10" x14ac:dyDescent="0.25">
      <c r="G310" s="110"/>
      <c r="H310" s="110"/>
      <c r="I310" s="110"/>
      <c r="J310" s="110"/>
    </row>
    <row r="311" spans="7:10" x14ac:dyDescent="0.25">
      <c r="G311" s="110"/>
      <c r="H311" s="110"/>
      <c r="I311" s="110"/>
      <c r="J311" s="110"/>
    </row>
    <row r="312" spans="7:10" x14ac:dyDescent="0.25">
      <c r="G312" s="110"/>
      <c r="H312" s="110"/>
      <c r="I312" s="110"/>
      <c r="J312" s="110"/>
    </row>
    <row r="313" spans="7:10" x14ac:dyDescent="0.25">
      <c r="G313" s="110"/>
      <c r="H313" s="110"/>
      <c r="I313" s="110"/>
      <c r="J313" s="110"/>
    </row>
    <row r="314" spans="7:10" x14ac:dyDescent="0.25">
      <c r="G314" s="110"/>
      <c r="H314" s="110"/>
      <c r="I314" s="110"/>
      <c r="J314" s="110"/>
    </row>
    <row r="315" spans="7:10" x14ac:dyDescent="0.25">
      <c r="G315" s="110"/>
      <c r="H315" s="110"/>
      <c r="I315" s="110"/>
      <c r="J315" s="110"/>
    </row>
    <row r="316" spans="7:10" x14ac:dyDescent="0.25">
      <c r="G316" s="110"/>
      <c r="H316" s="110"/>
      <c r="I316" s="110"/>
      <c r="J316" s="110"/>
    </row>
    <row r="317" spans="7:10" x14ac:dyDescent="0.25">
      <c r="G317" s="110"/>
      <c r="H317" s="110"/>
      <c r="I317" s="110"/>
      <c r="J317" s="110"/>
    </row>
    <row r="318" spans="7:10" x14ac:dyDescent="0.25">
      <c r="G318" s="110"/>
      <c r="H318" s="110"/>
      <c r="I318" s="110"/>
      <c r="J318" s="110"/>
    </row>
    <row r="319" spans="7:10" x14ac:dyDescent="0.25">
      <c r="G319" s="110"/>
      <c r="H319" s="110"/>
      <c r="I319" s="110"/>
      <c r="J319" s="110"/>
    </row>
    <row r="320" spans="7:10" x14ac:dyDescent="0.25">
      <c r="G320" s="110"/>
      <c r="H320" s="110"/>
      <c r="I320" s="110"/>
      <c r="J320" s="110"/>
    </row>
    <row r="321" spans="7:10" x14ac:dyDescent="0.25">
      <c r="G321" s="110"/>
      <c r="H321" s="110"/>
      <c r="I321" s="110"/>
      <c r="J321" s="110"/>
    </row>
    <row r="322" spans="7:10" x14ac:dyDescent="0.25">
      <c r="G322" s="110"/>
      <c r="H322" s="110"/>
      <c r="I322" s="110"/>
      <c r="J322" s="110"/>
    </row>
    <row r="323" spans="7:10" x14ac:dyDescent="0.25">
      <c r="G323" s="110"/>
      <c r="H323" s="110"/>
      <c r="I323" s="110"/>
      <c r="J323" s="110"/>
    </row>
    <row r="324" spans="7:10" x14ac:dyDescent="0.25">
      <c r="G324" s="110"/>
      <c r="H324" s="110"/>
      <c r="I324" s="110"/>
      <c r="J324" s="110"/>
    </row>
    <row r="325" spans="7:10" x14ac:dyDescent="0.25">
      <c r="G325" s="110"/>
      <c r="H325" s="110"/>
      <c r="I325" s="110"/>
      <c r="J325" s="110"/>
    </row>
    <row r="326" spans="7:10" x14ac:dyDescent="0.25">
      <c r="G326" s="110"/>
      <c r="H326" s="110"/>
      <c r="I326" s="110"/>
      <c r="J326" s="110"/>
    </row>
    <row r="327" spans="7:10" x14ac:dyDescent="0.25">
      <c r="G327" s="110"/>
      <c r="H327" s="110"/>
      <c r="I327" s="110"/>
      <c r="J327" s="110"/>
    </row>
    <row r="328" spans="7:10" x14ac:dyDescent="0.25">
      <c r="G328" s="110"/>
      <c r="H328" s="110"/>
      <c r="I328" s="110"/>
      <c r="J328" s="110"/>
    </row>
    <row r="329" spans="7:10" x14ac:dyDescent="0.25">
      <c r="G329" s="110"/>
      <c r="H329" s="110"/>
      <c r="I329" s="110"/>
      <c r="J329" s="110"/>
    </row>
    <row r="330" spans="7:10" x14ac:dyDescent="0.25">
      <c r="G330" s="110"/>
      <c r="H330" s="110"/>
      <c r="I330" s="110"/>
      <c r="J330" s="110"/>
    </row>
    <row r="331" spans="7:10" x14ac:dyDescent="0.25">
      <c r="G331" s="110"/>
      <c r="H331" s="110"/>
      <c r="I331" s="110"/>
      <c r="J331" s="110"/>
    </row>
    <row r="332" spans="7:10" x14ac:dyDescent="0.25">
      <c r="G332" s="110"/>
      <c r="H332" s="110"/>
      <c r="I332" s="110"/>
      <c r="J332" s="110"/>
    </row>
    <row r="333" spans="7:10" x14ac:dyDescent="0.25">
      <c r="G333" s="110"/>
      <c r="H333" s="110"/>
      <c r="I333" s="110"/>
      <c r="J333" s="110"/>
    </row>
    <row r="334" spans="7:10" x14ac:dyDescent="0.25">
      <c r="G334" s="110"/>
      <c r="H334" s="110"/>
      <c r="I334" s="110"/>
      <c r="J334" s="110"/>
    </row>
    <row r="335" spans="7:10" x14ac:dyDescent="0.25">
      <c r="G335" s="110"/>
      <c r="H335" s="110"/>
      <c r="I335" s="110"/>
      <c r="J335" s="110"/>
    </row>
    <row r="336" spans="7:10" x14ac:dyDescent="0.25">
      <c r="G336" s="110"/>
      <c r="H336" s="110"/>
      <c r="I336" s="110"/>
      <c r="J336" s="110"/>
    </row>
    <row r="337" spans="7:10" x14ac:dyDescent="0.25">
      <c r="G337" s="110"/>
      <c r="H337" s="110"/>
      <c r="I337" s="110"/>
      <c r="J337" s="110"/>
    </row>
    <row r="338" spans="7:10" x14ac:dyDescent="0.25">
      <c r="G338" s="110"/>
      <c r="H338" s="110"/>
      <c r="I338" s="110"/>
      <c r="J338" s="110"/>
    </row>
    <row r="339" spans="7:10" x14ac:dyDescent="0.25">
      <c r="G339" s="110"/>
      <c r="H339" s="110"/>
      <c r="I339" s="110"/>
      <c r="J339" s="110"/>
    </row>
    <row r="340" spans="7:10" x14ac:dyDescent="0.25">
      <c r="G340" s="110"/>
      <c r="H340" s="110"/>
      <c r="I340" s="110"/>
      <c r="J340" s="110"/>
    </row>
    <row r="341" spans="7:10" x14ac:dyDescent="0.25">
      <c r="G341" s="110"/>
      <c r="H341" s="110"/>
      <c r="I341" s="110"/>
      <c r="J341" s="110"/>
    </row>
    <row r="342" spans="7:10" x14ac:dyDescent="0.25">
      <c r="G342" s="110"/>
      <c r="H342" s="110"/>
      <c r="I342" s="110"/>
      <c r="J342" s="110"/>
    </row>
    <row r="343" spans="7:10" x14ac:dyDescent="0.25">
      <c r="G343" s="110"/>
      <c r="H343" s="110"/>
      <c r="I343" s="110"/>
      <c r="J343" s="110"/>
    </row>
    <row r="344" spans="7:10" x14ac:dyDescent="0.25">
      <c r="G344" s="110"/>
      <c r="H344" s="110"/>
      <c r="I344" s="110"/>
      <c r="J344" s="110"/>
    </row>
    <row r="345" spans="7:10" x14ac:dyDescent="0.25">
      <c r="G345" s="110"/>
      <c r="H345" s="110"/>
      <c r="I345" s="110"/>
      <c r="J345" s="110"/>
    </row>
    <row r="346" spans="7:10" x14ac:dyDescent="0.25">
      <c r="G346" s="110"/>
      <c r="H346" s="110"/>
      <c r="I346" s="110"/>
      <c r="J346" s="110"/>
    </row>
    <row r="347" spans="7:10" x14ac:dyDescent="0.25">
      <c r="G347" s="110"/>
      <c r="H347" s="110"/>
      <c r="I347" s="110"/>
      <c r="J347" s="110"/>
    </row>
    <row r="348" spans="7:10" x14ac:dyDescent="0.25">
      <c r="G348" s="110"/>
      <c r="H348" s="110"/>
      <c r="I348" s="110"/>
      <c r="J348" s="110"/>
    </row>
    <row r="349" spans="7:10" x14ac:dyDescent="0.25">
      <c r="G349" s="110"/>
      <c r="H349" s="110"/>
      <c r="I349" s="110"/>
      <c r="J349" s="110"/>
    </row>
    <row r="350" spans="7:10" x14ac:dyDescent="0.25">
      <c r="G350" s="110"/>
      <c r="H350" s="110"/>
      <c r="I350" s="110"/>
      <c r="J350" s="110"/>
    </row>
    <row r="351" spans="7:10" x14ac:dyDescent="0.25">
      <c r="G351" s="110"/>
      <c r="H351" s="110"/>
      <c r="I351" s="110"/>
      <c r="J351" s="110"/>
    </row>
    <row r="352" spans="7:10" x14ac:dyDescent="0.25">
      <c r="G352" s="110"/>
      <c r="H352" s="110"/>
      <c r="I352" s="110"/>
      <c r="J352" s="110"/>
    </row>
    <row r="353" spans="7:10" x14ac:dyDescent="0.25">
      <c r="G353" s="110"/>
      <c r="H353" s="110"/>
      <c r="I353" s="110"/>
      <c r="J353" s="110"/>
    </row>
    <row r="354" spans="7:10" x14ac:dyDescent="0.25">
      <c r="G354" s="110"/>
      <c r="H354" s="110"/>
      <c r="I354" s="110"/>
      <c r="J354" s="110"/>
    </row>
    <row r="355" spans="7:10" x14ac:dyDescent="0.25">
      <c r="G355" s="110"/>
      <c r="H355" s="110"/>
      <c r="I355" s="110"/>
      <c r="J355" s="110"/>
    </row>
    <row r="356" spans="7:10" x14ac:dyDescent="0.25">
      <c r="G356" s="110"/>
      <c r="H356" s="110"/>
      <c r="I356" s="110"/>
      <c r="J356" s="110"/>
    </row>
    <row r="357" spans="7:10" x14ac:dyDescent="0.25">
      <c r="G357" s="110"/>
      <c r="H357" s="110"/>
      <c r="I357" s="110"/>
      <c r="J357" s="110"/>
    </row>
    <row r="358" spans="7:10" x14ac:dyDescent="0.25">
      <c r="G358" s="110"/>
      <c r="H358" s="110"/>
      <c r="I358" s="110"/>
      <c r="J358" s="110"/>
    </row>
    <row r="359" spans="7:10" x14ac:dyDescent="0.25">
      <c r="G359" s="110"/>
      <c r="H359" s="110"/>
      <c r="I359" s="110"/>
      <c r="J359" s="110"/>
    </row>
    <row r="360" spans="7:10" x14ac:dyDescent="0.25">
      <c r="G360" s="110"/>
      <c r="H360" s="110"/>
      <c r="I360" s="110"/>
      <c r="J360" s="110"/>
    </row>
    <row r="361" spans="7:10" x14ac:dyDescent="0.25">
      <c r="G361" s="110"/>
      <c r="H361" s="110"/>
      <c r="I361" s="110"/>
      <c r="J361" s="110"/>
    </row>
    <row r="362" spans="7:10" x14ac:dyDescent="0.25">
      <c r="G362" s="110"/>
      <c r="H362" s="110"/>
      <c r="I362" s="110"/>
      <c r="J362" s="110"/>
    </row>
    <row r="363" spans="7:10" x14ac:dyDescent="0.25">
      <c r="G363" s="110"/>
      <c r="H363" s="110"/>
      <c r="I363" s="110"/>
      <c r="J363" s="110"/>
    </row>
    <row r="364" spans="7:10" x14ac:dyDescent="0.25">
      <c r="G364" s="110"/>
      <c r="H364" s="110"/>
      <c r="I364" s="110"/>
      <c r="J364" s="110"/>
    </row>
    <row r="365" spans="7:10" x14ac:dyDescent="0.25">
      <c r="G365" s="110"/>
      <c r="H365" s="110"/>
      <c r="I365" s="110"/>
      <c r="J365" s="110"/>
    </row>
    <row r="366" spans="7:10" x14ac:dyDescent="0.25">
      <c r="G366" s="110"/>
      <c r="H366" s="110"/>
      <c r="I366" s="110"/>
      <c r="J366" s="110"/>
    </row>
    <row r="367" spans="7:10" x14ac:dyDescent="0.25">
      <c r="G367" s="110"/>
      <c r="H367" s="110"/>
      <c r="I367" s="110"/>
      <c r="J367" s="110"/>
    </row>
    <row r="368" spans="7:10" x14ac:dyDescent="0.25">
      <c r="G368" s="110"/>
      <c r="H368" s="110"/>
      <c r="I368" s="110"/>
      <c r="J368" s="110"/>
    </row>
    <row r="369" spans="7:10" x14ac:dyDescent="0.25">
      <c r="G369" s="110"/>
      <c r="H369" s="110"/>
      <c r="I369" s="110"/>
      <c r="J369" s="110"/>
    </row>
    <row r="370" spans="7:10" x14ac:dyDescent="0.25">
      <c r="G370" s="110"/>
      <c r="H370" s="110"/>
      <c r="I370" s="110"/>
      <c r="J370" s="110"/>
    </row>
    <row r="371" spans="7:10" x14ac:dyDescent="0.25">
      <c r="G371" s="110"/>
      <c r="H371" s="110"/>
      <c r="I371" s="110"/>
      <c r="J371" s="110"/>
    </row>
    <row r="372" spans="7:10" x14ac:dyDescent="0.25">
      <c r="G372" s="110"/>
      <c r="H372" s="110"/>
      <c r="I372" s="110"/>
      <c r="J372" s="110"/>
    </row>
    <row r="373" spans="7:10" x14ac:dyDescent="0.25">
      <c r="G373" s="110"/>
      <c r="H373" s="110"/>
      <c r="I373" s="110"/>
      <c r="J373" s="110"/>
    </row>
    <row r="374" spans="7:10" x14ac:dyDescent="0.25">
      <c r="G374" s="110"/>
      <c r="H374" s="110"/>
      <c r="I374" s="110"/>
      <c r="J374" s="110"/>
    </row>
    <row r="375" spans="7:10" x14ac:dyDescent="0.25">
      <c r="G375" s="110"/>
      <c r="H375" s="110"/>
      <c r="I375" s="110"/>
      <c r="J375" s="110"/>
    </row>
    <row r="376" spans="7:10" x14ac:dyDescent="0.25">
      <c r="G376" s="110"/>
      <c r="H376" s="110"/>
      <c r="I376" s="110"/>
      <c r="J376" s="110"/>
    </row>
    <row r="377" spans="7:10" x14ac:dyDescent="0.25">
      <c r="G377" s="110"/>
      <c r="H377" s="110"/>
      <c r="I377" s="110"/>
      <c r="J377" s="110"/>
    </row>
    <row r="378" spans="7:10" x14ac:dyDescent="0.25">
      <c r="G378" s="110"/>
      <c r="H378" s="110"/>
      <c r="I378" s="110"/>
      <c r="J378" s="110"/>
    </row>
    <row r="379" spans="7:10" x14ac:dyDescent="0.25">
      <c r="G379" s="110"/>
      <c r="H379" s="110"/>
      <c r="I379" s="110"/>
      <c r="J379" s="110"/>
    </row>
    <row r="380" spans="7:10" x14ac:dyDescent="0.25">
      <c r="G380" s="110"/>
      <c r="H380" s="110"/>
      <c r="I380" s="110"/>
      <c r="J380" s="110"/>
    </row>
    <row r="381" spans="7:10" x14ac:dyDescent="0.25">
      <c r="G381" s="110"/>
      <c r="H381" s="110"/>
      <c r="I381" s="110"/>
      <c r="J381" s="110"/>
    </row>
    <row r="382" spans="7:10" x14ac:dyDescent="0.25">
      <c r="G382" s="110"/>
      <c r="H382" s="110"/>
      <c r="I382" s="110"/>
      <c r="J382" s="110"/>
    </row>
    <row r="383" spans="7:10" x14ac:dyDescent="0.25">
      <c r="G383" s="110"/>
      <c r="H383" s="110"/>
      <c r="I383" s="110"/>
      <c r="J383" s="110"/>
    </row>
    <row r="384" spans="7:10" x14ac:dyDescent="0.25">
      <c r="G384" s="110"/>
      <c r="H384" s="110"/>
      <c r="I384" s="110"/>
      <c r="J384" s="110"/>
    </row>
    <row r="385" spans="7:10" x14ac:dyDescent="0.25">
      <c r="G385" s="110"/>
      <c r="H385" s="110"/>
      <c r="I385" s="110"/>
      <c r="J385" s="110"/>
    </row>
    <row r="386" spans="7:10" x14ac:dyDescent="0.25">
      <c r="G386" s="110"/>
      <c r="H386" s="110"/>
      <c r="I386" s="110"/>
      <c r="J386" s="110"/>
    </row>
    <row r="387" spans="7:10" x14ac:dyDescent="0.25">
      <c r="G387" s="110"/>
      <c r="H387" s="110"/>
      <c r="I387" s="110"/>
      <c r="J387" s="110"/>
    </row>
    <row r="388" spans="7:10" x14ac:dyDescent="0.25">
      <c r="G388" s="110"/>
      <c r="H388" s="110"/>
      <c r="I388" s="110"/>
      <c r="J388" s="110"/>
    </row>
    <row r="389" spans="7:10" x14ac:dyDescent="0.25">
      <c r="G389" s="110"/>
      <c r="H389" s="110"/>
      <c r="I389" s="110"/>
      <c r="J389" s="110"/>
    </row>
    <row r="390" spans="7:10" x14ac:dyDescent="0.25">
      <c r="G390" s="110"/>
      <c r="H390" s="110"/>
      <c r="I390" s="110"/>
      <c r="J390" s="110"/>
    </row>
    <row r="391" spans="7:10" x14ac:dyDescent="0.25">
      <c r="G391" s="110"/>
      <c r="H391" s="110"/>
      <c r="I391" s="110"/>
      <c r="J391" s="110"/>
    </row>
    <row r="392" spans="7:10" x14ac:dyDescent="0.25">
      <c r="G392" s="110"/>
      <c r="H392" s="110"/>
      <c r="I392" s="110"/>
      <c r="J392" s="110"/>
    </row>
    <row r="393" spans="7:10" x14ac:dyDescent="0.25">
      <c r="G393" s="110"/>
      <c r="H393" s="110"/>
      <c r="I393" s="110"/>
      <c r="J393" s="110"/>
    </row>
    <row r="394" spans="7:10" x14ac:dyDescent="0.25">
      <c r="G394" s="110"/>
      <c r="H394" s="110"/>
      <c r="I394" s="110"/>
      <c r="J394" s="110"/>
    </row>
    <row r="395" spans="7:10" x14ac:dyDescent="0.25">
      <c r="G395" s="110"/>
      <c r="H395" s="110"/>
      <c r="I395" s="110"/>
      <c r="J395" s="110"/>
    </row>
    <row r="396" spans="7:10" x14ac:dyDescent="0.25">
      <c r="G396" s="110"/>
      <c r="H396" s="110"/>
      <c r="I396" s="110"/>
      <c r="J396" s="110"/>
    </row>
    <row r="397" spans="7:10" x14ac:dyDescent="0.25">
      <c r="G397" s="110"/>
      <c r="H397" s="110"/>
      <c r="I397" s="110"/>
      <c r="J397" s="110"/>
    </row>
    <row r="398" spans="7:10" x14ac:dyDescent="0.25">
      <c r="G398" s="110"/>
      <c r="H398" s="110"/>
      <c r="I398" s="110"/>
      <c r="J398" s="110"/>
    </row>
    <row r="399" spans="7:10" x14ac:dyDescent="0.25">
      <c r="G399" s="110"/>
      <c r="H399" s="110"/>
      <c r="I399" s="110"/>
      <c r="J399" s="110"/>
    </row>
    <row r="400" spans="7:10" x14ac:dyDescent="0.25">
      <c r="G400" s="110"/>
      <c r="H400" s="110"/>
      <c r="I400" s="110"/>
      <c r="J400" s="110"/>
    </row>
    <row r="401" spans="7:10" x14ac:dyDescent="0.25">
      <c r="G401" s="110"/>
      <c r="H401" s="110"/>
      <c r="I401" s="110"/>
      <c r="J401" s="110"/>
    </row>
    <row r="402" spans="7:10" x14ac:dyDescent="0.25">
      <c r="G402" s="110"/>
      <c r="H402" s="110"/>
      <c r="I402" s="110"/>
      <c r="J402" s="110"/>
    </row>
    <row r="403" spans="7:10" x14ac:dyDescent="0.25">
      <c r="G403" s="110"/>
      <c r="H403" s="110"/>
      <c r="I403" s="110"/>
      <c r="J403" s="110"/>
    </row>
    <row r="404" spans="7:10" x14ac:dyDescent="0.25">
      <c r="G404" s="110"/>
      <c r="H404" s="110"/>
      <c r="I404" s="110"/>
      <c r="J404" s="110"/>
    </row>
    <row r="405" spans="7:10" x14ac:dyDescent="0.25">
      <c r="G405" s="110"/>
      <c r="H405" s="110"/>
      <c r="I405" s="110"/>
      <c r="J405" s="110"/>
    </row>
    <row r="406" spans="7:10" x14ac:dyDescent="0.25">
      <c r="G406" s="110"/>
      <c r="H406" s="110"/>
      <c r="I406" s="110"/>
      <c r="J406" s="110"/>
    </row>
    <row r="407" spans="7:10" x14ac:dyDescent="0.25">
      <c r="G407" s="110"/>
      <c r="H407" s="110"/>
      <c r="I407" s="110"/>
      <c r="J407" s="110"/>
    </row>
    <row r="408" spans="7:10" x14ac:dyDescent="0.25">
      <c r="G408" s="110"/>
      <c r="H408" s="110"/>
      <c r="I408" s="110"/>
      <c r="J408" s="110"/>
    </row>
    <row r="409" spans="7:10" x14ac:dyDescent="0.25">
      <c r="G409" s="110"/>
      <c r="H409" s="110"/>
      <c r="I409" s="110"/>
      <c r="J409" s="110"/>
    </row>
    <row r="410" spans="7:10" x14ac:dyDescent="0.25">
      <c r="G410" s="110"/>
      <c r="H410" s="110"/>
      <c r="I410" s="110"/>
      <c r="J410" s="110"/>
    </row>
    <row r="411" spans="7:10" x14ac:dyDescent="0.25">
      <c r="G411" s="110"/>
      <c r="H411" s="110"/>
      <c r="I411" s="110"/>
      <c r="J411" s="110"/>
    </row>
    <row r="412" spans="7:10" x14ac:dyDescent="0.25">
      <c r="G412" s="110"/>
      <c r="H412" s="110"/>
      <c r="I412" s="110"/>
      <c r="J412" s="110"/>
    </row>
    <row r="413" spans="7:10" x14ac:dyDescent="0.25">
      <c r="G413" s="110"/>
      <c r="H413" s="110"/>
      <c r="I413" s="110"/>
      <c r="J413" s="110"/>
    </row>
    <row r="414" spans="7:10" x14ac:dyDescent="0.25">
      <c r="G414" s="110"/>
      <c r="H414" s="110"/>
      <c r="I414" s="110"/>
      <c r="J414" s="110"/>
    </row>
    <row r="415" spans="7:10" x14ac:dyDescent="0.25">
      <c r="G415" s="110"/>
      <c r="H415" s="110"/>
      <c r="I415" s="110"/>
      <c r="J415" s="110"/>
    </row>
    <row r="416" spans="7:10" x14ac:dyDescent="0.25">
      <c r="G416" s="110"/>
      <c r="H416" s="110"/>
      <c r="I416" s="110"/>
      <c r="J416" s="110"/>
    </row>
    <row r="417" spans="7:10" x14ac:dyDescent="0.25">
      <c r="G417" s="110"/>
      <c r="H417" s="110"/>
      <c r="I417" s="110"/>
      <c r="J417" s="110"/>
    </row>
    <row r="418" spans="7:10" x14ac:dyDescent="0.25">
      <c r="G418" s="110"/>
      <c r="H418" s="110"/>
      <c r="I418" s="110"/>
      <c r="J418" s="110"/>
    </row>
    <row r="419" spans="7:10" x14ac:dyDescent="0.25">
      <c r="G419" s="110"/>
      <c r="H419" s="110"/>
      <c r="I419" s="110"/>
      <c r="J419" s="110"/>
    </row>
    <row r="420" spans="7:10" x14ac:dyDescent="0.25">
      <c r="G420" s="110"/>
      <c r="H420" s="110"/>
      <c r="I420" s="110"/>
      <c r="J420" s="110"/>
    </row>
    <row r="421" spans="7:10" x14ac:dyDescent="0.25">
      <c r="G421" s="110"/>
      <c r="H421" s="110"/>
      <c r="I421" s="110"/>
      <c r="J421" s="110"/>
    </row>
    <row r="422" spans="7:10" x14ac:dyDescent="0.25">
      <c r="G422" s="110"/>
      <c r="H422" s="110"/>
      <c r="I422" s="110"/>
      <c r="J422" s="110"/>
    </row>
    <row r="423" spans="7:10" x14ac:dyDescent="0.25">
      <c r="G423" s="110"/>
      <c r="H423" s="110"/>
      <c r="I423" s="110"/>
      <c r="J423" s="110"/>
    </row>
    <row r="424" spans="7:10" x14ac:dyDescent="0.25">
      <c r="G424" s="110"/>
      <c r="H424" s="110"/>
      <c r="I424" s="110"/>
      <c r="J424" s="110"/>
    </row>
    <row r="425" spans="7:10" x14ac:dyDescent="0.25">
      <c r="G425" s="110"/>
      <c r="H425" s="110"/>
      <c r="I425" s="110"/>
      <c r="J425" s="110"/>
    </row>
    <row r="426" spans="7:10" x14ac:dyDescent="0.25">
      <c r="G426" s="110"/>
      <c r="H426" s="110"/>
      <c r="I426" s="110"/>
      <c r="J426" s="110"/>
    </row>
    <row r="427" spans="7:10" x14ac:dyDescent="0.25">
      <c r="G427" s="110"/>
      <c r="H427" s="110"/>
      <c r="I427" s="110"/>
      <c r="J427" s="110"/>
    </row>
    <row r="428" spans="7:10" x14ac:dyDescent="0.25">
      <c r="G428" s="110"/>
      <c r="H428" s="110"/>
      <c r="I428" s="110"/>
      <c r="J428" s="110"/>
    </row>
    <row r="429" spans="7:10" x14ac:dyDescent="0.25">
      <c r="G429" s="110"/>
      <c r="H429" s="110"/>
      <c r="I429" s="110"/>
      <c r="J429" s="110"/>
    </row>
    <row r="430" spans="7:10" x14ac:dyDescent="0.25">
      <c r="G430" s="110"/>
      <c r="H430" s="110"/>
      <c r="I430" s="110"/>
      <c r="J430" s="110"/>
    </row>
    <row r="431" spans="7:10" x14ac:dyDescent="0.25">
      <c r="G431" s="110"/>
      <c r="H431" s="110"/>
      <c r="I431" s="110"/>
      <c r="J431" s="110"/>
    </row>
    <row r="432" spans="7:10" x14ac:dyDescent="0.25">
      <c r="G432" s="110"/>
      <c r="H432" s="110"/>
      <c r="I432" s="110"/>
      <c r="J432" s="110"/>
    </row>
    <row r="433" spans="7:10" x14ac:dyDescent="0.25">
      <c r="G433" s="110"/>
      <c r="H433" s="110"/>
      <c r="I433" s="110"/>
      <c r="J433" s="110"/>
    </row>
    <row r="434" spans="7:10" x14ac:dyDescent="0.25">
      <c r="G434" s="110"/>
      <c r="H434" s="110"/>
      <c r="I434" s="110"/>
      <c r="J434" s="110"/>
    </row>
    <row r="435" spans="7:10" x14ac:dyDescent="0.25">
      <c r="G435" s="110"/>
      <c r="H435" s="110"/>
      <c r="I435" s="110"/>
      <c r="J435" s="110"/>
    </row>
    <row r="436" spans="7:10" x14ac:dyDescent="0.25">
      <c r="G436" s="110"/>
      <c r="H436" s="110"/>
      <c r="I436" s="110"/>
      <c r="J436" s="110"/>
    </row>
    <row r="437" spans="7:10" x14ac:dyDescent="0.25">
      <c r="G437" s="110"/>
      <c r="H437" s="110"/>
      <c r="I437" s="110"/>
      <c r="J437" s="110"/>
    </row>
    <row r="438" spans="7:10" x14ac:dyDescent="0.25">
      <c r="G438" s="110"/>
      <c r="H438" s="110"/>
      <c r="I438" s="110"/>
      <c r="J438" s="110"/>
    </row>
    <row r="439" spans="7:10" x14ac:dyDescent="0.25">
      <c r="G439" s="110"/>
      <c r="H439" s="110"/>
      <c r="I439" s="110"/>
      <c r="J439" s="110"/>
    </row>
    <row r="440" spans="7:10" x14ac:dyDescent="0.25">
      <c r="G440" s="110"/>
      <c r="H440" s="110"/>
      <c r="I440" s="110"/>
      <c r="J440" s="110"/>
    </row>
    <row r="441" spans="7:10" x14ac:dyDescent="0.25">
      <c r="G441" s="110"/>
      <c r="H441" s="110"/>
      <c r="I441" s="110"/>
      <c r="J441" s="110"/>
    </row>
    <row r="442" spans="7:10" x14ac:dyDescent="0.25">
      <c r="G442" s="110"/>
      <c r="H442" s="110"/>
      <c r="I442" s="110"/>
      <c r="J442" s="110"/>
    </row>
    <row r="443" spans="7:10" x14ac:dyDescent="0.25">
      <c r="G443" s="110"/>
      <c r="H443" s="110"/>
      <c r="I443" s="110"/>
      <c r="J443" s="110"/>
    </row>
    <row r="444" spans="7:10" x14ac:dyDescent="0.25">
      <c r="G444" s="110"/>
      <c r="H444" s="110"/>
      <c r="I444" s="110"/>
      <c r="J444" s="110"/>
    </row>
    <row r="445" spans="7:10" x14ac:dyDescent="0.25">
      <c r="G445" s="110"/>
      <c r="H445" s="110"/>
      <c r="I445" s="110"/>
      <c r="J445" s="110"/>
    </row>
    <row r="446" spans="7:10" x14ac:dyDescent="0.25">
      <c r="G446" s="110"/>
      <c r="H446" s="110"/>
      <c r="I446" s="110"/>
      <c r="J446" s="110"/>
    </row>
    <row r="447" spans="7:10" x14ac:dyDescent="0.25">
      <c r="G447" s="110"/>
      <c r="H447" s="110"/>
      <c r="I447" s="110"/>
      <c r="J447" s="110"/>
    </row>
    <row r="448" spans="7:10" x14ac:dyDescent="0.25">
      <c r="G448" s="110"/>
      <c r="H448" s="110"/>
      <c r="I448" s="110"/>
      <c r="J448" s="110"/>
    </row>
    <row r="449" spans="7:10" x14ac:dyDescent="0.25">
      <c r="G449" s="110"/>
      <c r="H449" s="110"/>
      <c r="I449" s="110"/>
      <c r="J449" s="110"/>
    </row>
    <row r="450" spans="7:10" x14ac:dyDescent="0.25">
      <c r="G450" s="110"/>
      <c r="H450" s="110"/>
      <c r="I450" s="110"/>
      <c r="J450" s="110"/>
    </row>
    <row r="451" spans="7:10" x14ac:dyDescent="0.25">
      <c r="G451" s="110"/>
      <c r="H451" s="110"/>
      <c r="I451" s="110"/>
      <c r="J451" s="110"/>
    </row>
    <row r="452" spans="7:10" x14ac:dyDescent="0.25">
      <c r="G452" s="110"/>
      <c r="H452" s="110"/>
      <c r="I452" s="110"/>
      <c r="J452" s="110"/>
    </row>
    <row r="453" spans="7:10" x14ac:dyDescent="0.25">
      <c r="G453" s="110"/>
      <c r="H453" s="110"/>
      <c r="I453" s="110"/>
      <c r="J453" s="110"/>
    </row>
    <row r="454" spans="7:10" x14ac:dyDescent="0.25">
      <c r="G454" s="110"/>
      <c r="H454" s="110"/>
      <c r="I454" s="110"/>
      <c r="J454" s="110"/>
    </row>
    <row r="455" spans="7:10" x14ac:dyDescent="0.25">
      <c r="G455" s="110"/>
      <c r="H455" s="110"/>
      <c r="I455" s="110"/>
      <c r="J455" s="110"/>
    </row>
    <row r="456" spans="7:10" x14ac:dyDescent="0.25">
      <c r="G456" s="110"/>
      <c r="H456" s="110"/>
      <c r="I456" s="110"/>
      <c r="J456" s="110"/>
    </row>
    <row r="457" spans="7:10" x14ac:dyDescent="0.25">
      <c r="G457" s="110"/>
      <c r="H457" s="110"/>
      <c r="I457" s="110"/>
      <c r="J457" s="110"/>
    </row>
    <row r="458" spans="7:10" x14ac:dyDescent="0.25">
      <c r="G458" s="110"/>
      <c r="H458" s="110"/>
      <c r="I458" s="110"/>
      <c r="J458" s="110"/>
    </row>
    <row r="459" spans="7:10" x14ac:dyDescent="0.25">
      <c r="G459" s="110"/>
      <c r="H459" s="110"/>
      <c r="I459" s="110"/>
      <c r="J459" s="110"/>
    </row>
    <row r="460" spans="7:10" x14ac:dyDescent="0.25">
      <c r="G460" s="110"/>
      <c r="H460" s="110"/>
      <c r="I460" s="110"/>
      <c r="J460" s="110"/>
    </row>
    <row r="461" spans="7:10" x14ac:dyDescent="0.25">
      <c r="G461" s="110"/>
      <c r="H461" s="110"/>
      <c r="I461" s="110"/>
      <c r="J461" s="110"/>
    </row>
    <row r="462" spans="7:10" x14ac:dyDescent="0.25">
      <c r="G462" s="110"/>
      <c r="H462" s="110"/>
      <c r="I462" s="110"/>
      <c r="J462" s="110"/>
    </row>
    <row r="463" spans="7:10" x14ac:dyDescent="0.25">
      <c r="G463" s="110"/>
      <c r="H463" s="110"/>
      <c r="I463" s="110"/>
      <c r="J463" s="110"/>
    </row>
    <row r="464" spans="7:10" x14ac:dyDescent="0.25">
      <c r="G464" s="110"/>
      <c r="H464" s="110"/>
      <c r="I464" s="110"/>
      <c r="J464" s="110"/>
    </row>
    <row r="465" spans="7:10" x14ac:dyDescent="0.25">
      <c r="G465" s="110"/>
      <c r="H465" s="110"/>
      <c r="I465" s="110"/>
      <c r="J465" s="110"/>
    </row>
    <row r="466" spans="7:10" x14ac:dyDescent="0.25">
      <c r="G466" s="110"/>
      <c r="H466" s="110"/>
      <c r="I466" s="110"/>
      <c r="J466" s="110"/>
    </row>
    <row r="467" spans="7:10" x14ac:dyDescent="0.25">
      <c r="G467" s="110"/>
      <c r="H467" s="110"/>
      <c r="I467" s="110"/>
      <c r="J467" s="110"/>
    </row>
    <row r="468" spans="7:10" x14ac:dyDescent="0.25">
      <c r="G468" s="110"/>
      <c r="H468" s="110"/>
      <c r="I468" s="110"/>
      <c r="J468" s="110"/>
    </row>
    <row r="469" spans="7:10" x14ac:dyDescent="0.25">
      <c r="G469" s="110"/>
      <c r="H469" s="110"/>
      <c r="I469" s="110"/>
      <c r="J469" s="110"/>
    </row>
    <row r="470" spans="7:10" x14ac:dyDescent="0.25">
      <c r="G470" s="110"/>
      <c r="H470" s="110"/>
      <c r="I470" s="110"/>
      <c r="J470" s="110"/>
    </row>
    <row r="471" spans="7:10" x14ac:dyDescent="0.25">
      <c r="G471" s="110"/>
      <c r="H471" s="110"/>
      <c r="I471" s="110"/>
      <c r="J471" s="110"/>
    </row>
    <row r="472" spans="7:10" x14ac:dyDescent="0.25">
      <c r="G472" s="110"/>
      <c r="H472" s="110"/>
      <c r="I472" s="110"/>
      <c r="J472" s="110"/>
    </row>
    <row r="473" spans="7:10" x14ac:dyDescent="0.25">
      <c r="G473" s="110"/>
      <c r="H473" s="110"/>
      <c r="I473" s="110"/>
      <c r="J473" s="110"/>
    </row>
    <row r="474" spans="7:10" x14ac:dyDescent="0.25">
      <c r="G474" s="110"/>
      <c r="H474" s="110"/>
      <c r="I474" s="110"/>
      <c r="J474" s="110"/>
    </row>
    <row r="475" spans="7:10" x14ac:dyDescent="0.25">
      <c r="G475" s="110"/>
      <c r="H475" s="110"/>
      <c r="I475" s="110"/>
      <c r="J475" s="110"/>
    </row>
    <row r="476" spans="7:10" x14ac:dyDescent="0.25">
      <c r="G476" s="110"/>
      <c r="H476" s="110"/>
      <c r="I476" s="110"/>
      <c r="J476" s="110"/>
    </row>
    <row r="477" spans="7:10" x14ac:dyDescent="0.25">
      <c r="G477" s="110"/>
      <c r="H477" s="110"/>
      <c r="I477" s="110"/>
      <c r="J477" s="110"/>
    </row>
    <row r="478" spans="7:10" x14ac:dyDescent="0.25">
      <c r="G478" s="110"/>
      <c r="H478" s="110"/>
      <c r="I478" s="110"/>
      <c r="J478" s="110"/>
    </row>
    <row r="479" spans="7:10" x14ac:dyDescent="0.25">
      <c r="G479" s="110"/>
      <c r="H479" s="110"/>
      <c r="I479" s="110"/>
      <c r="J479" s="110"/>
    </row>
    <row r="480" spans="7:10" x14ac:dyDescent="0.25">
      <c r="G480" s="110"/>
      <c r="H480" s="110"/>
      <c r="I480" s="110"/>
      <c r="J480" s="110"/>
    </row>
    <row r="481" spans="7:10" x14ac:dyDescent="0.25">
      <c r="G481" s="110"/>
      <c r="H481" s="110"/>
      <c r="I481" s="110"/>
      <c r="J481" s="110"/>
    </row>
    <row r="482" spans="7:10" x14ac:dyDescent="0.25">
      <c r="G482" s="110"/>
      <c r="H482" s="110"/>
      <c r="I482" s="110"/>
      <c r="J482" s="110"/>
    </row>
    <row r="483" spans="7:10" x14ac:dyDescent="0.25">
      <c r="G483" s="110"/>
      <c r="H483" s="110"/>
      <c r="I483" s="110"/>
      <c r="J483" s="110"/>
    </row>
    <row r="484" spans="7:10" x14ac:dyDescent="0.25">
      <c r="G484" s="110"/>
      <c r="H484" s="110"/>
      <c r="I484" s="110"/>
      <c r="J484" s="110"/>
    </row>
    <row r="485" spans="7:10" x14ac:dyDescent="0.25">
      <c r="G485" s="110"/>
      <c r="H485" s="110"/>
      <c r="I485" s="110"/>
      <c r="J485" s="110"/>
    </row>
    <row r="486" spans="7:10" x14ac:dyDescent="0.25">
      <c r="G486" s="110"/>
      <c r="H486" s="110"/>
      <c r="I486" s="110"/>
      <c r="J486" s="110"/>
    </row>
    <row r="487" spans="7:10" x14ac:dyDescent="0.25">
      <c r="G487" s="110"/>
      <c r="H487" s="110"/>
      <c r="I487" s="110"/>
      <c r="J487" s="110"/>
    </row>
    <row r="488" spans="7:10" x14ac:dyDescent="0.25">
      <c r="G488" s="110"/>
      <c r="H488" s="110"/>
      <c r="I488" s="110"/>
      <c r="J488" s="110"/>
    </row>
    <row r="489" spans="7:10" x14ac:dyDescent="0.25">
      <c r="G489" s="110"/>
      <c r="H489" s="110"/>
      <c r="I489" s="110"/>
      <c r="J489" s="110"/>
    </row>
    <row r="490" spans="7:10" x14ac:dyDescent="0.25">
      <c r="G490" s="110"/>
      <c r="H490" s="110"/>
      <c r="I490" s="110"/>
      <c r="J490" s="110"/>
    </row>
    <row r="491" spans="7:10" x14ac:dyDescent="0.25">
      <c r="G491" s="110"/>
      <c r="H491" s="110"/>
      <c r="I491" s="110"/>
      <c r="J491" s="110"/>
    </row>
    <row r="492" spans="7:10" x14ac:dyDescent="0.25">
      <c r="G492" s="110"/>
      <c r="H492" s="110"/>
      <c r="I492" s="110"/>
      <c r="J492" s="110"/>
    </row>
    <row r="493" spans="7:10" x14ac:dyDescent="0.25">
      <c r="G493" s="110"/>
      <c r="H493" s="110"/>
      <c r="I493" s="110"/>
      <c r="J493" s="110"/>
    </row>
    <row r="494" spans="7:10" x14ac:dyDescent="0.25">
      <c r="G494" s="110"/>
      <c r="H494" s="110"/>
      <c r="I494" s="110"/>
      <c r="J494" s="110"/>
    </row>
    <row r="495" spans="7:10" x14ac:dyDescent="0.25">
      <c r="G495" s="110"/>
      <c r="H495" s="110"/>
      <c r="I495" s="110"/>
      <c r="J495" s="110"/>
    </row>
    <row r="496" spans="7:10" x14ac:dyDescent="0.25">
      <c r="G496" s="110"/>
      <c r="H496" s="110"/>
      <c r="I496" s="110"/>
      <c r="J496" s="110"/>
    </row>
    <row r="497" spans="7:10" x14ac:dyDescent="0.25">
      <c r="G497" s="110"/>
      <c r="H497" s="110"/>
      <c r="I497" s="110"/>
      <c r="J497" s="110"/>
    </row>
    <row r="498" spans="7:10" x14ac:dyDescent="0.25">
      <c r="G498" s="110"/>
      <c r="H498" s="110"/>
      <c r="I498" s="110"/>
      <c r="J498" s="110"/>
    </row>
    <row r="499" spans="7:10" x14ac:dyDescent="0.25">
      <c r="G499" s="110"/>
      <c r="H499" s="110"/>
      <c r="I499" s="110"/>
      <c r="J499" s="110"/>
    </row>
    <row r="500" spans="7:10" x14ac:dyDescent="0.25">
      <c r="G500" s="110"/>
      <c r="H500" s="110"/>
      <c r="I500" s="110"/>
      <c r="J500" s="110"/>
    </row>
    <row r="501" spans="7:10" x14ac:dyDescent="0.25">
      <c r="G501" s="110"/>
      <c r="H501" s="110"/>
      <c r="I501" s="110"/>
      <c r="J501" s="110"/>
    </row>
    <row r="502" spans="7:10" x14ac:dyDescent="0.25">
      <c r="G502" s="110"/>
      <c r="H502" s="110"/>
      <c r="I502" s="110"/>
      <c r="J502" s="110"/>
    </row>
    <row r="503" spans="7:10" x14ac:dyDescent="0.25">
      <c r="G503" s="110"/>
      <c r="H503" s="110"/>
      <c r="I503" s="110"/>
      <c r="J503" s="110"/>
    </row>
    <row r="504" spans="7:10" x14ac:dyDescent="0.25">
      <c r="G504" s="110"/>
      <c r="H504" s="110"/>
      <c r="I504" s="110"/>
      <c r="J504" s="110"/>
    </row>
    <row r="505" spans="7:10" x14ac:dyDescent="0.25">
      <c r="G505" s="110"/>
      <c r="H505" s="110"/>
      <c r="I505" s="110"/>
      <c r="J505" s="110"/>
    </row>
    <row r="506" spans="7:10" x14ac:dyDescent="0.25">
      <c r="G506" s="110"/>
      <c r="H506" s="110"/>
      <c r="I506" s="110"/>
      <c r="J506" s="110"/>
    </row>
    <row r="507" spans="7:10" x14ac:dyDescent="0.25">
      <c r="G507" s="110"/>
      <c r="H507" s="110"/>
      <c r="I507" s="110"/>
      <c r="J507" s="110"/>
    </row>
    <row r="508" spans="7:10" x14ac:dyDescent="0.25">
      <c r="G508" s="110"/>
      <c r="H508" s="110"/>
      <c r="I508" s="110"/>
      <c r="J508" s="110"/>
    </row>
    <row r="509" spans="7:10" x14ac:dyDescent="0.25">
      <c r="G509" s="110"/>
      <c r="H509" s="110"/>
      <c r="I509" s="110"/>
      <c r="J509" s="110"/>
    </row>
    <row r="510" spans="7:10" x14ac:dyDescent="0.25">
      <c r="G510" s="110"/>
      <c r="H510" s="110"/>
      <c r="I510" s="110"/>
      <c r="J510" s="110"/>
    </row>
    <row r="511" spans="7:10" x14ac:dyDescent="0.25">
      <c r="G511" s="110"/>
      <c r="H511" s="110"/>
      <c r="I511" s="110"/>
      <c r="J511" s="110"/>
    </row>
    <row r="512" spans="7:10" x14ac:dyDescent="0.25">
      <c r="G512" s="110"/>
      <c r="H512" s="110"/>
      <c r="I512" s="110"/>
      <c r="J512" s="110"/>
    </row>
    <row r="513" spans="7:10" x14ac:dyDescent="0.25">
      <c r="G513" s="110"/>
      <c r="H513" s="110"/>
      <c r="I513" s="110"/>
      <c r="J513" s="110"/>
    </row>
    <row r="514" spans="7:10" x14ac:dyDescent="0.25">
      <c r="G514" s="110"/>
      <c r="H514" s="110"/>
      <c r="I514" s="110"/>
      <c r="J514" s="110"/>
    </row>
    <row r="515" spans="7:10" x14ac:dyDescent="0.25">
      <c r="G515" s="110"/>
      <c r="H515" s="110"/>
      <c r="I515" s="110"/>
      <c r="J515" s="110"/>
    </row>
    <row r="516" spans="7:10" x14ac:dyDescent="0.25">
      <c r="G516" s="110"/>
      <c r="H516" s="110"/>
      <c r="I516" s="110"/>
      <c r="J516" s="110"/>
    </row>
    <row r="517" spans="7:10" x14ac:dyDescent="0.25">
      <c r="G517" s="110"/>
      <c r="H517" s="110"/>
      <c r="I517" s="110"/>
      <c r="J517" s="110"/>
    </row>
    <row r="518" spans="7:10" x14ac:dyDescent="0.25">
      <c r="G518" s="110"/>
      <c r="H518" s="110"/>
      <c r="I518" s="110"/>
      <c r="J518" s="110"/>
    </row>
    <row r="519" spans="7:10" x14ac:dyDescent="0.25">
      <c r="G519" s="110"/>
      <c r="H519" s="110"/>
      <c r="I519" s="110"/>
      <c r="J519" s="110"/>
    </row>
    <row r="520" spans="7:10" x14ac:dyDescent="0.25">
      <c r="G520" s="110"/>
      <c r="H520" s="110"/>
      <c r="I520" s="110"/>
      <c r="J520" s="110"/>
    </row>
    <row r="521" spans="7:10" x14ac:dyDescent="0.25">
      <c r="G521" s="110"/>
      <c r="H521" s="110"/>
      <c r="I521" s="110"/>
      <c r="J521" s="110"/>
    </row>
    <row r="522" spans="7:10" x14ac:dyDescent="0.25">
      <c r="G522" s="110"/>
      <c r="H522" s="110"/>
      <c r="I522" s="110"/>
      <c r="J522" s="110"/>
    </row>
    <row r="523" spans="7:10" x14ac:dyDescent="0.25">
      <c r="G523" s="110"/>
      <c r="H523" s="110"/>
      <c r="I523" s="110"/>
      <c r="J523" s="110"/>
    </row>
    <row r="524" spans="7:10" x14ac:dyDescent="0.25">
      <c r="G524" s="110"/>
      <c r="H524" s="110"/>
      <c r="I524" s="110"/>
      <c r="J524" s="110"/>
    </row>
    <row r="525" spans="7:10" x14ac:dyDescent="0.25">
      <c r="G525" s="110"/>
      <c r="H525" s="110"/>
      <c r="I525" s="110"/>
      <c r="J525" s="110"/>
    </row>
    <row r="526" spans="7:10" x14ac:dyDescent="0.25">
      <c r="G526" s="110"/>
      <c r="H526" s="110"/>
      <c r="I526" s="110"/>
      <c r="J526" s="110"/>
    </row>
    <row r="527" spans="7:10" x14ac:dyDescent="0.25">
      <c r="G527" s="110"/>
      <c r="H527" s="110"/>
      <c r="I527" s="110"/>
      <c r="J527" s="110"/>
    </row>
    <row r="528" spans="7:10" x14ac:dyDescent="0.25">
      <c r="G528" s="110"/>
      <c r="H528" s="110"/>
      <c r="I528" s="110"/>
      <c r="J528" s="110"/>
    </row>
    <row r="529" spans="7:10" x14ac:dyDescent="0.25">
      <c r="G529" s="110"/>
      <c r="H529" s="110"/>
      <c r="I529" s="110"/>
      <c r="J529" s="110"/>
    </row>
    <row r="530" spans="7:10" x14ac:dyDescent="0.25">
      <c r="G530" s="110"/>
      <c r="H530" s="110"/>
      <c r="I530" s="110"/>
      <c r="J530" s="110"/>
    </row>
    <row r="531" spans="7:10" x14ac:dyDescent="0.25">
      <c r="G531" s="110"/>
      <c r="H531" s="110"/>
      <c r="I531" s="110"/>
      <c r="J531" s="110"/>
    </row>
    <row r="532" spans="7:10" x14ac:dyDescent="0.25">
      <c r="G532" s="110"/>
      <c r="H532" s="110"/>
      <c r="I532" s="110"/>
      <c r="J532" s="110"/>
    </row>
    <row r="533" spans="7:10" x14ac:dyDescent="0.25">
      <c r="G533" s="110"/>
      <c r="H533" s="110"/>
      <c r="I533" s="110"/>
      <c r="J533" s="110"/>
    </row>
    <row r="534" spans="7:10" x14ac:dyDescent="0.25">
      <c r="G534" s="110"/>
      <c r="H534" s="110"/>
      <c r="I534" s="110"/>
      <c r="J534" s="110"/>
    </row>
    <row r="535" spans="7:10" x14ac:dyDescent="0.25">
      <c r="G535" s="110"/>
      <c r="H535" s="110"/>
      <c r="I535" s="110"/>
      <c r="J535" s="110"/>
    </row>
    <row r="536" spans="7:10" x14ac:dyDescent="0.25">
      <c r="G536" s="110"/>
      <c r="H536" s="110"/>
      <c r="I536" s="110"/>
      <c r="J536" s="110"/>
    </row>
    <row r="537" spans="7:10" x14ac:dyDescent="0.25">
      <c r="G537" s="110"/>
      <c r="H537" s="110"/>
      <c r="I537" s="110"/>
      <c r="J537" s="110"/>
    </row>
    <row r="538" spans="7:10" x14ac:dyDescent="0.25">
      <c r="G538" s="110"/>
      <c r="H538" s="110"/>
      <c r="I538" s="110"/>
      <c r="J538" s="110"/>
    </row>
    <row r="539" spans="7:10" x14ac:dyDescent="0.25">
      <c r="G539" s="110"/>
      <c r="H539" s="110"/>
      <c r="I539" s="110"/>
      <c r="J539" s="110"/>
    </row>
    <row r="540" spans="7:10" x14ac:dyDescent="0.25">
      <c r="G540" s="110"/>
      <c r="H540" s="110"/>
      <c r="I540" s="110"/>
      <c r="J540" s="110"/>
    </row>
    <row r="541" spans="7:10" x14ac:dyDescent="0.25">
      <c r="G541" s="110"/>
      <c r="H541" s="110"/>
      <c r="I541" s="110"/>
      <c r="J541" s="110"/>
    </row>
    <row r="542" spans="7:10" x14ac:dyDescent="0.25">
      <c r="G542" s="110"/>
      <c r="H542" s="110"/>
      <c r="I542" s="110"/>
      <c r="J542" s="110"/>
    </row>
    <row r="543" spans="7:10" x14ac:dyDescent="0.25">
      <c r="G543" s="110"/>
      <c r="H543" s="110"/>
      <c r="I543" s="110"/>
      <c r="J543" s="110"/>
    </row>
    <row r="544" spans="7:10" x14ac:dyDescent="0.25">
      <c r="G544" s="110"/>
      <c r="H544" s="110"/>
      <c r="I544" s="110"/>
      <c r="J544" s="110"/>
    </row>
    <row r="545" spans="7:10" x14ac:dyDescent="0.25">
      <c r="G545" s="110"/>
      <c r="H545" s="110"/>
      <c r="I545" s="110"/>
      <c r="J545" s="110"/>
    </row>
    <row r="546" spans="7:10" x14ac:dyDescent="0.25">
      <c r="G546" s="110"/>
      <c r="H546" s="110"/>
      <c r="I546" s="110"/>
      <c r="J546" s="110"/>
    </row>
    <row r="547" spans="7:10" x14ac:dyDescent="0.25">
      <c r="G547" s="110"/>
      <c r="H547" s="110"/>
      <c r="I547" s="110"/>
      <c r="J547" s="110"/>
    </row>
    <row r="548" spans="7:10" x14ac:dyDescent="0.25">
      <c r="G548" s="110"/>
      <c r="H548" s="110"/>
      <c r="I548" s="110"/>
      <c r="J548" s="110"/>
    </row>
    <row r="549" spans="7:10" x14ac:dyDescent="0.25">
      <c r="G549" s="110"/>
      <c r="H549" s="110"/>
      <c r="I549" s="110"/>
      <c r="J549" s="110"/>
    </row>
    <row r="550" spans="7:10" x14ac:dyDescent="0.25">
      <c r="G550" s="110"/>
      <c r="H550" s="110"/>
      <c r="I550" s="110"/>
      <c r="J550" s="110"/>
    </row>
    <row r="551" spans="7:10" x14ac:dyDescent="0.25">
      <c r="G551" s="110"/>
      <c r="H551" s="110"/>
      <c r="I551" s="110"/>
      <c r="J551" s="110"/>
    </row>
    <row r="552" spans="7:10" x14ac:dyDescent="0.25">
      <c r="G552" s="110"/>
      <c r="H552" s="110"/>
      <c r="I552" s="110"/>
      <c r="J552" s="110"/>
    </row>
    <row r="553" spans="7:10" x14ac:dyDescent="0.25">
      <c r="G553" s="110"/>
      <c r="H553" s="110"/>
      <c r="I553" s="110"/>
      <c r="J553" s="110"/>
    </row>
    <row r="554" spans="7:10" x14ac:dyDescent="0.25">
      <c r="G554" s="110"/>
      <c r="H554" s="110"/>
      <c r="I554" s="110"/>
      <c r="J554" s="110"/>
    </row>
    <row r="555" spans="7:10" x14ac:dyDescent="0.25">
      <c r="G555" s="110"/>
      <c r="H555" s="110"/>
      <c r="I555" s="110"/>
      <c r="J555" s="110"/>
    </row>
    <row r="556" spans="7:10" x14ac:dyDescent="0.25">
      <c r="G556" s="110"/>
      <c r="H556" s="110"/>
      <c r="I556" s="110"/>
      <c r="J556" s="110"/>
    </row>
    <row r="557" spans="7:10" x14ac:dyDescent="0.25">
      <c r="G557" s="110"/>
      <c r="H557" s="110"/>
      <c r="I557" s="110"/>
      <c r="J557" s="110"/>
    </row>
    <row r="558" spans="7:10" x14ac:dyDescent="0.25">
      <c r="G558" s="110"/>
      <c r="H558" s="110"/>
      <c r="I558" s="110"/>
      <c r="J558" s="110"/>
    </row>
    <row r="559" spans="7:10" x14ac:dyDescent="0.25">
      <c r="G559" s="110"/>
      <c r="H559" s="110"/>
      <c r="I559" s="110"/>
      <c r="J559" s="110"/>
    </row>
    <row r="560" spans="7:10" x14ac:dyDescent="0.25">
      <c r="G560" s="110"/>
      <c r="H560" s="110"/>
      <c r="I560" s="110"/>
      <c r="J560" s="110"/>
    </row>
    <row r="561" spans="7:10" x14ac:dyDescent="0.25">
      <c r="G561" s="110"/>
      <c r="H561" s="110"/>
      <c r="I561" s="110"/>
      <c r="J561" s="110"/>
    </row>
    <row r="562" spans="7:10" x14ac:dyDescent="0.25">
      <c r="G562" s="110"/>
      <c r="H562" s="110"/>
      <c r="I562" s="110"/>
      <c r="J562" s="110"/>
    </row>
    <row r="563" spans="7:10" x14ac:dyDescent="0.25">
      <c r="G563" s="110"/>
      <c r="H563" s="110"/>
      <c r="I563" s="110"/>
      <c r="J563" s="110"/>
    </row>
    <row r="564" spans="7:10" x14ac:dyDescent="0.25">
      <c r="G564" s="110"/>
      <c r="H564" s="110"/>
      <c r="I564" s="110"/>
      <c r="J564" s="110"/>
    </row>
    <row r="565" spans="7:10" x14ac:dyDescent="0.25">
      <c r="G565" s="110"/>
      <c r="H565" s="110"/>
      <c r="I565" s="110"/>
      <c r="J565" s="110"/>
    </row>
    <row r="566" spans="7:10" x14ac:dyDescent="0.25">
      <c r="G566" s="110"/>
      <c r="H566" s="110"/>
      <c r="I566" s="110"/>
      <c r="J566" s="110"/>
    </row>
    <row r="567" spans="7:10" x14ac:dyDescent="0.25">
      <c r="G567" s="110"/>
      <c r="H567" s="110"/>
      <c r="I567" s="110"/>
      <c r="J567" s="110"/>
    </row>
    <row r="568" spans="7:10" x14ac:dyDescent="0.25">
      <c r="G568" s="110"/>
      <c r="H568" s="110"/>
      <c r="I568" s="110"/>
      <c r="J568" s="110"/>
    </row>
    <row r="569" spans="7:10" x14ac:dyDescent="0.25">
      <c r="G569" s="110"/>
      <c r="H569" s="110"/>
      <c r="I569" s="110"/>
      <c r="J569" s="110"/>
    </row>
    <row r="570" spans="7:10" x14ac:dyDescent="0.25">
      <c r="G570" s="110"/>
      <c r="H570" s="110"/>
      <c r="I570" s="110"/>
      <c r="J570" s="110"/>
    </row>
    <row r="571" spans="7:10" x14ac:dyDescent="0.25">
      <c r="G571" s="110"/>
      <c r="H571" s="110"/>
      <c r="I571" s="110"/>
      <c r="J571" s="110"/>
    </row>
    <row r="572" spans="7:10" x14ac:dyDescent="0.25">
      <c r="G572" s="110"/>
      <c r="H572" s="110"/>
      <c r="I572" s="110"/>
      <c r="J572" s="110"/>
    </row>
    <row r="573" spans="7:10" x14ac:dyDescent="0.25">
      <c r="G573" s="110"/>
      <c r="H573" s="110"/>
      <c r="I573" s="110"/>
      <c r="J573" s="110"/>
    </row>
    <row r="574" spans="7:10" x14ac:dyDescent="0.25">
      <c r="G574" s="110"/>
      <c r="H574" s="110"/>
      <c r="I574" s="110"/>
      <c r="J574" s="110"/>
    </row>
    <row r="575" spans="7:10" x14ac:dyDescent="0.25">
      <c r="G575" s="110"/>
      <c r="H575" s="110"/>
      <c r="I575" s="110"/>
      <c r="J575" s="110"/>
    </row>
    <row r="576" spans="7:10" x14ac:dyDescent="0.25">
      <c r="G576" s="110"/>
      <c r="H576" s="110"/>
      <c r="I576" s="110"/>
      <c r="J576" s="110"/>
    </row>
    <row r="577" spans="7:10" x14ac:dyDescent="0.25">
      <c r="G577" s="110"/>
      <c r="H577" s="110"/>
      <c r="I577" s="110"/>
      <c r="J577" s="110"/>
    </row>
    <row r="578" spans="7:10" x14ac:dyDescent="0.25">
      <c r="G578" s="110"/>
      <c r="H578" s="110"/>
      <c r="I578" s="110"/>
      <c r="J578" s="110"/>
    </row>
    <row r="579" spans="7:10" x14ac:dyDescent="0.25">
      <c r="G579" s="110"/>
      <c r="H579" s="110"/>
      <c r="I579" s="110"/>
      <c r="J579" s="110"/>
    </row>
    <row r="580" spans="7:10" x14ac:dyDescent="0.25">
      <c r="G580" s="110"/>
      <c r="H580" s="110"/>
      <c r="I580" s="110"/>
      <c r="J580" s="110"/>
    </row>
    <row r="581" spans="7:10" x14ac:dyDescent="0.25">
      <c r="G581" s="110"/>
      <c r="H581" s="110"/>
      <c r="I581" s="110"/>
      <c r="J581" s="110"/>
    </row>
    <row r="582" spans="7:10" x14ac:dyDescent="0.25">
      <c r="G582" s="110"/>
      <c r="H582" s="110"/>
      <c r="I582" s="110"/>
      <c r="J582" s="110"/>
    </row>
    <row r="583" spans="7:10" x14ac:dyDescent="0.25">
      <c r="G583" s="110"/>
      <c r="H583" s="110"/>
      <c r="I583" s="110"/>
      <c r="J583" s="110"/>
    </row>
    <row r="584" spans="7:10" x14ac:dyDescent="0.25">
      <c r="G584" s="110"/>
      <c r="H584" s="110"/>
      <c r="I584" s="110"/>
      <c r="J584" s="110"/>
    </row>
    <row r="585" spans="7:10" x14ac:dyDescent="0.25">
      <c r="G585" s="110"/>
      <c r="H585" s="110"/>
      <c r="I585" s="110"/>
      <c r="J585" s="110"/>
    </row>
    <row r="586" spans="7:10" x14ac:dyDescent="0.25">
      <c r="G586" s="110"/>
      <c r="H586" s="110"/>
      <c r="I586" s="110"/>
      <c r="J586" s="110"/>
    </row>
    <row r="587" spans="7:10" x14ac:dyDescent="0.25">
      <c r="G587" s="110"/>
      <c r="H587" s="110"/>
      <c r="I587" s="110"/>
      <c r="J587" s="110"/>
    </row>
    <row r="588" spans="7:10" x14ac:dyDescent="0.25">
      <c r="G588" s="110"/>
      <c r="H588" s="110"/>
      <c r="I588" s="110"/>
      <c r="J588" s="110"/>
    </row>
    <row r="589" spans="7:10" x14ac:dyDescent="0.25">
      <c r="G589" s="110"/>
      <c r="H589" s="110"/>
      <c r="I589" s="110"/>
      <c r="J589" s="110"/>
    </row>
    <row r="590" spans="7:10" x14ac:dyDescent="0.25">
      <c r="G590" s="110"/>
      <c r="H590" s="110"/>
      <c r="I590" s="110"/>
      <c r="J590" s="110"/>
    </row>
    <row r="591" spans="7:10" x14ac:dyDescent="0.25">
      <c r="G591" s="110"/>
      <c r="H591" s="110"/>
      <c r="I591" s="110"/>
      <c r="J591" s="110"/>
    </row>
    <row r="592" spans="7:10" x14ac:dyDescent="0.25">
      <c r="G592" s="110"/>
      <c r="H592" s="110"/>
      <c r="I592" s="110"/>
      <c r="J592" s="110"/>
    </row>
    <row r="593" spans="7:10" x14ac:dyDescent="0.25">
      <c r="G593" s="110"/>
      <c r="H593" s="110"/>
      <c r="I593" s="110"/>
      <c r="J593" s="110"/>
    </row>
    <row r="594" spans="7:10" x14ac:dyDescent="0.25">
      <c r="G594" s="110"/>
      <c r="H594" s="110"/>
      <c r="I594" s="110"/>
      <c r="J594" s="110"/>
    </row>
    <row r="595" spans="7:10" x14ac:dyDescent="0.25">
      <c r="G595" s="110"/>
      <c r="H595" s="110"/>
      <c r="I595" s="110"/>
      <c r="J595" s="110"/>
    </row>
    <row r="596" spans="7:10" x14ac:dyDescent="0.25">
      <c r="G596" s="110"/>
      <c r="H596" s="110"/>
      <c r="I596" s="110"/>
      <c r="J596" s="110"/>
    </row>
    <row r="597" spans="7:10" x14ac:dyDescent="0.25">
      <c r="G597" s="110"/>
      <c r="H597" s="110"/>
      <c r="I597" s="110"/>
      <c r="J597" s="110"/>
    </row>
    <row r="598" spans="7:10" x14ac:dyDescent="0.25">
      <c r="G598" s="110"/>
      <c r="H598" s="110"/>
      <c r="I598" s="110"/>
      <c r="J598" s="110"/>
    </row>
    <row r="599" spans="7:10" x14ac:dyDescent="0.25">
      <c r="G599" s="110"/>
      <c r="H599" s="110"/>
      <c r="I599" s="110"/>
      <c r="J599" s="110"/>
    </row>
    <row r="600" spans="7:10" x14ac:dyDescent="0.25">
      <c r="G600" s="110"/>
      <c r="H600" s="110"/>
      <c r="I600" s="110"/>
      <c r="J600" s="110"/>
    </row>
    <row r="601" spans="7:10" x14ac:dyDescent="0.25">
      <c r="G601" s="110"/>
      <c r="H601" s="110"/>
      <c r="I601" s="110"/>
      <c r="J601" s="110"/>
    </row>
    <row r="602" spans="7:10" x14ac:dyDescent="0.25">
      <c r="G602" s="110"/>
      <c r="H602" s="110"/>
      <c r="I602" s="110"/>
      <c r="J602" s="110"/>
    </row>
    <row r="603" spans="7:10" x14ac:dyDescent="0.25">
      <c r="G603" s="110"/>
      <c r="H603" s="110"/>
      <c r="I603" s="110"/>
      <c r="J603" s="110"/>
    </row>
    <row r="604" spans="7:10" x14ac:dyDescent="0.25">
      <c r="G604" s="110"/>
      <c r="H604" s="110"/>
      <c r="I604" s="110"/>
      <c r="J604" s="110"/>
    </row>
    <row r="605" spans="7:10" x14ac:dyDescent="0.25">
      <c r="G605" s="110"/>
      <c r="H605" s="110"/>
      <c r="I605" s="110"/>
      <c r="J605" s="110"/>
    </row>
    <row r="606" spans="7:10" x14ac:dyDescent="0.25">
      <c r="G606" s="110"/>
      <c r="H606" s="110"/>
      <c r="I606" s="110"/>
      <c r="J606" s="110"/>
    </row>
    <row r="607" spans="7:10" x14ac:dyDescent="0.25">
      <c r="G607" s="110"/>
      <c r="H607" s="110"/>
      <c r="I607" s="110"/>
      <c r="J607" s="110"/>
    </row>
    <row r="608" spans="7:10" x14ac:dyDescent="0.25">
      <c r="G608" s="110"/>
      <c r="H608" s="110"/>
      <c r="I608" s="110"/>
      <c r="J608" s="110"/>
    </row>
    <row r="609" spans="7:10" x14ac:dyDescent="0.25">
      <c r="G609" s="110"/>
      <c r="H609" s="110"/>
      <c r="I609" s="110"/>
      <c r="J609" s="110"/>
    </row>
    <row r="610" spans="7:10" x14ac:dyDescent="0.25">
      <c r="G610" s="110"/>
      <c r="H610" s="110"/>
      <c r="I610" s="110"/>
      <c r="J610" s="110"/>
    </row>
    <row r="611" spans="7:10" x14ac:dyDescent="0.25">
      <c r="G611" s="110"/>
      <c r="H611" s="110"/>
      <c r="I611" s="110"/>
      <c r="J611" s="110"/>
    </row>
    <row r="612" spans="7:10" x14ac:dyDescent="0.25">
      <c r="G612" s="110"/>
      <c r="H612" s="110"/>
      <c r="I612" s="110"/>
      <c r="J612" s="110"/>
    </row>
    <row r="613" spans="7:10" x14ac:dyDescent="0.25">
      <c r="G613" s="110"/>
      <c r="H613" s="110"/>
      <c r="I613" s="110"/>
      <c r="J613" s="110"/>
    </row>
    <row r="614" spans="7:10" x14ac:dyDescent="0.25">
      <c r="G614" s="110"/>
      <c r="H614" s="110"/>
      <c r="I614" s="110"/>
      <c r="J614" s="110"/>
    </row>
    <row r="615" spans="7:10" x14ac:dyDescent="0.25">
      <c r="G615" s="110"/>
      <c r="H615" s="110"/>
      <c r="I615" s="110"/>
      <c r="J615" s="110"/>
    </row>
    <row r="616" spans="7:10" x14ac:dyDescent="0.25">
      <c r="G616" s="110"/>
      <c r="H616" s="110"/>
      <c r="I616" s="110"/>
      <c r="J616" s="110"/>
    </row>
    <row r="617" spans="7:10" x14ac:dyDescent="0.25">
      <c r="G617" s="110"/>
      <c r="H617" s="110"/>
      <c r="I617" s="110"/>
      <c r="J617" s="110"/>
    </row>
    <row r="618" spans="7:10" x14ac:dyDescent="0.25">
      <c r="G618" s="110"/>
      <c r="H618" s="110"/>
      <c r="I618" s="110"/>
      <c r="J618" s="110"/>
    </row>
    <row r="619" spans="7:10" x14ac:dyDescent="0.25">
      <c r="G619" s="110"/>
      <c r="H619" s="110"/>
      <c r="I619" s="110"/>
      <c r="J619" s="110"/>
    </row>
    <row r="620" spans="7:10" x14ac:dyDescent="0.25">
      <c r="G620" s="110"/>
      <c r="H620" s="110"/>
      <c r="I620" s="110"/>
      <c r="J620" s="110"/>
    </row>
    <row r="621" spans="7:10" x14ac:dyDescent="0.25">
      <c r="G621" s="110"/>
      <c r="H621" s="110"/>
      <c r="I621" s="110"/>
      <c r="J621" s="110"/>
    </row>
    <row r="622" spans="7:10" x14ac:dyDescent="0.25">
      <c r="G622" s="110"/>
      <c r="H622" s="110"/>
      <c r="I622" s="110"/>
      <c r="J622" s="110"/>
    </row>
    <row r="623" spans="7:10" x14ac:dyDescent="0.25">
      <c r="G623" s="110"/>
      <c r="H623" s="110"/>
      <c r="I623" s="110"/>
      <c r="J623" s="110"/>
    </row>
    <row r="624" spans="7:10" x14ac:dyDescent="0.25">
      <c r="G624" s="110"/>
      <c r="H624" s="110"/>
      <c r="I624" s="110"/>
      <c r="J624" s="110"/>
    </row>
    <row r="625" spans="7:10" x14ac:dyDescent="0.25">
      <c r="G625" s="110"/>
      <c r="H625" s="110"/>
      <c r="I625" s="110"/>
      <c r="J625" s="110"/>
    </row>
    <row r="626" spans="7:10" x14ac:dyDescent="0.25">
      <c r="G626" s="110"/>
      <c r="H626" s="110"/>
      <c r="I626" s="110"/>
      <c r="J626" s="110"/>
    </row>
    <row r="627" spans="7:10" x14ac:dyDescent="0.25">
      <c r="G627" s="110"/>
      <c r="H627" s="110"/>
      <c r="I627" s="110"/>
      <c r="J627" s="110"/>
    </row>
    <row r="628" spans="7:10" x14ac:dyDescent="0.25">
      <c r="G628" s="110"/>
      <c r="H628" s="110"/>
      <c r="I628" s="110"/>
      <c r="J628" s="110"/>
    </row>
    <row r="629" spans="7:10" x14ac:dyDescent="0.25">
      <c r="G629" s="110"/>
      <c r="H629" s="110"/>
      <c r="I629" s="110"/>
      <c r="J629" s="110"/>
    </row>
    <row r="630" spans="7:10" x14ac:dyDescent="0.25">
      <c r="G630" s="110"/>
      <c r="H630" s="110"/>
      <c r="I630" s="110"/>
      <c r="J630" s="110"/>
    </row>
    <row r="631" spans="7:10" x14ac:dyDescent="0.25">
      <c r="G631" s="110"/>
      <c r="H631" s="110"/>
      <c r="I631" s="110"/>
      <c r="J631" s="110"/>
    </row>
    <row r="632" spans="7:10" x14ac:dyDescent="0.25">
      <c r="G632" s="110"/>
      <c r="H632" s="110"/>
      <c r="I632" s="110"/>
      <c r="J632" s="110"/>
    </row>
    <row r="633" spans="7:10" x14ac:dyDescent="0.25">
      <c r="G633" s="110"/>
      <c r="H633" s="110"/>
      <c r="I633" s="110"/>
      <c r="J633" s="110"/>
    </row>
    <row r="634" spans="7:10" x14ac:dyDescent="0.25">
      <c r="G634" s="110"/>
      <c r="H634" s="110"/>
      <c r="I634" s="110"/>
      <c r="J634" s="110"/>
    </row>
    <row r="635" spans="7:10" x14ac:dyDescent="0.25">
      <c r="G635" s="110"/>
      <c r="H635" s="110"/>
      <c r="I635" s="110"/>
      <c r="J635" s="110"/>
    </row>
    <row r="636" spans="7:10" x14ac:dyDescent="0.25">
      <c r="G636" s="110"/>
      <c r="H636" s="110"/>
      <c r="I636" s="110"/>
      <c r="J636" s="110"/>
    </row>
    <row r="637" spans="7:10" x14ac:dyDescent="0.25">
      <c r="G637" s="110"/>
      <c r="H637" s="110"/>
      <c r="I637" s="110"/>
      <c r="J637" s="110"/>
    </row>
    <row r="638" spans="7:10" x14ac:dyDescent="0.25">
      <c r="G638" s="110"/>
      <c r="H638" s="110"/>
      <c r="I638" s="110"/>
      <c r="J638" s="110"/>
    </row>
    <row r="639" spans="7:10" x14ac:dyDescent="0.25">
      <c r="G639" s="110"/>
      <c r="H639" s="110"/>
      <c r="I639" s="110"/>
      <c r="J639" s="110"/>
    </row>
    <row r="640" spans="7:10" x14ac:dyDescent="0.25">
      <c r="G640" s="110"/>
      <c r="H640" s="110"/>
      <c r="I640" s="110"/>
      <c r="J640" s="110"/>
    </row>
    <row r="641" spans="7:10" x14ac:dyDescent="0.25">
      <c r="G641" s="110"/>
      <c r="H641" s="110"/>
      <c r="I641" s="110"/>
      <c r="J641" s="110"/>
    </row>
    <row r="642" spans="7:10" x14ac:dyDescent="0.25">
      <c r="G642" s="110"/>
      <c r="H642" s="110"/>
      <c r="I642" s="110"/>
      <c r="J642" s="110"/>
    </row>
    <row r="643" spans="7:10" x14ac:dyDescent="0.25">
      <c r="G643" s="110"/>
      <c r="H643" s="110"/>
      <c r="I643" s="110"/>
      <c r="J643" s="110"/>
    </row>
    <row r="644" spans="7:10" x14ac:dyDescent="0.25">
      <c r="G644" s="110"/>
      <c r="H644" s="110"/>
      <c r="I644" s="110"/>
      <c r="J644" s="110"/>
    </row>
    <row r="645" spans="7:10" x14ac:dyDescent="0.25">
      <c r="G645" s="110"/>
      <c r="H645" s="110"/>
      <c r="I645" s="110"/>
      <c r="J645" s="110"/>
    </row>
    <row r="646" spans="7:10" x14ac:dyDescent="0.25">
      <c r="G646" s="110"/>
      <c r="H646" s="110"/>
      <c r="I646" s="110"/>
      <c r="J646" s="110"/>
    </row>
    <row r="647" spans="7:10" x14ac:dyDescent="0.25">
      <c r="G647" s="110"/>
      <c r="H647" s="110"/>
      <c r="I647" s="110"/>
      <c r="J647" s="110"/>
    </row>
    <row r="648" spans="7:10" x14ac:dyDescent="0.25">
      <c r="G648" s="110"/>
      <c r="H648" s="110"/>
      <c r="I648" s="110"/>
      <c r="J648" s="110"/>
    </row>
    <row r="649" spans="7:10" x14ac:dyDescent="0.25">
      <c r="G649" s="110"/>
      <c r="H649" s="110"/>
      <c r="I649" s="110"/>
      <c r="J649" s="110"/>
    </row>
    <row r="650" spans="7:10" x14ac:dyDescent="0.25">
      <c r="G650" s="110"/>
      <c r="H650" s="110"/>
      <c r="I650" s="110"/>
      <c r="J650" s="110"/>
    </row>
    <row r="651" spans="7:10" x14ac:dyDescent="0.25">
      <c r="G651" s="110"/>
      <c r="H651" s="110"/>
      <c r="I651" s="110"/>
      <c r="J651" s="110"/>
    </row>
    <row r="652" spans="7:10" x14ac:dyDescent="0.25">
      <c r="G652" s="110"/>
      <c r="H652" s="110"/>
      <c r="I652" s="110"/>
      <c r="J652" s="110"/>
    </row>
    <row r="653" spans="7:10" x14ac:dyDescent="0.25">
      <c r="G653" s="110"/>
      <c r="H653" s="110"/>
      <c r="I653" s="110"/>
      <c r="J653" s="110"/>
    </row>
    <row r="654" spans="7:10" x14ac:dyDescent="0.25">
      <c r="G654" s="110"/>
      <c r="H654" s="110"/>
      <c r="I654" s="110"/>
      <c r="J654" s="110"/>
    </row>
    <row r="655" spans="7:10" x14ac:dyDescent="0.25">
      <c r="G655" s="110"/>
      <c r="H655" s="110"/>
      <c r="I655" s="110"/>
      <c r="J655" s="110"/>
    </row>
    <row r="656" spans="7:10" x14ac:dyDescent="0.25">
      <c r="G656" s="110"/>
      <c r="H656" s="110"/>
      <c r="I656" s="110"/>
      <c r="J656" s="110"/>
    </row>
    <row r="657" spans="7:10" x14ac:dyDescent="0.25">
      <c r="G657" s="110"/>
      <c r="H657" s="110"/>
      <c r="I657" s="110"/>
      <c r="J657" s="110"/>
    </row>
    <row r="658" spans="7:10" x14ac:dyDescent="0.25">
      <c r="G658" s="110"/>
      <c r="H658" s="110"/>
      <c r="I658" s="110"/>
      <c r="J658" s="110"/>
    </row>
    <row r="659" spans="7:10" x14ac:dyDescent="0.25">
      <c r="G659" s="110"/>
      <c r="H659" s="110"/>
      <c r="I659" s="110"/>
      <c r="J659" s="110"/>
    </row>
    <row r="660" spans="7:10" x14ac:dyDescent="0.25">
      <c r="G660" s="110"/>
      <c r="H660" s="110"/>
      <c r="I660" s="110"/>
      <c r="J660" s="110"/>
    </row>
    <row r="661" spans="7:10" x14ac:dyDescent="0.25">
      <c r="G661" s="110"/>
      <c r="H661" s="110"/>
      <c r="I661" s="110"/>
      <c r="J661" s="110"/>
    </row>
    <row r="662" spans="7:10" x14ac:dyDescent="0.25">
      <c r="G662" s="110"/>
      <c r="H662" s="110"/>
      <c r="I662" s="110"/>
      <c r="J662" s="110"/>
    </row>
    <row r="663" spans="7:10" x14ac:dyDescent="0.25">
      <c r="G663" s="110"/>
      <c r="H663" s="110"/>
      <c r="I663" s="110"/>
      <c r="J663" s="110"/>
    </row>
    <row r="664" spans="7:10" x14ac:dyDescent="0.25">
      <c r="G664" s="110"/>
      <c r="H664" s="110"/>
      <c r="I664" s="110"/>
      <c r="J664" s="110"/>
    </row>
    <row r="665" spans="7:10" x14ac:dyDescent="0.25">
      <c r="G665" s="110"/>
      <c r="H665" s="110"/>
      <c r="I665" s="110"/>
      <c r="J665" s="110"/>
    </row>
    <row r="666" spans="7:10" x14ac:dyDescent="0.25">
      <c r="G666" s="110"/>
      <c r="H666" s="110"/>
      <c r="I666" s="110"/>
      <c r="J666" s="110"/>
    </row>
    <row r="667" spans="7:10" x14ac:dyDescent="0.25">
      <c r="G667" s="110"/>
      <c r="H667" s="110"/>
      <c r="I667" s="110"/>
      <c r="J667" s="110"/>
    </row>
    <row r="668" spans="7:10" x14ac:dyDescent="0.25">
      <c r="G668" s="110"/>
      <c r="H668" s="110"/>
      <c r="I668" s="110"/>
      <c r="J668" s="110"/>
    </row>
    <row r="669" spans="7:10" x14ac:dyDescent="0.25">
      <c r="G669" s="110"/>
      <c r="H669" s="110"/>
      <c r="I669" s="110"/>
      <c r="J669" s="110"/>
    </row>
    <row r="670" spans="7:10" x14ac:dyDescent="0.25">
      <c r="G670" s="110"/>
      <c r="H670" s="110"/>
      <c r="I670" s="110"/>
      <c r="J670" s="110"/>
    </row>
    <row r="671" spans="7:10" x14ac:dyDescent="0.25">
      <c r="G671" s="110"/>
      <c r="H671" s="110"/>
      <c r="I671" s="110"/>
      <c r="J671" s="110"/>
    </row>
    <row r="672" spans="7:10" x14ac:dyDescent="0.25">
      <c r="G672" s="110"/>
      <c r="H672" s="110"/>
      <c r="I672" s="110"/>
      <c r="J672" s="110"/>
    </row>
    <row r="673" spans="7:10" x14ac:dyDescent="0.25">
      <c r="G673" s="110"/>
      <c r="H673" s="110"/>
      <c r="I673" s="110"/>
      <c r="J673" s="110"/>
    </row>
    <row r="674" spans="7:10" x14ac:dyDescent="0.25">
      <c r="G674" s="110"/>
      <c r="H674" s="110"/>
      <c r="I674" s="110"/>
      <c r="J674" s="110"/>
    </row>
    <row r="675" spans="7:10" x14ac:dyDescent="0.25">
      <c r="G675" s="110"/>
      <c r="H675" s="110"/>
      <c r="I675" s="110"/>
      <c r="J675" s="110"/>
    </row>
    <row r="676" spans="7:10" x14ac:dyDescent="0.25">
      <c r="G676" s="110"/>
      <c r="H676" s="110"/>
      <c r="I676" s="110"/>
      <c r="J676" s="110"/>
    </row>
    <row r="677" spans="7:10" x14ac:dyDescent="0.25">
      <c r="G677" s="110"/>
      <c r="H677" s="110"/>
      <c r="I677" s="110"/>
      <c r="J677" s="110"/>
    </row>
    <row r="678" spans="7:10" x14ac:dyDescent="0.25">
      <c r="G678" s="110"/>
      <c r="H678" s="110"/>
      <c r="I678" s="110"/>
      <c r="J678" s="110"/>
    </row>
    <row r="679" spans="7:10" x14ac:dyDescent="0.25">
      <c r="G679" s="110"/>
      <c r="H679" s="110"/>
      <c r="I679" s="110"/>
      <c r="J679" s="110"/>
    </row>
    <row r="680" spans="7:10" x14ac:dyDescent="0.25">
      <c r="G680" s="110"/>
      <c r="H680" s="110"/>
      <c r="I680" s="110"/>
      <c r="J680" s="110"/>
    </row>
    <row r="681" spans="7:10" x14ac:dyDescent="0.25">
      <c r="G681" s="110"/>
      <c r="H681" s="110"/>
      <c r="I681" s="110"/>
      <c r="J681" s="110"/>
    </row>
    <row r="682" spans="7:10" x14ac:dyDescent="0.25">
      <c r="G682" s="110"/>
      <c r="H682" s="110"/>
      <c r="I682" s="110"/>
      <c r="J682" s="110"/>
    </row>
    <row r="683" spans="7:10" x14ac:dyDescent="0.25">
      <c r="G683" s="110"/>
      <c r="H683" s="110"/>
      <c r="I683" s="110"/>
      <c r="J683" s="110"/>
    </row>
    <row r="684" spans="7:10" x14ac:dyDescent="0.25">
      <c r="G684" s="110"/>
      <c r="H684" s="110"/>
      <c r="I684" s="110"/>
      <c r="J684" s="110"/>
    </row>
    <row r="685" spans="7:10" x14ac:dyDescent="0.25">
      <c r="G685" s="110"/>
      <c r="H685" s="110"/>
      <c r="I685" s="110"/>
      <c r="J685" s="110"/>
    </row>
    <row r="686" spans="7:10" x14ac:dyDescent="0.25">
      <c r="G686" s="110"/>
      <c r="H686" s="110"/>
      <c r="I686" s="110"/>
      <c r="J686" s="110"/>
    </row>
    <row r="687" spans="7:10" x14ac:dyDescent="0.25">
      <c r="G687" s="110"/>
      <c r="H687" s="110"/>
      <c r="I687" s="110"/>
      <c r="J687" s="110"/>
    </row>
    <row r="688" spans="7:10" x14ac:dyDescent="0.25">
      <c r="G688" s="110"/>
      <c r="H688" s="110"/>
      <c r="I688" s="110"/>
      <c r="J688" s="110"/>
    </row>
    <row r="689" spans="7:10" x14ac:dyDescent="0.25">
      <c r="G689" s="110"/>
      <c r="H689" s="110"/>
      <c r="I689" s="110"/>
      <c r="J689" s="110"/>
    </row>
    <row r="690" spans="7:10" x14ac:dyDescent="0.25">
      <c r="G690" s="110"/>
      <c r="H690" s="110"/>
      <c r="I690" s="110"/>
      <c r="J690" s="110"/>
    </row>
    <row r="691" spans="7:10" x14ac:dyDescent="0.25">
      <c r="G691" s="110"/>
      <c r="H691" s="110"/>
      <c r="I691" s="110"/>
      <c r="J691" s="110"/>
    </row>
    <row r="692" spans="7:10" x14ac:dyDescent="0.25">
      <c r="G692" s="110"/>
      <c r="H692" s="110"/>
      <c r="I692" s="110"/>
      <c r="J692" s="110"/>
    </row>
    <row r="693" spans="7:10" x14ac:dyDescent="0.25">
      <c r="G693" s="110"/>
      <c r="H693" s="110"/>
      <c r="I693" s="110"/>
      <c r="J693" s="110"/>
    </row>
    <row r="694" spans="7:10" x14ac:dyDescent="0.25">
      <c r="G694" s="110"/>
      <c r="H694" s="110"/>
      <c r="I694" s="110"/>
      <c r="J694" s="110"/>
    </row>
    <row r="695" spans="7:10" x14ac:dyDescent="0.25">
      <c r="G695" s="110"/>
      <c r="H695" s="110"/>
      <c r="I695" s="110"/>
      <c r="J695" s="110"/>
    </row>
    <row r="696" spans="7:10" x14ac:dyDescent="0.25">
      <c r="G696" s="110"/>
      <c r="H696" s="110"/>
      <c r="I696" s="110"/>
      <c r="J696" s="110"/>
    </row>
    <row r="697" spans="7:10" x14ac:dyDescent="0.25">
      <c r="G697" s="110"/>
      <c r="H697" s="110"/>
      <c r="I697" s="110"/>
      <c r="J697" s="110"/>
    </row>
    <row r="698" spans="7:10" x14ac:dyDescent="0.25">
      <c r="G698" s="110"/>
      <c r="H698" s="110"/>
      <c r="I698" s="110"/>
      <c r="J698" s="110"/>
    </row>
    <row r="699" spans="7:10" x14ac:dyDescent="0.25">
      <c r="G699" s="110"/>
      <c r="H699" s="110"/>
      <c r="I699" s="110"/>
      <c r="J699" s="110"/>
    </row>
    <row r="700" spans="7:10" x14ac:dyDescent="0.25">
      <c r="G700" s="110"/>
      <c r="H700" s="110"/>
      <c r="I700" s="110"/>
      <c r="J700" s="110"/>
    </row>
    <row r="701" spans="7:10" x14ac:dyDescent="0.25">
      <c r="G701" s="110"/>
      <c r="H701" s="110"/>
      <c r="I701" s="110"/>
      <c r="J701" s="110"/>
    </row>
    <row r="702" spans="7:10" x14ac:dyDescent="0.25">
      <c r="G702" s="110"/>
      <c r="H702" s="110"/>
      <c r="I702" s="110"/>
      <c r="J702" s="110"/>
    </row>
    <row r="703" spans="7:10" x14ac:dyDescent="0.25">
      <c r="G703" s="110"/>
      <c r="H703" s="110"/>
      <c r="I703" s="110"/>
      <c r="J703" s="110"/>
    </row>
    <row r="704" spans="7:10" x14ac:dyDescent="0.25">
      <c r="G704" s="110"/>
      <c r="H704" s="110"/>
      <c r="I704" s="110"/>
      <c r="J704" s="110"/>
    </row>
    <row r="705" spans="7:10" x14ac:dyDescent="0.25">
      <c r="G705" s="110"/>
      <c r="H705" s="110"/>
      <c r="I705" s="110"/>
      <c r="J705" s="110"/>
    </row>
    <row r="706" spans="7:10" x14ac:dyDescent="0.25">
      <c r="G706" s="110"/>
      <c r="H706" s="110"/>
      <c r="I706" s="110"/>
      <c r="J706" s="110"/>
    </row>
    <row r="707" spans="7:10" x14ac:dyDescent="0.25">
      <c r="G707" s="110"/>
      <c r="H707" s="110"/>
      <c r="I707" s="110"/>
      <c r="J707" s="110"/>
    </row>
    <row r="708" spans="7:10" x14ac:dyDescent="0.25">
      <c r="G708" s="110"/>
      <c r="H708" s="110"/>
      <c r="I708" s="110"/>
      <c r="J708" s="110"/>
    </row>
    <row r="709" spans="7:10" x14ac:dyDescent="0.25">
      <c r="G709" s="110"/>
      <c r="H709" s="110"/>
      <c r="I709" s="110"/>
      <c r="J709" s="110"/>
    </row>
    <row r="710" spans="7:10" x14ac:dyDescent="0.25">
      <c r="G710" s="110"/>
      <c r="H710" s="110"/>
      <c r="I710" s="110"/>
      <c r="J710" s="110"/>
    </row>
    <row r="711" spans="7:10" x14ac:dyDescent="0.25">
      <c r="G711" s="110"/>
      <c r="H711" s="110"/>
      <c r="I711" s="110"/>
      <c r="J711" s="110"/>
    </row>
    <row r="712" spans="7:10" x14ac:dyDescent="0.25">
      <c r="G712" s="110"/>
      <c r="H712" s="110"/>
      <c r="I712" s="110"/>
      <c r="J712" s="110"/>
    </row>
    <row r="713" spans="7:10" x14ac:dyDescent="0.25">
      <c r="G713" s="110"/>
      <c r="H713" s="110"/>
      <c r="I713" s="110"/>
      <c r="J713" s="110"/>
    </row>
    <row r="714" spans="7:10" x14ac:dyDescent="0.25">
      <c r="G714" s="110"/>
      <c r="H714" s="110"/>
      <c r="I714" s="110"/>
      <c r="J714" s="110"/>
    </row>
    <row r="715" spans="7:10" x14ac:dyDescent="0.25">
      <c r="G715" s="110"/>
      <c r="H715" s="110"/>
      <c r="I715" s="110"/>
      <c r="J715" s="110"/>
    </row>
    <row r="716" spans="7:10" x14ac:dyDescent="0.25">
      <c r="G716" s="110"/>
      <c r="H716" s="110"/>
      <c r="I716" s="110"/>
      <c r="J716" s="110"/>
    </row>
    <row r="717" spans="7:10" x14ac:dyDescent="0.25">
      <c r="G717" s="110"/>
      <c r="H717" s="110"/>
      <c r="I717" s="110"/>
      <c r="J717" s="110"/>
    </row>
    <row r="718" spans="7:10" x14ac:dyDescent="0.25">
      <c r="G718" s="110"/>
      <c r="H718" s="110"/>
      <c r="I718" s="110"/>
      <c r="J718" s="110"/>
    </row>
    <row r="719" spans="7:10" x14ac:dyDescent="0.25">
      <c r="G719" s="110"/>
      <c r="H719" s="110"/>
      <c r="I719" s="110"/>
      <c r="J719" s="110"/>
    </row>
    <row r="720" spans="7:10" x14ac:dyDescent="0.25">
      <c r="G720" s="110"/>
      <c r="H720" s="110"/>
      <c r="I720" s="110"/>
      <c r="J720" s="110"/>
    </row>
    <row r="721" spans="7:10" x14ac:dyDescent="0.25">
      <c r="G721" s="110"/>
      <c r="H721" s="110"/>
      <c r="I721" s="110"/>
      <c r="J721" s="110"/>
    </row>
    <row r="722" spans="7:10" x14ac:dyDescent="0.25">
      <c r="G722" s="110"/>
      <c r="H722" s="110"/>
      <c r="I722" s="110"/>
      <c r="J722" s="110"/>
    </row>
    <row r="723" spans="7:10" x14ac:dyDescent="0.25">
      <c r="G723" s="110"/>
      <c r="H723" s="110"/>
      <c r="I723" s="110"/>
      <c r="J723" s="110"/>
    </row>
    <row r="724" spans="7:10" x14ac:dyDescent="0.25">
      <c r="G724" s="110"/>
      <c r="H724" s="110"/>
      <c r="I724" s="110"/>
      <c r="J724" s="110"/>
    </row>
    <row r="725" spans="7:10" x14ac:dyDescent="0.25">
      <c r="G725" s="110"/>
      <c r="H725" s="110"/>
      <c r="I725" s="110"/>
      <c r="J725" s="110"/>
    </row>
    <row r="726" spans="7:10" x14ac:dyDescent="0.25">
      <c r="G726" s="110"/>
      <c r="H726" s="110"/>
      <c r="I726" s="110"/>
      <c r="J726" s="110"/>
    </row>
    <row r="727" spans="7:10" x14ac:dyDescent="0.25">
      <c r="G727" s="110"/>
      <c r="H727" s="110"/>
      <c r="I727" s="110"/>
      <c r="J727" s="110"/>
    </row>
    <row r="728" spans="7:10" x14ac:dyDescent="0.25">
      <c r="G728" s="110"/>
      <c r="H728" s="110"/>
      <c r="I728" s="110"/>
      <c r="J728" s="110"/>
    </row>
    <row r="729" spans="7:10" x14ac:dyDescent="0.25">
      <c r="G729" s="110"/>
      <c r="H729" s="110"/>
      <c r="I729" s="110"/>
      <c r="J729" s="110"/>
    </row>
    <row r="730" spans="7:10" x14ac:dyDescent="0.25">
      <c r="G730" s="110"/>
      <c r="H730" s="110"/>
      <c r="I730" s="110"/>
      <c r="J730" s="110"/>
    </row>
    <row r="731" spans="7:10" x14ac:dyDescent="0.25">
      <c r="G731" s="110"/>
      <c r="H731" s="110"/>
      <c r="I731" s="110"/>
      <c r="J731" s="110"/>
    </row>
    <row r="732" spans="7:10" x14ac:dyDescent="0.25">
      <c r="G732" s="110"/>
      <c r="H732" s="110"/>
      <c r="I732" s="110"/>
      <c r="J732" s="110"/>
    </row>
    <row r="733" spans="7:10" x14ac:dyDescent="0.25">
      <c r="G733" s="110"/>
      <c r="H733" s="110"/>
      <c r="I733" s="110"/>
      <c r="J733" s="110"/>
    </row>
    <row r="734" spans="7:10" x14ac:dyDescent="0.25">
      <c r="G734" s="110"/>
      <c r="H734" s="110"/>
      <c r="I734" s="110"/>
      <c r="J734" s="110"/>
    </row>
    <row r="735" spans="7:10" x14ac:dyDescent="0.25">
      <c r="G735" s="110"/>
      <c r="H735" s="110"/>
      <c r="I735" s="110"/>
      <c r="J735" s="110"/>
    </row>
    <row r="736" spans="7:10" x14ac:dyDescent="0.25">
      <c r="G736" s="110"/>
      <c r="H736" s="110"/>
      <c r="I736" s="110"/>
      <c r="J736" s="110"/>
    </row>
    <row r="737" spans="7:10" x14ac:dyDescent="0.25">
      <c r="G737" s="110"/>
      <c r="H737" s="110"/>
      <c r="I737" s="110"/>
      <c r="J737" s="110"/>
    </row>
    <row r="738" spans="7:10" x14ac:dyDescent="0.25">
      <c r="G738" s="110"/>
      <c r="H738" s="110"/>
      <c r="I738" s="110"/>
      <c r="J738" s="110"/>
    </row>
    <row r="739" spans="7:10" x14ac:dyDescent="0.25">
      <c r="G739" s="110"/>
      <c r="H739" s="110"/>
      <c r="I739" s="110"/>
      <c r="J739" s="110"/>
    </row>
    <row r="740" spans="7:10" x14ac:dyDescent="0.25">
      <c r="G740" s="110"/>
      <c r="H740" s="110"/>
      <c r="I740" s="110"/>
      <c r="J740" s="110"/>
    </row>
    <row r="741" spans="7:10" x14ac:dyDescent="0.25">
      <c r="G741" s="110"/>
      <c r="H741" s="110"/>
      <c r="I741" s="110"/>
      <c r="J741" s="110"/>
    </row>
    <row r="742" spans="7:10" x14ac:dyDescent="0.25">
      <c r="G742" s="110"/>
      <c r="H742" s="110"/>
      <c r="I742" s="110"/>
      <c r="J742" s="110"/>
    </row>
    <row r="743" spans="7:10" x14ac:dyDescent="0.25">
      <c r="G743" s="110"/>
      <c r="H743" s="110"/>
      <c r="I743" s="110"/>
      <c r="J743" s="110"/>
    </row>
    <row r="744" spans="7:10" x14ac:dyDescent="0.25">
      <c r="G744" s="110"/>
      <c r="H744" s="110"/>
      <c r="I744" s="110"/>
      <c r="J744" s="110"/>
    </row>
    <row r="745" spans="7:10" x14ac:dyDescent="0.25">
      <c r="G745" s="110"/>
      <c r="H745" s="110"/>
      <c r="I745" s="110"/>
      <c r="J745" s="110"/>
    </row>
    <row r="746" spans="7:10" x14ac:dyDescent="0.25">
      <c r="G746" s="110"/>
      <c r="H746" s="110"/>
      <c r="I746" s="110"/>
      <c r="J746" s="110"/>
    </row>
    <row r="747" spans="7:10" x14ac:dyDescent="0.25">
      <c r="G747" s="110"/>
      <c r="H747" s="110"/>
      <c r="I747" s="110"/>
      <c r="J747" s="110"/>
    </row>
    <row r="748" spans="7:10" x14ac:dyDescent="0.25">
      <c r="G748" s="110"/>
      <c r="H748" s="110"/>
      <c r="I748" s="110"/>
      <c r="J748" s="110"/>
    </row>
    <row r="749" spans="7:10" x14ac:dyDescent="0.25">
      <c r="G749" s="110"/>
      <c r="H749" s="110"/>
      <c r="I749" s="110"/>
      <c r="J749" s="110"/>
    </row>
    <row r="750" spans="7:10" x14ac:dyDescent="0.25">
      <c r="G750" s="110"/>
      <c r="H750" s="110"/>
      <c r="I750" s="110"/>
      <c r="J750" s="110"/>
    </row>
    <row r="751" spans="7:10" x14ac:dyDescent="0.25">
      <c r="G751" s="110"/>
      <c r="H751" s="110"/>
      <c r="I751" s="110"/>
      <c r="J751" s="110"/>
    </row>
    <row r="752" spans="7:10" x14ac:dyDescent="0.25">
      <c r="G752" s="110"/>
      <c r="H752" s="110"/>
      <c r="I752" s="110"/>
      <c r="J752" s="110"/>
    </row>
    <row r="753" spans="7:10" x14ac:dyDescent="0.25">
      <c r="G753" s="110"/>
      <c r="H753" s="110"/>
      <c r="I753" s="110"/>
      <c r="J753" s="110"/>
    </row>
    <row r="754" spans="7:10" x14ac:dyDescent="0.25">
      <c r="G754" s="110"/>
      <c r="H754" s="110"/>
      <c r="I754" s="110"/>
      <c r="J754" s="110"/>
    </row>
    <row r="755" spans="7:10" x14ac:dyDescent="0.25">
      <c r="G755" s="110"/>
      <c r="H755" s="110"/>
      <c r="I755" s="110"/>
      <c r="J755" s="110"/>
    </row>
    <row r="756" spans="7:10" x14ac:dyDescent="0.25">
      <c r="G756" s="110"/>
      <c r="H756" s="110"/>
      <c r="I756" s="110"/>
      <c r="J756" s="110"/>
    </row>
    <row r="757" spans="7:10" x14ac:dyDescent="0.25">
      <c r="G757" s="110"/>
      <c r="H757" s="110"/>
      <c r="I757" s="110"/>
      <c r="J757" s="110"/>
    </row>
    <row r="758" spans="7:10" x14ac:dyDescent="0.25">
      <c r="G758" s="110"/>
      <c r="H758" s="110"/>
      <c r="I758" s="110"/>
      <c r="J758" s="110"/>
    </row>
    <row r="759" spans="7:10" x14ac:dyDescent="0.25">
      <c r="G759" s="110"/>
      <c r="H759" s="110"/>
      <c r="I759" s="110"/>
      <c r="J759" s="110"/>
    </row>
    <row r="760" spans="7:10" x14ac:dyDescent="0.25">
      <c r="G760" s="110"/>
      <c r="H760" s="110"/>
      <c r="I760" s="110"/>
      <c r="J760" s="110"/>
    </row>
    <row r="761" spans="7:10" x14ac:dyDescent="0.25">
      <c r="G761" s="110"/>
      <c r="H761" s="110"/>
      <c r="I761" s="110"/>
      <c r="J761" s="110"/>
    </row>
    <row r="762" spans="7:10" x14ac:dyDescent="0.25">
      <c r="G762" s="110"/>
      <c r="H762" s="110"/>
      <c r="I762" s="110"/>
      <c r="J762" s="110"/>
    </row>
    <row r="763" spans="7:10" x14ac:dyDescent="0.25">
      <c r="G763" s="110"/>
      <c r="H763" s="110"/>
      <c r="I763" s="110"/>
      <c r="J763" s="110"/>
    </row>
    <row r="764" spans="7:10" x14ac:dyDescent="0.25">
      <c r="G764" s="110"/>
      <c r="H764" s="110"/>
      <c r="I764" s="110"/>
      <c r="J764" s="110"/>
    </row>
    <row r="765" spans="7:10" x14ac:dyDescent="0.25">
      <c r="G765" s="110"/>
      <c r="H765" s="110"/>
      <c r="I765" s="110"/>
      <c r="J765" s="110"/>
    </row>
    <row r="766" spans="7:10" x14ac:dyDescent="0.25">
      <c r="G766" s="110"/>
      <c r="H766" s="110"/>
      <c r="I766" s="110"/>
      <c r="J766" s="110"/>
    </row>
    <row r="767" spans="7:10" x14ac:dyDescent="0.25">
      <c r="G767" s="110"/>
      <c r="H767" s="110"/>
      <c r="I767" s="110"/>
      <c r="J767" s="110"/>
    </row>
    <row r="768" spans="7:10" x14ac:dyDescent="0.25">
      <c r="G768" s="110"/>
      <c r="H768" s="110"/>
      <c r="I768" s="110"/>
      <c r="J768" s="110"/>
    </row>
    <row r="769" spans="7:10" x14ac:dyDescent="0.25">
      <c r="G769" s="110"/>
      <c r="H769" s="110"/>
      <c r="I769" s="110"/>
      <c r="J769" s="110"/>
    </row>
    <row r="770" spans="7:10" x14ac:dyDescent="0.25">
      <c r="G770" s="110"/>
      <c r="H770" s="110"/>
      <c r="I770" s="110"/>
      <c r="J770" s="110"/>
    </row>
    <row r="771" spans="7:10" x14ac:dyDescent="0.25">
      <c r="G771" s="110"/>
      <c r="H771" s="110"/>
      <c r="I771" s="110"/>
      <c r="J771" s="110"/>
    </row>
    <row r="772" spans="7:10" x14ac:dyDescent="0.25">
      <c r="G772" s="110"/>
      <c r="H772" s="110"/>
      <c r="I772" s="110"/>
      <c r="J772" s="110"/>
    </row>
    <row r="773" spans="7:10" x14ac:dyDescent="0.25">
      <c r="G773" s="110"/>
      <c r="H773" s="110"/>
      <c r="I773" s="110"/>
      <c r="J773" s="110"/>
    </row>
    <row r="774" spans="7:10" x14ac:dyDescent="0.25">
      <c r="G774" s="110"/>
      <c r="H774" s="110"/>
      <c r="I774" s="110"/>
      <c r="J774" s="110"/>
    </row>
    <row r="775" spans="7:10" x14ac:dyDescent="0.25">
      <c r="G775" s="110"/>
      <c r="H775" s="110"/>
      <c r="I775" s="110"/>
      <c r="J775" s="110"/>
    </row>
    <row r="776" spans="7:10" x14ac:dyDescent="0.25">
      <c r="G776" s="110"/>
      <c r="H776" s="110"/>
      <c r="I776" s="110"/>
      <c r="J776" s="110"/>
    </row>
    <row r="777" spans="7:10" x14ac:dyDescent="0.25">
      <c r="G777" s="110"/>
      <c r="H777" s="110"/>
      <c r="I777" s="110"/>
      <c r="J777" s="110"/>
    </row>
    <row r="778" spans="7:10" x14ac:dyDescent="0.25">
      <c r="G778" s="110"/>
      <c r="H778" s="110"/>
      <c r="I778" s="110"/>
      <c r="J778" s="110"/>
    </row>
    <row r="779" spans="7:10" x14ac:dyDescent="0.25">
      <c r="G779" s="110"/>
      <c r="H779" s="110"/>
      <c r="I779" s="110"/>
      <c r="J779" s="110"/>
    </row>
    <row r="780" spans="7:10" x14ac:dyDescent="0.25">
      <c r="G780" s="110"/>
      <c r="H780" s="110"/>
      <c r="I780" s="110"/>
      <c r="J780" s="110"/>
    </row>
    <row r="781" spans="7:10" x14ac:dyDescent="0.25">
      <c r="G781" s="110"/>
      <c r="H781" s="110"/>
      <c r="I781" s="110"/>
      <c r="J781" s="110"/>
    </row>
    <row r="782" spans="7:10" x14ac:dyDescent="0.25">
      <c r="G782" s="110"/>
      <c r="H782" s="110"/>
      <c r="I782" s="110"/>
      <c r="J782" s="110"/>
    </row>
    <row r="783" spans="7:10" x14ac:dyDescent="0.25">
      <c r="G783" s="110"/>
      <c r="H783" s="110"/>
      <c r="I783" s="110"/>
      <c r="J783" s="110"/>
    </row>
    <row r="784" spans="7:10" x14ac:dyDescent="0.25">
      <c r="G784" s="110"/>
      <c r="H784" s="110"/>
      <c r="I784" s="110"/>
      <c r="J784" s="110"/>
    </row>
    <row r="785" spans="7:10" x14ac:dyDescent="0.25">
      <c r="G785" s="110"/>
      <c r="H785" s="110"/>
      <c r="I785" s="110"/>
      <c r="J785" s="110"/>
    </row>
    <row r="786" spans="7:10" x14ac:dyDescent="0.25">
      <c r="G786" s="110"/>
      <c r="H786" s="110"/>
      <c r="I786" s="110"/>
      <c r="J786" s="110"/>
    </row>
    <row r="787" spans="7:10" x14ac:dyDescent="0.25">
      <c r="G787" s="110"/>
      <c r="H787" s="110"/>
      <c r="I787" s="110"/>
      <c r="J787" s="110"/>
    </row>
    <row r="788" spans="7:10" x14ac:dyDescent="0.25">
      <c r="G788" s="110"/>
      <c r="H788" s="110"/>
      <c r="I788" s="110"/>
      <c r="J788" s="110"/>
    </row>
    <row r="789" spans="7:10" x14ac:dyDescent="0.25">
      <c r="G789" s="110"/>
      <c r="H789" s="110"/>
      <c r="I789" s="110"/>
      <c r="J789" s="110"/>
    </row>
    <row r="790" spans="7:10" x14ac:dyDescent="0.25">
      <c r="G790" s="110"/>
      <c r="H790" s="110"/>
      <c r="I790" s="110"/>
      <c r="J790" s="110"/>
    </row>
    <row r="791" spans="7:10" x14ac:dyDescent="0.25">
      <c r="G791" s="110"/>
      <c r="H791" s="110"/>
      <c r="I791" s="110"/>
      <c r="J791" s="110"/>
    </row>
    <row r="792" spans="7:10" x14ac:dyDescent="0.25">
      <c r="G792" s="110"/>
      <c r="H792" s="110"/>
      <c r="I792" s="110"/>
      <c r="J792" s="110"/>
    </row>
    <row r="793" spans="7:10" x14ac:dyDescent="0.25">
      <c r="G793" s="110"/>
      <c r="H793" s="110"/>
      <c r="I793" s="110"/>
      <c r="J793" s="110"/>
    </row>
    <row r="794" spans="7:10" x14ac:dyDescent="0.25">
      <c r="G794" s="110"/>
      <c r="H794" s="110"/>
      <c r="I794" s="110"/>
      <c r="J794" s="110"/>
    </row>
    <row r="795" spans="7:10" x14ac:dyDescent="0.25">
      <c r="G795" s="110"/>
      <c r="H795" s="110"/>
      <c r="I795" s="110"/>
      <c r="J795" s="110"/>
    </row>
    <row r="796" spans="7:10" x14ac:dyDescent="0.25">
      <c r="G796" s="110"/>
      <c r="H796" s="110"/>
      <c r="I796" s="110"/>
      <c r="J796" s="110"/>
    </row>
    <row r="797" spans="7:10" x14ac:dyDescent="0.25">
      <c r="G797" s="110"/>
      <c r="H797" s="110"/>
      <c r="I797" s="110"/>
      <c r="J797" s="110"/>
    </row>
    <row r="798" spans="7:10" x14ac:dyDescent="0.25">
      <c r="G798" s="110"/>
      <c r="H798" s="110"/>
      <c r="I798" s="110"/>
      <c r="J798" s="110"/>
    </row>
    <row r="799" spans="7:10" x14ac:dyDescent="0.25">
      <c r="G799" s="110"/>
      <c r="H799" s="110"/>
      <c r="I799" s="110"/>
      <c r="J799" s="110"/>
    </row>
    <row r="800" spans="7:10" x14ac:dyDescent="0.25">
      <c r="G800" s="110"/>
      <c r="H800" s="110"/>
      <c r="I800" s="110"/>
      <c r="J800" s="110"/>
    </row>
    <row r="801" spans="7:10" x14ac:dyDescent="0.25">
      <c r="G801" s="110"/>
      <c r="H801" s="110"/>
      <c r="I801" s="110"/>
      <c r="J801" s="110"/>
    </row>
    <row r="802" spans="7:10" x14ac:dyDescent="0.25">
      <c r="G802" s="110"/>
      <c r="H802" s="110"/>
      <c r="I802" s="110"/>
      <c r="J802" s="110"/>
    </row>
    <row r="803" spans="7:10" x14ac:dyDescent="0.25">
      <c r="G803" s="110"/>
      <c r="H803" s="110"/>
      <c r="I803" s="110"/>
      <c r="J803" s="110"/>
    </row>
    <row r="804" spans="7:10" x14ac:dyDescent="0.25">
      <c r="G804" s="110"/>
      <c r="H804" s="110"/>
      <c r="I804" s="110"/>
      <c r="J804" s="110"/>
    </row>
    <row r="805" spans="7:10" x14ac:dyDescent="0.25">
      <c r="G805" s="110"/>
      <c r="H805" s="110"/>
      <c r="I805" s="110"/>
      <c r="J805" s="110"/>
    </row>
    <row r="806" spans="7:10" x14ac:dyDescent="0.25">
      <c r="G806" s="110"/>
      <c r="H806" s="110"/>
      <c r="I806" s="110"/>
      <c r="J806" s="110"/>
    </row>
    <row r="807" spans="7:10" x14ac:dyDescent="0.25">
      <c r="G807" s="110"/>
      <c r="H807" s="110"/>
      <c r="I807" s="110"/>
      <c r="J807" s="110"/>
    </row>
    <row r="808" spans="7:10" x14ac:dyDescent="0.25">
      <c r="G808" s="110"/>
      <c r="H808" s="110"/>
      <c r="I808" s="110"/>
      <c r="J808" s="110"/>
    </row>
    <row r="809" spans="7:10" x14ac:dyDescent="0.25">
      <c r="G809" s="110"/>
      <c r="H809" s="110"/>
      <c r="I809" s="110"/>
      <c r="J809" s="110"/>
    </row>
    <row r="810" spans="7:10" x14ac:dyDescent="0.25">
      <c r="G810" s="110"/>
      <c r="H810" s="110"/>
      <c r="I810" s="110"/>
      <c r="J810" s="110"/>
    </row>
    <row r="811" spans="7:10" x14ac:dyDescent="0.25">
      <c r="G811" s="110"/>
      <c r="H811" s="110"/>
      <c r="I811" s="110"/>
      <c r="J811" s="110"/>
    </row>
    <row r="812" spans="7:10" x14ac:dyDescent="0.25">
      <c r="G812" s="110"/>
      <c r="H812" s="110"/>
      <c r="I812" s="110"/>
      <c r="J812" s="110"/>
    </row>
    <row r="813" spans="7:10" x14ac:dyDescent="0.25">
      <c r="G813" s="110"/>
      <c r="H813" s="110"/>
      <c r="I813" s="110"/>
      <c r="J813" s="110"/>
    </row>
    <row r="814" spans="7:10" x14ac:dyDescent="0.25">
      <c r="G814" s="110"/>
      <c r="H814" s="110"/>
      <c r="I814" s="110"/>
      <c r="J814" s="110"/>
    </row>
    <row r="815" spans="7:10" x14ac:dyDescent="0.25">
      <c r="G815" s="110"/>
      <c r="H815" s="110"/>
      <c r="I815" s="110"/>
      <c r="J815" s="110"/>
    </row>
    <row r="816" spans="7:10" x14ac:dyDescent="0.25">
      <c r="G816" s="110"/>
      <c r="H816" s="110"/>
      <c r="I816" s="110"/>
      <c r="J816" s="110"/>
    </row>
    <row r="817" spans="7:10" x14ac:dyDescent="0.25">
      <c r="G817" s="110"/>
      <c r="H817" s="110"/>
      <c r="I817" s="110"/>
      <c r="J817" s="110"/>
    </row>
    <row r="818" spans="7:10" x14ac:dyDescent="0.25">
      <c r="G818" s="110"/>
      <c r="H818" s="110"/>
      <c r="I818" s="110"/>
      <c r="J818" s="110"/>
    </row>
    <row r="819" spans="7:10" x14ac:dyDescent="0.25">
      <c r="G819" s="110"/>
      <c r="H819" s="110"/>
      <c r="I819" s="110"/>
      <c r="J819" s="110"/>
    </row>
    <row r="820" spans="7:10" x14ac:dyDescent="0.25">
      <c r="G820" s="110"/>
      <c r="H820" s="110"/>
      <c r="I820" s="110"/>
      <c r="J820" s="110"/>
    </row>
    <row r="821" spans="7:10" x14ac:dyDescent="0.25">
      <c r="G821" s="110"/>
      <c r="H821" s="110"/>
      <c r="I821" s="110"/>
      <c r="J821" s="110"/>
    </row>
    <row r="822" spans="7:10" x14ac:dyDescent="0.25">
      <c r="G822" s="110"/>
      <c r="H822" s="110"/>
      <c r="I822" s="110"/>
      <c r="J822" s="110"/>
    </row>
    <row r="823" spans="7:10" x14ac:dyDescent="0.25">
      <c r="G823" s="110"/>
      <c r="H823" s="110"/>
      <c r="I823" s="110"/>
      <c r="J823" s="110"/>
    </row>
    <row r="824" spans="7:10" x14ac:dyDescent="0.25">
      <c r="G824" s="110"/>
      <c r="H824" s="110"/>
      <c r="I824" s="110"/>
      <c r="J824" s="110"/>
    </row>
    <row r="825" spans="7:10" x14ac:dyDescent="0.25">
      <c r="G825" s="110"/>
      <c r="H825" s="110"/>
      <c r="I825" s="110"/>
      <c r="J825" s="110"/>
    </row>
    <row r="826" spans="7:10" x14ac:dyDescent="0.25">
      <c r="G826" s="110"/>
      <c r="H826" s="110"/>
      <c r="I826" s="110"/>
      <c r="J826" s="110"/>
    </row>
    <row r="827" spans="7:10" x14ac:dyDescent="0.25">
      <c r="G827" s="110"/>
      <c r="H827" s="110"/>
      <c r="I827" s="110"/>
      <c r="J827" s="110"/>
    </row>
    <row r="828" spans="7:10" x14ac:dyDescent="0.25">
      <c r="G828" s="110"/>
      <c r="H828" s="110"/>
      <c r="I828" s="110"/>
      <c r="J828" s="110"/>
    </row>
    <row r="829" spans="7:10" x14ac:dyDescent="0.25">
      <c r="G829" s="110"/>
      <c r="H829" s="110"/>
      <c r="I829" s="110"/>
      <c r="J829" s="110"/>
    </row>
    <row r="830" spans="7:10" x14ac:dyDescent="0.25">
      <c r="G830" s="110"/>
      <c r="H830" s="110"/>
      <c r="I830" s="110"/>
      <c r="J830" s="110"/>
    </row>
    <row r="831" spans="7:10" x14ac:dyDescent="0.25">
      <c r="G831" s="110"/>
      <c r="H831" s="110"/>
      <c r="I831" s="110"/>
      <c r="J831" s="110"/>
    </row>
    <row r="832" spans="7:10" x14ac:dyDescent="0.25">
      <c r="G832" s="110"/>
      <c r="H832" s="110"/>
      <c r="I832" s="110"/>
      <c r="J832" s="110"/>
    </row>
    <row r="833" spans="7:10" x14ac:dyDescent="0.25">
      <c r="G833" s="110"/>
      <c r="H833" s="110"/>
      <c r="I833" s="110"/>
      <c r="J833" s="110"/>
    </row>
    <row r="834" spans="7:10" x14ac:dyDescent="0.25">
      <c r="G834" s="110"/>
      <c r="H834" s="110"/>
      <c r="I834" s="110"/>
      <c r="J834" s="110"/>
    </row>
    <row r="835" spans="7:10" x14ac:dyDescent="0.25">
      <c r="G835" s="110"/>
      <c r="H835" s="110"/>
      <c r="I835" s="110"/>
      <c r="J835" s="110"/>
    </row>
    <row r="836" spans="7:10" x14ac:dyDescent="0.25">
      <c r="G836" s="110"/>
      <c r="H836" s="110"/>
      <c r="I836" s="110"/>
      <c r="J836" s="110"/>
    </row>
    <row r="837" spans="7:10" x14ac:dyDescent="0.25">
      <c r="G837" s="110"/>
      <c r="H837" s="110"/>
      <c r="I837" s="110"/>
      <c r="J837" s="110"/>
    </row>
    <row r="838" spans="7:10" x14ac:dyDescent="0.25">
      <c r="G838" s="110"/>
      <c r="H838" s="110"/>
      <c r="I838" s="110"/>
      <c r="J838" s="110"/>
    </row>
    <row r="839" spans="7:10" x14ac:dyDescent="0.25">
      <c r="G839" s="110"/>
      <c r="H839" s="110"/>
      <c r="I839" s="110"/>
      <c r="J839" s="110"/>
    </row>
    <row r="840" spans="7:10" x14ac:dyDescent="0.25">
      <c r="G840" s="110"/>
      <c r="H840" s="110"/>
      <c r="I840" s="110"/>
      <c r="J840" s="110"/>
    </row>
    <row r="841" spans="7:10" x14ac:dyDescent="0.25">
      <c r="G841" s="110"/>
      <c r="H841" s="110"/>
      <c r="I841" s="110"/>
      <c r="J841" s="110"/>
    </row>
    <row r="842" spans="7:10" x14ac:dyDescent="0.25">
      <c r="G842" s="110"/>
      <c r="H842" s="110"/>
      <c r="I842" s="110"/>
      <c r="J842" s="110"/>
    </row>
    <row r="843" spans="7:10" x14ac:dyDescent="0.25">
      <c r="G843" s="110"/>
      <c r="H843" s="110"/>
      <c r="I843" s="110"/>
      <c r="J843" s="110"/>
    </row>
    <row r="844" spans="7:10" x14ac:dyDescent="0.25">
      <c r="G844" s="110"/>
      <c r="H844" s="110"/>
      <c r="I844" s="110"/>
      <c r="J844" s="110"/>
    </row>
    <row r="845" spans="7:10" x14ac:dyDescent="0.25">
      <c r="G845" s="110"/>
      <c r="H845" s="110"/>
      <c r="I845" s="110"/>
      <c r="J845" s="110"/>
    </row>
    <row r="846" spans="7:10" x14ac:dyDescent="0.25">
      <c r="G846" s="110"/>
      <c r="H846" s="110"/>
      <c r="I846" s="110"/>
      <c r="J846" s="110"/>
    </row>
    <row r="847" spans="7:10" x14ac:dyDescent="0.25">
      <c r="G847" s="110"/>
      <c r="H847" s="110"/>
      <c r="I847" s="110"/>
      <c r="J847" s="110"/>
    </row>
    <row r="848" spans="7:10" x14ac:dyDescent="0.25">
      <c r="G848" s="110"/>
      <c r="H848" s="110"/>
      <c r="I848" s="110"/>
      <c r="J848" s="110"/>
    </row>
    <row r="849" spans="7:10" x14ac:dyDescent="0.25">
      <c r="G849" s="110"/>
      <c r="H849" s="110"/>
      <c r="I849" s="110"/>
      <c r="J849" s="110"/>
    </row>
    <row r="850" spans="7:10" x14ac:dyDescent="0.25">
      <c r="G850" s="110"/>
      <c r="H850" s="110"/>
      <c r="I850" s="110"/>
      <c r="J850" s="110"/>
    </row>
    <row r="851" spans="7:10" x14ac:dyDescent="0.25">
      <c r="G851" s="110"/>
      <c r="H851" s="110"/>
      <c r="I851" s="110"/>
      <c r="J851" s="110"/>
    </row>
    <row r="852" spans="7:10" x14ac:dyDescent="0.25">
      <c r="G852" s="110"/>
      <c r="H852" s="110"/>
      <c r="I852" s="110"/>
      <c r="J852" s="110"/>
    </row>
    <row r="853" spans="7:10" x14ac:dyDescent="0.25">
      <c r="G853" s="110"/>
      <c r="H853" s="110"/>
      <c r="I853" s="110"/>
      <c r="J853" s="110"/>
    </row>
    <row r="854" spans="7:10" x14ac:dyDescent="0.25">
      <c r="G854" s="110"/>
      <c r="H854" s="110"/>
      <c r="I854" s="110"/>
      <c r="J854" s="110"/>
    </row>
    <row r="855" spans="7:10" x14ac:dyDescent="0.25">
      <c r="G855" s="110"/>
      <c r="H855" s="110"/>
      <c r="I855" s="110"/>
      <c r="J855" s="110"/>
    </row>
    <row r="856" spans="7:10" x14ac:dyDescent="0.25">
      <c r="G856" s="110"/>
      <c r="H856" s="110"/>
      <c r="I856" s="110"/>
      <c r="J856" s="110"/>
    </row>
    <row r="857" spans="7:10" x14ac:dyDescent="0.25">
      <c r="G857" s="110"/>
      <c r="H857" s="110"/>
      <c r="I857" s="110"/>
      <c r="J857" s="110"/>
    </row>
    <row r="858" spans="7:10" x14ac:dyDescent="0.25">
      <c r="G858" s="110"/>
      <c r="H858" s="110"/>
      <c r="I858" s="110"/>
      <c r="J858" s="110"/>
    </row>
    <row r="859" spans="7:10" x14ac:dyDescent="0.25">
      <c r="G859" s="110"/>
      <c r="H859" s="110"/>
      <c r="I859" s="110"/>
      <c r="J859" s="110"/>
    </row>
    <row r="860" spans="7:10" x14ac:dyDescent="0.25">
      <c r="G860" s="110"/>
      <c r="H860" s="110"/>
      <c r="I860" s="110"/>
      <c r="J860" s="110"/>
    </row>
    <row r="861" spans="7:10" x14ac:dyDescent="0.25">
      <c r="G861" s="110"/>
      <c r="H861" s="110"/>
      <c r="I861" s="110"/>
      <c r="J861" s="110"/>
    </row>
    <row r="862" spans="7:10" x14ac:dyDescent="0.25">
      <c r="G862" s="110"/>
      <c r="H862" s="110"/>
      <c r="I862" s="110"/>
      <c r="J862" s="110"/>
    </row>
    <row r="863" spans="7:10" x14ac:dyDescent="0.25">
      <c r="G863" s="110"/>
      <c r="H863" s="110"/>
      <c r="I863" s="110"/>
      <c r="J863" s="110"/>
    </row>
    <row r="864" spans="7:10" x14ac:dyDescent="0.25">
      <c r="G864" s="110"/>
      <c r="H864" s="110"/>
      <c r="I864" s="110"/>
      <c r="J864" s="110"/>
    </row>
    <row r="865" spans="7:10" x14ac:dyDescent="0.25">
      <c r="G865" s="110"/>
      <c r="H865" s="110"/>
      <c r="I865" s="110"/>
      <c r="J865" s="110"/>
    </row>
    <row r="866" spans="7:10" x14ac:dyDescent="0.25">
      <c r="G866" s="110"/>
      <c r="H866" s="110"/>
      <c r="I866" s="110"/>
      <c r="J866" s="110"/>
    </row>
    <row r="867" spans="7:10" x14ac:dyDescent="0.25">
      <c r="G867" s="110"/>
      <c r="H867" s="110"/>
      <c r="I867" s="110"/>
      <c r="J867" s="110"/>
    </row>
    <row r="868" spans="7:10" x14ac:dyDescent="0.25">
      <c r="G868" s="110"/>
      <c r="H868" s="110"/>
      <c r="I868" s="110"/>
      <c r="J868" s="110"/>
    </row>
    <row r="869" spans="7:10" x14ac:dyDescent="0.25">
      <c r="G869" s="110"/>
      <c r="H869" s="110"/>
      <c r="I869" s="110"/>
      <c r="J869" s="110"/>
    </row>
    <row r="870" spans="7:10" x14ac:dyDescent="0.25">
      <c r="G870" s="110"/>
      <c r="H870" s="110"/>
      <c r="I870" s="110"/>
      <c r="J870" s="110"/>
    </row>
    <row r="871" spans="7:10" x14ac:dyDescent="0.25">
      <c r="G871" s="110"/>
      <c r="H871" s="110"/>
      <c r="I871" s="110"/>
      <c r="J871" s="110"/>
    </row>
    <row r="872" spans="7:10" x14ac:dyDescent="0.25">
      <c r="G872" s="110"/>
      <c r="H872" s="110"/>
      <c r="I872" s="110"/>
      <c r="J872" s="110"/>
    </row>
    <row r="873" spans="7:10" x14ac:dyDescent="0.25">
      <c r="G873" s="110"/>
      <c r="H873" s="110"/>
      <c r="I873" s="110"/>
      <c r="J873" s="110"/>
    </row>
    <row r="874" spans="7:10" x14ac:dyDescent="0.25">
      <c r="G874" s="110"/>
      <c r="H874" s="110"/>
      <c r="I874" s="110"/>
      <c r="J874" s="110"/>
    </row>
    <row r="875" spans="7:10" x14ac:dyDescent="0.25">
      <c r="G875" s="110"/>
      <c r="H875" s="110"/>
      <c r="I875" s="110"/>
      <c r="J875" s="110"/>
    </row>
    <row r="876" spans="7:10" x14ac:dyDescent="0.25">
      <c r="G876" s="110"/>
      <c r="H876" s="110"/>
      <c r="I876" s="110"/>
      <c r="J876" s="110"/>
    </row>
    <row r="877" spans="7:10" x14ac:dyDescent="0.25">
      <c r="G877" s="110"/>
      <c r="H877" s="110"/>
      <c r="I877" s="110"/>
      <c r="J877" s="110"/>
    </row>
    <row r="878" spans="7:10" x14ac:dyDescent="0.25">
      <c r="G878" s="110"/>
      <c r="H878" s="110"/>
      <c r="I878" s="110"/>
      <c r="J878" s="110"/>
    </row>
    <row r="879" spans="7:10" x14ac:dyDescent="0.25">
      <c r="G879" s="110"/>
      <c r="H879" s="110"/>
      <c r="I879" s="110"/>
      <c r="J879" s="110"/>
    </row>
    <row r="880" spans="7:10" x14ac:dyDescent="0.25">
      <c r="G880" s="110"/>
      <c r="H880" s="110"/>
      <c r="I880" s="110"/>
      <c r="J880" s="110"/>
    </row>
    <row r="881" spans="7:10" x14ac:dyDescent="0.25">
      <c r="G881" s="110"/>
      <c r="H881" s="110"/>
      <c r="I881" s="110"/>
      <c r="J881" s="110"/>
    </row>
    <row r="882" spans="7:10" x14ac:dyDescent="0.25">
      <c r="G882" s="110"/>
      <c r="H882" s="110"/>
      <c r="I882" s="110"/>
      <c r="J882" s="110"/>
    </row>
    <row r="883" spans="7:10" x14ac:dyDescent="0.25">
      <c r="G883" s="110"/>
      <c r="H883" s="110"/>
      <c r="I883" s="110"/>
      <c r="J883" s="110"/>
    </row>
    <row r="884" spans="7:10" x14ac:dyDescent="0.25">
      <c r="G884" s="110"/>
      <c r="H884" s="110"/>
      <c r="I884" s="110"/>
      <c r="J884" s="110"/>
    </row>
    <row r="885" spans="7:10" x14ac:dyDescent="0.25">
      <c r="G885" s="110"/>
      <c r="H885" s="110"/>
      <c r="I885" s="110"/>
      <c r="J885" s="110"/>
    </row>
    <row r="886" spans="7:10" x14ac:dyDescent="0.25">
      <c r="G886" s="110"/>
      <c r="H886" s="110"/>
      <c r="I886" s="110"/>
      <c r="J886" s="110"/>
    </row>
    <row r="887" spans="7:10" x14ac:dyDescent="0.25">
      <c r="G887" s="110"/>
      <c r="H887" s="110"/>
      <c r="I887" s="110"/>
      <c r="J887" s="110"/>
    </row>
    <row r="888" spans="7:10" x14ac:dyDescent="0.25">
      <c r="G888" s="110"/>
      <c r="H888" s="110"/>
      <c r="I888" s="110"/>
      <c r="J888" s="110"/>
    </row>
    <row r="889" spans="7:10" x14ac:dyDescent="0.25">
      <c r="G889" s="110"/>
      <c r="H889" s="110"/>
      <c r="I889" s="110"/>
      <c r="J889" s="110"/>
    </row>
    <row r="890" spans="7:10" x14ac:dyDescent="0.25">
      <c r="G890" s="110"/>
      <c r="H890" s="110"/>
      <c r="I890" s="110"/>
      <c r="J890" s="110"/>
    </row>
    <row r="891" spans="7:10" x14ac:dyDescent="0.25">
      <c r="G891" s="110"/>
      <c r="H891" s="110"/>
      <c r="I891" s="110"/>
      <c r="J891" s="110"/>
    </row>
    <row r="892" spans="7:10" x14ac:dyDescent="0.25">
      <c r="G892" s="110"/>
      <c r="H892" s="110"/>
      <c r="I892" s="110"/>
      <c r="J892" s="110"/>
    </row>
    <row r="893" spans="7:10" x14ac:dyDescent="0.25">
      <c r="G893" s="110"/>
      <c r="H893" s="110"/>
      <c r="I893" s="110"/>
      <c r="J893" s="110"/>
    </row>
    <row r="894" spans="7:10" x14ac:dyDescent="0.25">
      <c r="G894" s="110"/>
      <c r="H894" s="110"/>
      <c r="I894" s="110"/>
      <c r="J894" s="110"/>
    </row>
    <row r="895" spans="7:10" x14ac:dyDescent="0.25">
      <c r="G895" s="110"/>
      <c r="H895" s="110"/>
      <c r="I895" s="110"/>
      <c r="J895" s="110"/>
    </row>
    <row r="896" spans="7:10" x14ac:dyDescent="0.25">
      <c r="G896" s="110"/>
      <c r="H896" s="110"/>
      <c r="I896" s="110"/>
      <c r="J896" s="110"/>
    </row>
    <row r="897" spans="7:10" x14ac:dyDescent="0.25">
      <c r="G897" s="110"/>
      <c r="H897" s="110"/>
      <c r="I897" s="110"/>
      <c r="J897" s="110"/>
    </row>
    <row r="898" spans="7:10" x14ac:dyDescent="0.25">
      <c r="G898" s="110"/>
      <c r="H898" s="110"/>
      <c r="I898" s="110"/>
      <c r="J898" s="110"/>
    </row>
    <row r="899" spans="7:10" x14ac:dyDescent="0.25">
      <c r="G899" s="110"/>
      <c r="H899" s="110"/>
      <c r="I899" s="110"/>
      <c r="J899" s="110"/>
    </row>
    <row r="900" spans="7:10" x14ac:dyDescent="0.25">
      <c r="G900" s="110"/>
      <c r="H900" s="110"/>
      <c r="I900" s="110"/>
      <c r="J900" s="110"/>
    </row>
    <row r="901" spans="7:10" x14ac:dyDescent="0.25">
      <c r="G901" s="110"/>
      <c r="H901" s="110"/>
      <c r="I901" s="110"/>
      <c r="J901" s="110"/>
    </row>
    <row r="902" spans="7:10" x14ac:dyDescent="0.25">
      <c r="G902" s="110"/>
      <c r="H902" s="110"/>
      <c r="I902" s="110"/>
      <c r="J902" s="110"/>
    </row>
    <row r="903" spans="7:10" x14ac:dyDescent="0.25">
      <c r="G903" s="110"/>
      <c r="H903" s="110"/>
      <c r="I903" s="110"/>
      <c r="J903" s="110"/>
    </row>
    <row r="904" spans="7:10" x14ac:dyDescent="0.25">
      <c r="G904" s="110"/>
      <c r="H904" s="110"/>
      <c r="I904" s="110"/>
      <c r="J904" s="110"/>
    </row>
    <row r="905" spans="7:10" x14ac:dyDescent="0.25">
      <c r="G905" s="110"/>
      <c r="H905" s="110"/>
      <c r="I905" s="110"/>
      <c r="J905" s="110"/>
    </row>
    <row r="906" spans="7:10" x14ac:dyDescent="0.25">
      <c r="G906" s="110"/>
      <c r="H906" s="110"/>
      <c r="I906" s="110"/>
      <c r="J906" s="110"/>
    </row>
    <row r="907" spans="7:10" x14ac:dyDescent="0.25">
      <c r="G907" s="110"/>
      <c r="H907" s="110"/>
      <c r="I907" s="110"/>
      <c r="J907" s="110"/>
    </row>
    <row r="908" spans="7:10" x14ac:dyDescent="0.25">
      <c r="G908" s="110"/>
      <c r="H908" s="110"/>
      <c r="I908" s="110"/>
      <c r="J908" s="110"/>
    </row>
    <row r="909" spans="7:10" x14ac:dyDescent="0.25">
      <c r="G909" s="110"/>
      <c r="H909" s="110"/>
      <c r="I909" s="110"/>
      <c r="J909" s="110"/>
    </row>
    <row r="910" spans="7:10" x14ac:dyDescent="0.25">
      <c r="G910" s="110"/>
      <c r="H910" s="110"/>
      <c r="I910" s="110"/>
      <c r="J910" s="110"/>
    </row>
    <row r="911" spans="7:10" x14ac:dyDescent="0.25">
      <c r="G911" s="110"/>
      <c r="H911" s="110"/>
      <c r="I911" s="110"/>
      <c r="J911" s="110"/>
    </row>
    <row r="912" spans="7:10" x14ac:dyDescent="0.25">
      <c r="G912" s="110"/>
      <c r="H912" s="110"/>
      <c r="I912" s="110"/>
      <c r="J912" s="110"/>
    </row>
    <row r="913" spans="7:10" x14ac:dyDescent="0.25">
      <c r="G913" s="110"/>
      <c r="H913" s="110"/>
      <c r="I913" s="110"/>
      <c r="J913" s="110"/>
    </row>
    <row r="914" spans="7:10" x14ac:dyDescent="0.25">
      <c r="G914" s="110"/>
      <c r="H914" s="110"/>
      <c r="I914" s="110"/>
      <c r="J914" s="110"/>
    </row>
    <row r="915" spans="7:10" x14ac:dyDescent="0.25">
      <c r="G915" s="110"/>
      <c r="H915" s="110"/>
      <c r="I915" s="110"/>
      <c r="J915" s="110"/>
    </row>
    <row r="916" spans="7:10" x14ac:dyDescent="0.25">
      <c r="G916" s="110"/>
      <c r="H916" s="110"/>
      <c r="I916" s="110"/>
      <c r="J916" s="110"/>
    </row>
    <row r="917" spans="7:10" x14ac:dyDescent="0.25">
      <c r="G917" s="110"/>
      <c r="H917" s="110"/>
      <c r="I917" s="110"/>
      <c r="J917" s="110"/>
    </row>
    <row r="918" spans="7:10" x14ac:dyDescent="0.25">
      <c r="G918" s="110"/>
      <c r="H918" s="110"/>
      <c r="I918" s="110"/>
      <c r="J918" s="110"/>
    </row>
    <row r="919" spans="7:10" x14ac:dyDescent="0.25">
      <c r="G919" s="110"/>
      <c r="H919" s="110"/>
      <c r="I919" s="110"/>
      <c r="J919" s="110"/>
    </row>
    <row r="920" spans="7:10" x14ac:dyDescent="0.25">
      <c r="G920" s="110"/>
      <c r="H920" s="110"/>
      <c r="I920" s="110"/>
      <c r="J920" s="110"/>
    </row>
    <row r="921" spans="7:10" x14ac:dyDescent="0.25">
      <c r="G921" s="110"/>
      <c r="H921" s="110"/>
      <c r="I921" s="110"/>
      <c r="J921" s="110"/>
    </row>
    <row r="922" spans="7:10" x14ac:dyDescent="0.25">
      <c r="G922" s="110"/>
      <c r="H922" s="110"/>
      <c r="I922" s="110"/>
      <c r="J922" s="110"/>
    </row>
    <row r="923" spans="7:10" x14ac:dyDescent="0.25">
      <c r="G923" s="110"/>
      <c r="H923" s="110"/>
      <c r="I923" s="110"/>
      <c r="J923" s="110"/>
    </row>
    <row r="924" spans="7:10" x14ac:dyDescent="0.25">
      <c r="G924" s="110"/>
      <c r="H924" s="110"/>
      <c r="I924" s="110"/>
      <c r="J924" s="110"/>
    </row>
    <row r="925" spans="7:10" x14ac:dyDescent="0.25">
      <c r="G925" s="110"/>
      <c r="H925" s="110"/>
      <c r="I925" s="110"/>
      <c r="J925" s="110"/>
    </row>
    <row r="926" spans="7:10" x14ac:dyDescent="0.25">
      <c r="G926" s="110"/>
      <c r="H926" s="110"/>
      <c r="I926" s="110"/>
      <c r="J926" s="110"/>
    </row>
    <row r="927" spans="7:10" x14ac:dyDescent="0.25">
      <c r="G927" s="110"/>
      <c r="H927" s="110"/>
      <c r="I927" s="110"/>
      <c r="J927" s="110"/>
    </row>
    <row r="928" spans="7:10" x14ac:dyDescent="0.25">
      <c r="G928" s="110"/>
      <c r="H928" s="110"/>
      <c r="I928" s="110"/>
      <c r="J928" s="110"/>
    </row>
    <row r="929" spans="7:10" x14ac:dyDescent="0.25">
      <c r="G929" s="110"/>
      <c r="H929" s="110"/>
      <c r="I929" s="110"/>
      <c r="J929" s="110"/>
    </row>
    <row r="930" spans="7:10" x14ac:dyDescent="0.25">
      <c r="G930" s="110"/>
      <c r="H930" s="110"/>
      <c r="I930" s="110"/>
      <c r="J930" s="110"/>
    </row>
    <row r="931" spans="7:10" x14ac:dyDescent="0.25">
      <c r="G931" s="110"/>
      <c r="H931" s="110"/>
      <c r="I931" s="110"/>
      <c r="J931" s="110"/>
    </row>
    <row r="932" spans="7:10" x14ac:dyDescent="0.25">
      <c r="G932" s="110"/>
      <c r="H932" s="110"/>
      <c r="I932" s="110"/>
      <c r="J932" s="110"/>
    </row>
    <row r="933" spans="7:10" x14ac:dyDescent="0.25">
      <c r="G933" s="110"/>
      <c r="H933" s="110"/>
      <c r="I933" s="110"/>
      <c r="J933" s="110"/>
    </row>
    <row r="934" spans="7:10" x14ac:dyDescent="0.25">
      <c r="G934" s="110"/>
      <c r="H934" s="110"/>
      <c r="I934" s="110"/>
      <c r="J934" s="110"/>
    </row>
    <row r="935" spans="7:10" x14ac:dyDescent="0.25">
      <c r="G935" s="110"/>
      <c r="H935" s="110"/>
      <c r="I935" s="110"/>
      <c r="J935" s="110"/>
    </row>
    <row r="936" spans="7:10" x14ac:dyDescent="0.25">
      <c r="G936" s="110"/>
      <c r="H936" s="110"/>
      <c r="I936" s="110"/>
      <c r="J936" s="110"/>
    </row>
    <row r="937" spans="7:10" x14ac:dyDescent="0.25">
      <c r="G937" s="110"/>
      <c r="H937" s="110"/>
      <c r="I937" s="110"/>
      <c r="J937" s="110"/>
    </row>
    <row r="938" spans="7:10" x14ac:dyDescent="0.25">
      <c r="G938" s="110"/>
      <c r="H938" s="110"/>
      <c r="I938" s="110"/>
      <c r="J938" s="110"/>
    </row>
    <row r="939" spans="7:10" x14ac:dyDescent="0.25">
      <c r="G939" s="110"/>
      <c r="H939" s="110"/>
      <c r="I939" s="110"/>
      <c r="J939" s="110"/>
    </row>
    <row r="940" spans="7:10" x14ac:dyDescent="0.25">
      <c r="G940" s="110"/>
      <c r="H940" s="110"/>
      <c r="I940" s="110"/>
      <c r="J940" s="110"/>
    </row>
    <row r="941" spans="7:10" x14ac:dyDescent="0.25">
      <c r="G941" s="110"/>
      <c r="H941" s="110"/>
      <c r="I941" s="110"/>
      <c r="J941" s="110"/>
    </row>
    <row r="942" spans="7:10" x14ac:dyDescent="0.25">
      <c r="G942" s="110"/>
      <c r="H942" s="110"/>
      <c r="I942" s="110"/>
      <c r="J942" s="110"/>
    </row>
    <row r="943" spans="7:10" x14ac:dyDescent="0.25">
      <c r="G943" s="110"/>
      <c r="H943" s="110"/>
      <c r="I943" s="110"/>
      <c r="J943" s="110"/>
    </row>
    <row r="944" spans="7:10" x14ac:dyDescent="0.25">
      <c r="G944" s="110"/>
      <c r="H944" s="110"/>
      <c r="I944" s="110"/>
      <c r="J944" s="110"/>
    </row>
    <row r="945" spans="7:10" x14ac:dyDescent="0.25">
      <c r="G945" s="110"/>
      <c r="H945" s="110"/>
      <c r="I945" s="110"/>
      <c r="J945" s="110"/>
    </row>
    <row r="946" spans="7:10" x14ac:dyDescent="0.25">
      <c r="G946" s="110"/>
      <c r="H946" s="110"/>
      <c r="I946" s="110"/>
      <c r="J946" s="110"/>
    </row>
    <row r="947" spans="7:10" x14ac:dyDescent="0.25">
      <c r="G947" s="110"/>
      <c r="H947" s="110"/>
      <c r="I947" s="110"/>
      <c r="J947" s="110"/>
    </row>
    <row r="948" spans="7:10" x14ac:dyDescent="0.25">
      <c r="G948" s="110"/>
      <c r="H948" s="110"/>
      <c r="I948" s="110"/>
      <c r="J948" s="110"/>
    </row>
    <row r="949" spans="7:10" x14ac:dyDescent="0.25">
      <c r="G949" s="110"/>
      <c r="H949" s="110"/>
      <c r="I949" s="110"/>
      <c r="J949" s="110"/>
    </row>
    <row r="950" spans="7:10" x14ac:dyDescent="0.25">
      <c r="G950" s="110"/>
      <c r="H950" s="110"/>
      <c r="I950" s="110"/>
      <c r="J950" s="110"/>
    </row>
    <row r="951" spans="7:10" x14ac:dyDescent="0.25">
      <c r="G951" s="110"/>
      <c r="H951" s="110"/>
      <c r="I951" s="110"/>
      <c r="J951" s="110"/>
    </row>
    <row r="952" spans="7:10" x14ac:dyDescent="0.25">
      <c r="G952" s="110"/>
      <c r="H952" s="110"/>
      <c r="I952" s="110"/>
      <c r="J952" s="110"/>
    </row>
    <row r="953" spans="7:10" x14ac:dyDescent="0.25">
      <c r="G953" s="110"/>
      <c r="H953" s="110"/>
      <c r="I953" s="110"/>
      <c r="J953" s="110"/>
    </row>
    <row r="954" spans="7:10" x14ac:dyDescent="0.25">
      <c r="G954" s="110"/>
      <c r="H954" s="110"/>
      <c r="I954" s="110"/>
      <c r="J954" s="110"/>
    </row>
    <row r="955" spans="7:10" x14ac:dyDescent="0.25">
      <c r="G955" s="110"/>
      <c r="H955" s="110"/>
      <c r="I955" s="110"/>
      <c r="J955" s="110"/>
    </row>
    <row r="956" spans="7:10" x14ac:dyDescent="0.25">
      <c r="G956" s="110"/>
      <c r="H956" s="110"/>
      <c r="I956" s="110"/>
      <c r="J956" s="110"/>
    </row>
    <row r="957" spans="7:10" x14ac:dyDescent="0.25">
      <c r="G957" s="110"/>
      <c r="H957" s="110"/>
      <c r="I957" s="110"/>
      <c r="J957" s="110"/>
    </row>
    <row r="958" spans="7:10" x14ac:dyDescent="0.25">
      <c r="G958" s="110"/>
      <c r="H958" s="110"/>
      <c r="I958" s="110"/>
      <c r="J958" s="110"/>
    </row>
    <row r="959" spans="7:10" x14ac:dyDescent="0.25">
      <c r="G959" s="110"/>
      <c r="H959" s="110"/>
      <c r="I959" s="110"/>
      <c r="J959" s="110"/>
    </row>
    <row r="960" spans="7:10" x14ac:dyDescent="0.25">
      <c r="G960" s="110"/>
      <c r="H960" s="110"/>
      <c r="I960" s="110"/>
      <c r="J960" s="110"/>
    </row>
    <row r="961" spans="7:10" x14ac:dyDescent="0.25">
      <c r="G961" s="110"/>
      <c r="H961" s="110"/>
      <c r="I961" s="110"/>
      <c r="J961" s="110"/>
    </row>
    <row r="962" spans="7:10" x14ac:dyDescent="0.25">
      <c r="G962" s="110"/>
      <c r="H962" s="110"/>
      <c r="I962" s="110"/>
      <c r="J962" s="110"/>
    </row>
    <row r="963" spans="7:10" x14ac:dyDescent="0.25">
      <c r="G963" s="110"/>
      <c r="H963" s="110"/>
      <c r="I963" s="110"/>
      <c r="J963" s="110"/>
    </row>
    <row r="964" spans="7:10" x14ac:dyDescent="0.25">
      <c r="G964" s="110"/>
      <c r="H964" s="110"/>
      <c r="I964" s="110"/>
      <c r="J964" s="110"/>
    </row>
    <row r="965" spans="7:10" x14ac:dyDescent="0.25">
      <c r="G965" s="110"/>
      <c r="H965" s="110"/>
      <c r="I965" s="110"/>
      <c r="J965" s="110"/>
    </row>
    <row r="966" spans="7:10" x14ac:dyDescent="0.25">
      <c r="G966" s="110"/>
      <c r="H966" s="110"/>
      <c r="I966" s="110"/>
      <c r="J966" s="110"/>
    </row>
    <row r="967" spans="7:10" x14ac:dyDescent="0.25">
      <c r="G967" s="110"/>
      <c r="H967" s="110"/>
      <c r="I967" s="110"/>
      <c r="J967" s="110"/>
    </row>
    <row r="968" spans="7:10" x14ac:dyDescent="0.25">
      <c r="G968" s="110"/>
      <c r="H968" s="110"/>
      <c r="I968" s="110"/>
      <c r="J968" s="110"/>
    </row>
    <row r="969" spans="7:10" x14ac:dyDescent="0.25">
      <c r="G969" s="110"/>
      <c r="H969" s="110"/>
      <c r="I969" s="110"/>
      <c r="J969" s="110"/>
    </row>
    <row r="970" spans="7:10" x14ac:dyDescent="0.25">
      <c r="G970" s="110"/>
      <c r="H970" s="110"/>
      <c r="I970" s="110"/>
      <c r="J970" s="110"/>
    </row>
    <row r="971" spans="7:10" x14ac:dyDescent="0.25">
      <c r="G971" s="110"/>
      <c r="H971" s="110"/>
      <c r="I971" s="110"/>
      <c r="J971" s="110"/>
    </row>
    <row r="972" spans="7:10" x14ac:dyDescent="0.25">
      <c r="G972" s="110"/>
      <c r="H972" s="110"/>
      <c r="I972" s="110"/>
      <c r="J972" s="110"/>
    </row>
    <row r="973" spans="7:10" x14ac:dyDescent="0.25">
      <c r="G973" s="110"/>
      <c r="H973" s="110"/>
      <c r="I973" s="110"/>
      <c r="J973" s="110"/>
    </row>
    <row r="974" spans="7:10" x14ac:dyDescent="0.25">
      <c r="G974" s="110"/>
      <c r="H974" s="110"/>
      <c r="I974" s="110"/>
      <c r="J974" s="110"/>
    </row>
    <row r="975" spans="7:10" x14ac:dyDescent="0.25">
      <c r="G975" s="110"/>
      <c r="H975" s="110"/>
      <c r="I975" s="110"/>
      <c r="J975" s="110"/>
    </row>
    <row r="976" spans="7:10" x14ac:dyDescent="0.25">
      <c r="G976" s="110"/>
      <c r="H976" s="110"/>
      <c r="I976" s="110"/>
      <c r="J976" s="110"/>
    </row>
    <row r="977" spans="7:10" x14ac:dyDescent="0.25">
      <c r="G977" s="110"/>
      <c r="H977" s="110"/>
      <c r="I977" s="110"/>
      <c r="J977" s="110"/>
    </row>
    <row r="978" spans="7:10" x14ac:dyDescent="0.25">
      <c r="G978" s="110"/>
      <c r="H978" s="110"/>
      <c r="I978" s="110"/>
      <c r="J978" s="110"/>
    </row>
    <row r="979" spans="7:10" x14ac:dyDescent="0.25">
      <c r="G979" s="110"/>
      <c r="H979" s="110"/>
      <c r="I979" s="110"/>
      <c r="J979" s="110"/>
    </row>
    <row r="980" spans="7:10" x14ac:dyDescent="0.25">
      <c r="G980" s="110"/>
      <c r="H980" s="110"/>
      <c r="I980" s="110"/>
      <c r="J980" s="110"/>
    </row>
    <row r="981" spans="7:10" x14ac:dyDescent="0.25">
      <c r="G981" s="110"/>
      <c r="H981" s="110"/>
      <c r="I981" s="110"/>
      <c r="J981" s="110"/>
    </row>
    <row r="982" spans="7:10" x14ac:dyDescent="0.25">
      <c r="G982" s="110"/>
      <c r="H982" s="110"/>
      <c r="I982" s="110"/>
      <c r="J982" s="110"/>
    </row>
    <row r="983" spans="7:10" x14ac:dyDescent="0.25">
      <c r="G983" s="110"/>
      <c r="H983" s="110"/>
      <c r="I983" s="110"/>
      <c r="J983" s="110"/>
    </row>
    <row r="984" spans="7:10" x14ac:dyDescent="0.25">
      <c r="G984" s="110"/>
      <c r="H984" s="110"/>
      <c r="I984" s="110"/>
      <c r="J984" s="110"/>
    </row>
    <row r="985" spans="7:10" x14ac:dyDescent="0.25">
      <c r="G985" s="110"/>
      <c r="H985" s="110"/>
      <c r="I985" s="110"/>
      <c r="J985" s="110"/>
    </row>
    <row r="986" spans="7:10" x14ac:dyDescent="0.25">
      <c r="G986" s="110"/>
      <c r="H986" s="110"/>
      <c r="I986" s="110"/>
      <c r="J986" s="110"/>
    </row>
    <row r="987" spans="7:10" x14ac:dyDescent="0.25">
      <c r="G987" s="110"/>
      <c r="H987" s="110"/>
      <c r="I987" s="110"/>
      <c r="J987" s="110"/>
    </row>
    <row r="988" spans="7:10" x14ac:dyDescent="0.25">
      <c r="G988" s="110"/>
      <c r="H988" s="110"/>
      <c r="I988" s="110"/>
      <c r="J988" s="110"/>
    </row>
    <row r="989" spans="7:10" x14ac:dyDescent="0.25">
      <c r="G989" s="110"/>
      <c r="H989" s="110"/>
      <c r="I989" s="110"/>
      <c r="J989" s="110"/>
    </row>
    <row r="990" spans="7:10" x14ac:dyDescent="0.25">
      <c r="G990" s="110"/>
      <c r="H990" s="110"/>
      <c r="I990" s="110"/>
      <c r="J990" s="110"/>
    </row>
    <row r="991" spans="7:10" x14ac:dyDescent="0.25">
      <c r="G991" s="110"/>
      <c r="H991" s="110"/>
      <c r="I991" s="110"/>
      <c r="J991" s="110"/>
    </row>
    <row r="992" spans="7:10" x14ac:dyDescent="0.25">
      <c r="G992" s="110"/>
      <c r="H992" s="110"/>
      <c r="I992" s="110"/>
      <c r="J992" s="110"/>
    </row>
    <row r="993" spans="7:10" x14ac:dyDescent="0.25">
      <c r="G993" s="110"/>
      <c r="H993" s="110"/>
      <c r="I993" s="110"/>
      <c r="J993" s="110"/>
    </row>
    <row r="994" spans="7:10" x14ac:dyDescent="0.25">
      <c r="G994" s="110"/>
      <c r="H994" s="110"/>
      <c r="I994" s="110"/>
      <c r="J994" s="110"/>
    </row>
    <row r="995" spans="7:10" x14ac:dyDescent="0.25">
      <c r="G995" s="110"/>
      <c r="H995" s="110"/>
      <c r="I995" s="110"/>
      <c r="J995" s="110"/>
    </row>
    <row r="996" spans="7:10" x14ac:dyDescent="0.25">
      <c r="G996" s="110"/>
      <c r="H996" s="110"/>
      <c r="I996" s="110"/>
      <c r="J996" s="110"/>
    </row>
    <row r="997" spans="7:10" x14ac:dyDescent="0.25">
      <c r="G997" s="110"/>
      <c r="H997" s="110"/>
      <c r="I997" s="110"/>
      <c r="J997" s="110"/>
    </row>
    <row r="998" spans="7:10" x14ac:dyDescent="0.25">
      <c r="G998" s="110"/>
      <c r="H998" s="110"/>
      <c r="I998" s="110"/>
      <c r="J998" s="110"/>
    </row>
    <row r="999" spans="7:10" x14ac:dyDescent="0.25">
      <c r="G999" s="110"/>
      <c r="H999" s="110"/>
      <c r="I999" s="110"/>
      <c r="J999" s="110"/>
    </row>
    <row r="1000" spans="7:10" x14ac:dyDescent="0.25">
      <c r="G1000" s="110"/>
      <c r="H1000" s="110"/>
      <c r="I1000" s="110"/>
      <c r="J1000" s="110"/>
    </row>
    <row r="1001" spans="7:10" x14ac:dyDescent="0.25">
      <c r="G1001" s="110"/>
      <c r="H1001" s="110"/>
      <c r="I1001" s="110"/>
      <c r="J1001" s="110"/>
    </row>
    <row r="1002" spans="7:10" x14ac:dyDescent="0.25">
      <c r="G1002" s="110"/>
      <c r="H1002" s="110"/>
      <c r="I1002" s="110"/>
      <c r="J1002" s="110"/>
    </row>
    <row r="1003" spans="7:10" x14ac:dyDescent="0.25">
      <c r="G1003" s="110"/>
      <c r="H1003" s="110"/>
      <c r="I1003" s="110"/>
      <c r="J1003" s="110"/>
    </row>
    <row r="1004" spans="7:10" x14ac:dyDescent="0.25">
      <c r="G1004" s="110"/>
      <c r="H1004" s="110"/>
      <c r="I1004" s="110"/>
      <c r="J1004" s="110"/>
    </row>
    <row r="1005" spans="7:10" x14ac:dyDescent="0.25">
      <c r="G1005" s="110"/>
      <c r="H1005" s="110"/>
      <c r="I1005" s="110"/>
      <c r="J1005" s="110"/>
    </row>
    <row r="1006" spans="7:10" x14ac:dyDescent="0.25">
      <c r="G1006" s="110"/>
      <c r="H1006" s="110"/>
      <c r="I1006" s="110"/>
      <c r="J1006" s="110"/>
    </row>
    <row r="1007" spans="7:10" x14ac:dyDescent="0.25">
      <c r="G1007" s="110"/>
      <c r="H1007" s="110"/>
      <c r="I1007" s="110"/>
      <c r="J1007" s="110"/>
    </row>
    <row r="1008" spans="7:10" x14ac:dyDescent="0.25">
      <c r="G1008" s="110"/>
      <c r="H1008" s="110"/>
      <c r="I1008" s="110"/>
      <c r="J1008" s="110"/>
    </row>
    <row r="1009" spans="7:10" x14ac:dyDescent="0.25">
      <c r="G1009" s="110"/>
      <c r="H1009" s="110"/>
      <c r="I1009" s="110"/>
      <c r="J1009" s="110"/>
    </row>
    <row r="1010" spans="7:10" x14ac:dyDescent="0.25">
      <c r="G1010" s="110"/>
      <c r="H1010" s="110"/>
      <c r="I1010" s="110"/>
      <c r="J1010" s="110"/>
    </row>
    <row r="1011" spans="7:10" x14ac:dyDescent="0.25">
      <c r="G1011" s="110"/>
      <c r="H1011" s="110"/>
      <c r="I1011" s="110"/>
      <c r="J1011" s="110"/>
    </row>
    <row r="1012" spans="7:10" x14ac:dyDescent="0.25">
      <c r="G1012" s="110"/>
      <c r="H1012" s="110"/>
      <c r="I1012" s="110"/>
      <c r="J1012" s="110"/>
    </row>
    <row r="1013" spans="7:10" x14ac:dyDescent="0.25">
      <c r="G1013" s="110"/>
      <c r="H1013" s="110"/>
      <c r="I1013" s="110"/>
      <c r="J1013" s="110"/>
    </row>
    <row r="1014" spans="7:10" x14ac:dyDescent="0.25">
      <c r="G1014" s="110"/>
      <c r="H1014" s="110"/>
      <c r="I1014" s="110"/>
      <c r="J1014" s="110"/>
    </row>
    <row r="1015" spans="7:10" x14ac:dyDescent="0.25">
      <c r="G1015" s="110"/>
      <c r="H1015" s="110"/>
      <c r="I1015" s="110"/>
      <c r="J1015" s="110"/>
    </row>
    <row r="1016" spans="7:10" x14ac:dyDescent="0.25">
      <c r="G1016" s="110"/>
      <c r="H1016" s="110"/>
      <c r="I1016" s="110"/>
      <c r="J1016" s="110"/>
    </row>
    <row r="1017" spans="7:10" x14ac:dyDescent="0.25">
      <c r="G1017" s="110"/>
      <c r="H1017" s="110"/>
      <c r="I1017" s="110"/>
      <c r="J1017" s="110"/>
    </row>
    <row r="1018" spans="7:10" x14ac:dyDescent="0.25">
      <c r="G1018" s="110"/>
      <c r="H1018" s="110"/>
      <c r="I1018" s="110"/>
      <c r="J1018" s="110"/>
    </row>
    <row r="1019" spans="7:10" x14ac:dyDescent="0.25">
      <c r="G1019" s="110"/>
      <c r="H1019" s="110"/>
      <c r="I1019" s="110"/>
      <c r="J1019" s="110"/>
    </row>
    <row r="1020" spans="7:10" x14ac:dyDescent="0.25">
      <c r="G1020" s="110"/>
      <c r="H1020" s="110"/>
      <c r="I1020" s="110"/>
      <c r="J1020" s="110"/>
    </row>
    <row r="1021" spans="7:10" x14ac:dyDescent="0.25">
      <c r="G1021" s="110"/>
      <c r="H1021" s="110"/>
      <c r="I1021" s="110"/>
      <c r="J1021" s="110"/>
    </row>
    <row r="1022" spans="7:10" x14ac:dyDescent="0.25">
      <c r="G1022" s="110"/>
      <c r="H1022" s="110"/>
      <c r="I1022" s="110"/>
      <c r="J1022" s="110"/>
    </row>
    <row r="1023" spans="7:10" x14ac:dyDescent="0.25">
      <c r="G1023" s="110"/>
      <c r="H1023" s="110"/>
      <c r="I1023" s="110"/>
      <c r="J1023" s="110"/>
    </row>
    <row r="1024" spans="7:10" x14ac:dyDescent="0.25">
      <c r="G1024" s="110"/>
      <c r="H1024" s="110"/>
      <c r="I1024" s="110"/>
      <c r="J1024" s="110"/>
    </row>
    <row r="1025" spans="7:10" x14ac:dyDescent="0.25">
      <c r="G1025" s="110"/>
      <c r="H1025" s="110"/>
      <c r="I1025" s="110"/>
      <c r="J1025" s="110"/>
    </row>
    <row r="1026" spans="7:10" x14ac:dyDescent="0.25">
      <c r="G1026" s="110"/>
      <c r="H1026" s="110"/>
      <c r="I1026" s="110"/>
      <c r="J1026" s="110"/>
    </row>
    <row r="1027" spans="7:10" x14ac:dyDescent="0.25">
      <c r="G1027" s="110"/>
      <c r="H1027" s="110"/>
      <c r="I1027" s="110"/>
      <c r="J1027" s="110"/>
    </row>
    <row r="1028" spans="7:10" x14ac:dyDescent="0.25">
      <c r="G1028" s="110"/>
      <c r="H1028" s="110"/>
      <c r="I1028" s="110"/>
      <c r="J1028" s="110"/>
    </row>
    <row r="1029" spans="7:10" x14ac:dyDescent="0.25">
      <c r="G1029" s="110"/>
      <c r="H1029" s="110"/>
      <c r="I1029" s="110"/>
      <c r="J1029" s="110"/>
    </row>
    <row r="1030" spans="7:10" x14ac:dyDescent="0.25">
      <c r="G1030" s="110"/>
      <c r="H1030" s="110"/>
      <c r="I1030" s="110"/>
      <c r="J1030" s="110"/>
    </row>
    <row r="1031" spans="7:10" x14ac:dyDescent="0.25">
      <c r="G1031" s="110"/>
      <c r="H1031" s="110"/>
      <c r="I1031" s="110"/>
      <c r="J1031" s="110"/>
    </row>
    <row r="1032" spans="7:10" x14ac:dyDescent="0.25">
      <c r="G1032" s="110"/>
      <c r="H1032" s="110"/>
      <c r="I1032" s="110"/>
      <c r="J1032" s="110"/>
    </row>
    <row r="1033" spans="7:10" x14ac:dyDescent="0.25">
      <c r="G1033" s="110"/>
      <c r="H1033" s="110"/>
      <c r="I1033" s="110"/>
      <c r="J1033" s="110"/>
    </row>
    <row r="1034" spans="7:10" x14ac:dyDescent="0.25">
      <c r="G1034" s="110"/>
      <c r="H1034" s="110"/>
      <c r="I1034" s="110"/>
      <c r="J1034" s="110"/>
    </row>
    <row r="1035" spans="7:10" x14ac:dyDescent="0.25">
      <c r="G1035" s="110"/>
      <c r="H1035" s="110"/>
      <c r="I1035" s="110"/>
      <c r="J1035" s="110"/>
    </row>
    <row r="1036" spans="7:10" x14ac:dyDescent="0.25">
      <c r="G1036" s="110"/>
      <c r="H1036" s="110"/>
      <c r="I1036" s="110"/>
      <c r="J1036" s="110"/>
    </row>
    <row r="1037" spans="7:10" x14ac:dyDescent="0.25">
      <c r="G1037" s="110"/>
      <c r="H1037" s="110"/>
      <c r="I1037" s="110"/>
      <c r="J1037" s="110"/>
    </row>
    <row r="1038" spans="7:10" x14ac:dyDescent="0.25">
      <c r="G1038" s="110"/>
      <c r="H1038" s="110"/>
      <c r="I1038" s="110"/>
      <c r="J1038" s="110"/>
    </row>
    <row r="1039" spans="7:10" x14ac:dyDescent="0.25">
      <c r="G1039" s="110"/>
      <c r="H1039" s="110"/>
      <c r="I1039" s="110"/>
      <c r="J1039" s="110"/>
    </row>
    <row r="1040" spans="7:10" x14ac:dyDescent="0.25">
      <c r="G1040" s="110"/>
      <c r="H1040" s="110"/>
      <c r="I1040" s="110"/>
      <c r="J1040" s="110"/>
    </row>
    <row r="1041" spans="7:10" x14ac:dyDescent="0.25">
      <c r="G1041" s="110"/>
      <c r="H1041" s="110"/>
      <c r="I1041" s="110"/>
      <c r="J1041" s="110"/>
    </row>
    <row r="1042" spans="7:10" x14ac:dyDescent="0.25">
      <c r="G1042" s="110"/>
      <c r="H1042" s="110"/>
      <c r="I1042" s="110"/>
      <c r="J1042" s="110"/>
    </row>
    <row r="1043" spans="7:10" x14ac:dyDescent="0.25">
      <c r="G1043" s="110"/>
      <c r="H1043" s="110"/>
      <c r="I1043" s="110"/>
      <c r="J1043" s="110"/>
    </row>
    <row r="1044" spans="7:10" x14ac:dyDescent="0.25">
      <c r="G1044" s="110"/>
      <c r="H1044" s="110"/>
      <c r="I1044" s="110"/>
      <c r="J1044" s="110"/>
    </row>
    <row r="1045" spans="7:10" x14ac:dyDescent="0.25">
      <c r="G1045" s="110"/>
      <c r="H1045" s="110"/>
      <c r="I1045" s="110"/>
      <c r="J1045" s="110"/>
    </row>
    <row r="1046" spans="7:10" x14ac:dyDescent="0.25">
      <c r="G1046" s="110"/>
      <c r="H1046" s="110"/>
      <c r="I1046" s="110"/>
      <c r="J1046" s="110"/>
    </row>
    <row r="1047" spans="7:10" x14ac:dyDescent="0.25">
      <c r="G1047" s="110"/>
      <c r="H1047" s="110"/>
      <c r="I1047" s="110"/>
      <c r="J1047" s="110"/>
    </row>
    <row r="1048" spans="7:10" x14ac:dyDescent="0.25">
      <c r="G1048" s="110"/>
      <c r="H1048" s="110"/>
      <c r="I1048" s="110"/>
      <c r="J1048" s="110"/>
    </row>
    <row r="1049" spans="7:10" x14ac:dyDescent="0.25">
      <c r="G1049" s="110"/>
      <c r="H1049" s="110"/>
      <c r="I1049" s="110"/>
      <c r="J1049" s="110"/>
    </row>
    <row r="1050" spans="7:10" x14ac:dyDescent="0.25">
      <c r="G1050" s="110"/>
      <c r="H1050" s="110"/>
      <c r="I1050" s="110"/>
      <c r="J1050" s="110"/>
    </row>
    <row r="1051" spans="7:10" x14ac:dyDescent="0.25">
      <c r="G1051" s="110"/>
      <c r="H1051" s="110"/>
      <c r="I1051" s="110"/>
      <c r="J1051" s="110"/>
    </row>
    <row r="1052" spans="7:10" x14ac:dyDescent="0.25">
      <c r="G1052" s="110"/>
      <c r="H1052" s="110"/>
      <c r="I1052" s="110"/>
      <c r="J1052" s="110"/>
    </row>
    <row r="1053" spans="7:10" x14ac:dyDescent="0.25">
      <c r="G1053" s="110"/>
      <c r="H1053" s="110"/>
      <c r="I1053" s="110"/>
      <c r="J1053" s="110"/>
    </row>
    <row r="1054" spans="7:10" x14ac:dyDescent="0.25">
      <c r="G1054" s="110"/>
      <c r="H1054" s="110"/>
      <c r="I1054" s="110"/>
      <c r="J1054" s="110"/>
    </row>
    <row r="1055" spans="7:10" x14ac:dyDescent="0.25">
      <c r="G1055" s="110"/>
      <c r="H1055" s="110"/>
      <c r="I1055" s="110"/>
      <c r="J1055" s="110"/>
    </row>
    <row r="1056" spans="7:10" x14ac:dyDescent="0.25">
      <c r="G1056" s="110"/>
      <c r="H1056" s="110"/>
      <c r="I1056" s="110"/>
      <c r="J1056" s="110"/>
    </row>
    <row r="1057" spans="7:10" x14ac:dyDescent="0.25">
      <c r="G1057" s="110"/>
      <c r="H1057" s="110"/>
      <c r="I1057" s="110"/>
      <c r="J1057" s="110"/>
    </row>
    <row r="1058" spans="7:10" x14ac:dyDescent="0.25">
      <c r="G1058" s="110"/>
      <c r="H1058" s="110"/>
      <c r="I1058" s="110"/>
      <c r="J1058" s="110"/>
    </row>
    <row r="1059" spans="7:10" x14ac:dyDescent="0.25">
      <c r="G1059" s="110"/>
      <c r="H1059" s="110"/>
      <c r="I1059" s="110"/>
      <c r="J1059" s="110"/>
    </row>
    <row r="1060" spans="7:10" x14ac:dyDescent="0.25">
      <c r="G1060" s="110"/>
      <c r="H1060" s="110"/>
      <c r="I1060" s="110"/>
      <c r="J1060" s="110"/>
    </row>
    <row r="1061" spans="7:10" x14ac:dyDescent="0.25">
      <c r="G1061" s="110"/>
      <c r="H1061" s="110"/>
      <c r="I1061" s="110"/>
      <c r="J1061" s="110"/>
    </row>
    <row r="1062" spans="7:10" x14ac:dyDescent="0.25">
      <c r="G1062" s="110"/>
      <c r="H1062" s="110"/>
      <c r="I1062" s="110"/>
      <c r="J1062" s="110"/>
    </row>
    <row r="1063" spans="7:10" x14ac:dyDescent="0.25">
      <c r="G1063" s="110"/>
      <c r="H1063" s="110"/>
      <c r="I1063" s="110"/>
      <c r="J1063" s="110"/>
    </row>
    <row r="1064" spans="7:10" x14ac:dyDescent="0.25">
      <c r="G1064" s="110"/>
      <c r="H1064" s="110"/>
      <c r="I1064" s="110"/>
      <c r="J1064" s="110"/>
    </row>
    <row r="1065" spans="7:10" x14ac:dyDescent="0.25">
      <c r="G1065" s="110"/>
      <c r="H1065" s="110"/>
      <c r="I1065" s="110"/>
      <c r="J1065" s="110"/>
    </row>
    <row r="1066" spans="7:10" x14ac:dyDescent="0.25">
      <c r="G1066" s="110"/>
      <c r="H1066" s="110"/>
      <c r="I1066" s="110"/>
      <c r="J1066" s="110"/>
    </row>
    <row r="1067" spans="7:10" x14ac:dyDescent="0.25">
      <c r="G1067" s="110"/>
      <c r="H1067" s="110"/>
      <c r="I1067" s="110"/>
      <c r="J1067" s="110"/>
    </row>
    <row r="1068" spans="7:10" x14ac:dyDescent="0.25">
      <c r="G1068" s="110"/>
      <c r="H1068" s="110"/>
      <c r="I1068" s="110"/>
      <c r="J1068" s="110"/>
    </row>
    <row r="1069" spans="7:10" x14ac:dyDescent="0.25">
      <c r="G1069" s="110"/>
      <c r="H1069" s="110"/>
      <c r="I1069" s="110"/>
      <c r="J1069" s="110"/>
    </row>
    <row r="1070" spans="7:10" x14ac:dyDescent="0.25">
      <c r="G1070" s="110"/>
      <c r="H1070" s="110"/>
      <c r="I1070" s="110"/>
      <c r="J1070" s="110"/>
    </row>
    <row r="1071" spans="7:10" x14ac:dyDescent="0.25">
      <c r="G1071" s="110"/>
      <c r="H1071" s="110"/>
      <c r="I1071" s="110"/>
      <c r="J1071" s="110"/>
    </row>
    <row r="1072" spans="7:10" x14ac:dyDescent="0.25">
      <c r="G1072" s="110"/>
      <c r="H1072" s="110"/>
      <c r="I1072" s="110"/>
      <c r="J1072" s="110"/>
    </row>
    <row r="1073" spans="7:10" x14ac:dyDescent="0.25">
      <c r="G1073" s="110"/>
      <c r="H1073" s="110"/>
      <c r="I1073" s="110"/>
      <c r="J1073" s="110"/>
    </row>
    <row r="1074" spans="7:10" x14ac:dyDescent="0.25">
      <c r="G1074" s="110"/>
      <c r="H1074" s="110"/>
      <c r="I1074" s="110"/>
      <c r="J1074" s="110"/>
    </row>
    <row r="1075" spans="7:10" x14ac:dyDescent="0.25">
      <c r="G1075" s="110"/>
      <c r="H1075" s="110"/>
      <c r="I1075" s="110"/>
      <c r="J1075" s="110"/>
    </row>
    <row r="1076" spans="7:10" x14ac:dyDescent="0.25">
      <c r="G1076" s="110"/>
      <c r="H1076" s="110"/>
      <c r="I1076" s="110"/>
      <c r="J1076" s="110"/>
    </row>
    <row r="1077" spans="7:10" x14ac:dyDescent="0.25">
      <c r="G1077" s="110"/>
      <c r="H1077" s="110"/>
      <c r="I1077" s="110"/>
      <c r="J1077" s="110"/>
    </row>
    <row r="1078" spans="7:10" x14ac:dyDescent="0.25">
      <c r="G1078" s="110"/>
      <c r="H1078" s="110"/>
      <c r="I1078" s="110"/>
      <c r="J1078" s="110"/>
    </row>
    <row r="1079" spans="7:10" x14ac:dyDescent="0.25">
      <c r="G1079" s="110"/>
      <c r="H1079" s="110"/>
      <c r="I1079" s="110"/>
      <c r="J1079" s="110"/>
    </row>
    <row r="1080" spans="7:10" x14ac:dyDescent="0.25">
      <c r="G1080" s="110"/>
      <c r="H1080" s="110"/>
      <c r="I1080" s="110"/>
      <c r="J1080" s="110"/>
    </row>
    <row r="1081" spans="7:10" x14ac:dyDescent="0.25">
      <c r="G1081" s="110"/>
      <c r="H1081" s="110"/>
      <c r="I1081" s="110"/>
      <c r="J1081" s="110"/>
    </row>
    <row r="1082" spans="7:10" x14ac:dyDescent="0.25">
      <c r="G1082" s="110"/>
      <c r="H1082" s="110"/>
      <c r="I1082" s="110"/>
      <c r="J1082" s="110"/>
    </row>
    <row r="1083" spans="7:10" x14ac:dyDescent="0.25">
      <c r="G1083" s="110"/>
      <c r="H1083" s="110"/>
      <c r="I1083" s="110"/>
      <c r="J1083" s="110"/>
    </row>
    <row r="1084" spans="7:10" x14ac:dyDescent="0.25">
      <c r="G1084" s="110"/>
      <c r="H1084" s="110"/>
      <c r="I1084" s="110"/>
      <c r="J1084" s="110"/>
    </row>
    <row r="1085" spans="7:10" x14ac:dyDescent="0.25">
      <c r="G1085" s="110"/>
      <c r="H1085" s="110"/>
      <c r="I1085" s="110"/>
      <c r="J1085" s="110"/>
    </row>
    <row r="1086" spans="7:10" x14ac:dyDescent="0.25">
      <c r="G1086" s="110"/>
      <c r="H1086" s="110"/>
      <c r="I1086" s="110"/>
      <c r="J1086" s="110"/>
    </row>
    <row r="1087" spans="7:10" x14ac:dyDescent="0.25">
      <c r="G1087" s="110"/>
      <c r="H1087" s="110"/>
      <c r="I1087" s="110"/>
      <c r="J1087" s="110"/>
    </row>
    <row r="1088" spans="7:10" x14ac:dyDescent="0.25">
      <c r="G1088" s="110"/>
      <c r="H1088" s="110"/>
      <c r="I1088" s="110"/>
      <c r="J1088" s="110"/>
    </row>
    <row r="1089" spans="7:10" x14ac:dyDescent="0.25">
      <c r="G1089" s="110"/>
      <c r="H1089" s="110"/>
      <c r="I1089" s="110"/>
      <c r="J1089" s="110"/>
    </row>
    <row r="1090" spans="7:10" x14ac:dyDescent="0.25">
      <c r="G1090" s="110"/>
      <c r="H1090" s="110"/>
      <c r="I1090" s="110"/>
      <c r="J1090" s="110"/>
    </row>
    <row r="1091" spans="7:10" x14ac:dyDescent="0.25">
      <c r="G1091" s="110"/>
      <c r="H1091" s="110"/>
      <c r="I1091" s="110"/>
      <c r="J1091" s="110"/>
    </row>
    <row r="1092" spans="7:10" x14ac:dyDescent="0.25">
      <c r="G1092" s="110"/>
      <c r="H1092" s="110"/>
      <c r="I1092" s="110"/>
      <c r="J1092" s="110"/>
    </row>
    <row r="1093" spans="7:10" x14ac:dyDescent="0.25">
      <c r="G1093" s="110"/>
      <c r="H1093" s="110"/>
      <c r="I1093" s="110"/>
      <c r="J1093" s="110"/>
    </row>
    <row r="1094" spans="7:10" x14ac:dyDescent="0.25">
      <c r="G1094" s="110"/>
      <c r="H1094" s="110"/>
      <c r="I1094" s="110"/>
      <c r="J1094" s="110"/>
    </row>
    <row r="1095" spans="7:10" x14ac:dyDescent="0.25">
      <c r="G1095" s="110"/>
      <c r="H1095" s="110"/>
      <c r="I1095" s="110"/>
      <c r="J1095" s="110"/>
    </row>
    <row r="1096" spans="7:10" x14ac:dyDescent="0.25">
      <c r="G1096" s="110"/>
      <c r="H1096" s="110"/>
      <c r="I1096" s="110"/>
      <c r="J1096" s="110"/>
    </row>
    <row r="1097" spans="7:10" x14ac:dyDescent="0.25">
      <c r="G1097" s="110"/>
      <c r="H1097" s="110"/>
      <c r="I1097" s="110"/>
      <c r="J1097" s="110"/>
    </row>
    <row r="1098" spans="7:10" x14ac:dyDescent="0.25">
      <c r="G1098" s="110"/>
      <c r="H1098" s="110"/>
      <c r="I1098" s="110"/>
      <c r="J1098" s="110"/>
    </row>
    <row r="1099" spans="7:10" x14ac:dyDescent="0.25">
      <c r="G1099" s="110"/>
      <c r="H1099" s="110"/>
      <c r="I1099" s="110"/>
      <c r="J1099" s="110"/>
    </row>
    <row r="1100" spans="7:10" x14ac:dyDescent="0.25">
      <c r="G1100" s="110"/>
      <c r="H1100" s="110"/>
      <c r="I1100" s="110"/>
      <c r="J1100" s="110"/>
    </row>
    <row r="1101" spans="7:10" x14ac:dyDescent="0.25">
      <c r="G1101" s="110"/>
      <c r="H1101" s="110"/>
      <c r="I1101" s="110"/>
      <c r="J1101" s="110"/>
    </row>
    <row r="1102" spans="7:10" x14ac:dyDescent="0.25">
      <c r="G1102" s="110"/>
      <c r="H1102" s="110"/>
      <c r="I1102" s="110"/>
      <c r="J1102" s="110"/>
    </row>
    <row r="1103" spans="7:10" x14ac:dyDescent="0.25">
      <c r="G1103" s="110"/>
      <c r="H1103" s="110"/>
      <c r="I1103" s="110"/>
      <c r="J1103" s="110"/>
    </row>
    <row r="1104" spans="7:10" x14ac:dyDescent="0.25">
      <c r="G1104" s="110"/>
      <c r="H1104" s="110"/>
      <c r="I1104" s="110"/>
      <c r="J1104" s="110"/>
    </row>
    <row r="1105" spans="7:10" x14ac:dyDescent="0.25">
      <c r="G1105" s="110"/>
      <c r="H1105" s="110"/>
      <c r="I1105" s="110"/>
      <c r="J1105" s="110"/>
    </row>
    <row r="1106" spans="7:10" x14ac:dyDescent="0.25">
      <c r="G1106" s="110"/>
      <c r="H1106" s="110"/>
      <c r="I1106" s="110"/>
      <c r="J1106" s="110"/>
    </row>
    <row r="1107" spans="7:10" x14ac:dyDescent="0.25">
      <c r="G1107" s="110"/>
      <c r="H1107" s="110"/>
      <c r="I1107" s="110"/>
      <c r="J1107" s="110"/>
    </row>
    <row r="1108" spans="7:10" x14ac:dyDescent="0.25">
      <c r="G1108" s="110"/>
      <c r="H1108" s="110"/>
      <c r="I1108" s="110"/>
      <c r="J1108" s="110"/>
    </row>
    <row r="1109" spans="7:10" x14ac:dyDescent="0.25">
      <c r="G1109" s="110"/>
      <c r="H1109" s="110"/>
      <c r="I1109" s="110"/>
      <c r="J1109" s="110"/>
    </row>
    <row r="1110" spans="7:10" x14ac:dyDescent="0.25">
      <c r="G1110" s="110"/>
      <c r="H1110" s="110"/>
      <c r="I1110" s="110"/>
      <c r="J1110" s="110"/>
    </row>
    <row r="1111" spans="7:10" x14ac:dyDescent="0.25">
      <c r="G1111" s="110"/>
      <c r="H1111" s="110"/>
      <c r="I1111" s="110"/>
      <c r="J1111" s="110"/>
    </row>
    <row r="1112" spans="7:10" x14ac:dyDescent="0.25">
      <c r="G1112" s="110"/>
      <c r="H1112" s="110"/>
      <c r="I1112" s="110"/>
      <c r="J1112" s="110"/>
    </row>
    <row r="1113" spans="7:10" x14ac:dyDescent="0.25">
      <c r="G1113" s="110"/>
      <c r="H1113" s="110"/>
      <c r="I1113" s="110"/>
      <c r="J1113" s="110"/>
    </row>
    <row r="1114" spans="7:10" x14ac:dyDescent="0.25">
      <c r="G1114" s="110"/>
      <c r="H1114" s="110"/>
      <c r="I1114" s="110"/>
      <c r="J1114" s="110"/>
    </row>
    <row r="1115" spans="7:10" x14ac:dyDescent="0.25">
      <c r="G1115" s="110"/>
      <c r="H1115" s="110"/>
      <c r="I1115" s="110"/>
      <c r="J1115" s="110"/>
    </row>
    <row r="1116" spans="7:10" x14ac:dyDescent="0.25">
      <c r="G1116" s="110"/>
      <c r="H1116" s="110"/>
      <c r="I1116" s="110"/>
      <c r="J1116" s="110"/>
    </row>
    <row r="1117" spans="7:10" x14ac:dyDescent="0.25">
      <c r="G1117" s="110"/>
      <c r="H1117" s="110"/>
      <c r="I1117" s="110"/>
      <c r="J1117" s="110"/>
    </row>
    <row r="1118" spans="7:10" x14ac:dyDescent="0.25">
      <c r="G1118" s="110"/>
      <c r="H1118" s="110"/>
      <c r="I1118" s="110"/>
      <c r="J1118" s="110"/>
    </row>
    <row r="1119" spans="7:10" x14ac:dyDescent="0.25">
      <c r="G1119" s="110"/>
      <c r="H1119" s="110"/>
      <c r="I1119" s="110"/>
      <c r="J1119" s="110"/>
    </row>
    <row r="1120" spans="7:10" x14ac:dyDescent="0.25">
      <c r="G1120" s="110"/>
      <c r="H1120" s="110"/>
      <c r="I1120" s="110"/>
      <c r="J1120" s="110"/>
    </row>
    <row r="1121" spans="7:10" x14ac:dyDescent="0.25">
      <c r="G1121" s="110"/>
      <c r="H1121" s="110"/>
      <c r="I1121" s="110"/>
      <c r="J1121" s="110"/>
    </row>
    <row r="1122" spans="7:10" x14ac:dyDescent="0.25">
      <c r="G1122" s="110"/>
      <c r="H1122" s="110"/>
      <c r="I1122" s="110"/>
      <c r="J1122" s="110"/>
    </row>
    <row r="1123" spans="7:10" x14ac:dyDescent="0.25">
      <c r="G1123" s="110"/>
      <c r="H1123" s="110"/>
      <c r="I1123" s="110"/>
      <c r="J1123" s="110"/>
    </row>
    <row r="1124" spans="7:10" x14ac:dyDescent="0.25">
      <c r="G1124" s="110"/>
      <c r="H1124" s="110"/>
      <c r="I1124" s="110"/>
      <c r="J1124" s="110"/>
    </row>
    <row r="1125" spans="7:10" x14ac:dyDescent="0.25">
      <c r="G1125" s="110"/>
      <c r="H1125" s="110"/>
      <c r="I1125" s="110"/>
      <c r="J1125" s="110"/>
    </row>
    <row r="1126" spans="7:10" x14ac:dyDescent="0.25">
      <c r="G1126" s="110"/>
      <c r="H1126" s="110"/>
      <c r="I1126" s="110"/>
      <c r="J1126" s="110"/>
    </row>
    <row r="1127" spans="7:10" x14ac:dyDescent="0.25">
      <c r="G1127" s="110"/>
      <c r="H1127" s="110"/>
      <c r="I1127" s="110"/>
      <c r="J1127" s="110"/>
    </row>
    <row r="1128" spans="7:10" x14ac:dyDescent="0.25">
      <c r="G1128" s="110"/>
      <c r="H1128" s="110"/>
      <c r="I1128" s="110"/>
      <c r="J1128" s="110"/>
    </row>
    <row r="1129" spans="7:10" x14ac:dyDescent="0.25">
      <c r="G1129" s="110"/>
      <c r="H1129" s="110"/>
      <c r="I1129" s="110"/>
      <c r="J1129" s="110"/>
    </row>
    <row r="1130" spans="7:10" x14ac:dyDescent="0.25">
      <c r="G1130" s="110"/>
      <c r="H1130" s="110"/>
      <c r="I1130" s="110"/>
      <c r="J1130" s="110"/>
    </row>
    <row r="1131" spans="7:10" x14ac:dyDescent="0.25">
      <c r="G1131" s="110"/>
      <c r="H1131" s="110"/>
      <c r="I1131" s="110"/>
      <c r="J1131" s="110"/>
    </row>
    <row r="1132" spans="7:10" x14ac:dyDescent="0.25">
      <c r="G1132" s="110"/>
      <c r="H1132" s="110"/>
      <c r="I1132" s="110"/>
      <c r="J1132" s="110"/>
    </row>
    <row r="1133" spans="7:10" x14ac:dyDescent="0.25">
      <c r="G1133" s="110"/>
      <c r="H1133" s="110"/>
      <c r="I1133" s="110"/>
      <c r="J1133" s="110"/>
    </row>
    <row r="1134" spans="7:10" x14ac:dyDescent="0.25">
      <c r="G1134" s="110"/>
      <c r="H1134" s="110"/>
      <c r="I1134" s="110"/>
      <c r="J1134" s="110"/>
    </row>
    <row r="1135" spans="7:10" x14ac:dyDescent="0.25">
      <c r="G1135" s="110"/>
      <c r="H1135" s="110"/>
      <c r="I1135" s="110"/>
      <c r="J1135" s="110"/>
    </row>
    <row r="1136" spans="7:10" x14ac:dyDescent="0.25">
      <c r="G1136" s="110"/>
      <c r="H1136" s="110"/>
      <c r="I1136" s="110"/>
      <c r="J1136" s="110"/>
    </row>
    <row r="1137" spans="7:10" x14ac:dyDescent="0.25">
      <c r="G1137" s="110"/>
      <c r="H1137" s="110"/>
      <c r="I1137" s="110"/>
      <c r="J1137" s="110"/>
    </row>
    <row r="1138" spans="7:10" x14ac:dyDescent="0.25">
      <c r="G1138" s="110"/>
      <c r="H1138" s="110"/>
      <c r="I1138" s="110"/>
      <c r="J1138" s="110"/>
    </row>
    <row r="1139" spans="7:10" x14ac:dyDescent="0.25">
      <c r="G1139" s="110"/>
      <c r="H1139" s="110"/>
      <c r="I1139" s="110"/>
      <c r="J1139" s="110"/>
    </row>
    <row r="1140" spans="7:10" x14ac:dyDescent="0.25">
      <c r="G1140" s="110"/>
      <c r="H1140" s="110"/>
      <c r="I1140" s="110"/>
      <c r="J1140" s="110"/>
    </row>
    <row r="1141" spans="7:10" x14ac:dyDescent="0.25">
      <c r="G1141" s="110"/>
      <c r="H1141" s="110"/>
      <c r="I1141" s="110"/>
      <c r="J1141" s="110"/>
    </row>
    <row r="1142" spans="7:10" x14ac:dyDescent="0.25">
      <c r="G1142" s="110"/>
      <c r="H1142" s="110"/>
      <c r="I1142" s="110"/>
      <c r="J1142" s="110"/>
    </row>
    <row r="1143" spans="7:10" x14ac:dyDescent="0.25">
      <c r="G1143" s="110"/>
      <c r="H1143" s="110"/>
      <c r="I1143" s="110"/>
      <c r="J1143" s="110"/>
    </row>
    <row r="1144" spans="7:10" x14ac:dyDescent="0.25">
      <c r="G1144" s="110"/>
      <c r="H1144" s="110"/>
      <c r="I1144" s="110"/>
      <c r="J1144" s="110"/>
    </row>
    <row r="1145" spans="7:10" x14ac:dyDescent="0.25">
      <c r="G1145" s="110"/>
      <c r="H1145" s="110"/>
      <c r="I1145" s="110"/>
      <c r="J1145" s="110"/>
    </row>
    <row r="1146" spans="7:10" x14ac:dyDescent="0.25">
      <c r="G1146" s="110"/>
      <c r="H1146" s="110"/>
      <c r="I1146" s="110"/>
      <c r="J1146" s="110"/>
    </row>
    <row r="1147" spans="7:10" x14ac:dyDescent="0.25">
      <c r="G1147" s="110"/>
      <c r="H1147" s="110"/>
      <c r="I1147" s="110"/>
      <c r="J1147" s="110"/>
    </row>
    <row r="1148" spans="7:10" x14ac:dyDescent="0.25">
      <c r="G1148" s="110"/>
      <c r="H1148" s="110"/>
      <c r="I1148" s="110"/>
      <c r="J1148" s="110"/>
    </row>
    <row r="1149" spans="7:10" x14ac:dyDescent="0.25">
      <c r="G1149" s="110"/>
      <c r="H1149" s="110"/>
      <c r="I1149" s="110"/>
      <c r="J1149" s="110"/>
    </row>
    <row r="1150" spans="7:10" x14ac:dyDescent="0.25">
      <c r="G1150" s="110"/>
      <c r="H1150" s="110"/>
      <c r="I1150" s="110"/>
      <c r="J1150" s="110"/>
    </row>
    <row r="1151" spans="7:10" x14ac:dyDescent="0.25">
      <c r="G1151" s="110"/>
      <c r="H1151" s="110"/>
      <c r="I1151" s="110"/>
      <c r="J1151" s="110"/>
    </row>
    <row r="1152" spans="7:10" x14ac:dyDescent="0.25">
      <c r="G1152" s="110"/>
      <c r="H1152" s="110"/>
      <c r="I1152" s="110"/>
      <c r="J1152" s="110"/>
    </row>
    <row r="1153" spans="7:10" x14ac:dyDescent="0.25">
      <c r="G1153" s="110"/>
      <c r="H1153" s="110"/>
      <c r="I1153" s="110"/>
      <c r="J1153" s="110"/>
    </row>
    <row r="1154" spans="7:10" x14ac:dyDescent="0.25">
      <c r="G1154" s="110"/>
      <c r="H1154" s="110"/>
      <c r="I1154" s="110"/>
      <c r="J1154" s="110"/>
    </row>
    <row r="1155" spans="7:10" x14ac:dyDescent="0.25">
      <c r="G1155" s="110"/>
      <c r="H1155" s="110"/>
      <c r="I1155" s="110"/>
      <c r="J1155" s="110"/>
    </row>
    <row r="1156" spans="7:10" x14ac:dyDescent="0.25">
      <c r="G1156" s="110"/>
      <c r="H1156" s="110"/>
      <c r="I1156" s="110"/>
      <c r="J1156" s="110"/>
    </row>
    <row r="1157" spans="7:10" x14ac:dyDescent="0.25">
      <c r="G1157" s="110"/>
      <c r="H1157" s="110"/>
      <c r="I1157" s="110"/>
      <c r="J1157" s="110"/>
    </row>
    <row r="1158" spans="7:10" x14ac:dyDescent="0.25">
      <c r="G1158" s="110"/>
      <c r="H1158" s="110"/>
      <c r="I1158" s="110"/>
      <c r="J1158" s="110"/>
    </row>
    <row r="1159" spans="7:10" x14ac:dyDescent="0.25">
      <c r="G1159" s="110"/>
      <c r="H1159" s="110"/>
      <c r="I1159" s="110"/>
      <c r="J1159" s="110"/>
    </row>
    <row r="1160" spans="7:10" x14ac:dyDescent="0.25">
      <c r="G1160" s="110"/>
      <c r="H1160" s="110"/>
      <c r="I1160" s="110"/>
      <c r="J1160" s="110"/>
    </row>
    <row r="1161" spans="7:10" x14ac:dyDescent="0.25">
      <c r="G1161" s="110"/>
      <c r="H1161" s="110"/>
      <c r="I1161" s="110"/>
      <c r="J1161" s="110"/>
    </row>
    <row r="1162" spans="7:10" x14ac:dyDescent="0.25">
      <c r="G1162" s="110"/>
      <c r="H1162" s="110"/>
      <c r="I1162" s="110"/>
      <c r="J1162" s="110"/>
    </row>
    <row r="1163" spans="7:10" x14ac:dyDescent="0.25">
      <c r="G1163" s="110"/>
      <c r="H1163" s="110"/>
      <c r="I1163" s="110"/>
      <c r="J1163" s="110"/>
    </row>
    <row r="1164" spans="7:10" x14ac:dyDescent="0.25">
      <c r="G1164" s="110"/>
      <c r="H1164" s="110"/>
      <c r="I1164" s="110"/>
      <c r="J1164" s="110"/>
    </row>
    <row r="1165" spans="7:10" x14ac:dyDescent="0.25">
      <c r="G1165" s="110"/>
      <c r="H1165" s="110"/>
      <c r="I1165" s="110"/>
      <c r="J1165" s="110"/>
    </row>
    <row r="1166" spans="7:10" x14ac:dyDescent="0.25">
      <c r="G1166" s="110"/>
      <c r="H1166" s="110"/>
      <c r="I1166" s="110"/>
      <c r="J1166" s="110"/>
    </row>
    <row r="1167" spans="7:10" x14ac:dyDescent="0.25">
      <c r="G1167" s="110"/>
      <c r="H1167" s="110"/>
      <c r="I1167" s="110"/>
      <c r="J1167" s="110"/>
    </row>
    <row r="1168" spans="7:10" x14ac:dyDescent="0.25">
      <c r="G1168" s="110"/>
      <c r="H1168" s="110"/>
      <c r="I1168" s="110"/>
      <c r="J1168" s="110"/>
    </row>
    <row r="1169" spans="7:10" x14ac:dyDescent="0.25">
      <c r="G1169" s="110"/>
      <c r="H1169" s="110"/>
      <c r="I1169" s="110"/>
      <c r="J1169" s="110"/>
    </row>
    <row r="1170" spans="7:10" x14ac:dyDescent="0.25">
      <c r="G1170" s="110"/>
      <c r="H1170" s="110"/>
      <c r="I1170" s="110"/>
      <c r="J1170" s="110"/>
    </row>
    <row r="1171" spans="7:10" x14ac:dyDescent="0.25">
      <c r="G1171" s="110"/>
      <c r="H1171" s="110"/>
      <c r="I1171" s="110"/>
      <c r="J1171" s="110"/>
    </row>
    <row r="1172" spans="7:10" x14ac:dyDescent="0.25">
      <c r="G1172" s="110"/>
      <c r="H1172" s="110"/>
      <c r="I1172" s="110"/>
      <c r="J1172" s="110"/>
    </row>
    <row r="1173" spans="7:10" x14ac:dyDescent="0.25">
      <c r="G1173" s="110"/>
      <c r="H1173" s="110"/>
      <c r="I1173" s="110"/>
      <c r="J1173" s="110"/>
    </row>
    <row r="1174" spans="7:10" x14ac:dyDescent="0.25">
      <c r="G1174" s="110"/>
      <c r="H1174" s="110"/>
      <c r="I1174" s="110"/>
      <c r="J1174" s="110"/>
    </row>
    <row r="1175" spans="7:10" x14ac:dyDescent="0.25">
      <c r="G1175" s="110"/>
      <c r="H1175" s="110"/>
      <c r="I1175" s="110"/>
      <c r="J1175" s="110"/>
    </row>
    <row r="1176" spans="7:10" x14ac:dyDescent="0.25">
      <c r="G1176" s="110"/>
      <c r="H1176" s="110"/>
      <c r="I1176" s="110"/>
      <c r="J1176" s="110"/>
    </row>
    <row r="1177" spans="7:10" x14ac:dyDescent="0.25">
      <c r="G1177" s="110"/>
      <c r="H1177" s="110"/>
      <c r="I1177" s="110"/>
      <c r="J1177" s="110"/>
    </row>
    <row r="1178" spans="7:10" x14ac:dyDescent="0.25">
      <c r="G1178" s="110"/>
      <c r="H1178" s="110"/>
      <c r="I1178" s="110"/>
      <c r="J1178" s="110"/>
    </row>
    <row r="1179" spans="7:10" x14ac:dyDescent="0.25">
      <c r="G1179" s="110"/>
      <c r="H1179" s="110"/>
      <c r="I1179" s="110"/>
      <c r="J1179" s="110"/>
    </row>
    <row r="1180" spans="7:10" x14ac:dyDescent="0.25">
      <c r="G1180" s="110"/>
      <c r="H1180" s="110"/>
      <c r="I1180" s="110"/>
      <c r="J1180" s="110"/>
    </row>
    <row r="1181" spans="7:10" x14ac:dyDescent="0.25">
      <c r="G1181" s="110"/>
      <c r="H1181" s="110"/>
      <c r="I1181" s="110"/>
      <c r="J1181" s="110"/>
    </row>
    <row r="1182" spans="7:10" x14ac:dyDescent="0.25">
      <c r="G1182" s="110"/>
      <c r="H1182" s="110"/>
      <c r="I1182" s="110"/>
      <c r="J1182" s="110"/>
    </row>
    <row r="1183" spans="7:10" x14ac:dyDescent="0.25">
      <c r="G1183" s="110"/>
      <c r="H1183" s="110"/>
      <c r="I1183" s="110"/>
      <c r="J1183" s="110"/>
    </row>
    <row r="1184" spans="7:10" x14ac:dyDescent="0.25">
      <c r="G1184" s="110"/>
      <c r="H1184" s="110"/>
      <c r="I1184" s="110"/>
      <c r="J1184" s="110"/>
    </row>
    <row r="1185" spans="7:10" x14ac:dyDescent="0.25">
      <c r="G1185" s="110"/>
      <c r="H1185" s="110"/>
      <c r="I1185" s="110"/>
      <c r="J1185" s="110"/>
    </row>
    <row r="1186" spans="7:10" x14ac:dyDescent="0.25">
      <c r="G1186" s="110"/>
      <c r="H1186" s="110"/>
      <c r="I1186" s="110"/>
      <c r="J1186" s="110"/>
    </row>
    <row r="1187" spans="7:10" x14ac:dyDescent="0.25">
      <c r="G1187" s="110"/>
      <c r="H1187" s="110"/>
      <c r="I1187" s="110"/>
      <c r="J1187" s="110"/>
    </row>
    <row r="1188" spans="7:10" x14ac:dyDescent="0.25">
      <c r="G1188" s="110"/>
      <c r="H1188" s="110"/>
      <c r="I1188" s="110"/>
      <c r="J1188" s="110"/>
    </row>
    <row r="1189" spans="7:10" x14ac:dyDescent="0.25">
      <c r="G1189" s="110"/>
      <c r="H1189" s="110"/>
      <c r="I1189" s="110"/>
      <c r="J1189" s="110"/>
    </row>
    <row r="1190" spans="7:10" x14ac:dyDescent="0.25">
      <c r="G1190" s="110"/>
      <c r="H1190" s="110"/>
      <c r="I1190" s="110"/>
      <c r="J1190" s="110"/>
    </row>
    <row r="1191" spans="7:10" x14ac:dyDescent="0.25">
      <c r="G1191" s="110"/>
      <c r="H1191" s="110"/>
      <c r="I1191" s="110"/>
      <c r="J1191" s="110"/>
    </row>
    <row r="1192" spans="7:10" x14ac:dyDescent="0.25">
      <c r="G1192" s="110"/>
      <c r="H1192" s="110"/>
      <c r="I1192" s="110"/>
      <c r="J1192" s="110"/>
    </row>
    <row r="1193" spans="7:10" x14ac:dyDescent="0.25">
      <c r="G1193" s="110"/>
      <c r="H1193" s="110"/>
      <c r="I1193" s="110"/>
      <c r="J1193" s="110"/>
    </row>
    <row r="1194" spans="7:10" x14ac:dyDescent="0.25">
      <c r="G1194" s="110"/>
      <c r="H1194" s="110"/>
      <c r="I1194" s="110"/>
      <c r="J1194" s="110"/>
    </row>
    <row r="1195" spans="7:10" x14ac:dyDescent="0.25">
      <c r="G1195" s="110"/>
      <c r="H1195" s="110"/>
      <c r="I1195" s="110"/>
      <c r="J1195" s="110"/>
    </row>
    <row r="1196" spans="7:10" x14ac:dyDescent="0.25">
      <c r="G1196" s="110"/>
      <c r="H1196" s="110"/>
      <c r="I1196" s="110"/>
      <c r="J1196" s="110"/>
    </row>
    <row r="1197" spans="7:10" x14ac:dyDescent="0.25">
      <c r="G1197" s="110"/>
      <c r="H1197" s="110"/>
      <c r="I1197" s="110"/>
      <c r="J1197" s="110"/>
    </row>
    <row r="1198" spans="7:10" x14ac:dyDescent="0.25">
      <c r="G1198" s="110"/>
      <c r="H1198" s="110"/>
      <c r="I1198" s="110"/>
      <c r="J1198" s="110"/>
    </row>
    <row r="1199" spans="7:10" x14ac:dyDescent="0.25">
      <c r="G1199" s="110"/>
      <c r="H1199" s="110"/>
      <c r="I1199" s="110"/>
      <c r="J1199" s="110"/>
    </row>
    <row r="1200" spans="7:10" x14ac:dyDescent="0.25">
      <c r="G1200" s="110"/>
      <c r="H1200" s="110"/>
      <c r="I1200" s="110"/>
      <c r="J1200" s="110"/>
    </row>
    <row r="1201" spans="7:10" x14ac:dyDescent="0.25">
      <c r="G1201" s="110"/>
      <c r="H1201" s="110"/>
      <c r="I1201" s="110"/>
      <c r="J1201" s="110"/>
    </row>
    <row r="1202" spans="7:10" x14ac:dyDescent="0.25">
      <c r="G1202" s="110"/>
      <c r="H1202" s="110"/>
      <c r="I1202" s="110"/>
      <c r="J1202" s="110"/>
    </row>
    <row r="1203" spans="7:10" x14ac:dyDescent="0.25">
      <c r="G1203" s="110"/>
      <c r="H1203" s="110"/>
      <c r="I1203" s="110"/>
      <c r="J1203" s="110"/>
    </row>
    <row r="1204" spans="7:10" x14ac:dyDescent="0.25">
      <c r="G1204" s="110"/>
      <c r="H1204" s="110"/>
      <c r="I1204" s="110"/>
      <c r="J1204" s="110"/>
    </row>
    <row r="1205" spans="7:10" x14ac:dyDescent="0.25">
      <c r="G1205" s="110"/>
      <c r="H1205" s="110"/>
      <c r="I1205" s="110"/>
      <c r="J1205" s="110"/>
    </row>
    <row r="1206" spans="7:10" x14ac:dyDescent="0.25">
      <c r="G1206" s="110"/>
      <c r="H1206" s="110"/>
      <c r="I1206" s="110"/>
      <c r="J1206" s="110"/>
    </row>
    <row r="1207" spans="7:10" x14ac:dyDescent="0.25">
      <c r="G1207" s="110"/>
      <c r="H1207" s="110"/>
      <c r="I1207" s="110"/>
      <c r="J1207" s="110"/>
    </row>
    <row r="1208" spans="7:10" x14ac:dyDescent="0.25">
      <c r="G1208" s="110"/>
      <c r="H1208" s="110"/>
      <c r="I1208" s="110"/>
      <c r="J1208" s="110"/>
    </row>
    <row r="1209" spans="7:10" x14ac:dyDescent="0.25">
      <c r="G1209" s="110"/>
      <c r="H1209" s="110"/>
      <c r="I1209" s="110"/>
      <c r="J1209" s="110"/>
    </row>
    <row r="1210" spans="7:10" x14ac:dyDescent="0.25">
      <c r="G1210" s="110"/>
      <c r="H1210" s="110"/>
      <c r="I1210" s="110"/>
      <c r="J1210" s="110"/>
    </row>
    <row r="1211" spans="7:10" x14ac:dyDescent="0.25">
      <c r="G1211" s="110"/>
      <c r="H1211" s="110"/>
      <c r="I1211" s="110"/>
      <c r="J1211" s="110"/>
    </row>
    <row r="1212" spans="7:10" x14ac:dyDescent="0.25">
      <c r="G1212" s="110"/>
      <c r="H1212" s="110"/>
      <c r="I1212" s="110"/>
      <c r="J1212" s="110"/>
    </row>
    <row r="1213" spans="7:10" x14ac:dyDescent="0.25">
      <c r="G1213" s="110"/>
      <c r="H1213" s="110"/>
      <c r="I1213" s="110"/>
      <c r="J1213" s="110"/>
    </row>
    <row r="1214" spans="7:10" x14ac:dyDescent="0.25">
      <c r="G1214" s="110"/>
      <c r="H1214" s="110"/>
      <c r="I1214" s="110"/>
      <c r="J1214" s="110"/>
    </row>
    <row r="1215" spans="7:10" x14ac:dyDescent="0.25">
      <c r="G1215" s="110"/>
      <c r="H1215" s="110"/>
      <c r="I1215" s="110"/>
      <c r="J1215" s="110"/>
    </row>
    <row r="1216" spans="7:10" x14ac:dyDescent="0.25">
      <c r="G1216" s="110"/>
      <c r="H1216" s="110"/>
      <c r="I1216" s="110"/>
      <c r="J1216" s="110"/>
    </row>
    <row r="1217" spans="7:10" x14ac:dyDescent="0.25">
      <c r="G1217" s="110"/>
      <c r="H1217" s="110"/>
      <c r="I1217" s="110"/>
      <c r="J1217" s="110"/>
    </row>
    <row r="1218" spans="7:10" x14ac:dyDescent="0.25">
      <c r="G1218" s="110"/>
      <c r="H1218" s="110"/>
      <c r="I1218" s="110"/>
      <c r="J1218" s="110"/>
    </row>
    <row r="1219" spans="7:10" x14ac:dyDescent="0.25">
      <c r="G1219" s="110"/>
      <c r="H1219" s="110"/>
      <c r="I1219" s="110"/>
      <c r="J1219" s="110"/>
    </row>
    <row r="1220" spans="7:10" x14ac:dyDescent="0.25">
      <c r="G1220" s="110"/>
      <c r="H1220" s="110"/>
      <c r="I1220" s="110"/>
      <c r="J1220" s="110"/>
    </row>
    <row r="1221" spans="7:10" x14ac:dyDescent="0.25">
      <c r="G1221" s="110"/>
      <c r="H1221" s="110"/>
      <c r="I1221" s="110"/>
      <c r="J1221" s="110"/>
    </row>
    <row r="1222" spans="7:10" x14ac:dyDescent="0.25">
      <c r="G1222" s="110"/>
      <c r="H1222" s="110"/>
      <c r="I1222" s="110"/>
      <c r="J1222" s="110"/>
    </row>
    <row r="1223" spans="7:10" x14ac:dyDescent="0.25">
      <c r="G1223" s="110"/>
      <c r="H1223" s="110"/>
      <c r="I1223" s="110"/>
      <c r="J1223" s="110"/>
    </row>
    <row r="1224" spans="7:10" x14ac:dyDescent="0.25">
      <c r="G1224" s="110"/>
      <c r="H1224" s="110"/>
      <c r="I1224" s="110"/>
      <c r="J1224" s="110"/>
    </row>
    <row r="1225" spans="7:10" x14ac:dyDescent="0.25">
      <c r="G1225" s="110"/>
      <c r="H1225" s="110"/>
      <c r="I1225" s="110"/>
      <c r="J1225" s="110"/>
    </row>
    <row r="1226" spans="7:10" x14ac:dyDescent="0.25">
      <c r="G1226" s="110"/>
      <c r="H1226" s="110"/>
      <c r="I1226" s="110"/>
      <c r="J1226" s="110"/>
    </row>
    <row r="1227" spans="7:10" x14ac:dyDescent="0.25">
      <c r="G1227" s="110"/>
      <c r="H1227" s="110"/>
      <c r="I1227" s="110"/>
      <c r="J1227" s="110"/>
    </row>
    <row r="1228" spans="7:10" x14ac:dyDescent="0.25">
      <c r="G1228" s="110"/>
      <c r="H1228" s="110"/>
      <c r="I1228" s="110"/>
      <c r="J1228" s="110"/>
    </row>
    <row r="1229" spans="7:10" x14ac:dyDescent="0.25">
      <c r="G1229" s="110"/>
      <c r="H1229" s="110"/>
      <c r="I1229" s="110"/>
      <c r="J1229" s="110"/>
    </row>
    <row r="1230" spans="7:10" x14ac:dyDescent="0.25">
      <c r="G1230" s="110"/>
      <c r="H1230" s="110"/>
      <c r="I1230" s="110"/>
      <c r="J1230" s="110"/>
    </row>
    <row r="1231" spans="7:10" x14ac:dyDescent="0.25">
      <c r="G1231" s="110"/>
      <c r="H1231" s="110"/>
      <c r="I1231" s="110"/>
      <c r="J1231" s="110"/>
    </row>
    <row r="1232" spans="7:10" x14ac:dyDescent="0.25">
      <c r="G1232" s="110"/>
      <c r="H1232" s="110"/>
      <c r="I1232" s="110"/>
      <c r="J1232" s="110"/>
    </row>
    <row r="1233" spans="7:10" x14ac:dyDescent="0.25">
      <c r="G1233" s="110"/>
      <c r="H1233" s="110"/>
      <c r="I1233" s="110"/>
      <c r="J1233" s="110"/>
    </row>
    <row r="1234" spans="7:10" x14ac:dyDescent="0.25">
      <c r="G1234" s="110"/>
      <c r="H1234" s="110"/>
      <c r="I1234" s="110"/>
      <c r="J1234" s="110"/>
    </row>
    <row r="1235" spans="7:10" x14ac:dyDescent="0.25">
      <c r="G1235" s="110"/>
      <c r="H1235" s="110"/>
      <c r="I1235" s="110"/>
      <c r="J1235" s="110"/>
    </row>
    <row r="1236" spans="7:10" x14ac:dyDescent="0.25">
      <c r="G1236" s="110"/>
      <c r="H1236" s="110"/>
      <c r="I1236" s="110"/>
      <c r="J1236" s="110"/>
    </row>
    <row r="1237" spans="7:10" x14ac:dyDescent="0.25">
      <c r="G1237" s="110"/>
      <c r="H1237" s="110"/>
      <c r="I1237" s="110"/>
      <c r="J1237" s="110"/>
    </row>
    <row r="1238" spans="7:10" x14ac:dyDescent="0.25">
      <c r="G1238" s="110"/>
      <c r="H1238" s="110"/>
      <c r="I1238" s="110"/>
      <c r="J1238" s="110"/>
    </row>
    <row r="1239" spans="7:10" x14ac:dyDescent="0.25">
      <c r="G1239" s="110"/>
      <c r="H1239" s="110"/>
      <c r="I1239" s="110"/>
      <c r="J1239" s="110"/>
    </row>
    <row r="1240" spans="7:10" x14ac:dyDescent="0.25">
      <c r="G1240" s="110"/>
      <c r="H1240" s="110"/>
      <c r="I1240" s="110"/>
      <c r="J1240" s="110"/>
    </row>
    <row r="1241" spans="7:10" x14ac:dyDescent="0.25">
      <c r="G1241" s="110"/>
      <c r="H1241" s="110"/>
      <c r="I1241" s="110"/>
      <c r="J1241" s="110"/>
    </row>
    <row r="1242" spans="7:10" x14ac:dyDescent="0.25">
      <c r="G1242" s="110"/>
      <c r="H1242" s="110"/>
      <c r="I1242" s="110"/>
      <c r="J1242" s="110"/>
    </row>
    <row r="1243" spans="7:10" x14ac:dyDescent="0.25">
      <c r="G1243" s="110"/>
      <c r="H1243" s="110"/>
      <c r="I1243" s="110"/>
      <c r="J1243" s="110"/>
    </row>
    <row r="1244" spans="7:10" x14ac:dyDescent="0.25">
      <c r="G1244" s="110"/>
      <c r="H1244" s="110"/>
      <c r="I1244" s="110"/>
      <c r="J1244" s="110"/>
    </row>
    <row r="1245" spans="7:10" x14ac:dyDescent="0.25">
      <c r="G1245" s="110"/>
      <c r="H1245" s="110"/>
      <c r="I1245" s="110"/>
      <c r="J1245" s="110"/>
    </row>
    <row r="1246" spans="7:10" x14ac:dyDescent="0.25">
      <c r="G1246" s="110"/>
      <c r="H1246" s="110"/>
      <c r="I1246" s="110"/>
      <c r="J1246" s="110"/>
    </row>
    <row r="1247" spans="7:10" x14ac:dyDescent="0.25">
      <c r="G1247" s="110"/>
      <c r="H1247" s="110"/>
      <c r="I1247" s="110"/>
      <c r="J1247" s="110"/>
    </row>
    <row r="1248" spans="7:10" x14ac:dyDescent="0.25">
      <c r="G1248" s="110"/>
      <c r="H1248" s="110"/>
      <c r="I1248" s="110"/>
      <c r="J1248" s="110"/>
    </row>
    <row r="1249" spans="7:10" x14ac:dyDescent="0.25">
      <c r="G1249" s="110"/>
      <c r="H1249" s="110"/>
      <c r="I1249" s="110"/>
      <c r="J1249" s="110"/>
    </row>
    <row r="1250" spans="7:10" x14ac:dyDescent="0.25">
      <c r="G1250" s="110"/>
      <c r="H1250" s="110"/>
      <c r="I1250" s="110"/>
      <c r="J1250" s="110"/>
    </row>
    <row r="1251" spans="7:10" x14ac:dyDescent="0.25">
      <c r="G1251" s="110"/>
      <c r="H1251" s="110"/>
      <c r="I1251" s="110"/>
      <c r="J1251" s="110"/>
    </row>
    <row r="1252" spans="7:10" x14ac:dyDescent="0.25">
      <c r="G1252" s="110"/>
      <c r="H1252" s="110"/>
      <c r="I1252" s="110"/>
      <c r="J1252" s="110"/>
    </row>
    <row r="1253" spans="7:10" x14ac:dyDescent="0.25">
      <c r="G1253" s="110"/>
      <c r="H1253" s="110"/>
      <c r="I1253" s="110"/>
      <c r="J1253" s="110"/>
    </row>
    <row r="1254" spans="7:10" x14ac:dyDescent="0.25">
      <c r="G1254" s="110"/>
      <c r="H1254" s="110"/>
      <c r="I1254" s="110"/>
      <c r="J1254" s="110"/>
    </row>
    <row r="1255" spans="7:10" x14ac:dyDescent="0.25">
      <c r="G1255" s="110"/>
      <c r="H1255" s="110"/>
      <c r="I1255" s="110"/>
      <c r="J1255" s="110"/>
    </row>
    <row r="1256" spans="7:10" x14ac:dyDescent="0.25">
      <c r="G1256" s="110"/>
      <c r="H1256" s="110"/>
      <c r="I1256" s="110"/>
      <c r="J1256" s="110"/>
    </row>
    <row r="1257" spans="7:10" x14ac:dyDescent="0.25">
      <c r="G1257" s="110"/>
      <c r="H1257" s="110"/>
      <c r="I1257" s="110"/>
      <c r="J1257" s="110"/>
    </row>
    <row r="1258" spans="7:10" x14ac:dyDescent="0.25">
      <c r="G1258" s="110"/>
      <c r="H1258" s="110"/>
      <c r="I1258" s="110"/>
      <c r="J1258" s="110"/>
    </row>
    <row r="1259" spans="7:10" x14ac:dyDescent="0.25">
      <c r="G1259" s="110"/>
      <c r="H1259" s="110"/>
      <c r="I1259" s="110"/>
      <c r="J1259" s="110"/>
    </row>
    <row r="1260" spans="7:10" x14ac:dyDescent="0.25">
      <c r="G1260" s="110"/>
      <c r="H1260" s="110"/>
      <c r="I1260" s="110"/>
      <c r="J1260" s="110"/>
    </row>
    <row r="1261" spans="7:10" x14ac:dyDescent="0.25">
      <c r="G1261" s="110"/>
      <c r="H1261" s="110"/>
      <c r="I1261" s="110"/>
      <c r="J1261" s="110"/>
    </row>
    <row r="1262" spans="7:10" x14ac:dyDescent="0.25">
      <c r="G1262" s="110"/>
      <c r="H1262" s="110"/>
      <c r="I1262" s="110"/>
      <c r="J1262" s="110"/>
    </row>
    <row r="1263" spans="7:10" x14ac:dyDescent="0.25">
      <c r="G1263" s="110"/>
      <c r="H1263" s="110"/>
      <c r="I1263" s="110"/>
      <c r="J1263" s="110"/>
    </row>
    <row r="1264" spans="7:10" x14ac:dyDescent="0.25">
      <c r="G1264" s="110"/>
      <c r="H1264" s="110"/>
      <c r="I1264" s="110"/>
      <c r="J1264" s="110"/>
    </row>
    <row r="1265" spans="7:10" x14ac:dyDescent="0.25">
      <c r="G1265" s="110"/>
      <c r="H1265" s="110"/>
      <c r="I1265" s="110"/>
      <c r="J1265" s="110"/>
    </row>
    <row r="1266" spans="7:10" x14ac:dyDescent="0.25">
      <c r="G1266" s="110"/>
      <c r="H1266" s="110"/>
      <c r="I1266" s="110"/>
      <c r="J1266" s="110"/>
    </row>
    <row r="1267" spans="7:10" x14ac:dyDescent="0.25">
      <c r="G1267" s="110"/>
      <c r="H1267" s="110"/>
      <c r="I1267" s="110"/>
      <c r="J1267" s="110"/>
    </row>
    <row r="1268" spans="7:10" x14ac:dyDescent="0.25">
      <c r="G1268" s="110"/>
      <c r="H1268" s="110"/>
      <c r="I1268" s="110"/>
      <c r="J1268" s="110"/>
    </row>
    <row r="1269" spans="7:10" x14ac:dyDescent="0.25">
      <c r="G1269" s="110"/>
      <c r="H1269" s="110"/>
      <c r="I1269" s="110"/>
      <c r="J1269" s="110"/>
    </row>
    <row r="1270" spans="7:10" x14ac:dyDescent="0.25">
      <c r="G1270" s="110"/>
      <c r="H1270" s="110"/>
      <c r="I1270" s="110"/>
      <c r="J1270" s="110"/>
    </row>
    <row r="1271" spans="7:10" x14ac:dyDescent="0.25">
      <c r="G1271" s="110"/>
      <c r="H1271" s="110"/>
      <c r="I1271" s="110"/>
      <c r="J1271" s="110"/>
    </row>
    <row r="1272" spans="7:10" x14ac:dyDescent="0.25">
      <c r="G1272" s="110"/>
      <c r="H1272" s="110"/>
      <c r="I1272" s="110"/>
      <c r="J1272" s="110"/>
    </row>
    <row r="1273" spans="7:10" x14ac:dyDescent="0.25">
      <c r="G1273" s="110"/>
      <c r="H1273" s="110"/>
      <c r="I1273" s="110"/>
      <c r="J1273" s="110"/>
    </row>
    <row r="1274" spans="7:10" x14ac:dyDescent="0.25">
      <c r="G1274" s="110"/>
      <c r="H1274" s="110"/>
      <c r="I1274" s="110"/>
      <c r="J1274" s="110"/>
    </row>
    <row r="1275" spans="7:10" x14ac:dyDescent="0.25">
      <c r="G1275" s="110"/>
      <c r="H1275" s="110"/>
      <c r="I1275" s="110"/>
      <c r="J1275" s="110"/>
    </row>
    <row r="1276" spans="7:10" x14ac:dyDescent="0.25">
      <c r="G1276" s="110"/>
      <c r="H1276" s="110"/>
      <c r="I1276" s="110"/>
      <c r="J1276" s="110"/>
    </row>
    <row r="1277" spans="7:10" x14ac:dyDescent="0.25">
      <c r="G1277" s="110"/>
      <c r="H1277" s="110"/>
      <c r="I1277" s="110"/>
      <c r="J1277" s="110"/>
    </row>
    <row r="1278" spans="7:10" x14ac:dyDescent="0.25">
      <c r="G1278" s="110"/>
      <c r="H1278" s="110"/>
      <c r="I1278" s="110"/>
      <c r="J1278" s="110"/>
    </row>
    <row r="1279" spans="7:10" x14ac:dyDescent="0.25">
      <c r="G1279" s="110"/>
      <c r="H1279" s="110"/>
      <c r="I1279" s="110"/>
      <c r="J1279" s="110"/>
    </row>
    <row r="1280" spans="7:10" x14ac:dyDescent="0.25">
      <c r="G1280" s="110"/>
      <c r="H1280" s="110"/>
      <c r="I1280" s="110"/>
      <c r="J1280" s="110"/>
    </row>
    <row r="1281" spans="7:10" x14ac:dyDescent="0.25">
      <c r="G1281" s="110"/>
      <c r="H1281" s="110"/>
      <c r="I1281" s="110"/>
      <c r="J1281" s="110"/>
    </row>
    <row r="1282" spans="7:10" x14ac:dyDescent="0.25">
      <c r="G1282" s="110"/>
      <c r="H1282" s="110"/>
      <c r="I1282" s="110"/>
      <c r="J1282" s="110"/>
    </row>
    <row r="1283" spans="7:10" x14ac:dyDescent="0.25">
      <c r="G1283" s="110"/>
      <c r="H1283" s="110"/>
      <c r="I1283" s="110"/>
      <c r="J1283" s="110"/>
    </row>
    <row r="1284" spans="7:10" x14ac:dyDescent="0.25">
      <c r="G1284" s="110"/>
      <c r="H1284" s="110"/>
      <c r="I1284" s="110"/>
      <c r="J1284" s="110"/>
    </row>
    <row r="1285" spans="7:10" x14ac:dyDescent="0.25">
      <c r="G1285" s="110"/>
      <c r="H1285" s="110"/>
      <c r="I1285" s="110"/>
      <c r="J1285" s="110"/>
    </row>
    <row r="1286" spans="7:10" x14ac:dyDescent="0.25">
      <c r="G1286" s="110"/>
      <c r="H1286" s="110"/>
      <c r="I1286" s="110"/>
      <c r="J1286" s="110"/>
    </row>
    <row r="1287" spans="7:10" x14ac:dyDescent="0.25">
      <c r="G1287" s="110"/>
      <c r="H1287" s="110"/>
      <c r="I1287" s="110"/>
      <c r="J1287" s="110"/>
    </row>
    <row r="1288" spans="7:10" x14ac:dyDescent="0.25">
      <c r="G1288" s="110"/>
      <c r="H1288" s="110"/>
      <c r="I1288" s="110"/>
      <c r="J1288" s="110"/>
    </row>
    <row r="1289" spans="7:10" x14ac:dyDescent="0.25">
      <c r="G1289" s="110"/>
      <c r="H1289" s="110"/>
      <c r="I1289" s="110"/>
      <c r="J1289" s="110"/>
    </row>
    <row r="1290" spans="7:10" x14ac:dyDescent="0.25">
      <c r="G1290" s="110"/>
      <c r="H1290" s="110"/>
      <c r="I1290" s="110"/>
      <c r="J1290" s="110"/>
    </row>
    <row r="1291" spans="7:10" x14ac:dyDescent="0.25">
      <c r="G1291" s="110"/>
      <c r="H1291" s="110"/>
      <c r="I1291" s="110"/>
      <c r="J1291" s="110"/>
    </row>
    <row r="1292" spans="7:10" x14ac:dyDescent="0.25">
      <c r="G1292" s="110"/>
      <c r="H1292" s="110"/>
      <c r="I1292" s="110"/>
      <c r="J1292" s="110"/>
    </row>
    <row r="1293" spans="7:10" x14ac:dyDescent="0.25">
      <c r="G1293" s="110"/>
      <c r="H1293" s="110"/>
      <c r="I1293" s="110"/>
      <c r="J1293" s="110"/>
    </row>
    <row r="1294" spans="7:10" x14ac:dyDescent="0.25">
      <c r="G1294" s="110"/>
      <c r="H1294" s="110"/>
      <c r="I1294" s="110"/>
      <c r="J1294" s="110"/>
    </row>
    <row r="1295" spans="7:10" x14ac:dyDescent="0.25">
      <c r="G1295" s="110"/>
      <c r="H1295" s="110"/>
      <c r="I1295" s="110"/>
      <c r="J1295" s="110"/>
    </row>
    <row r="1296" spans="7:10" x14ac:dyDescent="0.25">
      <c r="G1296" s="110"/>
      <c r="H1296" s="110"/>
      <c r="I1296" s="110"/>
      <c r="J1296" s="110"/>
    </row>
    <row r="1297" spans="7:10" x14ac:dyDescent="0.25">
      <c r="G1297" s="110"/>
      <c r="H1297" s="110"/>
      <c r="I1297" s="110"/>
      <c r="J1297" s="110"/>
    </row>
    <row r="1298" spans="7:10" x14ac:dyDescent="0.25">
      <c r="G1298" s="110"/>
      <c r="H1298" s="110"/>
      <c r="I1298" s="110"/>
      <c r="J1298" s="110"/>
    </row>
    <row r="1299" spans="7:10" x14ac:dyDescent="0.25">
      <c r="G1299" s="110"/>
      <c r="H1299" s="110"/>
      <c r="I1299" s="110"/>
      <c r="J1299" s="110"/>
    </row>
    <row r="1300" spans="7:10" x14ac:dyDescent="0.25">
      <c r="G1300" s="110"/>
      <c r="H1300" s="110"/>
      <c r="I1300" s="110"/>
      <c r="J1300" s="110"/>
    </row>
    <row r="1301" spans="7:10" x14ac:dyDescent="0.25">
      <c r="G1301" s="110"/>
      <c r="H1301" s="110"/>
      <c r="I1301" s="110"/>
      <c r="J1301" s="110"/>
    </row>
    <row r="1302" spans="7:10" x14ac:dyDescent="0.25">
      <c r="G1302" s="110"/>
      <c r="H1302" s="110"/>
      <c r="I1302" s="110"/>
      <c r="J1302" s="110"/>
    </row>
    <row r="1303" spans="7:10" x14ac:dyDescent="0.25">
      <c r="G1303" s="110"/>
      <c r="H1303" s="110"/>
      <c r="I1303" s="110"/>
      <c r="J1303" s="110"/>
    </row>
    <row r="1304" spans="7:10" x14ac:dyDescent="0.25">
      <c r="G1304" s="110"/>
      <c r="H1304" s="110"/>
      <c r="I1304" s="110"/>
      <c r="J1304" s="110"/>
    </row>
    <row r="1305" spans="7:10" x14ac:dyDescent="0.25">
      <c r="G1305" s="110"/>
      <c r="H1305" s="110"/>
      <c r="I1305" s="110"/>
      <c r="J1305" s="110"/>
    </row>
    <row r="1306" spans="7:10" x14ac:dyDescent="0.25">
      <c r="G1306" s="110"/>
      <c r="H1306" s="110"/>
      <c r="I1306" s="110"/>
      <c r="J1306" s="110"/>
    </row>
    <row r="1307" spans="7:10" x14ac:dyDescent="0.25">
      <c r="G1307" s="110"/>
      <c r="H1307" s="110"/>
      <c r="I1307" s="110"/>
      <c r="J1307" s="110"/>
    </row>
    <row r="1308" spans="7:10" x14ac:dyDescent="0.25">
      <c r="G1308" s="110"/>
      <c r="H1308" s="110"/>
      <c r="I1308" s="110"/>
      <c r="J1308" s="110"/>
    </row>
    <row r="1309" spans="7:10" x14ac:dyDescent="0.25">
      <c r="G1309" s="110"/>
      <c r="H1309" s="110"/>
      <c r="I1309" s="110"/>
      <c r="J1309" s="110"/>
    </row>
    <row r="1310" spans="7:10" x14ac:dyDescent="0.25">
      <c r="G1310" s="110"/>
      <c r="H1310" s="110"/>
      <c r="I1310" s="110"/>
      <c r="J1310" s="110"/>
    </row>
    <row r="1311" spans="7:10" x14ac:dyDescent="0.25">
      <c r="G1311" s="110"/>
      <c r="H1311" s="110"/>
      <c r="I1311" s="110"/>
      <c r="J1311" s="110"/>
    </row>
    <row r="1312" spans="7:10" x14ac:dyDescent="0.25">
      <c r="G1312" s="110"/>
      <c r="H1312" s="110"/>
      <c r="I1312" s="110"/>
      <c r="J1312" s="110"/>
    </row>
    <row r="1313" spans="7:10" x14ac:dyDescent="0.25">
      <c r="G1313" s="110"/>
      <c r="H1313" s="110"/>
      <c r="I1313" s="110"/>
      <c r="J1313" s="110"/>
    </row>
    <row r="1314" spans="7:10" x14ac:dyDescent="0.25">
      <c r="G1314" s="110"/>
      <c r="H1314" s="110"/>
      <c r="I1314" s="110"/>
      <c r="J1314" s="110"/>
    </row>
    <row r="1315" spans="7:10" x14ac:dyDescent="0.25">
      <c r="G1315" s="110"/>
      <c r="H1315" s="110"/>
      <c r="I1315" s="110"/>
      <c r="J1315" s="110"/>
    </row>
    <row r="1316" spans="7:10" x14ac:dyDescent="0.25">
      <c r="G1316" s="110"/>
      <c r="H1316" s="110"/>
      <c r="I1316" s="110"/>
      <c r="J1316" s="110"/>
    </row>
    <row r="1317" spans="7:10" x14ac:dyDescent="0.25">
      <c r="G1317" s="110"/>
      <c r="H1317" s="110"/>
      <c r="I1317" s="110"/>
      <c r="J1317" s="110"/>
    </row>
    <row r="1318" spans="7:10" x14ac:dyDescent="0.25">
      <c r="G1318" s="110"/>
      <c r="H1318" s="110"/>
      <c r="I1318" s="110"/>
      <c r="J1318" s="110"/>
    </row>
    <row r="1319" spans="7:10" x14ac:dyDescent="0.25">
      <c r="G1319" s="110"/>
      <c r="H1319" s="110"/>
      <c r="I1319" s="110"/>
      <c r="J1319" s="110"/>
    </row>
    <row r="1320" spans="7:10" x14ac:dyDescent="0.25">
      <c r="G1320" s="110"/>
      <c r="H1320" s="110"/>
      <c r="I1320" s="110"/>
      <c r="J1320" s="110"/>
    </row>
    <row r="1321" spans="7:10" x14ac:dyDescent="0.25">
      <c r="G1321" s="110"/>
      <c r="H1321" s="110"/>
      <c r="I1321" s="110"/>
      <c r="J1321" s="110"/>
    </row>
    <row r="1322" spans="7:10" x14ac:dyDescent="0.25">
      <c r="G1322" s="110"/>
      <c r="H1322" s="110"/>
      <c r="I1322" s="110"/>
      <c r="J1322" s="110"/>
    </row>
    <row r="1323" spans="7:10" x14ac:dyDescent="0.25">
      <c r="G1323" s="110"/>
      <c r="H1323" s="110"/>
      <c r="I1323" s="110"/>
      <c r="J1323" s="110"/>
    </row>
    <row r="1324" spans="7:10" x14ac:dyDescent="0.25">
      <c r="G1324" s="110"/>
      <c r="H1324" s="110"/>
      <c r="I1324" s="110"/>
      <c r="J1324" s="110"/>
    </row>
    <row r="1325" spans="7:10" x14ac:dyDescent="0.25">
      <c r="G1325" s="110"/>
      <c r="H1325" s="110"/>
      <c r="I1325" s="110"/>
      <c r="J1325" s="110"/>
    </row>
    <row r="1326" spans="7:10" x14ac:dyDescent="0.25">
      <c r="G1326" s="110"/>
      <c r="H1326" s="110"/>
      <c r="I1326" s="110"/>
      <c r="J1326" s="110"/>
    </row>
    <row r="1327" spans="7:10" x14ac:dyDescent="0.25">
      <c r="G1327" s="110"/>
      <c r="H1327" s="110"/>
      <c r="I1327" s="110"/>
      <c r="J1327" s="110"/>
    </row>
    <row r="1328" spans="7:10" x14ac:dyDescent="0.25">
      <c r="G1328" s="110"/>
      <c r="H1328" s="110"/>
      <c r="I1328" s="110"/>
      <c r="J1328" s="110"/>
    </row>
    <row r="1329" spans="7:10" x14ac:dyDescent="0.25">
      <c r="G1329" s="110"/>
      <c r="H1329" s="110"/>
      <c r="I1329" s="110"/>
      <c r="J1329" s="110"/>
    </row>
    <row r="1330" spans="7:10" x14ac:dyDescent="0.25">
      <c r="G1330" s="110"/>
      <c r="H1330" s="110"/>
      <c r="I1330" s="110"/>
      <c r="J1330" s="110"/>
    </row>
    <row r="1331" spans="7:10" x14ac:dyDescent="0.25">
      <c r="G1331" s="110"/>
      <c r="H1331" s="110"/>
      <c r="I1331" s="110"/>
      <c r="J1331" s="110"/>
    </row>
    <row r="1332" spans="7:10" x14ac:dyDescent="0.25">
      <c r="G1332" s="110"/>
      <c r="H1332" s="110"/>
      <c r="I1332" s="110"/>
      <c r="J1332" s="110"/>
    </row>
    <row r="1333" spans="7:10" x14ac:dyDescent="0.25">
      <c r="G1333" s="110"/>
      <c r="H1333" s="110"/>
      <c r="I1333" s="110"/>
      <c r="J1333" s="110"/>
    </row>
    <row r="1334" spans="7:10" x14ac:dyDescent="0.25">
      <c r="G1334" s="110"/>
      <c r="H1334" s="110"/>
      <c r="I1334" s="110"/>
      <c r="J1334" s="110"/>
    </row>
    <row r="1335" spans="7:10" x14ac:dyDescent="0.25">
      <c r="G1335" s="110"/>
      <c r="H1335" s="110"/>
      <c r="I1335" s="110"/>
      <c r="J1335" s="110"/>
    </row>
    <row r="1336" spans="7:10" x14ac:dyDescent="0.25">
      <c r="G1336" s="110"/>
      <c r="H1336" s="110"/>
      <c r="I1336" s="110"/>
      <c r="J1336" s="110"/>
    </row>
    <row r="1337" spans="7:10" x14ac:dyDescent="0.25">
      <c r="G1337" s="110"/>
      <c r="H1337" s="110"/>
      <c r="I1337" s="110"/>
      <c r="J1337" s="110"/>
    </row>
    <row r="1338" spans="7:10" x14ac:dyDescent="0.25">
      <c r="G1338" s="110"/>
      <c r="H1338" s="110"/>
      <c r="I1338" s="110"/>
      <c r="J1338" s="110"/>
    </row>
    <row r="1339" spans="7:10" x14ac:dyDescent="0.25">
      <c r="G1339" s="110"/>
      <c r="H1339" s="110"/>
      <c r="I1339" s="110"/>
      <c r="J1339" s="110"/>
    </row>
    <row r="1340" spans="7:10" x14ac:dyDescent="0.25">
      <c r="G1340" s="110"/>
      <c r="H1340" s="110"/>
      <c r="I1340" s="110"/>
      <c r="J1340" s="110"/>
    </row>
    <row r="1341" spans="7:10" x14ac:dyDescent="0.25">
      <c r="G1341" s="110"/>
      <c r="H1341" s="110"/>
      <c r="I1341" s="110"/>
      <c r="J1341" s="110"/>
    </row>
    <row r="1342" spans="7:10" x14ac:dyDescent="0.25">
      <c r="G1342" s="110"/>
      <c r="H1342" s="110"/>
      <c r="I1342" s="110"/>
      <c r="J1342" s="110"/>
    </row>
    <row r="1343" spans="7:10" x14ac:dyDescent="0.25">
      <c r="G1343" s="110"/>
      <c r="H1343" s="110"/>
      <c r="I1343" s="110"/>
      <c r="J1343" s="110"/>
    </row>
    <row r="1344" spans="7:10" x14ac:dyDescent="0.25">
      <c r="G1344" s="110"/>
      <c r="H1344" s="110"/>
      <c r="I1344" s="110"/>
      <c r="J1344" s="110"/>
    </row>
    <row r="1345" spans="7:10" x14ac:dyDescent="0.25">
      <c r="G1345" s="110"/>
      <c r="H1345" s="110"/>
      <c r="I1345" s="110"/>
      <c r="J1345" s="110"/>
    </row>
    <row r="1346" spans="7:10" x14ac:dyDescent="0.25">
      <c r="G1346" s="110"/>
      <c r="H1346" s="110"/>
      <c r="I1346" s="110"/>
      <c r="J1346" s="110"/>
    </row>
    <row r="1347" spans="7:10" x14ac:dyDescent="0.25">
      <c r="G1347" s="110"/>
      <c r="H1347" s="110"/>
      <c r="I1347" s="110"/>
      <c r="J1347" s="110"/>
    </row>
    <row r="1348" spans="7:10" x14ac:dyDescent="0.25">
      <c r="G1348" s="110"/>
      <c r="H1348" s="110"/>
      <c r="I1348" s="110"/>
      <c r="J1348" s="110"/>
    </row>
    <row r="1349" spans="7:10" x14ac:dyDescent="0.25">
      <c r="G1349" s="110"/>
      <c r="H1349" s="110"/>
      <c r="I1349" s="110"/>
      <c r="J1349" s="110"/>
    </row>
    <row r="1350" spans="7:10" x14ac:dyDescent="0.25">
      <c r="G1350" s="110"/>
      <c r="H1350" s="110"/>
      <c r="I1350" s="110"/>
      <c r="J1350" s="110"/>
    </row>
    <row r="1351" spans="7:10" x14ac:dyDescent="0.25">
      <c r="G1351" s="110"/>
      <c r="H1351" s="110"/>
      <c r="I1351" s="110"/>
      <c r="J1351" s="110"/>
    </row>
    <row r="1352" spans="7:10" x14ac:dyDescent="0.25">
      <c r="G1352" s="110"/>
      <c r="H1352" s="110"/>
      <c r="I1352" s="110"/>
      <c r="J1352" s="110"/>
    </row>
    <row r="1353" spans="7:10" x14ac:dyDescent="0.25">
      <c r="G1353" s="110"/>
      <c r="H1353" s="110"/>
      <c r="I1353" s="110"/>
      <c r="J1353" s="110"/>
    </row>
    <row r="1354" spans="7:10" x14ac:dyDescent="0.25">
      <c r="G1354" s="110"/>
      <c r="H1354" s="110"/>
      <c r="I1354" s="110"/>
      <c r="J1354" s="110"/>
    </row>
    <row r="1355" spans="7:10" x14ac:dyDescent="0.25">
      <c r="G1355" s="110"/>
      <c r="H1355" s="110"/>
      <c r="I1355" s="110"/>
      <c r="J1355" s="110"/>
    </row>
    <row r="1356" spans="7:10" x14ac:dyDescent="0.25">
      <c r="G1356" s="110"/>
      <c r="H1356" s="110"/>
      <c r="I1356" s="110"/>
      <c r="J1356" s="110"/>
    </row>
    <row r="1357" spans="7:10" x14ac:dyDescent="0.25">
      <c r="G1357" s="110"/>
      <c r="H1357" s="110"/>
      <c r="I1357" s="110"/>
      <c r="J1357" s="110"/>
    </row>
    <row r="1358" spans="7:10" x14ac:dyDescent="0.25">
      <c r="G1358" s="110"/>
      <c r="H1358" s="110"/>
      <c r="I1358" s="110"/>
      <c r="J1358" s="110"/>
    </row>
    <row r="1359" spans="7:10" x14ac:dyDescent="0.25">
      <c r="G1359" s="110"/>
      <c r="H1359" s="110"/>
      <c r="I1359" s="110"/>
      <c r="J1359" s="110"/>
    </row>
    <row r="1360" spans="7:10" x14ac:dyDescent="0.25">
      <c r="G1360" s="110"/>
      <c r="H1360" s="110"/>
      <c r="I1360" s="110"/>
      <c r="J1360" s="110"/>
    </row>
    <row r="1361" spans="7:10" x14ac:dyDescent="0.25">
      <c r="G1361" s="110"/>
      <c r="H1361" s="110"/>
      <c r="I1361" s="110"/>
      <c r="J1361" s="110"/>
    </row>
    <row r="1362" spans="7:10" x14ac:dyDescent="0.25">
      <c r="G1362" s="110"/>
      <c r="H1362" s="110"/>
      <c r="I1362" s="110"/>
      <c r="J1362" s="110"/>
    </row>
    <row r="1363" spans="7:10" x14ac:dyDescent="0.25">
      <c r="G1363" s="110"/>
      <c r="H1363" s="110"/>
      <c r="I1363" s="110"/>
      <c r="J1363" s="110"/>
    </row>
    <row r="1364" spans="7:10" x14ac:dyDescent="0.25">
      <c r="G1364" s="110"/>
      <c r="H1364" s="110"/>
      <c r="I1364" s="110"/>
      <c r="J1364" s="110"/>
    </row>
    <row r="1365" spans="7:10" x14ac:dyDescent="0.25">
      <c r="G1365" s="110"/>
      <c r="H1365" s="110"/>
      <c r="I1365" s="110"/>
      <c r="J1365" s="110"/>
    </row>
    <row r="1366" spans="7:10" x14ac:dyDescent="0.25">
      <c r="G1366" s="110"/>
      <c r="H1366" s="110"/>
      <c r="I1366" s="110"/>
      <c r="J1366" s="110"/>
    </row>
    <row r="1367" spans="7:10" x14ac:dyDescent="0.25">
      <c r="G1367" s="110"/>
      <c r="H1367" s="110"/>
      <c r="I1367" s="110"/>
      <c r="J1367" s="110"/>
    </row>
    <row r="1368" spans="7:10" x14ac:dyDescent="0.25">
      <c r="G1368" s="110"/>
      <c r="H1368" s="110"/>
      <c r="I1368" s="110"/>
      <c r="J1368" s="110"/>
    </row>
    <row r="1369" spans="7:10" x14ac:dyDescent="0.25">
      <c r="G1369" s="110"/>
      <c r="H1369" s="110"/>
      <c r="I1369" s="110"/>
      <c r="J1369" s="110"/>
    </row>
    <row r="1370" spans="7:10" x14ac:dyDescent="0.25">
      <c r="G1370" s="110"/>
      <c r="H1370" s="110"/>
      <c r="I1370" s="110"/>
      <c r="J1370" s="110"/>
    </row>
    <row r="1371" spans="7:10" x14ac:dyDescent="0.25">
      <c r="G1371" s="110"/>
      <c r="H1371" s="110"/>
      <c r="I1371" s="110"/>
      <c r="J1371" s="110"/>
    </row>
    <row r="1372" spans="7:10" x14ac:dyDescent="0.25">
      <c r="G1372" s="110"/>
      <c r="H1372" s="110"/>
      <c r="I1372" s="110"/>
      <c r="J1372" s="110"/>
    </row>
    <row r="1373" spans="7:10" x14ac:dyDescent="0.25">
      <c r="G1373" s="110"/>
      <c r="H1373" s="110"/>
      <c r="I1373" s="110"/>
      <c r="J1373" s="110"/>
    </row>
    <row r="1374" spans="7:10" x14ac:dyDescent="0.25">
      <c r="G1374" s="110"/>
      <c r="H1374" s="110"/>
      <c r="I1374" s="110"/>
      <c r="J1374" s="110"/>
    </row>
    <row r="1375" spans="7:10" x14ac:dyDescent="0.25">
      <c r="G1375" s="110"/>
      <c r="H1375" s="110"/>
      <c r="I1375" s="110"/>
      <c r="J1375" s="110"/>
    </row>
    <row r="1376" spans="7:10" x14ac:dyDescent="0.25">
      <c r="G1376" s="110"/>
      <c r="H1376" s="110"/>
      <c r="I1376" s="110"/>
      <c r="J1376" s="110"/>
    </row>
    <row r="1377" spans="7:10" x14ac:dyDescent="0.25">
      <c r="G1377" s="110"/>
      <c r="H1377" s="110"/>
      <c r="I1377" s="110"/>
      <c r="J1377" s="110"/>
    </row>
    <row r="1378" spans="7:10" x14ac:dyDescent="0.25">
      <c r="G1378" s="110"/>
      <c r="H1378" s="110"/>
      <c r="I1378" s="110"/>
      <c r="J1378" s="110"/>
    </row>
    <row r="1379" spans="7:10" x14ac:dyDescent="0.25">
      <c r="G1379" s="110"/>
      <c r="H1379" s="110"/>
      <c r="I1379" s="110"/>
      <c r="J1379" s="110"/>
    </row>
    <row r="1380" spans="7:10" x14ac:dyDescent="0.25">
      <c r="G1380" s="110"/>
      <c r="H1380" s="110"/>
      <c r="I1380" s="110"/>
      <c r="J1380" s="110"/>
    </row>
    <row r="1381" spans="7:10" x14ac:dyDescent="0.25">
      <c r="G1381" s="110"/>
      <c r="H1381" s="110"/>
      <c r="I1381" s="110"/>
      <c r="J1381" s="110"/>
    </row>
    <row r="1382" spans="7:10" x14ac:dyDescent="0.25">
      <c r="G1382" s="110"/>
      <c r="H1382" s="110"/>
      <c r="I1382" s="110"/>
      <c r="J1382" s="110"/>
    </row>
    <row r="1383" spans="7:10" x14ac:dyDescent="0.25">
      <c r="G1383" s="110"/>
      <c r="H1383" s="110"/>
      <c r="I1383" s="110"/>
      <c r="J1383" s="110"/>
    </row>
    <row r="1384" spans="7:10" x14ac:dyDescent="0.25">
      <c r="G1384" s="110"/>
      <c r="H1384" s="110"/>
      <c r="I1384" s="110"/>
      <c r="J1384" s="110"/>
    </row>
    <row r="1385" spans="7:10" x14ac:dyDescent="0.25">
      <c r="G1385" s="110"/>
      <c r="H1385" s="110"/>
      <c r="I1385" s="110"/>
      <c r="J1385" s="110"/>
    </row>
    <row r="1386" spans="7:10" x14ac:dyDescent="0.25">
      <c r="G1386" s="110"/>
      <c r="H1386" s="110"/>
      <c r="I1386" s="110"/>
      <c r="J1386" s="110"/>
    </row>
    <row r="1387" spans="7:10" x14ac:dyDescent="0.25">
      <c r="G1387" s="110"/>
      <c r="H1387" s="110"/>
      <c r="I1387" s="110"/>
      <c r="J1387" s="110"/>
    </row>
    <row r="1388" spans="7:10" x14ac:dyDescent="0.25">
      <c r="G1388" s="110"/>
      <c r="H1388" s="110"/>
      <c r="I1388" s="110"/>
      <c r="J1388" s="110"/>
    </row>
    <row r="1389" spans="7:10" x14ac:dyDescent="0.25">
      <c r="G1389" s="110"/>
      <c r="H1389" s="110"/>
      <c r="I1389" s="110"/>
      <c r="J1389" s="110"/>
    </row>
    <row r="1390" spans="7:10" x14ac:dyDescent="0.25">
      <c r="G1390" s="110"/>
      <c r="H1390" s="110"/>
      <c r="I1390" s="110"/>
      <c r="J1390" s="110"/>
    </row>
    <row r="1391" spans="7:10" x14ac:dyDescent="0.25">
      <c r="G1391" s="110"/>
      <c r="H1391" s="110"/>
      <c r="I1391" s="110"/>
      <c r="J1391" s="110"/>
    </row>
    <row r="1392" spans="7:10" x14ac:dyDescent="0.25">
      <c r="G1392" s="110"/>
      <c r="H1392" s="110"/>
      <c r="I1392" s="110"/>
      <c r="J1392" s="110"/>
    </row>
    <row r="1393" spans="7:10" x14ac:dyDescent="0.25">
      <c r="G1393" s="110"/>
      <c r="H1393" s="110"/>
      <c r="I1393" s="110"/>
      <c r="J1393" s="110"/>
    </row>
    <row r="1394" spans="7:10" x14ac:dyDescent="0.25">
      <c r="G1394" s="110"/>
      <c r="H1394" s="110"/>
      <c r="I1394" s="110"/>
      <c r="J1394" s="110"/>
    </row>
    <row r="1395" spans="7:10" x14ac:dyDescent="0.25">
      <c r="G1395" s="110"/>
      <c r="H1395" s="110"/>
      <c r="I1395" s="110"/>
      <c r="J1395" s="110"/>
    </row>
    <row r="1396" spans="7:10" x14ac:dyDescent="0.25">
      <c r="G1396" s="110"/>
      <c r="H1396" s="110"/>
      <c r="I1396" s="110"/>
      <c r="J1396" s="110"/>
    </row>
    <row r="1397" spans="7:10" x14ac:dyDescent="0.25">
      <c r="G1397" s="110"/>
      <c r="H1397" s="110"/>
      <c r="I1397" s="110"/>
      <c r="J1397" s="110"/>
    </row>
    <row r="1398" spans="7:10" x14ac:dyDescent="0.25">
      <c r="G1398" s="110"/>
      <c r="H1398" s="110"/>
      <c r="I1398" s="110"/>
      <c r="J1398" s="110"/>
    </row>
    <row r="1399" spans="7:10" x14ac:dyDescent="0.25">
      <c r="G1399" s="110"/>
      <c r="H1399" s="110"/>
      <c r="I1399" s="110"/>
      <c r="J1399" s="110"/>
    </row>
    <row r="1400" spans="7:10" x14ac:dyDescent="0.25">
      <c r="G1400" s="110"/>
      <c r="H1400" s="110"/>
      <c r="I1400" s="110"/>
      <c r="J1400" s="110"/>
    </row>
    <row r="1401" spans="7:10" x14ac:dyDescent="0.25">
      <c r="G1401" s="110"/>
      <c r="H1401" s="110"/>
      <c r="I1401" s="110"/>
      <c r="J1401" s="110"/>
    </row>
    <row r="1402" spans="7:10" x14ac:dyDescent="0.25">
      <c r="G1402" s="110"/>
      <c r="H1402" s="110"/>
      <c r="I1402" s="110"/>
      <c r="J1402" s="110"/>
    </row>
    <row r="1403" spans="7:10" x14ac:dyDescent="0.25">
      <c r="G1403" s="110"/>
      <c r="H1403" s="110"/>
      <c r="I1403" s="110"/>
      <c r="J1403" s="110"/>
    </row>
    <row r="1404" spans="7:10" x14ac:dyDescent="0.25">
      <c r="G1404" s="110"/>
      <c r="H1404" s="110"/>
      <c r="I1404" s="110"/>
      <c r="J1404" s="110"/>
    </row>
    <row r="1405" spans="7:10" x14ac:dyDescent="0.25">
      <c r="G1405" s="110"/>
      <c r="H1405" s="110"/>
      <c r="I1405" s="110"/>
      <c r="J1405" s="110"/>
    </row>
    <row r="1406" spans="7:10" x14ac:dyDescent="0.25">
      <c r="G1406" s="110"/>
      <c r="H1406" s="110"/>
      <c r="I1406" s="110"/>
      <c r="J1406" s="110"/>
    </row>
    <row r="1407" spans="7:10" x14ac:dyDescent="0.25">
      <c r="G1407" s="110"/>
      <c r="H1407" s="110"/>
      <c r="I1407" s="110"/>
      <c r="J1407" s="110"/>
    </row>
    <row r="1408" spans="7:10" x14ac:dyDescent="0.25">
      <c r="G1408" s="110"/>
      <c r="H1408" s="110"/>
      <c r="I1408" s="110"/>
      <c r="J1408" s="110"/>
    </row>
    <row r="1409" spans="7:10" x14ac:dyDescent="0.25">
      <c r="G1409" s="110"/>
      <c r="H1409" s="110"/>
      <c r="I1409" s="110"/>
      <c r="J1409" s="110"/>
    </row>
    <row r="1410" spans="7:10" x14ac:dyDescent="0.25">
      <c r="G1410" s="110"/>
      <c r="H1410" s="110"/>
      <c r="I1410" s="110"/>
      <c r="J1410" s="110"/>
    </row>
    <row r="1411" spans="7:10" x14ac:dyDescent="0.25">
      <c r="G1411" s="110"/>
      <c r="H1411" s="110"/>
      <c r="I1411" s="110"/>
      <c r="J1411" s="110"/>
    </row>
    <row r="1412" spans="7:10" x14ac:dyDescent="0.25">
      <c r="G1412" s="110"/>
      <c r="H1412" s="110"/>
      <c r="I1412" s="110"/>
      <c r="J1412" s="110"/>
    </row>
    <row r="1413" spans="7:10" x14ac:dyDescent="0.25">
      <c r="G1413" s="110"/>
      <c r="H1413" s="110"/>
      <c r="I1413" s="110"/>
      <c r="J1413" s="110"/>
    </row>
    <row r="1414" spans="7:10" x14ac:dyDescent="0.25">
      <c r="G1414" s="110"/>
      <c r="H1414" s="110"/>
      <c r="I1414" s="110"/>
      <c r="J1414" s="110"/>
    </row>
    <row r="1415" spans="7:10" x14ac:dyDescent="0.25">
      <c r="G1415" s="110"/>
      <c r="H1415" s="110"/>
      <c r="I1415" s="110"/>
      <c r="J1415" s="110"/>
    </row>
    <row r="1416" spans="7:10" x14ac:dyDescent="0.25">
      <c r="G1416" s="110"/>
      <c r="H1416" s="110"/>
      <c r="I1416" s="110"/>
      <c r="J1416" s="110"/>
    </row>
    <row r="1417" spans="7:10" x14ac:dyDescent="0.25">
      <c r="G1417" s="110"/>
      <c r="H1417" s="110"/>
      <c r="I1417" s="110"/>
      <c r="J1417" s="110"/>
    </row>
    <row r="1418" spans="7:10" x14ac:dyDescent="0.25">
      <c r="G1418" s="110"/>
      <c r="H1418" s="110"/>
      <c r="I1418" s="110"/>
      <c r="J1418" s="110"/>
    </row>
    <row r="1419" spans="7:10" x14ac:dyDescent="0.25">
      <c r="G1419" s="110"/>
      <c r="H1419" s="110"/>
      <c r="I1419" s="110"/>
      <c r="J1419" s="110"/>
    </row>
    <row r="1420" spans="7:10" x14ac:dyDescent="0.25">
      <c r="G1420" s="110"/>
      <c r="H1420" s="110"/>
      <c r="I1420" s="110"/>
      <c r="J1420" s="110"/>
    </row>
    <row r="1421" spans="7:10" x14ac:dyDescent="0.25">
      <c r="G1421" s="110"/>
      <c r="H1421" s="110"/>
      <c r="I1421" s="110"/>
      <c r="J1421" s="110"/>
    </row>
    <row r="1422" spans="7:10" x14ac:dyDescent="0.25">
      <c r="G1422" s="110"/>
      <c r="H1422" s="110"/>
      <c r="I1422" s="110"/>
      <c r="J1422" s="110"/>
    </row>
    <row r="1423" spans="7:10" x14ac:dyDescent="0.25">
      <c r="G1423" s="110"/>
      <c r="H1423" s="110"/>
      <c r="I1423" s="110"/>
      <c r="J1423" s="110"/>
    </row>
    <row r="1424" spans="7:10" x14ac:dyDescent="0.25">
      <c r="G1424" s="110"/>
      <c r="H1424" s="110"/>
      <c r="I1424" s="110"/>
      <c r="J1424" s="110"/>
    </row>
    <row r="1425" spans="7:10" x14ac:dyDescent="0.25">
      <c r="G1425" s="110"/>
      <c r="H1425" s="110"/>
      <c r="I1425" s="110"/>
      <c r="J1425" s="110"/>
    </row>
    <row r="1426" spans="7:10" x14ac:dyDescent="0.25">
      <c r="G1426" s="110"/>
      <c r="H1426" s="110"/>
      <c r="I1426" s="110"/>
      <c r="J1426" s="110"/>
    </row>
    <row r="1427" spans="7:10" x14ac:dyDescent="0.25">
      <c r="G1427" s="110"/>
      <c r="H1427" s="110"/>
      <c r="I1427" s="110"/>
      <c r="J1427" s="110"/>
    </row>
    <row r="1428" spans="7:10" x14ac:dyDescent="0.25">
      <c r="G1428" s="110"/>
      <c r="H1428" s="110"/>
      <c r="I1428" s="110"/>
      <c r="J1428" s="110"/>
    </row>
    <row r="1429" spans="7:10" x14ac:dyDescent="0.25">
      <c r="G1429" s="110"/>
      <c r="H1429" s="110"/>
      <c r="I1429" s="110"/>
      <c r="J1429" s="110"/>
    </row>
    <row r="1430" spans="7:10" x14ac:dyDescent="0.25">
      <c r="G1430" s="110"/>
      <c r="H1430" s="110"/>
      <c r="I1430" s="110"/>
      <c r="J1430" s="110"/>
    </row>
    <row r="1431" spans="7:10" x14ac:dyDescent="0.25">
      <c r="G1431" s="110"/>
      <c r="H1431" s="110"/>
      <c r="I1431" s="110"/>
      <c r="J1431" s="110"/>
    </row>
    <row r="1432" spans="7:10" x14ac:dyDescent="0.25">
      <c r="G1432" s="110"/>
      <c r="H1432" s="110"/>
      <c r="I1432" s="110"/>
      <c r="J1432" s="110"/>
    </row>
    <row r="1433" spans="7:10" x14ac:dyDescent="0.25">
      <c r="G1433" s="110"/>
      <c r="H1433" s="110"/>
      <c r="I1433" s="110"/>
      <c r="J1433" s="110"/>
    </row>
    <row r="1434" spans="7:10" x14ac:dyDescent="0.25">
      <c r="G1434" s="110"/>
      <c r="H1434" s="110"/>
      <c r="I1434" s="110"/>
      <c r="J1434" s="110"/>
    </row>
    <row r="1435" spans="7:10" x14ac:dyDescent="0.25">
      <c r="G1435" s="110"/>
      <c r="H1435" s="110"/>
      <c r="I1435" s="110"/>
      <c r="J1435" s="110"/>
    </row>
    <row r="1436" spans="7:10" x14ac:dyDescent="0.25">
      <c r="G1436" s="110"/>
      <c r="H1436" s="110"/>
      <c r="I1436" s="110"/>
      <c r="J1436" s="110"/>
    </row>
    <row r="1437" spans="7:10" x14ac:dyDescent="0.25">
      <c r="G1437" s="110"/>
      <c r="H1437" s="110"/>
      <c r="I1437" s="110"/>
      <c r="J1437" s="110"/>
    </row>
    <row r="1438" spans="7:10" x14ac:dyDescent="0.25">
      <c r="G1438" s="110"/>
      <c r="H1438" s="110"/>
      <c r="I1438" s="110"/>
      <c r="J1438" s="110"/>
    </row>
    <row r="1439" spans="7:10" x14ac:dyDescent="0.25">
      <c r="G1439" s="110"/>
      <c r="H1439" s="110"/>
      <c r="I1439" s="110"/>
      <c r="J1439" s="110"/>
    </row>
    <row r="1440" spans="7:10" x14ac:dyDescent="0.25">
      <c r="G1440" s="110"/>
      <c r="H1440" s="110"/>
      <c r="I1440" s="110"/>
      <c r="J1440" s="110"/>
    </row>
    <row r="1441" spans="7:10" x14ac:dyDescent="0.25">
      <c r="G1441" s="110"/>
      <c r="H1441" s="110"/>
      <c r="I1441" s="110"/>
      <c r="J1441" s="110"/>
    </row>
    <row r="1442" spans="7:10" x14ac:dyDescent="0.25">
      <c r="G1442" s="110"/>
      <c r="H1442" s="110"/>
      <c r="I1442" s="110"/>
      <c r="J1442" s="110"/>
    </row>
    <row r="1443" spans="7:10" x14ac:dyDescent="0.25">
      <c r="G1443" s="110"/>
      <c r="H1443" s="110"/>
      <c r="I1443" s="110"/>
      <c r="J1443" s="110"/>
    </row>
    <row r="1444" spans="7:10" x14ac:dyDescent="0.25">
      <c r="G1444" s="110"/>
      <c r="H1444" s="110"/>
      <c r="I1444" s="110"/>
      <c r="J1444" s="110"/>
    </row>
    <row r="1445" spans="7:10" x14ac:dyDescent="0.25">
      <c r="G1445" s="110"/>
      <c r="H1445" s="110"/>
      <c r="I1445" s="110"/>
      <c r="J1445" s="110"/>
    </row>
    <row r="1446" spans="7:10" x14ac:dyDescent="0.25">
      <c r="G1446" s="110"/>
      <c r="H1446" s="110"/>
      <c r="I1446" s="110"/>
      <c r="J1446" s="110"/>
    </row>
    <row r="1447" spans="7:10" x14ac:dyDescent="0.25">
      <c r="G1447" s="110"/>
      <c r="H1447" s="110"/>
      <c r="I1447" s="110"/>
      <c r="J1447" s="110"/>
    </row>
    <row r="1448" spans="7:10" x14ac:dyDescent="0.25">
      <c r="G1448" s="110"/>
      <c r="H1448" s="110"/>
      <c r="I1448" s="110"/>
      <c r="J1448" s="110"/>
    </row>
    <row r="1449" spans="7:10" x14ac:dyDescent="0.25">
      <c r="G1449" s="110"/>
      <c r="H1449" s="110"/>
      <c r="I1449" s="110"/>
      <c r="J1449" s="110"/>
    </row>
    <row r="1450" spans="7:10" x14ac:dyDescent="0.25">
      <c r="G1450" s="110"/>
      <c r="H1450" s="110"/>
      <c r="I1450" s="110"/>
      <c r="J1450" s="110"/>
    </row>
    <row r="1451" spans="7:10" x14ac:dyDescent="0.25">
      <c r="G1451" s="110"/>
      <c r="H1451" s="110"/>
      <c r="I1451" s="110"/>
      <c r="J1451" s="110"/>
    </row>
    <row r="1452" spans="7:10" x14ac:dyDescent="0.25">
      <c r="G1452" s="110"/>
      <c r="H1452" s="110"/>
      <c r="I1452" s="110"/>
      <c r="J1452" s="110"/>
    </row>
    <row r="1453" spans="7:10" x14ac:dyDescent="0.25">
      <c r="G1453" s="110"/>
      <c r="H1453" s="110"/>
      <c r="I1453" s="110"/>
      <c r="J1453" s="110"/>
    </row>
    <row r="1454" spans="7:10" x14ac:dyDescent="0.25">
      <c r="G1454" s="110"/>
      <c r="H1454" s="110"/>
      <c r="I1454" s="110"/>
      <c r="J1454" s="110"/>
    </row>
    <row r="1455" spans="7:10" x14ac:dyDescent="0.25">
      <c r="G1455" s="110"/>
      <c r="H1455" s="110"/>
      <c r="I1455" s="110"/>
      <c r="J1455" s="110"/>
    </row>
    <row r="1456" spans="7:10" x14ac:dyDescent="0.25">
      <c r="G1456" s="110"/>
      <c r="H1456" s="110"/>
      <c r="I1456" s="110"/>
      <c r="J1456" s="110"/>
    </row>
    <row r="1457" spans="7:10" x14ac:dyDescent="0.25">
      <c r="G1457" s="110"/>
      <c r="H1457" s="110"/>
      <c r="I1457" s="110"/>
      <c r="J1457" s="110"/>
    </row>
    <row r="1458" spans="7:10" x14ac:dyDescent="0.25">
      <c r="G1458" s="110"/>
      <c r="H1458" s="110"/>
      <c r="I1458" s="110"/>
      <c r="J1458" s="110"/>
    </row>
    <row r="1459" spans="7:10" x14ac:dyDescent="0.25">
      <c r="G1459" s="110"/>
      <c r="H1459" s="110"/>
      <c r="I1459" s="110"/>
      <c r="J1459" s="110"/>
    </row>
    <row r="1460" spans="7:10" x14ac:dyDescent="0.25">
      <c r="G1460" s="110"/>
      <c r="H1460" s="110"/>
      <c r="I1460" s="110"/>
      <c r="J1460" s="110"/>
    </row>
    <row r="1461" spans="7:10" x14ac:dyDescent="0.25">
      <c r="G1461" s="110"/>
      <c r="H1461" s="110"/>
      <c r="I1461" s="110"/>
      <c r="J1461" s="110"/>
    </row>
    <row r="1462" spans="7:10" x14ac:dyDescent="0.25">
      <c r="G1462" s="110"/>
      <c r="H1462" s="110"/>
      <c r="I1462" s="110"/>
      <c r="J1462" s="110"/>
    </row>
    <row r="1463" spans="7:10" x14ac:dyDescent="0.25">
      <c r="G1463" s="110"/>
      <c r="H1463" s="110"/>
      <c r="I1463" s="110"/>
      <c r="J1463" s="110"/>
    </row>
    <row r="1464" spans="7:10" x14ac:dyDescent="0.25">
      <c r="G1464" s="110"/>
      <c r="H1464" s="110"/>
      <c r="I1464" s="110"/>
      <c r="J1464" s="110"/>
    </row>
    <row r="1465" spans="7:10" x14ac:dyDescent="0.25">
      <c r="G1465" s="110"/>
      <c r="H1465" s="110"/>
      <c r="I1465" s="110"/>
      <c r="J1465" s="110"/>
    </row>
    <row r="1466" spans="7:10" x14ac:dyDescent="0.25">
      <c r="G1466" s="110"/>
      <c r="H1466" s="110"/>
      <c r="I1466" s="110"/>
      <c r="J1466" s="110"/>
    </row>
    <row r="1467" spans="7:10" x14ac:dyDescent="0.25">
      <c r="G1467" s="110"/>
      <c r="H1467" s="110"/>
      <c r="I1467" s="110"/>
      <c r="J1467" s="110"/>
    </row>
    <row r="1468" spans="7:10" x14ac:dyDescent="0.25">
      <c r="G1468" s="110"/>
      <c r="H1468" s="110"/>
      <c r="I1468" s="110"/>
      <c r="J1468" s="110"/>
    </row>
    <row r="1469" spans="7:10" x14ac:dyDescent="0.25">
      <c r="G1469" s="110"/>
      <c r="H1469" s="110"/>
      <c r="I1469" s="110"/>
      <c r="J1469" s="110"/>
    </row>
    <row r="1470" spans="7:10" x14ac:dyDescent="0.25">
      <c r="G1470" s="110"/>
      <c r="H1470" s="110"/>
      <c r="I1470" s="110"/>
      <c r="J1470" s="110"/>
    </row>
    <row r="1471" spans="7:10" x14ac:dyDescent="0.25">
      <c r="G1471" s="110"/>
      <c r="H1471" s="110"/>
      <c r="I1471" s="110"/>
      <c r="J1471" s="110"/>
    </row>
    <row r="1472" spans="7:10" x14ac:dyDescent="0.25">
      <c r="G1472" s="110"/>
      <c r="H1472" s="110"/>
      <c r="I1472" s="110"/>
      <c r="J1472" s="110"/>
    </row>
    <row r="1473" spans="7:10" x14ac:dyDescent="0.25">
      <c r="G1473" s="110"/>
      <c r="H1473" s="110"/>
      <c r="I1473" s="110"/>
      <c r="J1473" s="110"/>
    </row>
    <row r="1474" spans="7:10" x14ac:dyDescent="0.25">
      <c r="G1474" s="110"/>
      <c r="H1474" s="110"/>
      <c r="I1474" s="110"/>
      <c r="J1474" s="110"/>
    </row>
    <row r="1475" spans="7:10" x14ac:dyDescent="0.25">
      <c r="G1475" s="110"/>
      <c r="H1475" s="110"/>
      <c r="I1475" s="110"/>
      <c r="J1475" s="110"/>
    </row>
    <row r="1476" spans="7:10" x14ac:dyDescent="0.25">
      <c r="G1476" s="110"/>
      <c r="H1476" s="110"/>
      <c r="I1476" s="110"/>
      <c r="J1476" s="110"/>
    </row>
    <row r="1477" spans="7:10" x14ac:dyDescent="0.25">
      <c r="G1477" s="110"/>
      <c r="H1477" s="110"/>
      <c r="I1477" s="110"/>
      <c r="J1477" s="110"/>
    </row>
    <row r="1478" spans="7:10" x14ac:dyDescent="0.25">
      <c r="G1478" s="110"/>
      <c r="H1478" s="110"/>
      <c r="I1478" s="110"/>
      <c r="J1478" s="110"/>
    </row>
    <row r="1479" spans="7:10" x14ac:dyDescent="0.25">
      <c r="G1479" s="110"/>
      <c r="H1479" s="110"/>
      <c r="I1479" s="110"/>
      <c r="J1479" s="110"/>
    </row>
    <row r="1480" spans="7:10" x14ac:dyDescent="0.25">
      <c r="G1480" s="110"/>
      <c r="H1480" s="110"/>
      <c r="I1480" s="110"/>
      <c r="J1480" s="110"/>
    </row>
    <row r="1481" spans="7:10" x14ac:dyDescent="0.25">
      <c r="G1481" s="110"/>
      <c r="H1481" s="110"/>
      <c r="I1481" s="110"/>
      <c r="J1481" s="110"/>
    </row>
    <row r="1482" spans="7:10" x14ac:dyDescent="0.25">
      <c r="G1482" s="110"/>
      <c r="H1482" s="110"/>
      <c r="I1482" s="110"/>
      <c r="J1482" s="110"/>
    </row>
    <row r="1483" spans="7:10" x14ac:dyDescent="0.25">
      <c r="G1483" s="110"/>
      <c r="H1483" s="110"/>
      <c r="I1483" s="110"/>
      <c r="J1483" s="110"/>
    </row>
    <row r="1484" spans="7:10" x14ac:dyDescent="0.25">
      <c r="G1484" s="110"/>
      <c r="H1484" s="110"/>
      <c r="I1484" s="110"/>
      <c r="J1484" s="110"/>
    </row>
    <row r="1485" spans="7:10" x14ac:dyDescent="0.25">
      <c r="G1485" s="110"/>
      <c r="H1485" s="110"/>
      <c r="I1485" s="110"/>
      <c r="J1485" s="110"/>
    </row>
    <row r="1486" spans="7:10" x14ac:dyDescent="0.25">
      <c r="G1486" s="110"/>
      <c r="H1486" s="110"/>
      <c r="I1486" s="110"/>
      <c r="J1486" s="110"/>
    </row>
    <row r="1487" spans="7:10" x14ac:dyDescent="0.25">
      <c r="G1487" s="110"/>
      <c r="H1487" s="110"/>
      <c r="I1487" s="110"/>
      <c r="J1487" s="110"/>
    </row>
    <row r="1488" spans="7:10" x14ac:dyDescent="0.25">
      <c r="G1488" s="110"/>
      <c r="H1488" s="110"/>
      <c r="I1488" s="110"/>
      <c r="J1488" s="110"/>
    </row>
    <row r="1489" spans="7:10" x14ac:dyDescent="0.25">
      <c r="G1489" s="110"/>
      <c r="H1489" s="110"/>
      <c r="I1489" s="110"/>
      <c r="J1489" s="110"/>
    </row>
    <row r="1490" spans="7:10" x14ac:dyDescent="0.25">
      <c r="G1490" s="110"/>
      <c r="H1490" s="110"/>
      <c r="I1490" s="110"/>
      <c r="J1490" s="110"/>
    </row>
    <row r="1491" spans="7:10" x14ac:dyDescent="0.25">
      <c r="G1491" s="110"/>
      <c r="H1491" s="110"/>
      <c r="I1491" s="110"/>
      <c r="J1491" s="110"/>
    </row>
    <row r="1492" spans="7:10" x14ac:dyDescent="0.25">
      <c r="G1492" s="110"/>
      <c r="H1492" s="110"/>
      <c r="I1492" s="110"/>
      <c r="J1492" s="110"/>
    </row>
    <row r="1493" spans="7:10" x14ac:dyDescent="0.25">
      <c r="G1493" s="110"/>
      <c r="H1493" s="110"/>
      <c r="I1493" s="110"/>
      <c r="J1493" s="110"/>
    </row>
    <row r="1494" spans="7:10" x14ac:dyDescent="0.25">
      <c r="G1494" s="110"/>
      <c r="H1494" s="110"/>
      <c r="I1494" s="110"/>
      <c r="J1494" s="110"/>
    </row>
    <row r="1495" spans="7:10" x14ac:dyDescent="0.25">
      <c r="G1495" s="110"/>
      <c r="H1495" s="110"/>
      <c r="I1495" s="110"/>
      <c r="J1495" s="110"/>
    </row>
    <row r="1496" spans="7:10" x14ac:dyDescent="0.25">
      <c r="G1496" s="110"/>
      <c r="H1496" s="110"/>
      <c r="I1496" s="110"/>
      <c r="J1496" s="110"/>
    </row>
    <row r="1497" spans="7:10" x14ac:dyDescent="0.25">
      <c r="G1497" s="110"/>
      <c r="H1497" s="110"/>
      <c r="I1497" s="110"/>
      <c r="J1497" s="110"/>
    </row>
    <row r="1498" spans="7:10" x14ac:dyDescent="0.25">
      <c r="G1498" s="110"/>
      <c r="H1498" s="110"/>
      <c r="I1498" s="110"/>
      <c r="J1498" s="110"/>
    </row>
    <row r="1499" spans="7:10" x14ac:dyDescent="0.25">
      <c r="G1499" s="110"/>
      <c r="H1499" s="110"/>
      <c r="I1499" s="110"/>
      <c r="J1499" s="110"/>
    </row>
    <row r="1500" spans="7:10" x14ac:dyDescent="0.25">
      <c r="G1500" s="110"/>
      <c r="H1500" s="110"/>
      <c r="I1500" s="110"/>
      <c r="J1500" s="110"/>
    </row>
    <row r="1501" spans="7:10" x14ac:dyDescent="0.25">
      <c r="G1501" s="110"/>
      <c r="H1501" s="110"/>
      <c r="I1501" s="110"/>
      <c r="J1501" s="110"/>
    </row>
    <row r="1502" spans="7:10" x14ac:dyDescent="0.25">
      <c r="G1502" s="110"/>
      <c r="H1502" s="110"/>
      <c r="I1502" s="110"/>
      <c r="J1502" s="110"/>
    </row>
    <row r="1503" spans="7:10" x14ac:dyDescent="0.25">
      <c r="G1503" s="110"/>
      <c r="H1503" s="110"/>
      <c r="I1503" s="110"/>
      <c r="J1503" s="110"/>
    </row>
    <row r="1504" spans="7:10" x14ac:dyDescent="0.25">
      <c r="G1504" s="110"/>
      <c r="H1504" s="110"/>
      <c r="I1504" s="110"/>
      <c r="J1504" s="110"/>
    </row>
    <row r="1505" spans="7:10" x14ac:dyDescent="0.25">
      <c r="G1505" s="110"/>
      <c r="H1505" s="110"/>
      <c r="I1505" s="110"/>
      <c r="J1505" s="110"/>
    </row>
    <row r="1506" spans="7:10" x14ac:dyDescent="0.25">
      <c r="G1506" s="110"/>
      <c r="H1506" s="110"/>
      <c r="I1506" s="110"/>
      <c r="J1506" s="110"/>
    </row>
    <row r="1507" spans="7:10" x14ac:dyDescent="0.25">
      <c r="G1507" s="110"/>
      <c r="H1507" s="110"/>
      <c r="I1507" s="110"/>
      <c r="J1507" s="110"/>
    </row>
    <row r="1508" spans="7:10" x14ac:dyDescent="0.25">
      <c r="G1508" s="110"/>
      <c r="H1508" s="110"/>
      <c r="I1508" s="110"/>
      <c r="J1508" s="110"/>
    </row>
    <row r="1509" spans="7:10" x14ac:dyDescent="0.25">
      <c r="G1509" s="110"/>
      <c r="H1509" s="110"/>
      <c r="I1509" s="110"/>
      <c r="J1509" s="110"/>
    </row>
    <row r="1510" spans="7:10" x14ac:dyDescent="0.25">
      <c r="G1510" s="110"/>
      <c r="H1510" s="110"/>
      <c r="I1510" s="110"/>
      <c r="J1510" s="110"/>
    </row>
    <row r="1511" spans="7:10" x14ac:dyDescent="0.25">
      <c r="G1511" s="110"/>
      <c r="H1511" s="110"/>
      <c r="I1511" s="110"/>
      <c r="J1511" s="110"/>
    </row>
    <row r="1512" spans="7:10" x14ac:dyDescent="0.25">
      <c r="G1512" s="110"/>
      <c r="H1512" s="110"/>
      <c r="I1512" s="110"/>
      <c r="J1512" s="110"/>
    </row>
    <row r="1513" spans="7:10" x14ac:dyDescent="0.25">
      <c r="G1513" s="110"/>
      <c r="H1513" s="110"/>
      <c r="I1513" s="110"/>
      <c r="J1513" s="110"/>
    </row>
    <row r="1514" spans="7:10" x14ac:dyDescent="0.25">
      <c r="G1514" s="110"/>
      <c r="H1514" s="110"/>
      <c r="I1514" s="110"/>
      <c r="J1514" s="110"/>
    </row>
    <row r="1515" spans="7:10" x14ac:dyDescent="0.25">
      <c r="G1515" s="110"/>
      <c r="H1515" s="110"/>
      <c r="I1515" s="110"/>
      <c r="J1515" s="110"/>
    </row>
    <row r="1516" spans="7:10" x14ac:dyDescent="0.25">
      <c r="G1516" s="110"/>
      <c r="H1516" s="110"/>
      <c r="I1516" s="110"/>
      <c r="J1516" s="110"/>
    </row>
    <row r="1517" spans="7:10" x14ac:dyDescent="0.25">
      <c r="G1517" s="110"/>
      <c r="H1517" s="110"/>
      <c r="I1517" s="110"/>
      <c r="J1517" s="110"/>
    </row>
    <row r="1518" spans="7:10" x14ac:dyDescent="0.25">
      <c r="G1518" s="110"/>
      <c r="H1518" s="110"/>
      <c r="I1518" s="110"/>
      <c r="J1518" s="110"/>
    </row>
    <row r="1519" spans="7:10" x14ac:dyDescent="0.25">
      <c r="G1519" s="110"/>
      <c r="H1519" s="110"/>
      <c r="I1519" s="110"/>
      <c r="J1519" s="110"/>
    </row>
    <row r="1520" spans="7:10" x14ac:dyDescent="0.25">
      <c r="G1520" s="110"/>
      <c r="H1520" s="110"/>
      <c r="I1520" s="110"/>
      <c r="J1520" s="110"/>
    </row>
    <row r="1521" spans="7:10" x14ac:dyDescent="0.25">
      <c r="G1521" s="110"/>
      <c r="H1521" s="110"/>
      <c r="I1521" s="110"/>
      <c r="J1521" s="110"/>
    </row>
    <row r="1522" spans="7:10" x14ac:dyDescent="0.25">
      <c r="G1522" s="110"/>
      <c r="H1522" s="110"/>
      <c r="I1522" s="110"/>
      <c r="J1522" s="110"/>
    </row>
    <row r="1523" spans="7:10" x14ac:dyDescent="0.25">
      <c r="G1523" s="110"/>
      <c r="H1523" s="110"/>
      <c r="I1523" s="110"/>
      <c r="J1523" s="110"/>
    </row>
    <row r="1524" spans="7:10" x14ac:dyDescent="0.25">
      <c r="G1524" s="110"/>
      <c r="H1524" s="110"/>
      <c r="I1524" s="110"/>
      <c r="J1524" s="110"/>
    </row>
    <row r="1525" spans="7:10" x14ac:dyDescent="0.25">
      <c r="G1525" s="110"/>
      <c r="H1525" s="110"/>
      <c r="I1525" s="110"/>
      <c r="J1525" s="110"/>
    </row>
    <row r="1526" spans="7:10" x14ac:dyDescent="0.25">
      <c r="G1526" s="110"/>
      <c r="H1526" s="110"/>
      <c r="I1526" s="110"/>
      <c r="J1526" s="110"/>
    </row>
    <row r="1527" spans="7:10" x14ac:dyDescent="0.25">
      <c r="G1527" s="110"/>
      <c r="H1527" s="110"/>
      <c r="I1527" s="110"/>
      <c r="J1527" s="110"/>
    </row>
    <row r="1528" spans="7:10" x14ac:dyDescent="0.25">
      <c r="G1528" s="110"/>
      <c r="H1528" s="110"/>
      <c r="I1528" s="110"/>
      <c r="J1528" s="110"/>
    </row>
    <row r="1529" spans="7:10" x14ac:dyDescent="0.25">
      <c r="G1529" s="110"/>
      <c r="H1529" s="110"/>
      <c r="I1529" s="110"/>
      <c r="J1529" s="110"/>
    </row>
    <row r="1530" spans="7:10" x14ac:dyDescent="0.25">
      <c r="G1530" s="110"/>
      <c r="H1530" s="110"/>
      <c r="I1530" s="110"/>
      <c r="J1530" s="110"/>
    </row>
    <row r="1531" spans="7:10" x14ac:dyDescent="0.25">
      <c r="G1531" s="110"/>
      <c r="H1531" s="110"/>
      <c r="I1531" s="110"/>
      <c r="J1531" s="110"/>
    </row>
    <row r="1532" spans="7:10" x14ac:dyDescent="0.25">
      <c r="G1532" s="110"/>
      <c r="H1532" s="110"/>
      <c r="I1532" s="110"/>
      <c r="J1532" s="110"/>
    </row>
    <row r="1533" spans="7:10" x14ac:dyDescent="0.25">
      <c r="G1533" s="110"/>
      <c r="H1533" s="110"/>
      <c r="I1533" s="110"/>
      <c r="J1533" s="110"/>
    </row>
    <row r="1534" spans="7:10" x14ac:dyDescent="0.25">
      <c r="G1534" s="110"/>
      <c r="H1534" s="110"/>
      <c r="I1534" s="110"/>
      <c r="J1534" s="110"/>
    </row>
    <row r="1535" spans="7:10" x14ac:dyDescent="0.25">
      <c r="G1535" s="110"/>
      <c r="H1535" s="110"/>
      <c r="I1535" s="110"/>
      <c r="J1535" s="110"/>
    </row>
    <row r="1536" spans="7:10" x14ac:dyDescent="0.25">
      <c r="G1536" s="110"/>
      <c r="H1536" s="110"/>
      <c r="I1536" s="110"/>
      <c r="J1536" s="110"/>
    </row>
    <row r="1537" spans="7:10" x14ac:dyDescent="0.25">
      <c r="G1537" s="110"/>
      <c r="H1537" s="110"/>
      <c r="I1537" s="110"/>
      <c r="J1537" s="110"/>
    </row>
    <row r="1538" spans="7:10" x14ac:dyDescent="0.25">
      <c r="G1538" s="110"/>
      <c r="H1538" s="110"/>
      <c r="I1538" s="110"/>
      <c r="J1538" s="110"/>
    </row>
    <row r="1539" spans="7:10" x14ac:dyDescent="0.25">
      <c r="G1539" s="110"/>
      <c r="H1539" s="110"/>
      <c r="I1539" s="110"/>
      <c r="J1539" s="110"/>
    </row>
    <row r="1540" spans="7:10" x14ac:dyDescent="0.25">
      <c r="G1540" s="110"/>
      <c r="H1540" s="110"/>
      <c r="I1540" s="110"/>
      <c r="J1540" s="110"/>
    </row>
    <row r="1541" spans="7:10" x14ac:dyDescent="0.25">
      <c r="G1541" s="110"/>
      <c r="H1541" s="110"/>
      <c r="I1541" s="110"/>
      <c r="J1541" s="110"/>
    </row>
    <row r="1542" spans="7:10" x14ac:dyDescent="0.25">
      <c r="G1542" s="110"/>
      <c r="H1542" s="110"/>
      <c r="I1542" s="110"/>
      <c r="J1542" s="110"/>
    </row>
    <row r="1543" spans="7:10" x14ac:dyDescent="0.25">
      <c r="G1543" s="110"/>
      <c r="H1543" s="110"/>
      <c r="I1543" s="110"/>
      <c r="J1543" s="110"/>
    </row>
    <row r="1544" spans="7:10" x14ac:dyDescent="0.25">
      <c r="G1544" s="110"/>
      <c r="H1544" s="110"/>
      <c r="I1544" s="110"/>
      <c r="J1544" s="110"/>
    </row>
    <row r="1545" spans="7:10" x14ac:dyDescent="0.25">
      <c r="G1545" s="110"/>
      <c r="H1545" s="110"/>
      <c r="I1545" s="110"/>
      <c r="J1545" s="110"/>
    </row>
    <row r="1546" spans="7:10" x14ac:dyDescent="0.25">
      <c r="G1546" s="110"/>
      <c r="H1546" s="110"/>
      <c r="I1546" s="110"/>
      <c r="J1546" s="110"/>
    </row>
    <row r="1547" spans="7:10" x14ac:dyDescent="0.25">
      <c r="G1547" s="110"/>
      <c r="H1547" s="110"/>
      <c r="I1547" s="110"/>
      <c r="J1547" s="110"/>
    </row>
    <row r="1548" spans="7:10" x14ac:dyDescent="0.25">
      <c r="G1548" s="110"/>
      <c r="H1548" s="110"/>
      <c r="I1548" s="110"/>
      <c r="J1548" s="110"/>
    </row>
    <row r="1549" spans="7:10" x14ac:dyDescent="0.25">
      <c r="G1549" s="110"/>
      <c r="H1549" s="110"/>
      <c r="I1549" s="110"/>
      <c r="J1549" s="110"/>
    </row>
    <row r="1550" spans="7:10" x14ac:dyDescent="0.25">
      <c r="G1550" s="110"/>
      <c r="H1550" s="110"/>
      <c r="I1550" s="110"/>
      <c r="J1550" s="110"/>
    </row>
    <row r="1551" spans="7:10" x14ac:dyDescent="0.25">
      <c r="G1551" s="110"/>
      <c r="H1551" s="110"/>
      <c r="I1551" s="110"/>
      <c r="J1551" s="110"/>
    </row>
    <row r="1552" spans="7:10" x14ac:dyDescent="0.25">
      <c r="G1552" s="110"/>
      <c r="H1552" s="110"/>
      <c r="I1552" s="110"/>
      <c r="J1552" s="110"/>
    </row>
    <row r="1553" spans="7:10" x14ac:dyDescent="0.25">
      <c r="G1553" s="110"/>
      <c r="H1553" s="110"/>
      <c r="I1553" s="110"/>
      <c r="J1553" s="110"/>
    </row>
    <row r="1554" spans="7:10" x14ac:dyDescent="0.25">
      <c r="G1554" s="110"/>
      <c r="H1554" s="110"/>
      <c r="I1554" s="110"/>
      <c r="J1554" s="110"/>
    </row>
    <row r="1555" spans="7:10" x14ac:dyDescent="0.25">
      <c r="G1555" s="110"/>
      <c r="H1555" s="110"/>
      <c r="I1555" s="110"/>
      <c r="J1555" s="110"/>
    </row>
    <row r="1556" spans="7:10" x14ac:dyDescent="0.25">
      <c r="G1556" s="110"/>
      <c r="H1556" s="110"/>
      <c r="I1556" s="110"/>
      <c r="J1556" s="110"/>
    </row>
    <row r="1557" spans="7:10" x14ac:dyDescent="0.25">
      <c r="G1557" s="110"/>
      <c r="H1557" s="110"/>
      <c r="I1557" s="110"/>
      <c r="J1557" s="110"/>
    </row>
    <row r="1558" spans="7:10" x14ac:dyDescent="0.25">
      <c r="G1558" s="110"/>
      <c r="H1558" s="110"/>
      <c r="I1558" s="110"/>
      <c r="J1558" s="110"/>
    </row>
    <row r="1559" spans="7:10" x14ac:dyDescent="0.25">
      <c r="G1559" s="110"/>
      <c r="H1559" s="110"/>
      <c r="I1559" s="110"/>
      <c r="J1559" s="110"/>
    </row>
    <row r="1560" spans="7:10" x14ac:dyDescent="0.25">
      <c r="G1560" s="110"/>
      <c r="H1560" s="110"/>
      <c r="I1560" s="110"/>
      <c r="J1560" s="110"/>
    </row>
    <row r="1561" spans="7:10" x14ac:dyDescent="0.25">
      <c r="G1561" s="110"/>
      <c r="H1561" s="110"/>
      <c r="I1561" s="110"/>
      <c r="J1561" s="110"/>
    </row>
    <row r="1562" spans="7:10" x14ac:dyDescent="0.25">
      <c r="G1562" s="110"/>
      <c r="H1562" s="110"/>
      <c r="I1562" s="110"/>
      <c r="J1562" s="110"/>
    </row>
    <row r="1563" spans="7:10" x14ac:dyDescent="0.25">
      <c r="G1563" s="110"/>
      <c r="H1563" s="110"/>
      <c r="I1563" s="110"/>
      <c r="J1563" s="110"/>
    </row>
    <row r="1564" spans="7:10" x14ac:dyDescent="0.25">
      <c r="G1564" s="110"/>
      <c r="H1564" s="110"/>
      <c r="I1564" s="110"/>
      <c r="J1564" s="110"/>
    </row>
    <row r="1565" spans="7:10" x14ac:dyDescent="0.25">
      <c r="G1565" s="110"/>
      <c r="H1565" s="110"/>
      <c r="I1565" s="110"/>
      <c r="J1565" s="110"/>
    </row>
    <row r="1566" spans="7:10" x14ac:dyDescent="0.25">
      <c r="G1566" s="110"/>
      <c r="H1566" s="110"/>
      <c r="I1566" s="110"/>
      <c r="J1566" s="110"/>
    </row>
    <row r="1567" spans="7:10" x14ac:dyDescent="0.25">
      <c r="G1567" s="110"/>
      <c r="H1567" s="110"/>
      <c r="I1567" s="110"/>
      <c r="J1567" s="110"/>
    </row>
    <row r="1568" spans="7:10" x14ac:dyDescent="0.25">
      <c r="G1568" s="110"/>
      <c r="H1568" s="110"/>
      <c r="I1568" s="110"/>
      <c r="J1568" s="110"/>
    </row>
    <row r="1569" spans="7:10" x14ac:dyDescent="0.25">
      <c r="G1569" s="110"/>
      <c r="H1569" s="110"/>
      <c r="I1569" s="110"/>
      <c r="J1569" s="110"/>
    </row>
    <row r="1570" spans="7:10" x14ac:dyDescent="0.25">
      <c r="G1570" s="110"/>
      <c r="H1570" s="110"/>
      <c r="I1570" s="110"/>
      <c r="J1570" s="110"/>
    </row>
    <row r="1571" spans="7:10" x14ac:dyDescent="0.25">
      <c r="G1571" s="110"/>
      <c r="H1571" s="110"/>
      <c r="I1571" s="110"/>
      <c r="J1571" s="110"/>
    </row>
    <row r="1572" spans="7:10" x14ac:dyDescent="0.25">
      <c r="G1572" s="110"/>
      <c r="H1572" s="110"/>
      <c r="I1572" s="110"/>
      <c r="J1572" s="110"/>
    </row>
    <row r="1573" spans="7:10" x14ac:dyDescent="0.25">
      <c r="G1573" s="110"/>
      <c r="H1573" s="110"/>
      <c r="I1573" s="110"/>
      <c r="J1573" s="110"/>
    </row>
    <row r="1574" spans="7:10" x14ac:dyDescent="0.25">
      <c r="G1574" s="110"/>
      <c r="H1574" s="110"/>
      <c r="I1574" s="110"/>
      <c r="J1574" s="110"/>
    </row>
    <row r="1575" spans="7:10" x14ac:dyDescent="0.25">
      <c r="G1575" s="110"/>
      <c r="H1575" s="110"/>
      <c r="I1575" s="110"/>
      <c r="J1575" s="110"/>
    </row>
    <row r="1576" spans="7:10" x14ac:dyDescent="0.25">
      <c r="G1576" s="110"/>
      <c r="H1576" s="110"/>
      <c r="I1576" s="110"/>
      <c r="J1576" s="110"/>
    </row>
    <row r="1577" spans="7:10" x14ac:dyDescent="0.25">
      <c r="G1577" s="110"/>
      <c r="H1577" s="110"/>
      <c r="I1577" s="110"/>
      <c r="J1577" s="110"/>
    </row>
    <row r="1578" spans="7:10" x14ac:dyDescent="0.25">
      <c r="G1578" s="110"/>
      <c r="H1578" s="110"/>
      <c r="I1578" s="110"/>
      <c r="J1578" s="110"/>
    </row>
    <row r="1579" spans="7:10" x14ac:dyDescent="0.25">
      <c r="G1579" s="110"/>
      <c r="H1579" s="110"/>
      <c r="I1579" s="110"/>
      <c r="J1579" s="110"/>
    </row>
    <row r="1580" spans="7:10" x14ac:dyDescent="0.25">
      <c r="G1580" s="110"/>
      <c r="H1580" s="110"/>
      <c r="I1580" s="110"/>
      <c r="J1580" s="110"/>
    </row>
    <row r="1581" spans="7:10" x14ac:dyDescent="0.25">
      <c r="G1581" s="110"/>
      <c r="H1581" s="110"/>
      <c r="I1581" s="110"/>
      <c r="J1581" s="110"/>
    </row>
    <row r="1582" spans="7:10" x14ac:dyDescent="0.25">
      <c r="G1582" s="110"/>
      <c r="H1582" s="110"/>
      <c r="I1582" s="110"/>
      <c r="J1582" s="110"/>
    </row>
    <row r="1583" spans="7:10" x14ac:dyDescent="0.25">
      <c r="G1583" s="110"/>
      <c r="H1583" s="110"/>
      <c r="I1583" s="110"/>
      <c r="J1583" s="110"/>
    </row>
    <row r="1584" spans="7:10" x14ac:dyDescent="0.25">
      <c r="G1584" s="110"/>
      <c r="H1584" s="110"/>
      <c r="I1584" s="110"/>
      <c r="J1584" s="110"/>
    </row>
    <row r="1585" spans="7:10" x14ac:dyDescent="0.25">
      <c r="G1585" s="110"/>
      <c r="H1585" s="110"/>
      <c r="I1585" s="110"/>
      <c r="J1585" s="110"/>
    </row>
    <row r="1586" spans="7:10" x14ac:dyDescent="0.25">
      <c r="G1586" s="110"/>
      <c r="H1586" s="110"/>
      <c r="I1586" s="110"/>
      <c r="J1586" s="110"/>
    </row>
    <row r="1587" spans="7:10" x14ac:dyDescent="0.25">
      <c r="G1587" s="110"/>
      <c r="H1587" s="110"/>
      <c r="I1587" s="110"/>
      <c r="J1587" s="110"/>
    </row>
    <row r="1588" spans="7:10" x14ac:dyDescent="0.25">
      <c r="G1588" s="110"/>
      <c r="H1588" s="110"/>
      <c r="I1588" s="110"/>
      <c r="J1588" s="110"/>
    </row>
    <row r="1589" spans="7:10" x14ac:dyDescent="0.25">
      <c r="G1589" s="110"/>
      <c r="H1589" s="110"/>
      <c r="I1589" s="110"/>
      <c r="J1589" s="110"/>
    </row>
    <row r="1590" spans="7:10" x14ac:dyDescent="0.25">
      <c r="G1590" s="110"/>
      <c r="H1590" s="110"/>
      <c r="I1590" s="110"/>
      <c r="J1590" s="110"/>
    </row>
    <row r="1591" spans="7:10" x14ac:dyDescent="0.25">
      <c r="G1591" s="110"/>
      <c r="H1591" s="110"/>
      <c r="I1591" s="110"/>
      <c r="J1591" s="110"/>
    </row>
    <row r="1592" spans="7:10" x14ac:dyDescent="0.25">
      <c r="G1592" s="110"/>
      <c r="H1592" s="110"/>
      <c r="I1592" s="110"/>
      <c r="J1592" s="110"/>
    </row>
    <row r="1593" spans="7:10" x14ac:dyDescent="0.25">
      <c r="G1593" s="110"/>
      <c r="H1593" s="110"/>
      <c r="I1593" s="110"/>
      <c r="J1593" s="110"/>
    </row>
    <row r="1594" spans="7:10" x14ac:dyDescent="0.25">
      <c r="G1594" s="110"/>
      <c r="H1594" s="110"/>
      <c r="I1594" s="110"/>
      <c r="J1594" s="110"/>
    </row>
    <row r="1595" spans="7:10" x14ac:dyDescent="0.25">
      <c r="G1595" s="110"/>
      <c r="H1595" s="110"/>
      <c r="I1595" s="110"/>
      <c r="J1595" s="110"/>
    </row>
    <row r="1596" spans="7:10" x14ac:dyDescent="0.25">
      <c r="G1596" s="110"/>
      <c r="H1596" s="110"/>
      <c r="I1596" s="110"/>
      <c r="J1596" s="110"/>
    </row>
    <row r="1597" spans="7:10" x14ac:dyDescent="0.25">
      <c r="G1597" s="110"/>
      <c r="H1597" s="110"/>
      <c r="I1597" s="110"/>
      <c r="J1597" s="110"/>
    </row>
    <row r="1598" spans="7:10" x14ac:dyDescent="0.25">
      <c r="G1598" s="110"/>
      <c r="H1598" s="110"/>
      <c r="I1598" s="110"/>
      <c r="J1598" s="110"/>
    </row>
    <row r="1599" spans="7:10" x14ac:dyDescent="0.25">
      <c r="G1599" s="110"/>
      <c r="H1599" s="110"/>
      <c r="I1599" s="110"/>
      <c r="J1599" s="110"/>
    </row>
    <row r="1600" spans="7:10" x14ac:dyDescent="0.25">
      <c r="G1600" s="110"/>
      <c r="H1600" s="110"/>
      <c r="I1600" s="110"/>
      <c r="J1600" s="110"/>
    </row>
    <row r="1601" spans="7:10" x14ac:dyDescent="0.25">
      <c r="G1601" s="110"/>
      <c r="H1601" s="110"/>
      <c r="I1601" s="110"/>
      <c r="J1601" s="110"/>
    </row>
    <row r="1602" spans="7:10" x14ac:dyDescent="0.25">
      <c r="G1602" s="110"/>
      <c r="H1602" s="110"/>
      <c r="I1602" s="110"/>
      <c r="J1602" s="110"/>
    </row>
    <row r="1603" spans="7:10" x14ac:dyDescent="0.25">
      <c r="G1603" s="110"/>
      <c r="H1603" s="110"/>
      <c r="I1603" s="110"/>
      <c r="J1603" s="110"/>
    </row>
    <row r="1604" spans="7:10" x14ac:dyDescent="0.25">
      <c r="G1604" s="110"/>
      <c r="H1604" s="110"/>
      <c r="I1604" s="110"/>
      <c r="J1604" s="110"/>
    </row>
    <row r="1605" spans="7:10" x14ac:dyDescent="0.25">
      <c r="G1605" s="110"/>
      <c r="H1605" s="110"/>
      <c r="I1605" s="110"/>
      <c r="J1605" s="110"/>
    </row>
    <row r="1606" spans="7:10" x14ac:dyDescent="0.25">
      <c r="G1606" s="110"/>
      <c r="H1606" s="110"/>
      <c r="I1606" s="110"/>
      <c r="J1606" s="110"/>
    </row>
    <row r="1607" spans="7:10" x14ac:dyDescent="0.25">
      <c r="G1607" s="110"/>
      <c r="H1607" s="110"/>
      <c r="I1607" s="110"/>
      <c r="J1607" s="110"/>
    </row>
    <row r="1608" spans="7:10" x14ac:dyDescent="0.25">
      <c r="G1608" s="110"/>
      <c r="H1608" s="110"/>
      <c r="I1608" s="110"/>
      <c r="J1608" s="110"/>
    </row>
    <row r="1609" spans="7:10" x14ac:dyDescent="0.25">
      <c r="G1609" s="110"/>
      <c r="H1609" s="110"/>
      <c r="I1609" s="110"/>
      <c r="J1609" s="110"/>
    </row>
    <row r="1610" spans="7:10" x14ac:dyDescent="0.25">
      <c r="G1610" s="110"/>
      <c r="H1610" s="110"/>
      <c r="I1610" s="110"/>
      <c r="J1610" s="110"/>
    </row>
    <row r="1611" spans="7:10" x14ac:dyDescent="0.25">
      <c r="G1611" s="110"/>
      <c r="H1611" s="110"/>
      <c r="I1611" s="110"/>
      <c r="J1611" s="110"/>
    </row>
    <row r="1612" spans="7:10" x14ac:dyDescent="0.25">
      <c r="G1612" s="110"/>
      <c r="H1612" s="110"/>
      <c r="I1612" s="110"/>
      <c r="J1612" s="110"/>
    </row>
    <row r="1613" spans="7:10" x14ac:dyDescent="0.25">
      <c r="G1613" s="110"/>
      <c r="H1613" s="110"/>
      <c r="I1613" s="110"/>
      <c r="J1613" s="110"/>
    </row>
    <row r="1614" spans="7:10" x14ac:dyDescent="0.25">
      <c r="G1614" s="110"/>
      <c r="H1614" s="110"/>
      <c r="I1614" s="110"/>
      <c r="J1614" s="110"/>
    </row>
    <row r="1615" spans="7:10" x14ac:dyDescent="0.25">
      <c r="G1615" s="110"/>
      <c r="H1615" s="110"/>
      <c r="I1615" s="110"/>
      <c r="J1615" s="110"/>
    </row>
    <row r="1616" spans="7:10" x14ac:dyDescent="0.25">
      <c r="G1616" s="110"/>
      <c r="H1616" s="110"/>
      <c r="I1616" s="110"/>
      <c r="J1616" s="110"/>
    </row>
    <row r="1617" spans="7:10" x14ac:dyDescent="0.25">
      <c r="G1617" s="110"/>
      <c r="H1617" s="110"/>
      <c r="I1617" s="110"/>
      <c r="J1617" s="110"/>
    </row>
    <row r="1618" spans="7:10" x14ac:dyDescent="0.25">
      <c r="G1618" s="110"/>
      <c r="H1618" s="110"/>
      <c r="I1618" s="110"/>
      <c r="J1618" s="110"/>
    </row>
    <row r="1619" spans="7:10" x14ac:dyDescent="0.25">
      <c r="G1619" s="110"/>
      <c r="H1619" s="110"/>
      <c r="I1619" s="110"/>
      <c r="J1619" s="110"/>
    </row>
    <row r="1620" spans="7:10" x14ac:dyDescent="0.25">
      <c r="G1620" s="110"/>
      <c r="H1620" s="110"/>
      <c r="I1620" s="110"/>
      <c r="J1620" s="110"/>
    </row>
    <row r="1621" spans="7:10" x14ac:dyDescent="0.25">
      <c r="G1621" s="110"/>
      <c r="H1621" s="110"/>
      <c r="I1621" s="110"/>
      <c r="J1621" s="110"/>
    </row>
    <row r="1622" spans="7:10" x14ac:dyDescent="0.25">
      <c r="G1622" s="110"/>
      <c r="H1622" s="110"/>
      <c r="I1622" s="110"/>
      <c r="J1622" s="110"/>
    </row>
    <row r="1623" spans="7:10" x14ac:dyDescent="0.25">
      <c r="G1623" s="110"/>
      <c r="H1623" s="110"/>
      <c r="I1623" s="110"/>
      <c r="J1623" s="110"/>
    </row>
    <row r="1624" spans="7:10" x14ac:dyDescent="0.25">
      <c r="G1624" s="110"/>
      <c r="H1624" s="110"/>
      <c r="I1624" s="110"/>
      <c r="J1624" s="110"/>
    </row>
    <row r="1625" spans="7:10" x14ac:dyDescent="0.25">
      <c r="G1625" s="110"/>
      <c r="H1625" s="110"/>
      <c r="I1625" s="110"/>
      <c r="J1625" s="110"/>
    </row>
    <row r="1626" spans="7:10" x14ac:dyDescent="0.25">
      <c r="G1626" s="110"/>
      <c r="H1626" s="110"/>
      <c r="I1626" s="110"/>
      <c r="J1626" s="110"/>
    </row>
    <row r="1627" spans="7:10" x14ac:dyDescent="0.25">
      <c r="G1627" s="110"/>
      <c r="H1627" s="110"/>
      <c r="I1627" s="110"/>
      <c r="J1627" s="110"/>
    </row>
    <row r="1628" spans="7:10" x14ac:dyDescent="0.25">
      <c r="G1628" s="110"/>
      <c r="H1628" s="110"/>
      <c r="I1628" s="110"/>
      <c r="J1628" s="110"/>
    </row>
    <row r="1629" spans="7:10" x14ac:dyDescent="0.25">
      <c r="G1629" s="110"/>
      <c r="H1629" s="110"/>
      <c r="I1629" s="110"/>
      <c r="J1629" s="110"/>
    </row>
    <row r="1630" spans="7:10" x14ac:dyDescent="0.25">
      <c r="G1630" s="110"/>
      <c r="H1630" s="110"/>
      <c r="I1630" s="110"/>
      <c r="J1630" s="110"/>
    </row>
    <row r="1631" spans="7:10" x14ac:dyDescent="0.25">
      <c r="G1631" s="110"/>
      <c r="H1631" s="110"/>
      <c r="I1631" s="110"/>
      <c r="J1631" s="110"/>
    </row>
    <row r="1632" spans="7:10" x14ac:dyDescent="0.25">
      <c r="G1632" s="110"/>
      <c r="H1632" s="110"/>
      <c r="I1632" s="110"/>
      <c r="J1632" s="110"/>
    </row>
    <row r="1633" spans="7:10" x14ac:dyDescent="0.25">
      <c r="G1633" s="110"/>
      <c r="H1633" s="110"/>
      <c r="I1633" s="110"/>
      <c r="J1633" s="110"/>
    </row>
    <row r="1634" spans="7:10" x14ac:dyDescent="0.25">
      <c r="G1634" s="110"/>
      <c r="H1634" s="110"/>
      <c r="I1634" s="110"/>
      <c r="J1634" s="110"/>
    </row>
    <row r="1635" spans="7:10" x14ac:dyDescent="0.25">
      <c r="G1635" s="110"/>
      <c r="H1635" s="110"/>
      <c r="I1635" s="110"/>
      <c r="J1635" s="110"/>
    </row>
    <row r="1636" spans="7:10" x14ac:dyDescent="0.25">
      <c r="G1636" s="110"/>
      <c r="H1636" s="110"/>
      <c r="I1636" s="110"/>
      <c r="J1636" s="110"/>
    </row>
    <row r="1637" spans="7:10" x14ac:dyDescent="0.25">
      <c r="G1637" s="110"/>
      <c r="H1637" s="110"/>
      <c r="I1637" s="110"/>
      <c r="J1637" s="110"/>
    </row>
    <row r="1638" spans="7:10" x14ac:dyDescent="0.25">
      <c r="G1638" s="110"/>
      <c r="H1638" s="110"/>
      <c r="I1638" s="110"/>
      <c r="J1638" s="110"/>
    </row>
    <row r="1639" spans="7:10" x14ac:dyDescent="0.25">
      <c r="G1639" s="110"/>
      <c r="H1639" s="110"/>
      <c r="I1639" s="110"/>
      <c r="J1639" s="110"/>
    </row>
    <row r="1640" spans="7:10" x14ac:dyDescent="0.25">
      <c r="G1640" s="110"/>
      <c r="H1640" s="110"/>
      <c r="I1640" s="110"/>
      <c r="J1640" s="110"/>
    </row>
    <row r="1641" spans="7:10" x14ac:dyDescent="0.25">
      <c r="G1641" s="110"/>
      <c r="H1641" s="110"/>
      <c r="I1641" s="110"/>
      <c r="J1641" s="110"/>
    </row>
    <row r="1642" spans="7:10" x14ac:dyDescent="0.25">
      <c r="G1642" s="110"/>
      <c r="H1642" s="110"/>
      <c r="I1642" s="110"/>
      <c r="J1642" s="110"/>
    </row>
    <row r="1643" spans="7:10" x14ac:dyDescent="0.25">
      <c r="G1643" s="110"/>
      <c r="H1643" s="110"/>
      <c r="I1643" s="110"/>
      <c r="J1643" s="110"/>
    </row>
    <row r="1644" spans="7:10" x14ac:dyDescent="0.25">
      <c r="G1644" s="110"/>
      <c r="H1644" s="110"/>
      <c r="I1644" s="110"/>
      <c r="J1644" s="110"/>
    </row>
    <row r="1645" spans="7:10" x14ac:dyDescent="0.25">
      <c r="G1645" s="110"/>
      <c r="H1645" s="110"/>
      <c r="I1645" s="110"/>
      <c r="J1645" s="110"/>
    </row>
    <row r="1646" spans="7:10" x14ac:dyDescent="0.25">
      <c r="G1646" s="110"/>
      <c r="H1646" s="110"/>
      <c r="I1646" s="110"/>
      <c r="J1646" s="110"/>
    </row>
    <row r="1647" spans="7:10" x14ac:dyDescent="0.25">
      <c r="G1647" s="110"/>
      <c r="H1647" s="110"/>
      <c r="I1647" s="110"/>
      <c r="J1647" s="110"/>
    </row>
    <row r="1648" spans="7:10" x14ac:dyDescent="0.25">
      <c r="G1648" s="110"/>
      <c r="H1648" s="110"/>
      <c r="I1648" s="110"/>
      <c r="J1648" s="110"/>
    </row>
    <row r="1649" spans="7:10" x14ac:dyDescent="0.25">
      <c r="G1649" s="110"/>
      <c r="H1649" s="110"/>
      <c r="I1649" s="110"/>
      <c r="J1649" s="110"/>
    </row>
    <row r="1650" spans="7:10" x14ac:dyDescent="0.25">
      <c r="G1650" s="110"/>
      <c r="H1650" s="110"/>
      <c r="I1650" s="110"/>
      <c r="J1650" s="110"/>
    </row>
    <row r="1651" spans="7:10" x14ac:dyDescent="0.25">
      <c r="G1651" s="110"/>
      <c r="H1651" s="110"/>
      <c r="I1651" s="110"/>
      <c r="J1651" s="110"/>
    </row>
    <row r="1652" spans="7:10" x14ac:dyDescent="0.25">
      <c r="G1652" s="110"/>
      <c r="H1652" s="110"/>
      <c r="I1652" s="110"/>
      <c r="J1652" s="110"/>
    </row>
    <row r="1653" spans="7:10" x14ac:dyDescent="0.25">
      <c r="G1653" s="110"/>
      <c r="H1653" s="110"/>
      <c r="I1653" s="110"/>
      <c r="J1653" s="110"/>
    </row>
    <row r="1654" spans="7:10" x14ac:dyDescent="0.25">
      <c r="G1654" s="110"/>
      <c r="H1654" s="110"/>
      <c r="I1654" s="110"/>
      <c r="J1654" s="110"/>
    </row>
    <row r="1655" spans="7:10" x14ac:dyDescent="0.25">
      <c r="G1655" s="110"/>
      <c r="H1655" s="110"/>
      <c r="I1655" s="110"/>
      <c r="J1655" s="110"/>
    </row>
    <row r="1656" spans="7:10" x14ac:dyDescent="0.25">
      <c r="G1656" s="110"/>
      <c r="H1656" s="110"/>
      <c r="I1656" s="110"/>
      <c r="J1656" s="110"/>
    </row>
    <row r="1657" spans="7:10" x14ac:dyDescent="0.25">
      <c r="G1657" s="110"/>
      <c r="H1657" s="110"/>
      <c r="I1657" s="110"/>
      <c r="J1657" s="110"/>
    </row>
    <row r="1658" spans="7:10" x14ac:dyDescent="0.25">
      <c r="G1658" s="110"/>
      <c r="H1658" s="110"/>
      <c r="I1658" s="110"/>
      <c r="J1658" s="110"/>
    </row>
    <row r="1659" spans="7:10" x14ac:dyDescent="0.25">
      <c r="G1659" s="110"/>
      <c r="H1659" s="110"/>
      <c r="I1659" s="110"/>
      <c r="J1659" s="110"/>
    </row>
    <row r="1660" spans="7:10" x14ac:dyDescent="0.25">
      <c r="G1660" s="110"/>
      <c r="H1660" s="110"/>
      <c r="I1660" s="110"/>
      <c r="J1660" s="110"/>
    </row>
    <row r="1661" spans="7:10" x14ac:dyDescent="0.25">
      <c r="G1661" s="110"/>
      <c r="H1661" s="110"/>
      <c r="I1661" s="110"/>
      <c r="J1661" s="110"/>
    </row>
    <row r="1662" spans="7:10" x14ac:dyDescent="0.25">
      <c r="G1662" s="110"/>
      <c r="H1662" s="110"/>
      <c r="I1662" s="110"/>
      <c r="J1662" s="110"/>
    </row>
    <row r="1663" spans="7:10" x14ac:dyDescent="0.25">
      <c r="G1663" s="110"/>
      <c r="H1663" s="110"/>
      <c r="I1663" s="110"/>
      <c r="J1663" s="110"/>
    </row>
    <row r="1664" spans="7:10" x14ac:dyDescent="0.25">
      <c r="G1664" s="110"/>
      <c r="H1664" s="110"/>
      <c r="I1664" s="110"/>
      <c r="J1664" s="110"/>
    </row>
    <row r="1665" spans="7:10" x14ac:dyDescent="0.25">
      <c r="G1665" s="110"/>
      <c r="H1665" s="110"/>
      <c r="I1665" s="110"/>
      <c r="J1665" s="110"/>
    </row>
    <row r="1666" spans="7:10" x14ac:dyDescent="0.25">
      <c r="G1666" s="110"/>
      <c r="H1666" s="110"/>
      <c r="I1666" s="110"/>
      <c r="J1666" s="110"/>
    </row>
    <row r="1667" spans="7:10" x14ac:dyDescent="0.25">
      <c r="G1667" s="110"/>
      <c r="H1667" s="110"/>
      <c r="I1667" s="110"/>
      <c r="J1667" s="110"/>
    </row>
    <row r="1668" spans="7:10" x14ac:dyDescent="0.25">
      <c r="G1668" s="110"/>
      <c r="H1668" s="110"/>
      <c r="I1668" s="110"/>
      <c r="J1668" s="110"/>
    </row>
    <row r="1669" spans="7:10" x14ac:dyDescent="0.25">
      <c r="G1669" s="110"/>
      <c r="H1669" s="110"/>
      <c r="I1669" s="110"/>
      <c r="J1669" s="110"/>
    </row>
    <row r="1670" spans="7:10" x14ac:dyDescent="0.25">
      <c r="G1670" s="110"/>
      <c r="H1670" s="110"/>
      <c r="I1670" s="110"/>
      <c r="J1670" s="110"/>
    </row>
    <row r="1671" spans="7:10" x14ac:dyDescent="0.25">
      <c r="G1671" s="110"/>
      <c r="H1671" s="110"/>
      <c r="I1671" s="110"/>
      <c r="J1671" s="110"/>
    </row>
    <row r="1672" spans="7:10" x14ac:dyDescent="0.25">
      <c r="G1672" s="110"/>
      <c r="H1672" s="110"/>
      <c r="I1672" s="110"/>
      <c r="J1672" s="110"/>
    </row>
    <row r="1673" spans="7:10" x14ac:dyDescent="0.25">
      <c r="G1673" s="110"/>
      <c r="H1673" s="110"/>
      <c r="I1673" s="110"/>
      <c r="J1673" s="110"/>
    </row>
    <row r="1674" spans="7:10" x14ac:dyDescent="0.25">
      <c r="G1674" s="110"/>
      <c r="H1674" s="110"/>
      <c r="I1674" s="110"/>
      <c r="J1674" s="110"/>
    </row>
    <row r="1675" spans="7:10" x14ac:dyDescent="0.25">
      <c r="G1675" s="110"/>
      <c r="H1675" s="110"/>
      <c r="I1675" s="110"/>
      <c r="J1675" s="110"/>
    </row>
    <row r="1676" spans="7:10" x14ac:dyDescent="0.25">
      <c r="G1676" s="110"/>
      <c r="H1676" s="110"/>
      <c r="I1676" s="110"/>
      <c r="J1676" s="110"/>
    </row>
    <row r="1677" spans="7:10" x14ac:dyDescent="0.25">
      <c r="G1677" s="110"/>
      <c r="H1677" s="110"/>
      <c r="I1677" s="110"/>
      <c r="J1677" s="110"/>
    </row>
    <row r="1678" spans="7:10" x14ac:dyDescent="0.25">
      <c r="G1678" s="110"/>
      <c r="H1678" s="110"/>
      <c r="I1678" s="110"/>
      <c r="J1678" s="110"/>
    </row>
    <row r="1679" spans="7:10" x14ac:dyDescent="0.25">
      <c r="G1679" s="110"/>
      <c r="H1679" s="110"/>
      <c r="I1679" s="110"/>
      <c r="J1679" s="110"/>
    </row>
    <row r="1680" spans="7:10" x14ac:dyDescent="0.25">
      <c r="G1680" s="110"/>
      <c r="H1680" s="110"/>
      <c r="I1680" s="110"/>
      <c r="J1680" s="110"/>
    </row>
    <row r="1681" spans="7:10" x14ac:dyDescent="0.25">
      <c r="G1681" s="110"/>
      <c r="H1681" s="110"/>
      <c r="I1681" s="110"/>
      <c r="J1681" s="110"/>
    </row>
    <row r="1682" spans="7:10" x14ac:dyDescent="0.25">
      <c r="G1682" s="110"/>
      <c r="H1682" s="110"/>
      <c r="I1682" s="110"/>
      <c r="J1682" s="110"/>
    </row>
    <row r="1683" spans="7:10" x14ac:dyDescent="0.25">
      <c r="G1683" s="110"/>
      <c r="H1683" s="110"/>
      <c r="I1683" s="110"/>
      <c r="J1683" s="110"/>
    </row>
    <row r="1684" spans="7:10" x14ac:dyDescent="0.25">
      <c r="G1684" s="110"/>
      <c r="H1684" s="110"/>
      <c r="I1684" s="110"/>
      <c r="J1684" s="110"/>
    </row>
    <row r="1685" spans="7:10" x14ac:dyDescent="0.25">
      <c r="G1685" s="110"/>
      <c r="H1685" s="110"/>
      <c r="I1685" s="110"/>
      <c r="J1685" s="110"/>
    </row>
    <row r="1686" spans="7:10" x14ac:dyDescent="0.25">
      <c r="G1686" s="110"/>
      <c r="H1686" s="110"/>
      <c r="I1686" s="110"/>
      <c r="J1686" s="110"/>
    </row>
    <row r="1687" spans="7:10" x14ac:dyDescent="0.25">
      <c r="G1687" s="110"/>
      <c r="H1687" s="110"/>
      <c r="I1687" s="110"/>
      <c r="J1687" s="110"/>
    </row>
    <row r="1688" spans="7:10" x14ac:dyDescent="0.25">
      <c r="G1688" s="110"/>
      <c r="H1688" s="110"/>
      <c r="I1688" s="110"/>
      <c r="J1688" s="110"/>
    </row>
    <row r="1689" spans="7:10" x14ac:dyDescent="0.25">
      <c r="G1689" s="110"/>
      <c r="H1689" s="110"/>
      <c r="I1689" s="110"/>
      <c r="J1689" s="110"/>
    </row>
    <row r="1690" spans="7:10" x14ac:dyDescent="0.25">
      <c r="G1690" s="110"/>
      <c r="H1690" s="110"/>
      <c r="I1690" s="110"/>
      <c r="J1690" s="110"/>
    </row>
    <row r="1691" spans="7:10" x14ac:dyDescent="0.25">
      <c r="G1691" s="110"/>
      <c r="H1691" s="110"/>
      <c r="I1691" s="110"/>
      <c r="J1691" s="110"/>
    </row>
    <row r="1692" spans="7:10" x14ac:dyDescent="0.25">
      <c r="G1692" s="110"/>
      <c r="H1692" s="110"/>
      <c r="I1692" s="110"/>
      <c r="J1692" s="110"/>
    </row>
    <row r="1693" spans="7:10" x14ac:dyDescent="0.25">
      <c r="G1693" s="110"/>
      <c r="H1693" s="110"/>
      <c r="I1693" s="110"/>
      <c r="J1693" s="110"/>
    </row>
    <row r="1694" spans="7:10" x14ac:dyDescent="0.25">
      <c r="G1694" s="110"/>
      <c r="H1694" s="110"/>
      <c r="I1694" s="110"/>
      <c r="J1694" s="110"/>
    </row>
    <row r="1695" spans="7:10" x14ac:dyDescent="0.25">
      <c r="G1695" s="110"/>
      <c r="H1695" s="110"/>
      <c r="I1695" s="110"/>
      <c r="J1695" s="110"/>
    </row>
    <row r="1696" spans="7:10" x14ac:dyDescent="0.25">
      <c r="G1696" s="110"/>
      <c r="H1696" s="110"/>
      <c r="I1696" s="110"/>
      <c r="J1696" s="110"/>
    </row>
    <row r="1697" spans="7:10" x14ac:dyDescent="0.25">
      <c r="G1697" s="110"/>
      <c r="H1697" s="110"/>
      <c r="I1697" s="110"/>
      <c r="J1697" s="110"/>
    </row>
    <row r="1698" spans="7:10" x14ac:dyDescent="0.25">
      <c r="G1698" s="110"/>
      <c r="H1698" s="110"/>
      <c r="I1698" s="110"/>
      <c r="J1698" s="110"/>
    </row>
    <row r="1699" spans="7:10" x14ac:dyDescent="0.25">
      <c r="G1699" s="110"/>
      <c r="H1699" s="110"/>
      <c r="I1699" s="110"/>
      <c r="J1699" s="110"/>
    </row>
    <row r="1700" spans="7:10" x14ac:dyDescent="0.25">
      <c r="G1700" s="110"/>
      <c r="H1700" s="110"/>
      <c r="I1700" s="110"/>
      <c r="J1700" s="110"/>
    </row>
    <row r="1701" spans="7:10" x14ac:dyDescent="0.25">
      <c r="G1701" s="110"/>
      <c r="H1701" s="110"/>
      <c r="I1701" s="110"/>
      <c r="J1701" s="110"/>
    </row>
    <row r="1702" spans="7:10" x14ac:dyDescent="0.25">
      <c r="G1702" s="110"/>
      <c r="H1702" s="110"/>
      <c r="I1702" s="110"/>
      <c r="J1702" s="110"/>
    </row>
    <row r="1703" spans="7:10" x14ac:dyDescent="0.25">
      <c r="G1703" s="110"/>
      <c r="H1703" s="110"/>
      <c r="I1703" s="110"/>
      <c r="J1703" s="110"/>
    </row>
    <row r="1704" spans="7:10" x14ac:dyDescent="0.25">
      <c r="G1704" s="110"/>
      <c r="H1704" s="110"/>
      <c r="I1704" s="110"/>
      <c r="J1704" s="110"/>
    </row>
    <row r="1705" spans="7:10" x14ac:dyDescent="0.25">
      <c r="G1705" s="110"/>
      <c r="H1705" s="110"/>
      <c r="I1705" s="110"/>
      <c r="J1705" s="110"/>
    </row>
    <row r="1706" spans="7:10" x14ac:dyDescent="0.25">
      <c r="G1706" s="110"/>
      <c r="H1706" s="110"/>
      <c r="I1706" s="110"/>
      <c r="J1706" s="110"/>
    </row>
    <row r="1707" spans="7:10" x14ac:dyDescent="0.25">
      <c r="G1707" s="110"/>
      <c r="H1707" s="110"/>
      <c r="I1707" s="110"/>
      <c r="J1707" s="110"/>
    </row>
    <row r="1708" spans="7:10" x14ac:dyDescent="0.25">
      <c r="G1708" s="110"/>
      <c r="H1708" s="110"/>
      <c r="I1708" s="110"/>
      <c r="J1708" s="110"/>
    </row>
    <row r="1709" spans="7:10" x14ac:dyDescent="0.25">
      <c r="G1709" s="110"/>
      <c r="H1709" s="110"/>
      <c r="I1709" s="110"/>
      <c r="J1709" s="110"/>
    </row>
    <row r="1710" spans="7:10" x14ac:dyDescent="0.25">
      <c r="G1710" s="110"/>
      <c r="H1710" s="110"/>
      <c r="I1710" s="110"/>
      <c r="J1710" s="110"/>
    </row>
    <row r="1711" spans="7:10" x14ac:dyDescent="0.25">
      <c r="G1711" s="110"/>
      <c r="H1711" s="110"/>
      <c r="I1711" s="110"/>
      <c r="J1711" s="110"/>
    </row>
    <row r="1712" spans="7:10" x14ac:dyDescent="0.25">
      <c r="G1712" s="110"/>
      <c r="H1712" s="110"/>
      <c r="I1712" s="110"/>
      <c r="J1712" s="110"/>
    </row>
    <row r="1713" spans="7:10" x14ac:dyDescent="0.25">
      <c r="G1713" s="110"/>
      <c r="H1713" s="110"/>
      <c r="I1713" s="110"/>
      <c r="J1713" s="110"/>
    </row>
    <row r="1714" spans="7:10" x14ac:dyDescent="0.25">
      <c r="G1714" s="110"/>
      <c r="H1714" s="110"/>
      <c r="I1714" s="110"/>
      <c r="J1714" s="110"/>
    </row>
    <row r="1715" spans="7:10" x14ac:dyDescent="0.25">
      <c r="G1715" s="110"/>
      <c r="H1715" s="110"/>
      <c r="I1715" s="110"/>
      <c r="J1715" s="110"/>
    </row>
    <row r="1716" spans="7:10" x14ac:dyDescent="0.25">
      <c r="G1716" s="110"/>
      <c r="H1716" s="110"/>
      <c r="I1716" s="110"/>
      <c r="J1716" s="110"/>
    </row>
    <row r="1717" spans="7:10" x14ac:dyDescent="0.25">
      <c r="G1717" s="110"/>
      <c r="H1717" s="110"/>
      <c r="I1717" s="110"/>
      <c r="J1717" s="110"/>
    </row>
    <row r="1718" spans="7:10" x14ac:dyDescent="0.25">
      <c r="G1718" s="110"/>
      <c r="H1718" s="110"/>
      <c r="I1718" s="110"/>
      <c r="J1718" s="110"/>
    </row>
    <row r="1719" spans="7:10" x14ac:dyDescent="0.25">
      <c r="G1719" s="110"/>
      <c r="H1719" s="110"/>
      <c r="I1719" s="110"/>
      <c r="J1719" s="110"/>
    </row>
    <row r="1720" spans="7:10" x14ac:dyDescent="0.25">
      <c r="G1720" s="110"/>
      <c r="H1720" s="110"/>
      <c r="I1720" s="110"/>
      <c r="J1720" s="110"/>
    </row>
    <row r="1721" spans="7:10" x14ac:dyDescent="0.25">
      <c r="G1721" s="110"/>
      <c r="H1721" s="110"/>
      <c r="I1721" s="110"/>
      <c r="J1721" s="110"/>
    </row>
    <row r="1722" spans="7:10" x14ac:dyDescent="0.25">
      <c r="G1722" s="110"/>
      <c r="H1722" s="110"/>
      <c r="I1722" s="110"/>
      <c r="J1722" s="110"/>
    </row>
    <row r="1723" spans="7:10" x14ac:dyDescent="0.25">
      <c r="G1723" s="110"/>
      <c r="H1723" s="110"/>
      <c r="I1723" s="110"/>
      <c r="J1723" s="110"/>
    </row>
    <row r="1724" spans="7:10" x14ac:dyDescent="0.25">
      <c r="G1724" s="110"/>
      <c r="H1724" s="110"/>
      <c r="I1724" s="110"/>
      <c r="J1724" s="110"/>
    </row>
    <row r="1725" spans="7:10" x14ac:dyDescent="0.25">
      <c r="G1725" s="110"/>
      <c r="H1725" s="110"/>
      <c r="I1725" s="110"/>
      <c r="J1725" s="110"/>
    </row>
    <row r="1726" spans="7:10" x14ac:dyDescent="0.25">
      <c r="G1726" s="110"/>
      <c r="H1726" s="110"/>
      <c r="I1726" s="110"/>
      <c r="J1726" s="110"/>
    </row>
    <row r="1727" spans="7:10" x14ac:dyDescent="0.25">
      <c r="G1727" s="110"/>
      <c r="H1727" s="110"/>
      <c r="I1727" s="110"/>
      <c r="J1727" s="110"/>
    </row>
    <row r="1728" spans="7:10" x14ac:dyDescent="0.25">
      <c r="G1728" s="110"/>
      <c r="H1728" s="110"/>
      <c r="I1728" s="110"/>
      <c r="J1728" s="110"/>
    </row>
    <row r="1729" spans="7:10" x14ac:dyDescent="0.25">
      <c r="G1729" s="110"/>
      <c r="H1729" s="110"/>
      <c r="I1729" s="110"/>
      <c r="J1729" s="110"/>
    </row>
    <row r="1730" spans="7:10" x14ac:dyDescent="0.25">
      <c r="G1730" s="110"/>
      <c r="H1730" s="110"/>
      <c r="I1730" s="110"/>
      <c r="J1730" s="110"/>
    </row>
    <row r="1731" spans="7:10" x14ac:dyDescent="0.25">
      <c r="G1731" s="110"/>
      <c r="H1731" s="110"/>
      <c r="I1731" s="110"/>
      <c r="J1731" s="110"/>
    </row>
    <row r="1732" spans="7:10" x14ac:dyDescent="0.25">
      <c r="G1732" s="110"/>
      <c r="H1732" s="110"/>
      <c r="I1732" s="110"/>
      <c r="J1732" s="110"/>
    </row>
    <row r="1733" spans="7:10" x14ac:dyDescent="0.25">
      <c r="G1733" s="110"/>
      <c r="H1733" s="110"/>
      <c r="I1733" s="110"/>
      <c r="J1733" s="110"/>
    </row>
    <row r="1734" spans="7:10" x14ac:dyDescent="0.25">
      <c r="G1734" s="110"/>
      <c r="H1734" s="110"/>
      <c r="I1734" s="110"/>
      <c r="J1734" s="110"/>
    </row>
    <row r="1735" spans="7:10" x14ac:dyDescent="0.25">
      <c r="G1735" s="110"/>
      <c r="H1735" s="110"/>
      <c r="I1735" s="110"/>
      <c r="J1735" s="110"/>
    </row>
    <row r="1736" spans="7:10" x14ac:dyDescent="0.25">
      <c r="G1736" s="110"/>
      <c r="H1736" s="110"/>
      <c r="I1736" s="110"/>
      <c r="J1736" s="110"/>
    </row>
    <row r="1737" spans="7:10" x14ac:dyDescent="0.25">
      <c r="G1737" s="110"/>
      <c r="H1737" s="110"/>
      <c r="I1737" s="110"/>
      <c r="J1737" s="110"/>
    </row>
    <row r="1738" spans="7:10" x14ac:dyDescent="0.25">
      <c r="G1738" s="110"/>
      <c r="H1738" s="110"/>
      <c r="I1738" s="110"/>
      <c r="J1738" s="110"/>
    </row>
    <row r="1739" spans="7:10" x14ac:dyDescent="0.25">
      <c r="G1739" s="110"/>
      <c r="H1739" s="110"/>
      <c r="I1739" s="110"/>
      <c r="J1739" s="110"/>
    </row>
    <row r="1740" spans="7:10" x14ac:dyDescent="0.25">
      <c r="G1740" s="110"/>
      <c r="H1740" s="110"/>
      <c r="I1740" s="110"/>
      <c r="J1740" s="110"/>
    </row>
    <row r="1741" spans="7:10" x14ac:dyDescent="0.25">
      <c r="G1741" s="110"/>
      <c r="H1741" s="110"/>
      <c r="I1741" s="110"/>
      <c r="J1741" s="110"/>
    </row>
    <row r="1742" spans="7:10" x14ac:dyDescent="0.25">
      <c r="G1742" s="110"/>
      <c r="H1742" s="110"/>
      <c r="I1742" s="110"/>
      <c r="J1742" s="110"/>
    </row>
    <row r="1743" spans="7:10" x14ac:dyDescent="0.25">
      <c r="G1743" s="110"/>
      <c r="H1743" s="110"/>
      <c r="I1743" s="110"/>
      <c r="J1743" s="110"/>
    </row>
    <row r="1744" spans="7:10" x14ac:dyDescent="0.25">
      <c r="G1744" s="110"/>
      <c r="H1744" s="110"/>
      <c r="I1744" s="110"/>
      <c r="J1744" s="110"/>
    </row>
    <row r="1745" spans="7:10" x14ac:dyDescent="0.25">
      <c r="G1745" s="110"/>
      <c r="H1745" s="110"/>
      <c r="I1745" s="110"/>
      <c r="J1745" s="110"/>
    </row>
    <row r="1746" spans="7:10" x14ac:dyDescent="0.25">
      <c r="G1746" s="110"/>
      <c r="H1746" s="110"/>
      <c r="I1746" s="110"/>
      <c r="J1746" s="110"/>
    </row>
    <row r="1747" spans="7:10" x14ac:dyDescent="0.25">
      <c r="G1747" s="110"/>
      <c r="H1747" s="110"/>
      <c r="I1747" s="110"/>
      <c r="J1747" s="110"/>
    </row>
    <row r="1748" spans="7:10" x14ac:dyDescent="0.25">
      <c r="G1748" s="110"/>
      <c r="H1748" s="110"/>
      <c r="I1748" s="110"/>
      <c r="J1748" s="110"/>
    </row>
    <row r="1749" spans="7:10" x14ac:dyDescent="0.25">
      <c r="G1749" s="110"/>
      <c r="H1749" s="110"/>
      <c r="I1749" s="110"/>
      <c r="J1749" s="110"/>
    </row>
    <row r="1750" spans="7:10" x14ac:dyDescent="0.25">
      <c r="G1750" s="110"/>
      <c r="H1750" s="110"/>
      <c r="I1750" s="110"/>
      <c r="J1750" s="110"/>
    </row>
    <row r="1751" spans="7:10" x14ac:dyDescent="0.25">
      <c r="G1751" s="110"/>
      <c r="H1751" s="110"/>
      <c r="I1751" s="110"/>
      <c r="J1751" s="110"/>
    </row>
    <row r="1752" spans="7:10" x14ac:dyDescent="0.25">
      <c r="G1752" s="110"/>
      <c r="H1752" s="110"/>
      <c r="I1752" s="110"/>
      <c r="J1752" s="110"/>
    </row>
    <row r="1753" spans="7:10" x14ac:dyDescent="0.25">
      <c r="G1753" s="110"/>
      <c r="H1753" s="110"/>
      <c r="I1753" s="110"/>
      <c r="J1753" s="110"/>
    </row>
    <row r="1754" spans="7:10" x14ac:dyDescent="0.25">
      <c r="G1754" s="110"/>
      <c r="H1754" s="110"/>
      <c r="I1754" s="110"/>
      <c r="J1754" s="110"/>
    </row>
    <row r="1755" spans="7:10" x14ac:dyDescent="0.25">
      <c r="G1755" s="110"/>
      <c r="H1755" s="110"/>
      <c r="I1755" s="110"/>
      <c r="J1755" s="110"/>
    </row>
    <row r="1756" spans="7:10" x14ac:dyDescent="0.25">
      <c r="G1756" s="110"/>
      <c r="H1756" s="110"/>
      <c r="I1756" s="110"/>
      <c r="J1756" s="110"/>
    </row>
    <row r="1757" spans="7:10" x14ac:dyDescent="0.25">
      <c r="G1757" s="110"/>
      <c r="H1757" s="110"/>
      <c r="I1757" s="110"/>
      <c r="J1757" s="110"/>
    </row>
    <row r="1758" spans="7:10" x14ac:dyDescent="0.25">
      <c r="G1758" s="110"/>
      <c r="H1758" s="110"/>
      <c r="I1758" s="110"/>
      <c r="J1758" s="110"/>
    </row>
    <row r="1759" spans="7:10" x14ac:dyDescent="0.25">
      <c r="G1759" s="110"/>
      <c r="H1759" s="110"/>
      <c r="I1759" s="110"/>
      <c r="J1759" s="110"/>
    </row>
    <row r="1760" spans="7:10" x14ac:dyDescent="0.25">
      <c r="G1760" s="110"/>
      <c r="H1760" s="110"/>
      <c r="I1760" s="110"/>
      <c r="J1760" s="110"/>
    </row>
    <row r="1761" spans="7:10" x14ac:dyDescent="0.25">
      <c r="G1761" s="110"/>
      <c r="H1761" s="110"/>
      <c r="I1761" s="110"/>
      <c r="J1761" s="110"/>
    </row>
    <row r="1762" spans="7:10" x14ac:dyDescent="0.25">
      <c r="G1762" s="110"/>
      <c r="H1762" s="110"/>
      <c r="I1762" s="110"/>
      <c r="J1762" s="110"/>
    </row>
    <row r="1763" spans="7:10" x14ac:dyDescent="0.25">
      <c r="G1763" s="110"/>
      <c r="H1763" s="110"/>
      <c r="I1763" s="110"/>
      <c r="J1763" s="110"/>
    </row>
    <row r="1764" spans="7:10" x14ac:dyDescent="0.25">
      <c r="G1764" s="110"/>
      <c r="H1764" s="110"/>
      <c r="I1764" s="110"/>
      <c r="J1764" s="110"/>
    </row>
    <row r="1765" spans="7:10" x14ac:dyDescent="0.25">
      <c r="G1765" s="110"/>
      <c r="H1765" s="110"/>
      <c r="I1765" s="110"/>
      <c r="J1765" s="110"/>
    </row>
    <row r="1766" spans="7:10" x14ac:dyDescent="0.25">
      <c r="G1766" s="110"/>
      <c r="H1766" s="110"/>
      <c r="I1766" s="110"/>
      <c r="J1766" s="110"/>
    </row>
    <row r="1767" spans="7:10" x14ac:dyDescent="0.25">
      <c r="G1767" s="110"/>
      <c r="H1767" s="110"/>
      <c r="I1767" s="110"/>
      <c r="J1767" s="110"/>
    </row>
    <row r="1768" spans="7:10" x14ac:dyDescent="0.25">
      <c r="G1768" s="110"/>
      <c r="H1768" s="110"/>
      <c r="I1768" s="110"/>
      <c r="J1768" s="110"/>
    </row>
    <row r="1769" spans="7:10" x14ac:dyDescent="0.25">
      <c r="G1769" s="110"/>
      <c r="H1769" s="110"/>
      <c r="I1769" s="110"/>
      <c r="J1769" s="110"/>
    </row>
    <row r="1770" spans="7:10" x14ac:dyDescent="0.25">
      <c r="G1770" s="110"/>
      <c r="H1770" s="110"/>
      <c r="I1770" s="110"/>
      <c r="J1770" s="110"/>
    </row>
    <row r="1771" spans="7:10" x14ac:dyDescent="0.25">
      <c r="G1771" s="110"/>
      <c r="H1771" s="110"/>
      <c r="I1771" s="110"/>
      <c r="J1771" s="110"/>
    </row>
    <row r="1772" spans="7:10" x14ac:dyDescent="0.25">
      <c r="G1772" s="110"/>
      <c r="H1772" s="110"/>
      <c r="I1772" s="110"/>
      <c r="J1772" s="110"/>
    </row>
    <row r="1773" spans="7:10" x14ac:dyDescent="0.25">
      <c r="G1773" s="110"/>
      <c r="H1773" s="110"/>
      <c r="I1773" s="110"/>
      <c r="J1773" s="110"/>
    </row>
    <row r="1774" spans="7:10" x14ac:dyDescent="0.25">
      <c r="G1774" s="110"/>
      <c r="H1774" s="110"/>
      <c r="I1774" s="110"/>
      <c r="J1774" s="110"/>
    </row>
    <row r="1775" spans="7:10" x14ac:dyDescent="0.25">
      <c r="G1775" s="110"/>
      <c r="H1775" s="110"/>
      <c r="I1775" s="110"/>
      <c r="J1775" s="110"/>
    </row>
    <row r="1776" spans="7:10" x14ac:dyDescent="0.25">
      <c r="G1776" s="110"/>
      <c r="H1776" s="110"/>
      <c r="I1776" s="110"/>
      <c r="J1776" s="110"/>
    </row>
    <row r="1777" spans="7:10" x14ac:dyDescent="0.25">
      <c r="G1777" s="110"/>
      <c r="H1777" s="110"/>
      <c r="I1777" s="110"/>
      <c r="J1777" s="110"/>
    </row>
    <row r="1778" spans="7:10" x14ac:dyDescent="0.25">
      <c r="G1778" s="110"/>
      <c r="H1778" s="110"/>
      <c r="I1778" s="110"/>
      <c r="J1778" s="110"/>
    </row>
    <row r="1779" spans="7:10" x14ac:dyDescent="0.25">
      <c r="G1779" s="110"/>
      <c r="H1779" s="110"/>
      <c r="I1779" s="110"/>
      <c r="J1779" s="110"/>
    </row>
    <row r="1780" spans="7:10" x14ac:dyDescent="0.25">
      <c r="G1780" s="110"/>
      <c r="H1780" s="110"/>
      <c r="I1780" s="110"/>
      <c r="J1780" s="110"/>
    </row>
    <row r="1781" spans="7:10" x14ac:dyDescent="0.25">
      <c r="G1781" s="110"/>
      <c r="H1781" s="110"/>
      <c r="I1781" s="110"/>
      <c r="J1781" s="110"/>
    </row>
    <row r="1782" spans="7:10" x14ac:dyDescent="0.25">
      <c r="G1782" s="110"/>
      <c r="H1782" s="110"/>
      <c r="I1782" s="110"/>
      <c r="J1782" s="110"/>
    </row>
    <row r="1783" spans="7:10" x14ac:dyDescent="0.25">
      <c r="G1783" s="110"/>
      <c r="H1783" s="110"/>
      <c r="I1783" s="110"/>
      <c r="J1783" s="110"/>
    </row>
    <row r="1784" spans="7:10" x14ac:dyDescent="0.25">
      <c r="G1784" s="110"/>
      <c r="H1784" s="110"/>
      <c r="I1784" s="110"/>
      <c r="J1784" s="110"/>
    </row>
    <row r="1785" spans="7:10" x14ac:dyDescent="0.25">
      <c r="G1785" s="110"/>
      <c r="H1785" s="110"/>
      <c r="I1785" s="110"/>
      <c r="J1785" s="110"/>
    </row>
    <row r="1786" spans="7:10" x14ac:dyDescent="0.25">
      <c r="G1786" s="110"/>
      <c r="H1786" s="110"/>
      <c r="I1786" s="110"/>
      <c r="J1786" s="110"/>
    </row>
    <row r="1787" spans="7:10" x14ac:dyDescent="0.25">
      <c r="G1787" s="110"/>
      <c r="H1787" s="110"/>
      <c r="I1787" s="110"/>
      <c r="J1787" s="110"/>
    </row>
    <row r="1788" spans="7:10" x14ac:dyDescent="0.25">
      <c r="G1788" s="110"/>
      <c r="H1788" s="110"/>
      <c r="I1788" s="110"/>
      <c r="J1788" s="110"/>
    </row>
    <row r="1789" spans="7:10" x14ac:dyDescent="0.25">
      <c r="G1789" s="110"/>
      <c r="H1789" s="110"/>
      <c r="I1789" s="110"/>
      <c r="J1789" s="110"/>
    </row>
    <row r="1790" spans="7:10" x14ac:dyDescent="0.25">
      <c r="G1790" s="110"/>
      <c r="H1790" s="110"/>
      <c r="I1790" s="110"/>
      <c r="J1790" s="110"/>
    </row>
    <row r="1791" spans="7:10" x14ac:dyDescent="0.25">
      <c r="G1791" s="110"/>
      <c r="H1791" s="110"/>
      <c r="I1791" s="110"/>
      <c r="J1791" s="110"/>
    </row>
    <row r="1792" spans="7:10" x14ac:dyDescent="0.25">
      <c r="G1792" s="110"/>
      <c r="H1792" s="110"/>
      <c r="I1792" s="110"/>
      <c r="J1792" s="110"/>
    </row>
    <row r="1793" spans="7:10" x14ac:dyDescent="0.25">
      <c r="G1793" s="110"/>
      <c r="H1793" s="110"/>
      <c r="I1793" s="110"/>
      <c r="J1793" s="110"/>
    </row>
    <row r="1794" spans="7:10" x14ac:dyDescent="0.25">
      <c r="G1794" s="110"/>
      <c r="H1794" s="110"/>
      <c r="I1794" s="110"/>
      <c r="J1794" s="110"/>
    </row>
    <row r="1795" spans="7:10" x14ac:dyDescent="0.25">
      <c r="G1795" s="110"/>
      <c r="H1795" s="110"/>
      <c r="I1795" s="110"/>
      <c r="J1795" s="110"/>
    </row>
    <row r="1796" spans="7:10" x14ac:dyDescent="0.25">
      <c r="G1796" s="110"/>
      <c r="H1796" s="110"/>
      <c r="I1796" s="110"/>
      <c r="J1796" s="110"/>
    </row>
    <row r="1797" spans="7:10" x14ac:dyDescent="0.25">
      <c r="G1797" s="110"/>
      <c r="H1797" s="110"/>
      <c r="I1797" s="110"/>
      <c r="J1797" s="110"/>
    </row>
    <row r="1798" spans="7:10" x14ac:dyDescent="0.25">
      <c r="G1798" s="110"/>
      <c r="H1798" s="110"/>
      <c r="I1798" s="110"/>
      <c r="J1798" s="110"/>
    </row>
    <row r="1799" spans="7:10" x14ac:dyDescent="0.25">
      <c r="G1799" s="110"/>
      <c r="H1799" s="110"/>
      <c r="I1799" s="110"/>
      <c r="J1799" s="110"/>
    </row>
    <row r="1800" spans="7:10" x14ac:dyDescent="0.25">
      <c r="G1800" s="110"/>
      <c r="H1800" s="110"/>
      <c r="I1800" s="110"/>
      <c r="J1800" s="110"/>
    </row>
    <row r="1801" spans="7:10" x14ac:dyDescent="0.25">
      <c r="G1801" s="110"/>
      <c r="H1801" s="110"/>
      <c r="I1801" s="110"/>
      <c r="J1801" s="110"/>
    </row>
    <row r="1802" spans="7:10" x14ac:dyDescent="0.25">
      <c r="G1802" s="110"/>
      <c r="H1802" s="110"/>
      <c r="I1802" s="110"/>
      <c r="J1802" s="110"/>
    </row>
    <row r="1803" spans="7:10" x14ac:dyDescent="0.25">
      <c r="G1803" s="110"/>
      <c r="H1803" s="110"/>
      <c r="I1803" s="110"/>
      <c r="J1803" s="110"/>
    </row>
    <row r="1804" spans="7:10" x14ac:dyDescent="0.25">
      <c r="G1804" s="110"/>
      <c r="H1804" s="110"/>
      <c r="I1804" s="110"/>
      <c r="J1804" s="110"/>
    </row>
    <row r="1805" spans="7:10" x14ac:dyDescent="0.25">
      <c r="G1805" s="110"/>
      <c r="H1805" s="110"/>
      <c r="I1805" s="110"/>
      <c r="J1805" s="110"/>
    </row>
    <row r="1806" spans="7:10" x14ac:dyDescent="0.25">
      <c r="G1806" s="110"/>
      <c r="H1806" s="110"/>
      <c r="I1806" s="110"/>
      <c r="J1806" s="110"/>
    </row>
    <row r="1807" spans="7:10" x14ac:dyDescent="0.25">
      <c r="G1807" s="110"/>
      <c r="H1807" s="110"/>
      <c r="I1807" s="110"/>
      <c r="J1807" s="110"/>
    </row>
    <row r="1808" spans="7:10" x14ac:dyDescent="0.25">
      <c r="G1808" s="110"/>
      <c r="H1808" s="110"/>
      <c r="I1808" s="110"/>
      <c r="J1808" s="110"/>
    </row>
    <row r="1809" spans="7:10" x14ac:dyDescent="0.25">
      <c r="G1809" s="110"/>
      <c r="H1809" s="110"/>
      <c r="I1809" s="110"/>
      <c r="J1809" s="110"/>
    </row>
    <row r="1810" spans="7:10" x14ac:dyDescent="0.25">
      <c r="G1810" s="110"/>
      <c r="H1810" s="110"/>
      <c r="I1810" s="110"/>
      <c r="J1810" s="110"/>
    </row>
    <row r="1811" spans="7:10" x14ac:dyDescent="0.25">
      <c r="G1811" s="110"/>
      <c r="H1811" s="110"/>
      <c r="I1811" s="110"/>
      <c r="J1811" s="110"/>
    </row>
    <row r="1812" spans="7:10" x14ac:dyDescent="0.25">
      <c r="G1812" s="110"/>
      <c r="H1812" s="110"/>
      <c r="I1812" s="110"/>
      <c r="J1812" s="110"/>
    </row>
    <row r="1813" spans="7:10" x14ac:dyDescent="0.25">
      <c r="G1813" s="110"/>
      <c r="H1813" s="110"/>
      <c r="I1813" s="110"/>
      <c r="J1813" s="110"/>
    </row>
    <row r="1814" spans="7:10" x14ac:dyDescent="0.25">
      <c r="G1814" s="110"/>
      <c r="H1814" s="110"/>
      <c r="I1814" s="110"/>
      <c r="J1814" s="110"/>
    </row>
    <row r="1815" spans="7:10" x14ac:dyDescent="0.25">
      <c r="G1815" s="110"/>
      <c r="H1815" s="110"/>
      <c r="I1815" s="110"/>
      <c r="J1815" s="110"/>
    </row>
    <row r="1816" spans="7:10" x14ac:dyDescent="0.25">
      <c r="G1816" s="110"/>
      <c r="H1816" s="110"/>
      <c r="I1816" s="110"/>
      <c r="J1816" s="110"/>
    </row>
    <row r="1817" spans="7:10" x14ac:dyDescent="0.25">
      <c r="G1817" s="110"/>
      <c r="H1817" s="110"/>
      <c r="I1817" s="110"/>
      <c r="J1817" s="110"/>
    </row>
    <row r="1818" spans="7:10" x14ac:dyDescent="0.25">
      <c r="G1818" s="110"/>
      <c r="H1818" s="110"/>
      <c r="I1818" s="110"/>
      <c r="J1818" s="110"/>
    </row>
    <row r="1819" spans="7:10" x14ac:dyDescent="0.25">
      <c r="G1819" s="110"/>
      <c r="H1819" s="110"/>
      <c r="I1819" s="110"/>
      <c r="J1819" s="110"/>
    </row>
    <row r="1820" spans="7:10" x14ac:dyDescent="0.25">
      <c r="G1820" s="110"/>
      <c r="H1820" s="110"/>
      <c r="I1820" s="110"/>
      <c r="J1820" s="110"/>
    </row>
    <row r="1821" spans="7:10" x14ac:dyDescent="0.25">
      <c r="G1821" s="110"/>
      <c r="H1821" s="110"/>
      <c r="I1821" s="110"/>
      <c r="J1821" s="110"/>
    </row>
    <row r="1822" spans="7:10" x14ac:dyDescent="0.25">
      <c r="G1822" s="110"/>
      <c r="H1822" s="110"/>
      <c r="I1822" s="110"/>
      <c r="J1822" s="110"/>
    </row>
    <row r="1823" spans="7:10" x14ac:dyDescent="0.25">
      <c r="G1823" s="110"/>
      <c r="H1823" s="110"/>
      <c r="I1823" s="110"/>
      <c r="J1823" s="110"/>
    </row>
    <row r="1824" spans="7:10" x14ac:dyDescent="0.25">
      <c r="G1824" s="110"/>
      <c r="H1824" s="110"/>
      <c r="I1824" s="110"/>
      <c r="J1824" s="110"/>
    </row>
    <row r="1825" spans="7:10" x14ac:dyDescent="0.25">
      <c r="G1825" s="110"/>
      <c r="H1825" s="110"/>
      <c r="I1825" s="110"/>
      <c r="J1825" s="110"/>
    </row>
    <row r="1826" spans="7:10" x14ac:dyDescent="0.25">
      <c r="G1826" s="110"/>
      <c r="H1826" s="110"/>
      <c r="I1826" s="110"/>
      <c r="J1826" s="110"/>
    </row>
    <row r="1827" spans="7:10" x14ac:dyDescent="0.25">
      <c r="G1827" s="110"/>
      <c r="H1827" s="110"/>
      <c r="I1827" s="110"/>
      <c r="J1827" s="110"/>
    </row>
    <row r="1828" spans="7:10" x14ac:dyDescent="0.25">
      <c r="G1828" s="110"/>
      <c r="H1828" s="110"/>
      <c r="I1828" s="110"/>
      <c r="J1828" s="110"/>
    </row>
    <row r="1829" spans="7:10" x14ac:dyDescent="0.25">
      <c r="G1829" s="110"/>
      <c r="H1829" s="110"/>
      <c r="I1829" s="110"/>
      <c r="J1829" s="110"/>
    </row>
    <row r="1830" spans="7:10" x14ac:dyDescent="0.25">
      <c r="G1830" s="110"/>
      <c r="H1830" s="110"/>
      <c r="I1830" s="110"/>
      <c r="J1830" s="110"/>
    </row>
    <row r="1831" spans="7:10" x14ac:dyDescent="0.25">
      <c r="G1831" s="110"/>
      <c r="H1831" s="110"/>
      <c r="I1831" s="110"/>
      <c r="J1831" s="110"/>
    </row>
    <row r="1832" spans="7:10" x14ac:dyDescent="0.25">
      <c r="G1832" s="110"/>
      <c r="H1832" s="110"/>
      <c r="I1832" s="110"/>
      <c r="J1832" s="110"/>
    </row>
    <row r="1833" spans="7:10" x14ac:dyDescent="0.25">
      <c r="G1833" s="110"/>
      <c r="H1833" s="110"/>
      <c r="I1833" s="110"/>
      <c r="J1833" s="110"/>
    </row>
    <row r="1834" spans="7:10" x14ac:dyDescent="0.25">
      <c r="G1834" s="110"/>
      <c r="H1834" s="110"/>
      <c r="I1834" s="110"/>
      <c r="J1834" s="110"/>
    </row>
    <row r="1835" spans="7:10" x14ac:dyDescent="0.25">
      <c r="G1835" s="110"/>
      <c r="H1835" s="110"/>
      <c r="I1835" s="110"/>
      <c r="J1835" s="110"/>
    </row>
    <row r="1836" spans="7:10" x14ac:dyDescent="0.25">
      <c r="G1836" s="110"/>
      <c r="H1836" s="110"/>
      <c r="I1836" s="110"/>
      <c r="J1836" s="110"/>
    </row>
    <row r="1837" spans="7:10" x14ac:dyDescent="0.25">
      <c r="G1837" s="110"/>
      <c r="H1837" s="110"/>
      <c r="I1837" s="110"/>
      <c r="J1837" s="110"/>
    </row>
    <row r="1838" spans="7:10" x14ac:dyDescent="0.25">
      <c r="G1838" s="110"/>
      <c r="H1838" s="110"/>
      <c r="I1838" s="110"/>
      <c r="J1838" s="110"/>
    </row>
    <row r="1839" spans="7:10" x14ac:dyDescent="0.25">
      <c r="G1839" s="110"/>
      <c r="H1839" s="110"/>
      <c r="I1839" s="110"/>
      <c r="J1839" s="110"/>
    </row>
    <row r="1840" spans="7:10" x14ac:dyDescent="0.25">
      <c r="G1840" s="110"/>
      <c r="H1840" s="110"/>
      <c r="I1840" s="110"/>
      <c r="J1840" s="110"/>
    </row>
    <row r="1841" spans="7:10" x14ac:dyDescent="0.25">
      <c r="G1841" s="110"/>
      <c r="H1841" s="110"/>
      <c r="I1841" s="110"/>
      <c r="J1841" s="110"/>
    </row>
    <row r="1842" spans="7:10" x14ac:dyDescent="0.25">
      <c r="G1842" s="110"/>
      <c r="H1842" s="110"/>
      <c r="I1842" s="110"/>
      <c r="J1842" s="110"/>
    </row>
    <row r="1843" spans="7:10" x14ac:dyDescent="0.25">
      <c r="G1843" s="110"/>
      <c r="H1843" s="110"/>
      <c r="I1843" s="110"/>
      <c r="J1843" s="110"/>
    </row>
    <row r="1844" spans="7:10" x14ac:dyDescent="0.25">
      <c r="G1844" s="110"/>
      <c r="H1844" s="110"/>
      <c r="I1844" s="110"/>
      <c r="J1844" s="110"/>
    </row>
    <row r="1845" spans="7:10" x14ac:dyDescent="0.25">
      <c r="G1845" s="110"/>
      <c r="H1845" s="110"/>
      <c r="I1845" s="110"/>
      <c r="J1845" s="110"/>
    </row>
    <row r="1846" spans="7:10" x14ac:dyDescent="0.25">
      <c r="G1846" s="110"/>
      <c r="H1846" s="110"/>
      <c r="I1846" s="110"/>
      <c r="J1846" s="110"/>
    </row>
    <row r="1847" spans="7:10" x14ac:dyDescent="0.25">
      <c r="G1847" s="110"/>
      <c r="H1847" s="110"/>
      <c r="I1847" s="110"/>
      <c r="J1847" s="110"/>
    </row>
    <row r="1848" spans="7:10" x14ac:dyDescent="0.25">
      <c r="G1848" s="110"/>
      <c r="H1848" s="110"/>
      <c r="I1848" s="110"/>
      <c r="J1848" s="110"/>
    </row>
    <row r="1849" spans="7:10" x14ac:dyDescent="0.25">
      <c r="G1849" s="110"/>
      <c r="H1849" s="110"/>
      <c r="I1849" s="110"/>
      <c r="J1849" s="110"/>
    </row>
    <row r="1850" spans="7:10" x14ac:dyDescent="0.25">
      <c r="G1850" s="110"/>
      <c r="H1850" s="110"/>
      <c r="I1850" s="110"/>
      <c r="J1850" s="110"/>
    </row>
    <row r="1851" spans="7:10" x14ac:dyDescent="0.25">
      <c r="G1851" s="110"/>
      <c r="H1851" s="110"/>
      <c r="I1851" s="110"/>
      <c r="J1851" s="110"/>
    </row>
    <row r="1852" spans="7:10" x14ac:dyDescent="0.25">
      <c r="G1852" s="110"/>
      <c r="H1852" s="110"/>
      <c r="I1852" s="110"/>
      <c r="J1852" s="110"/>
    </row>
    <row r="1853" spans="7:10" x14ac:dyDescent="0.25">
      <c r="G1853" s="110"/>
      <c r="H1853" s="110"/>
      <c r="I1853" s="110"/>
      <c r="J1853" s="110"/>
    </row>
    <row r="1854" spans="7:10" x14ac:dyDescent="0.25">
      <c r="G1854" s="110"/>
      <c r="H1854" s="110"/>
      <c r="I1854" s="110"/>
      <c r="J1854" s="110"/>
    </row>
    <row r="1855" spans="7:10" x14ac:dyDescent="0.25">
      <c r="G1855" s="110"/>
      <c r="H1855" s="110"/>
      <c r="I1855" s="110"/>
      <c r="J1855" s="110"/>
    </row>
    <row r="1856" spans="7:10" x14ac:dyDescent="0.25">
      <c r="G1856" s="110"/>
      <c r="H1856" s="110"/>
      <c r="I1856" s="110"/>
      <c r="J1856" s="110"/>
    </row>
    <row r="1857" spans="7:10" x14ac:dyDescent="0.25">
      <c r="G1857" s="110"/>
      <c r="H1857" s="110"/>
      <c r="I1857" s="110"/>
      <c r="J1857" s="110"/>
    </row>
    <row r="1858" spans="7:10" x14ac:dyDescent="0.25">
      <c r="G1858" s="110"/>
      <c r="H1858" s="110"/>
      <c r="I1858" s="110"/>
      <c r="J1858" s="110"/>
    </row>
    <row r="1859" spans="7:10" x14ac:dyDescent="0.25">
      <c r="G1859" s="110"/>
      <c r="H1859" s="110"/>
      <c r="I1859" s="110"/>
      <c r="J1859" s="110"/>
    </row>
    <row r="1860" spans="7:10" x14ac:dyDescent="0.25">
      <c r="G1860" s="110"/>
      <c r="H1860" s="110"/>
      <c r="I1860" s="110"/>
      <c r="J1860" s="110"/>
    </row>
    <row r="1861" spans="7:10" x14ac:dyDescent="0.25">
      <c r="G1861" s="110"/>
      <c r="H1861" s="110"/>
      <c r="I1861" s="110"/>
      <c r="J1861" s="110"/>
    </row>
    <row r="1862" spans="7:10" x14ac:dyDescent="0.25">
      <c r="G1862" s="110"/>
      <c r="H1862" s="110"/>
      <c r="I1862" s="110"/>
      <c r="J1862" s="110"/>
    </row>
    <row r="1863" spans="7:10" x14ac:dyDescent="0.25">
      <c r="G1863" s="110"/>
      <c r="H1863" s="110"/>
      <c r="I1863" s="110"/>
      <c r="J1863" s="110"/>
    </row>
    <row r="1864" spans="7:10" x14ac:dyDescent="0.25">
      <c r="G1864" s="110"/>
      <c r="H1864" s="110"/>
      <c r="I1864" s="110"/>
      <c r="J1864" s="110"/>
    </row>
    <row r="1865" spans="7:10" x14ac:dyDescent="0.25">
      <c r="G1865" s="110"/>
      <c r="H1865" s="110"/>
      <c r="I1865" s="110"/>
      <c r="J1865" s="110"/>
    </row>
    <row r="1866" spans="7:10" x14ac:dyDescent="0.25">
      <c r="G1866" s="110"/>
      <c r="H1866" s="110"/>
      <c r="I1866" s="110"/>
      <c r="J1866" s="110"/>
    </row>
    <row r="1867" spans="7:10" x14ac:dyDescent="0.25">
      <c r="G1867" s="110"/>
      <c r="H1867" s="110"/>
      <c r="I1867" s="110"/>
      <c r="J1867" s="110"/>
    </row>
    <row r="1868" spans="7:10" x14ac:dyDescent="0.25">
      <c r="G1868" s="110"/>
      <c r="H1868" s="110"/>
      <c r="I1868" s="110"/>
      <c r="J1868" s="110"/>
    </row>
    <row r="1869" spans="7:10" x14ac:dyDescent="0.25">
      <c r="G1869" s="110"/>
      <c r="H1869" s="110"/>
      <c r="I1869" s="110"/>
      <c r="J1869" s="110"/>
    </row>
    <row r="1870" spans="7:10" x14ac:dyDescent="0.25">
      <c r="G1870" s="110"/>
      <c r="H1870" s="110"/>
      <c r="I1870" s="110"/>
      <c r="J1870" s="110"/>
    </row>
    <row r="1871" spans="7:10" x14ac:dyDescent="0.25">
      <c r="G1871" s="110"/>
      <c r="H1871" s="110"/>
      <c r="I1871" s="110"/>
      <c r="J1871" s="110"/>
    </row>
    <row r="1872" spans="7:10" x14ac:dyDescent="0.25">
      <c r="G1872" s="110"/>
      <c r="H1872" s="110"/>
      <c r="I1872" s="110"/>
      <c r="J1872" s="110"/>
    </row>
    <row r="1873" spans="7:10" x14ac:dyDescent="0.25">
      <c r="G1873" s="110"/>
      <c r="H1873" s="110"/>
      <c r="I1873" s="110"/>
      <c r="J1873" s="110"/>
    </row>
    <row r="1874" spans="7:10" x14ac:dyDescent="0.25">
      <c r="G1874" s="110"/>
      <c r="H1874" s="110"/>
      <c r="I1874" s="110"/>
      <c r="J1874" s="110"/>
    </row>
    <row r="1875" spans="7:10" x14ac:dyDescent="0.25">
      <c r="G1875" s="110"/>
      <c r="H1875" s="110"/>
      <c r="I1875" s="110"/>
      <c r="J1875" s="110"/>
    </row>
    <row r="1876" spans="7:10" x14ac:dyDescent="0.25">
      <c r="G1876" s="110"/>
      <c r="H1876" s="110"/>
      <c r="I1876" s="110"/>
      <c r="J1876" s="110"/>
    </row>
    <row r="1877" spans="7:10" x14ac:dyDescent="0.25">
      <c r="G1877" s="110"/>
      <c r="H1877" s="110"/>
      <c r="I1877" s="110"/>
      <c r="J1877" s="110"/>
    </row>
    <row r="1878" spans="7:10" x14ac:dyDescent="0.25">
      <c r="G1878" s="110"/>
      <c r="H1878" s="110"/>
      <c r="I1878" s="110"/>
      <c r="J1878" s="110"/>
    </row>
    <row r="1879" spans="7:10" x14ac:dyDescent="0.25">
      <c r="G1879" s="110"/>
      <c r="H1879" s="110"/>
      <c r="I1879" s="110"/>
      <c r="J1879" s="110"/>
    </row>
    <row r="1880" spans="7:10" x14ac:dyDescent="0.25">
      <c r="G1880" s="110"/>
      <c r="H1880" s="110"/>
      <c r="I1880" s="110"/>
      <c r="J1880" s="110"/>
    </row>
    <row r="1881" spans="7:10" x14ac:dyDescent="0.25">
      <c r="G1881" s="110"/>
      <c r="H1881" s="110"/>
      <c r="I1881" s="110"/>
      <c r="J1881" s="110"/>
    </row>
    <row r="1882" spans="7:10" x14ac:dyDescent="0.25">
      <c r="G1882" s="110"/>
      <c r="H1882" s="110"/>
      <c r="I1882" s="110"/>
      <c r="J1882" s="110"/>
    </row>
    <row r="1883" spans="7:10" x14ac:dyDescent="0.25">
      <c r="G1883" s="110"/>
      <c r="H1883" s="110"/>
      <c r="I1883" s="110"/>
      <c r="J1883" s="110"/>
    </row>
    <row r="1884" spans="7:10" x14ac:dyDescent="0.25">
      <c r="G1884" s="110"/>
      <c r="H1884" s="110"/>
      <c r="I1884" s="110"/>
      <c r="J1884" s="110"/>
    </row>
    <row r="1885" spans="7:10" x14ac:dyDescent="0.25">
      <c r="G1885" s="110"/>
      <c r="H1885" s="110"/>
      <c r="I1885" s="110"/>
      <c r="J1885" s="110"/>
    </row>
    <row r="1886" spans="7:10" x14ac:dyDescent="0.25">
      <c r="G1886" s="110"/>
      <c r="H1886" s="110"/>
      <c r="I1886" s="110"/>
      <c r="J1886" s="110"/>
    </row>
    <row r="1887" spans="7:10" x14ac:dyDescent="0.25">
      <c r="G1887" s="110"/>
      <c r="H1887" s="110"/>
      <c r="I1887" s="110"/>
      <c r="J1887" s="110"/>
    </row>
    <row r="1888" spans="7:10" x14ac:dyDescent="0.25">
      <c r="G1888" s="110"/>
      <c r="H1888" s="110"/>
      <c r="I1888" s="110"/>
      <c r="J1888" s="110"/>
    </row>
    <row r="1889" spans="7:10" x14ac:dyDescent="0.25">
      <c r="G1889" s="110"/>
      <c r="H1889" s="110"/>
      <c r="I1889" s="110"/>
      <c r="J1889" s="110"/>
    </row>
    <row r="1890" spans="7:10" x14ac:dyDescent="0.25">
      <c r="G1890" s="110"/>
      <c r="H1890" s="110"/>
      <c r="I1890" s="110"/>
      <c r="J1890" s="110"/>
    </row>
    <row r="1891" spans="7:10" x14ac:dyDescent="0.25">
      <c r="G1891" s="110"/>
      <c r="H1891" s="110"/>
      <c r="I1891" s="110"/>
      <c r="J1891" s="110"/>
    </row>
    <row r="1892" spans="7:10" x14ac:dyDescent="0.25">
      <c r="G1892" s="110"/>
      <c r="H1892" s="110"/>
      <c r="I1892" s="110"/>
      <c r="J1892" s="110"/>
    </row>
    <row r="1893" spans="7:10" x14ac:dyDescent="0.25">
      <c r="G1893" s="110"/>
      <c r="H1893" s="110"/>
      <c r="I1893" s="110"/>
      <c r="J1893" s="110"/>
    </row>
    <row r="1894" spans="7:10" x14ac:dyDescent="0.25">
      <c r="G1894" s="110"/>
      <c r="H1894" s="110"/>
      <c r="I1894" s="110"/>
      <c r="J1894" s="110"/>
    </row>
    <row r="1895" spans="7:10" x14ac:dyDescent="0.25">
      <c r="G1895" s="110"/>
      <c r="H1895" s="110"/>
      <c r="I1895" s="110"/>
      <c r="J1895" s="110"/>
    </row>
    <row r="1896" spans="7:10" x14ac:dyDescent="0.25">
      <c r="G1896" s="110"/>
      <c r="H1896" s="110"/>
      <c r="I1896" s="110"/>
      <c r="J1896" s="110"/>
    </row>
    <row r="1897" spans="7:10" x14ac:dyDescent="0.25">
      <c r="G1897" s="110"/>
      <c r="H1897" s="110"/>
      <c r="I1897" s="110"/>
      <c r="J1897" s="110"/>
    </row>
    <row r="1898" spans="7:10" x14ac:dyDescent="0.25">
      <c r="G1898" s="110"/>
      <c r="H1898" s="110"/>
      <c r="I1898" s="110"/>
      <c r="J1898" s="110"/>
    </row>
    <row r="1899" spans="7:10" x14ac:dyDescent="0.25">
      <c r="G1899" s="110"/>
      <c r="H1899" s="110"/>
      <c r="I1899" s="110"/>
      <c r="J1899" s="110"/>
    </row>
    <row r="1900" spans="7:10" x14ac:dyDescent="0.25">
      <c r="G1900" s="110"/>
      <c r="H1900" s="110"/>
      <c r="I1900" s="110"/>
      <c r="J1900" s="110"/>
    </row>
    <row r="1901" spans="7:10" x14ac:dyDescent="0.25">
      <c r="G1901" s="110"/>
      <c r="H1901" s="110"/>
      <c r="I1901" s="110"/>
      <c r="J1901" s="110"/>
    </row>
    <row r="1902" spans="7:10" x14ac:dyDescent="0.25">
      <c r="G1902" s="110"/>
      <c r="H1902" s="110"/>
      <c r="I1902" s="110"/>
      <c r="J1902" s="110"/>
    </row>
    <row r="1903" spans="7:10" x14ac:dyDescent="0.25">
      <c r="G1903" s="110"/>
      <c r="H1903" s="110"/>
      <c r="I1903" s="110"/>
      <c r="J1903" s="110"/>
    </row>
    <row r="1904" spans="7:10" x14ac:dyDescent="0.25">
      <c r="G1904" s="110"/>
      <c r="H1904" s="110"/>
      <c r="I1904" s="110"/>
      <c r="J1904" s="110"/>
    </row>
    <row r="1905" spans="7:10" x14ac:dyDescent="0.25">
      <c r="G1905" s="110"/>
      <c r="H1905" s="110"/>
      <c r="I1905" s="110"/>
      <c r="J1905" s="110"/>
    </row>
    <row r="1906" spans="7:10" x14ac:dyDescent="0.25">
      <c r="G1906" s="110"/>
      <c r="H1906" s="110"/>
      <c r="I1906" s="110"/>
      <c r="J1906" s="110"/>
    </row>
    <row r="1907" spans="7:10" x14ac:dyDescent="0.25">
      <c r="G1907" s="110"/>
      <c r="H1907" s="110"/>
      <c r="I1907" s="110"/>
      <c r="J1907" s="110"/>
    </row>
    <row r="1908" spans="7:10" x14ac:dyDescent="0.25">
      <c r="G1908" s="110"/>
      <c r="H1908" s="110"/>
      <c r="I1908" s="110"/>
      <c r="J1908" s="110"/>
    </row>
    <row r="1909" spans="7:10" x14ac:dyDescent="0.25">
      <c r="G1909" s="110"/>
      <c r="H1909" s="110"/>
      <c r="I1909" s="110"/>
      <c r="J1909" s="110"/>
    </row>
    <row r="1910" spans="7:10" x14ac:dyDescent="0.25">
      <c r="G1910" s="110"/>
      <c r="H1910" s="110"/>
      <c r="I1910" s="110"/>
      <c r="J1910" s="110"/>
    </row>
    <row r="1911" spans="7:10" x14ac:dyDescent="0.25">
      <c r="G1911" s="110"/>
      <c r="H1911" s="110"/>
      <c r="I1911" s="110"/>
      <c r="J1911" s="110"/>
    </row>
    <row r="1912" spans="7:10" x14ac:dyDescent="0.25">
      <c r="G1912" s="110"/>
      <c r="H1912" s="110"/>
      <c r="I1912" s="110"/>
      <c r="J1912" s="110"/>
    </row>
    <row r="1913" spans="7:10" x14ac:dyDescent="0.25">
      <c r="G1913" s="110"/>
      <c r="H1913" s="110"/>
      <c r="I1913" s="110"/>
      <c r="J1913" s="110"/>
    </row>
    <row r="1914" spans="7:10" x14ac:dyDescent="0.25">
      <c r="G1914" s="110"/>
      <c r="H1914" s="110"/>
      <c r="I1914" s="110"/>
      <c r="J1914" s="110"/>
    </row>
    <row r="1915" spans="7:10" x14ac:dyDescent="0.25">
      <c r="G1915" s="110"/>
      <c r="H1915" s="110"/>
      <c r="I1915" s="110"/>
      <c r="J1915" s="110"/>
    </row>
    <row r="1916" spans="7:10" x14ac:dyDescent="0.25">
      <c r="G1916" s="110"/>
      <c r="H1916" s="110"/>
      <c r="I1916" s="110"/>
      <c r="J1916" s="110"/>
    </row>
    <row r="1917" spans="7:10" x14ac:dyDescent="0.25">
      <c r="G1917" s="110"/>
      <c r="H1917" s="110"/>
      <c r="I1917" s="110"/>
      <c r="J1917" s="110"/>
    </row>
    <row r="1918" spans="7:10" x14ac:dyDescent="0.25">
      <c r="G1918" s="110"/>
      <c r="H1918" s="110"/>
      <c r="I1918" s="110"/>
      <c r="J1918" s="110"/>
    </row>
    <row r="1919" spans="7:10" x14ac:dyDescent="0.25">
      <c r="G1919" s="110"/>
      <c r="H1919" s="110"/>
      <c r="I1919" s="110"/>
      <c r="J1919" s="110"/>
    </row>
    <row r="1920" spans="7:10" x14ac:dyDescent="0.25">
      <c r="G1920" s="110"/>
      <c r="H1920" s="110"/>
      <c r="I1920" s="110"/>
      <c r="J1920" s="110"/>
    </row>
    <row r="1921" spans="7:10" x14ac:dyDescent="0.25">
      <c r="G1921" s="110"/>
      <c r="H1921" s="110"/>
      <c r="I1921" s="110"/>
      <c r="J1921" s="110"/>
    </row>
    <row r="1922" spans="7:10" x14ac:dyDescent="0.25">
      <c r="G1922" s="110"/>
      <c r="H1922" s="110"/>
      <c r="I1922" s="110"/>
      <c r="J1922" s="110"/>
    </row>
    <row r="1923" spans="7:10" x14ac:dyDescent="0.25">
      <c r="G1923" s="110"/>
      <c r="H1923" s="110"/>
      <c r="I1923" s="110"/>
      <c r="J1923" s="110"/>
    </row>
    <row r="1924" spans="7:10" x14ac:dyDescent="0.25">
      <c r="G1924" s="110"/>
      <c r="H1924" s="110"/>
      <c r="I1924" s="110"/>
      <c r="J1924" s="110"/>
    </row>
    <row r="1925" spans="7:10" x14ac:dyDescent="0.25">
      <c r="G1925" s="110"/>
      <c r="H1925" s="110"/>
      <c r="I1925" s="110"/>
      <c r="J1925" s="110"/>
    </row>
    <row r="1926" spans="7:10" x14ac:dyDescent="0.25">
      <c r="G1926" s="110"/>
      <c r="H1926" s="110"/>
      <c r="I1926" s="110"/>
      <c r="J1926" s="110"/>
    </row>
    <row r="1927" spans="7:10" x14ac:dyDescent="0.25">
      <c r="G1927" s="110"/>
      <c r="H1927" s="110"/>
      <c r="I1927" s="110"/>
      <c r="J1927" s="110"/>
    </row>
    <row r="1928" spans="7:10" x14ac:dyDescent="0.25">
      <c r="G1928" s="110"/>
      <c r="H1928" s="110"/>
      <c r="I1928" s="110"/>
      <c r="J1928" s="110"/>
    </row>
    <row r="1929" spans="7:10" x14ac:dyDescent="0.25">
      <c r="G1929" s="110"/>
      <c r="H1929" s="110"/>
      <c r="I1929" s="110"/>
      <c r="J1929" s="110"/>
    </row>
    <row r="1930" spans="7:10" x14ac:dyDescent="0.25">
      <c r="G1930" s="110"/>
      <c r="H1930" s="110"/>
      <c r="I1930" s="110"/>
      <c r="J1930" s="110"/>
    </row>
    <row r="1931" spans="7:10" x14ac:dyDescent="0.25">
      <c r="G1931" s="110"/>
      <c r="H1931" s="110"/>
      <c r="I1931" s="110"/>
      <c r="J1931" s="110"/>
    </row>
    <row r="1932" spans="7:10" x14ac:dyDescent="0.25">
      <c r="G1932" s="110"/>
      <c r="H1932" s="110"/>
      <c r="I1932" s="110"/>
      <c r="J1932" s="110"/>
    </row>
    <row r="1933" spans="7:10" x14ac:dyDescent="0.25">
      <c r="G1933" s="110"/>
      <c r="H1933" s="110"/>
      <c r="I1933" s="110"/>
      <c r="J1933" s="110"/>
    </row>
    <row r="1934" spans="7:10" x14ac:dyDescent="0.25">
      <c r="G1934" s="110"/>
      <c r="H1934" s="110"/>
      <c r="I1934" s="110"/>
      <c r="J1934" s="110"/>
    </row>
    <row r="1935" spans="7:10" x14ac:dyDescent="0.25">
      <c r="G1935" s="110"/>
      <c r="H1935" s="110"/>
      <c r="I1935" s="110"/>
      <c r="J1935" s="110"/>
    </row>
    <row r="1936" spans="7:10" x14ac:dyDescent="0.25">
      <c r="G1936" s="110"/>
      <c r="H1936" s="110"/>
      <c r="I1936" s="110"/>
      <c r="J1936" s="110"/>
    </row>
    <row r="1937" spans="7:10" x14ac:dyDescent="0.25">
      <c r="G1937" s="110"/>
      <c r="H1937" s="110"/>
      <c r="I1937" s="110"/>
      <c r="J1937" s="110"/>
    </row>
    <row r="1938" spans="7:10" x14ac:dyDescent="0.25">
      <c r="G1938" s="110"/>
      <c r="H1938" s="110"/>
      <c r="I1938" s="110"/>
      <c r="J1938" s="110"/>
    </row>
    <row r="1939" spans="7:10" x14ac:dyDescent="0.25">
      <c r="G1939" s="110"/>
      <c r="H1939" s="110"/>
      <c r="I1939" s="110"/>
      <c r="J1939" s="110"/>
    </row>
    <row r="1940" spans="7:10" x14ac:dyDescent="0.25">
      <c r="G1940" s="110"/>
      <c r="H1940" s="110"/>
      <c r="I1940" s="110"/>
      <c r="J1940" s="110"/>
    </row>
    <row r="1941" spans="7:10" x14ac:dyDescent="0.25">
      <c r="G1941" s="110"/>
      <c r="H1941" s="110"/>
      <c r="I1941" s="110"/>
      <c r="J1941" s="110"/>
    </row>
    <row r="1942" spans="7:10" x14ac:dyDescent="0.25">
      <c r="G1942" s="110"/>
      <c r="H1942" s="110"/>
      <c r="I1942" s="110"/>
      <c r="J1942" s="110"/>
    </row>
    <row r="1943" spans="7:10" x14ac:dyDescent="0.25">
      <c r="G1943" s="110"/>
      <c r="H1943" s="110"/>
      <c r="I1943" s="110"/>
      <c r="J1943" s="110"/>
    </row>
    <row r="1944" spans="7:10" x14ac:dyDescent="0.25">
      <c r="G1944" s="110"/>
      <c r="H1944" s="110"/>
      <c r="I1944" s="110"/>
      <c r="J1944" s="110"/>
    </row>
    <row r="1945" spans="7:10" x14ac:dyDescent="0.25">
      <c r="G1945" s="110"/>
      <c r="H1945" s="110"/>
      <c r="I1945" s="110"/>
      <c r="J1945" s="110"/>
    </row>
    <row r="1946" spans="7:10" x14ac:dyDescent="0.25">
      <c r="G1946" s="110"/>
      <c r="H1946" s="110"/>
      <c r="I1946" s="110"/>
      <c r="J1946" s="110"/>
    </row>
    <row r="1947" spans="7:10" x14ac:dyDescent="0.25">
      <c r="G1947" s="110"/>
      <c r="H1947" s="110"/>
      <c r="I1947" s="110"/>
      <c r="J1947" s="110"/>
    </row>
    <row r="1948" spans="7:10" x14ac:dyDescent="0.25">
      <c r="G1948" s="110"/>
      <c r="H1948" s="110"/>
      <c r="I1948" s="110"/>
      <c r="J1948" s="110"/>
    </row>
    <row r="1949" spans="7:10" x14ac:dyDescent="0.25">
      <c r="G1949" s="110"/>
      <c r="H1949" s="110"/>
      <c r="I1949" s="110"/>
      <c r="J1949" s="110"/>
    </row>
    <row r="1950" spans="7:10" x14ac:dyDescent="0.25">
      <c r="G1950" s="110"/>
      <c r="H1950" s="110"/>
      <c r="I1950" s="110"/>
      <c r="J1950" s="110"/>
    </row>
    <row r="1951" spans="7:10" x14ac:dyDescent="0.25">
      <c r="G1951" s="110"/>
      <c r="H1951" s="110"/>
      <c r="I1951" s="110"/>
      <c r="J1951" s="110"/>
    </row>
    <row r="1952" spans="7:10" x14ac:dyDescent="0.25">
      <c r="G1952" s="110"/>
      <c r="H1952" s="110"/>
      <c r="I1952" s="110"/>
      <c r="J1952" s="110"/>
    </row>
    <row r="1953" spans="7:10" x14ac:dyDescent="0.25">
      <c r="G1953" s="110"/>
      <c r="H1953" s="110"/>
      <c r="I1953" s="110"/>
      <c r="J1953" s="110"/>
    </row>
    <row r="1954" spans="7:10" x14ac:dyDescent="0.25">
      <c r="G1954" s="110"/>
      <c r="H1954" s="110"/>
      <c r="I1954" s="110"/>
      <c r="J1954" s="110"/>
    </row>
    <row r="1955" spans="7:10" x14ac:dyDescent="0.25">
      <c r="G1955" s="110"/>
      <c r="H1955" s="110"/>
      <c r="I1955" s="110"/>
      <c r="J1955" s="110"/>
    </row>
    <row r="1956" spans="7:10" x14ac:dyDescent="0.25">
      <c r="G1956" s="110"/>
      <c r="H1956" s="110"/>
      <c r="I1956" s="110"/>
      <c r="J1956" s="110"/>
    </row>
    <row r="1957" spans="7:10" x14ac:dyDescent="0.25">
      <c r="G1957" s="110"/>
      <c r="H1957" s="110"/>
      <c r="I1957" s="110"/>
      <c r="J1957" s="110"/>
    </row>
    <row r="1958" spans="7:10" x14ac:dyDescent="0.25">
      <c r="G1958" s="110"/>
      <c r="H1958" s="110"/>
      <c r="I1958" s="110"/>
      <c r="J1958" s="110"/>
    </row>
    <row r="1959" spans="7:10" x14ac:dyDescent="0.25">
      <c r="G1959" s="110"/>
      <c r="H1959" s="110"/>
      <c r="I1959" s="110"/>
      <c r="J1959" s="110"/>
    </row>
    <row r="1960" spans="7:10" x14ac:dyDescent="0.25">
      <c r="G1960" s="110"/>
      <c r="H1960" s="110"/>
      <c r="I1960" s="110"/>
      <c r="J1960" s="110"/>
    </row>
    <row r="1961" spans="7:10" x14ac:dyDescent="0.25">
      <c r="G1961" s="110"/>
      <c r="H1961" s="110"/>
      <c r="I1961" s="110"/>
      <c r="J1961" s="110"/>
    </row>
    <row r="1962" spans="7:10" x14ac:dyDescent="0.25">
      <c r="G1962" s="110"/>
      <c r="H1962" s="110"/>
      <c r="I1962" s="110"/>
      <c r="J1962" s="110"/>
    </row>
    <row r="1963" spans="7:10" x14ac:dyDescent="0.25">
      <c r="G1963" s="110"/>
      <c r="H1963" s="110"/>
      <c r="I1963" s="110"/>
      <c r="J1963" s="110"/>
    </row>
    <row r="1964" spans="7:10" x14ac:dyDescent="0.25">
      <c r="G1964" s="110"/>
      <c r="H1964" s="110"/>
      <c r="I1964" s="110"/>
      <c r="J1964" s="110"/>
    </row>
    <row r="1965" spans="7:10" x14ac:dyDescent="0.25">
      <c r="G1965" s="110"/>
      <c r="H1965" s="110"/>
      <c r="I1965" s="110"/>
      <c r="J1965" s="110"/>
    </row>
    <row r="1966" spans="7:10" x14ac:dyDescent="0.25">
      <c r="G1966" s="110"/>
      <c r="H1966" s="110"/>
      <c r="I1966" s="110"/>
      <c r="J1966" s="110"/>
    </row>
    <row r="1967" spans="7:10" x14ac:dyDescent="0.25">
      <c r="G1967" s="110"/>
      <c r="H1967" s="110"/>
      <c r="I1967" s="110"/>
      <c r="J1967" s="110"/>
    </row>
    <row r="1968" spans="7:10" x14ac:dyDescent="0.25">
      <c r="G1968" s="110"/>
      <c r="H1968" s="110"/>
      <c r="I1968" s="110"/>
      <c r="J1968" s="110"/>
    </row>
    <row r="1969" spans="7:10" x14ac:dyDescent="0.25">
      <c r="G1969" s="110"/>
      <c r="H1969" s="110"/>
      <c r="I1969" s="110"/>
      <c r="J1969" s="110"/>
    </row>
    <row r="1970" spans="7:10" x14ac:dyDescent="0.25">
      <c r="G1970" s="110"/>
      <c r="H1970" s="110"/>
      <c r="I1970" s="110"/>
      <c r="J1970" s="110"/>
    </row>
    <row r="1971" spans="7:10" x14ac:dyDescent="0.25">
      <c r="G1971" s="110"/>
      <c r="H1971" s="110"/>
      <c r="I1971" s="110"/>
      <c r="J1971" s="110"/>
    </row>
    <row r="1972" spans="7:10" x14ac:dyDescent="0.25">
      <c r="G1972" s="110"/>
      <c r="H1972" s="110"/>
      <c r="I1972" s="110"/>
      <c r="J1972" s="110"/>
    </row>
    <row r="1973" spans="7:10" x14ac:dyDescent="0.25">
      <c r="G1973" s="110"/>
      <c r="H1973" s="110"/>
      <c r="I1973" s="110"/>
      <c r="J1973" s="110"/>
    </row>
    <row r="1974" spans="7:10" x14ac:dyDescent="0.25">
      <c r="G1974" s="110"/>
      <c r="H1974" s="110"/>
      <c r="I1974" s="110"/>
      <c r="J1974" s="110"/>
    </row>
    <row r="1975" spans="7:10" x14ac:dyDescent="0.25">
      <c r="G1975" s="110"/>
      <c r="H1975" s="110"/>
      <c r="I1975" s="110"/>
      <c r="J1975" s="110"/>
    </row>
    <row r="1976" spans="7:10" x14ac:dyDescent="0.25">
      <c r="G1976" s="110"/>
      <c r="H1976" s="110"/>
      <c r="I1976" s="110"/>
      <c r="J1976" s="110"/>
    </row>
    <row r="1977" spans="7:10" x14ac:dyDescent="0.25">
      <c r="G1977" s="110"/>
      <c r="H1977" s="110"/>
      <c r="I1977" s="110"/>
      <c r="J1977" s="110"/>
    </row>
    <row r="1978" spans="7:10" x14ac:dyDescent="0.25">
      <c r="G1978" s="110"/>
      <c r="H1978" s="110"/>
      <c r="I1978" s="110"/>
      <c r="J1978" s="110"/>
    </row>
    <row r="1979" spans="7:10" x14ac:dyDescent="0.25">
      <c r="G1979" s="110"/>
      <c r="H1979" s="110"/>
      <c r="I1979" s="110"/>
      <c r="J1979" s="110"/>
    </row>
    <row r="1980" spans="7:10" x14ac:dyDescent="0.25">
      <c r="G1980" s="110"/>
      <c r="H1980" s="110"/>
      <c r="I1980" s="110"/>
      <c r="J1980" s="110"/>
    </row>
    <row r="1981" spans="7:10" x14ac:dyDescent="0.25">
      <c r="G1981" s="110"/>
      <c r="H1981" s="110"/>
      <c r="I1981" s="110"/>
      <c r="J1981" s="110"/>
    </row>
    <row r="1982" spans="7:10" x14ac:dyDescent="0.25">
      <c r="G1982" s="110"/>
      <c r="H1982" s="110"/>
      <c r="I1982" s="110"/>
      <c r="J1982" s="110"/>
    </row>
    <row r="1983" spans="7:10" x14ac:dyDescent="0.25">
      <c r="G1983" s="110"/>
      <c r="H1983" s="110"/>
      <c r="I1983" s="110"/>
      <c r="J1983" s="110"/>
    </row>
    <row r="1984" spans="7:10" x14ac:dyDescent="0.25">
      <c r="G1984" s="110"/>
      <c r="H1984" s="110"/>
      <c r="I1984" s="110"/>
      <c r="J1984" s="110"/>
    </row>
    <row r="1985" spans="7:10" x14ac:dyDescent="0.25">
      <c r="G1985" s="110"/>
      <c r="H1985" s="110"/>
      <c r="I1985" s="110"/>
      <c r="J1985" s="110"/>
    </row>
    <row r="1986" spans="7:10" x14ac:dyDescent="0.25">
      <c r="G1986" s="110"/>
      <c r="H1986" s="110"/>
      <c r="I1986" s="110"/>
      <c r="J1986" s="110"/>
    </row>
    <row r="1987" spans="7:10" x14ac:dyDescent="0.25">
      <c r="G1987" s="110"/>
      <c r="H1987" s="110"/>
      <c r="I1987" s="110"/>
      <c r="J1987" s="110"/>
    </row>
    <row r="1988" spans="7:10" x14ac:dyDescent="0.25">
      <c r="G1988" s="110"/>
      <c r="H1988" s="110"/>
      <c r="I1988" s="110"/>
      <c r="J1988" s="110"/>
    </row>
    <row r="1989" spans="7:10" x14ac:dyDescent="0.25">
      <c r="G1989" s="110"/>
      <c r="H1989" s="110"/>
      <c r="I1989" s="110"/>
      <c r="J1989" s="110"/>
    </row>
    <row r="1990" spans="7:10" x14ac:dyDescent="0.25">
      <c r="G1990" s="110"/>
      <c r="H1990" s="110"/>
      <c r="I1990" s="110"/>
      <c r="J1990" s="110"/>
    </row>
    <row r="1991" spans="7:10" x14ac:dyDescent="0.25">
      <c r="G1991" s="110"/>
      <c r="H1991" s="110"/>
      <c r="I1991" s="110"/>
      <c r="J1991" s="110"/>
    </row>
    <row r="1992" spans="7:10" x14ac:dyDescent="0.25">
      <c r="G1992" s="110"/>
      <c r="H1992" s="110"/>
      <c r="I1992" s="110"/>
      <c r="J1992" s="110"/>
    </row>
    <row r="1993" spans="7:10" x14ac:dyDescent="0.25">
      <c r="G1993" s="110"/>
      <c r="H1993" s="110"/>
      <c r="I1993" s="110"/>
      <c r="J1993" s="110"/>
    </row>
    <row r="1994" spans="7:10" x14ac:dyDescent="0.25">
      <c r="G1994" s="110"/>
      <c r="H1994" s="110"/>
      <c r="I1994" s="110"/>
      <c r="J1994" s="110"/>
    </row>
    <row r="1995" spans="7:10" x14ac:dyDescent="0.25">
      <c r="G1995" s="110"/>
      <c r="H1995" s="110"/>
      <c r="I1995" s="110"/>
      <c r="J1995" s="110"/>
    </row>
    <row r="1996" spans="7:10" x14ac:dyDescent="0.25">
      <c r="G1996" s="110"/>
      <c r="H1996" s="110"/>
      <c r="I1996" s="110"/>
      <c r="J1996" s="110"/>
    </row>
    <row r="1997" spans="7:10" x14ac:dyDescent="0.25">
      <c r="G1997" s="110"/>
      <c r="H1997" s="110"/>
      <c r="I1997" s="110"/>
      <c r="J1997" s="110"/>
    </row>
    <row r="1998" spans="7:10" x14ac:dyDescent="0.25">
      <c r="G1998" s="110"/>
      <c r="H1998" s="110"/>
      <c r="I1998" s="110"/>
      <c r="J1998" s="110"/>
    </row>
    <row r="1999" spans="7:10" x14ac:dyDescent="0.25">
      <c r="G1999" s="110"/>
      <c r="H1999" s="110"/>
      <c r="I1999" s="110"/>
      <c r="J1999" s="110"/>
    </row>
    <row r="2000" spans="7:10" x14ac:dyDescent="0.25">
      <c r="G2000" s="110"/>
      <c r="H2000" s="110"/>
      <c r="I2000" s="110"/>
      <c r="J2000" s="110"/>
    </row>
    <row r="2001" spans="7:10" x14ac:dyDescent="0.25">
      <c r="G2001" s="110"/>
      <c r="H2001" s="110"/>
      <c r="I2001" s="110"/>
      <c r="J2001" s="110"/>
    </row>
    <row r="2002" spans="7:10" x14ac:dyDescent="0.25">
      <c r="G2002" s="110"/>
      <c r="H2002" s="110"/>
      <c r="I2002" s="110"/>
      <c r="J2002" s="110"/>
    </row>
    <row r="2003" spans="7:10" x14ac:dyDescent="0.25">
      <c r="G2003" s="110"/>
      <c r="H2003" s="110"/>
      <c r="I2003" s="110"/>
      <c r="J2003" s="110"/>
    </row>
    <row r="2004" spans="7:10" x14ac:dyDescent="0.25">
      <c r="G2004" s="110"/>
      <c r="H2004" s="110"/>
      <c r="I2004" s="110"/>
      <c r="J2004" s="110"/>
    </row>
    <row r="2005" spans="7:10" x14ac:dyDescent="0.25">
      <c r="G2005" s="110"/>
      <c r="H2005" s="110"/>
      <c r="I2005" s="110"/>
      <c r="J2005" s="110"/>
    </row>
    <row r="2006" spans="7:10" x14ac:dyDescent="0.25">
      <c r="G2006" s="110"/>
      <c r="H2006" s="110"/>
      <c r="I2006" s="110"/>
      <c r="J2006" s="110"/>
    </row>
    <row r="2007" spans="7:10" x14ac:dyDescent="0.25">
      <c r="G2007" s="110"/>
      <c r="H2007" s="110"/>
      <c r="I2007" s="110"/>
      <c r="J2007" s="110"/>
    </row>
    <row r="2008" spans="7:10" x14ac:dyDescent="0.25">
      <c r="G2008" s="110"/>
      <c r="H2008" s="110"/>
      <c r="I2008" s="110"/>
      <c r="J2008" s="110"/>
    </row>
    <row r="2009" spans="7:10" x14ac:dyDescent="0.25">
      <c r="G2009" s="110"/>
      <c r="H2009" s="110"/>
      <c r="I2009" s="110"/>
      <c r="J2009" s="110"/>
    </row>
    <row r="2010" spans="7:10" x14ac:dyDescent="0.25">
      <c r="G2010" s="110"/>
      <c r="H2010" s="110"/>
      <c r="I2010" s="110"/>
      <c r="J2010" s="110"/>
    </row>
    <row r="2011" spans="7:10" x14ac:dyDescent="0.25">
      <c r="G2011" s="110"/>
      <c r="H2011" s="110"/>
      <c r="I2011" s="110"/>
      <c r="J2011" s="110"/>
    </row>
    <row r="2012" spans="7:10" x14ac:dyDescent="0.25">
      <c r="G2012" s="110"/>
      <c r="H2012" s="110"/>
      <c r="I2012" s="110"/>
      <c r="J2012" s="110"/>
    </row>
    <row r="2013" spans="7:10" x14ac:dyDescent="0.25">
      <c r="G2013" s="110"/>
      <c r="H2013" s="110"/>
      <c r="I2013" s="110"/>
      <c r="J2013" s="110"/>
    </row>
    <row r="2014" spans="7:10" x14ac:dyDescent="0.25">
      <c r="G2014" s="110"/>
      <c r="H2014" s="110"/>
      <c r="I2014" s="110"/>
      <c r="J2014" s="110"/>
    </row>
    <row r="2015" spans="7:10" x14ac:dyDescent="0.25">
      <c r="G2015" s="110"/>
      <c r="H2015" s="110"/>
      <c r="I2015" s="110"/>
      <c r="J2015" s="110"/>
    </row>
    <row r="2016" spans="7:10" x14ac:dyDescent="0.25">
      <c r="G2016" s="110"/>
      <c r="H2016" s="110"/>
      <c r="I2016" s="110"/>
      <c r="J2016" s="110"/>
    </row>
    <row r="2017" spans="7:10" x14ac:dyDescent="0.25">
      <c r="G2017" s="110"/>
      <c r="H2017" s="110"/>
      <c r="I2017" s="110"/>
      <c r="J2017" s="110"/>
    </row>
    <row r="2018" spans="7:10" x14ac:dyDescent="0.25">
      <c r="G2018" s="110"/>
      <c r="H2018" s="110"/>
      <c r="I2018" s="110"/>
      <c r="J2018" s="110"/>
    </row>
    <row r="2019" spans="7:10" x14ac:dyDescent="0.25">
      <c r="G2019" s="110"/>
      <c r="H2019" s="110"/>
      <c r="I2019" s="110"/>
      <c r="J2019" s="110"/>
    </row>
    <row r="2020" spans="7:10" x14ac:dyDescent="0.25">
      <c r="G2020" s="110"/>
      <c r="H2020" s="110"/>
      <c r="I2020" s="110"/>
      <c r="J2020" s="110"/>
    </row>
    <row r="2021" spans="7:10" x14ac:dyDescent="0.25">
      <c r="G2021" s="110"/>
      <c r="H2021" s="110"/>
      <c r="I2021" s="110"/>
      <c r="J2021" s="110"/>
    </row>
    <row r="2022" spans="7:10" x14ac:dyDescent="0.25">
      <c r="G2022" s="110"/>
      <c r="H2022" s="110"/>
      <c r="I2022" s="110"/>
      <c r="J2022" s="110"/>
    </row>
    <row r="2023" spans="7:10" x14ac:dyDescent="0.25">
      <c r="G2023" s="110"/>
      <c r="H2023" s="110"/>
      <c r="I2023" s="110"/>
      <c r="J2023" s="110"/>
    </row>
    <row r="2024" spans="7:10" x14ac:dyDescent="0.25">
      <c r="G2024" s="110"/>
      <c r="H2024" s="110"/>
      <c r="I2024" s="110"/>
      <c r="J2024" s="110"/>
    </row>
    <row r="2025" spans="7:10" x14ac:dyDescent="0.25">
      <c r="G2025" s="110"/>
      <c r="H2025" s="110"/>
      <c r="I2025" s="110"/>
      <c r="J2025" s="110"/>
    </row>
    <row r="2026" spans="7:10" x14ac:dyDescent="0.25">
      <c r="G2026" s="110"/>
      <c r="H2026" s="110"/>
      <c r="I2026" s="110"/>
      <c r="J2026" s="110"/>
    </row>
    <row r="2027" spans="7:10" x14ac:dyDescent="0.25">
      <c r="G2027" s="110"/>
      <c r="H2027" s="110"/>
      <c r="I2027" s="110"/>
      <c r="J2027" s="110"/>
    </row>
    <row r="2028" spans="7:10" x14ac:dyDescent="0.25">
      <c r="G2028" s="110"/>
      <c r="H2028" s="110"/>
      <c r="I2028" s="110"/>
      <c r="J2028" s="110"/>
    </row>
    <row r="2029" spans="7:10" x14ac:dyDescent="0.25">
      <c r="G2029" s="110"/>
      <c r="H2029" s="110"/>
      <c r="I2029" s="110"/>
      <c r="J2029" s="110"/>
    </row>
    <row r="2030" spans="7:10" x14ac:dyDescent="0.25">
      <c r="G2030" s="110"/>
      <c r="H2030" s="110"/>
      <c r="I2030" s="110"/>
      <c r="J2030" s="110"/>
    </row>
    <row r="2031" spans="7:10" x14ac:dyDescent="0.25">
      <c r="G2031" s="110"/>
      <c r="H2031" s="110"/>
      <c r="I2031" s="110"/>
      <c r="J2031" s="110"/>
    </row>
    <row r="2032" spans="7:10" x14ac:dyDescent="0.25">
      <c r="G2032" s="110"/>
      <c r="H2032" s="110"/>
      <c r="I2032" s="110"/>
      <c r="J2032" s="110"/>
    </row>
    <row r="2033" spans="7:10" x14ac:dyDescent="0.25">
      <c r="G2033" s="110"/>
      <c r="H2033" s="110"/>
      <c r="I2033" s="110"/>
      <c r="J2033" s="110"/>
    </row>
    <row r="2034" spans="7:10" x14ac:dyDescent="0.25">
      <c r="G2034" s="110"/>
      <c r="H2034" s="110"/>
      <c r="I2034" s="110"/>
      <c r="J2034" s="110"/>
    </row>
    <row r="2035" spans="7:10" x14ac:dyDescent="0.25">
      <c r="G2035" s="110"/>
      <c r="H2035" s="110"/>
      <c r="I2035" s="110"/>
      <c r="J2035" s="110"/>
    </row>
    <row r="2036" spans="7:10" x14ac:dyDescent="0.25">
      <c r="G2036" s="110"/>
      <c r="H2036" s="110"/>
      <c r="I2036" s="110"/>
      <c r="J2036" s="110"/>
    </row>
    <row r="2037" spans="7:10" x14ac:dyDescent="0.25">
      <c r="G2037" s="110"/>
      <c r="H2037" s="110"/>
      <c r="I2037" s="110"/>
      <c r="J2037" s="110"/>
    </row>
    <row r="2038" spans="7:10" x14ac:dyDescent="0.25">
      <c r="G2038" s="110"/>
      <c r="H2038" s="110"/>
      <c r="I2038" s="110"/>
      <c r="J2038" s="110"/>
    </row>
    <row r="2039" spans="7:10" x14ac:dyDescent="0.25">
      <c r="G2039" s="110"/>
      <c r="H2039" s="110"/>
      <c r="I2039" s="110"/>
      <c r="J2039" s="110"/>
    </row>
    <row r="2040" spans="7:10" x14ac:dyDescent="0.25">
      <c r="G2040" s="110"/>
      <c r="H2040" s="110"/>
      <c r="I2040" s="110"/>
      <c r="J2040" s="110"/>
    </row>
    <row r="2041" spans="7:10" x14ac:dyDescent="0.25">
      <c r="G2041" s="110"/>
      <c r="H2041" s="110"/>
      <c r="I2041" s="110"/>
      <c r="J2041" s="110"/>
    </row>
    <row r="2042" spans="7:10" x14ac:dyDescent="0.25">
      <c r="G2042" s="110"/>
      <c r="H2042" s="110"/>
      <c r="I2042" s="110"/>
      <c r="J2042" s="110"/>
    </row>
    <row r="2043" spans="7:10" x14ac:dyDescent="0.25">
      <c r="G2043" s="110"/>
      <c r="H2043" s="110"/>
      <c r="I2043" s="110"/>
      <c r="J2043" s="110"/>
    </row>
    <row r="2044" spans="7:10" x14ac:dyDescent="0.25">
      <c r="G2044" s="110"/>
      <c r="H2044" s="110"/>
      <c r="I2044" s="110"/>
      <c r="J2044" s="110"/>
    </row>
    <row r="2045" spans="7:10" x14ac:dyDescent="0.25">
      <c r="G2045" s="110"/>
      <c r="H2045" s="110"/>
      <c r="I2045" s="110"/>
      <c r="J2045" s="110"/>
    </row>
    <row r="2046" spans="7:10" x14ac:dyDescent="0.25">
      <c r="G2046" s="110"/>
      <c r="H2046" s="110"/>
      <c r="I2046" s="110"/>
      <c r="J2046" s="110"/>
    </row>
    <row r="2047" spans="7:10" x14ac:dyDescent="0.25">
      <c r="G2047" s="110"/>
      <c r="H2047" s="110"/>
      <c r="I2047" s="110"/>
      <c r="J2047" s="110"/>
    </row>
    <row r="2048" spans="7:10" x14ac:dyDescent="0.25">
      <c r="G2048" s="110"/>
      <c r="H2048" s="110"/>
      <c r="I2048" s="110"/>
      <c r="J2048" s="110"/>
    </row>
    <row r="2049" spans="7:10" x14ac:dyDescent="0.25">
      <c r="G2049" s="110"/>
      <c r="H2049" s="110"/>
      <c r="I2049" s="110"/>
      <c r="J2049" s="110"/>
    </row>
    <row r="2050" spans="7:10" x14ac:dyDescent="0.25">
      <c r="G2050" s="110"/>
      <c r="H2050" s="110"/>
      <c r="I2050" s="110"/>
      <c r="J2050" s="110"/>
    </row>
    <row r="2051" spans="7:10" x14ac:dyDescent="0.25">
      <c r="G2051" s="110"/>
      <c r="H2051" s="110"/>
      <c r="I2051" s="110"/>
      <c r="J2051" s="110"/>
    </row>
    <row r="2052" spans="7:10" x14ac:dyDescent="0.25">
      <c r="G2052" s="110"/>
      <c r="H2052" s="110"/>
      <c r="I2052" s="110"/>
      <c r="J2052" s="110"/>
    </row>
    <row r="2053" spans="7:10" x14ac:dyDescent="0.25">
      <c r="G2053" s="110"/>
      <c r="H2053" s="110"/>
      <c r="I2053" s="110"/>
      <c r="J2053" s="110"/>
    </row>
    <row r="2054" spans="7:10" x14ac:dyDescent="0.25">
      <c r="G2054" s="110"/>
      <c r="H2054" s="110"/>
      <c r="I2054" s="110"/>
      <c r="J2054" s="110"/>
    </row>
    <row r="2055" spans="7:10" x14ac:dyDescent="0.25">
      <c r="G2055" s="110"/>
      <c r="H2055" s="110"/>
      <c r="I2055" s="110"/>
      <c r="J2055" s="110"/>
    </row>
    <row r="2056" spans="7:10" x14ac:dyDescent="0.25">
      <c r="G2056" s="110"/>
      <c r="H2056" s="110"/>
      <c r="I2056" s="110"/>
      <c r="J2056" s="110"/>
    </row>
    <row r="2057" spans="7:10" x14ac:dyDescent="0.25">
      <c r="G2057" s="110"/>
      <c r="H2057" s="110"/>
      <c r="I2057" s="110"/>
      <c r="J2057" s="110"/>
    </row>
    <row r="2058" spans="7:10" x14ac:dyDescent="0.25">
      <c r="G2058" s="110"/>
      <c r="H2058" s="110"/>
      <c r="I2058" s="110"/>
      <c r="J2058" s="110"/>
    </row>
    <row r="2059" spans="7:10" x14ac:dyDescent="0.25">
      <c r="G2059" s="110"/>
      <c r="H2059" s="110"/>
      <c r="I2059" s="110"/>
      <c r="J2059" s="110"/>
    </row>
    <row r="2060" spans="7:10" x14ac:dyDescent="0.25">
      <c r="G2060" s="110"/>
      <c r="H2060" s="110"/>
      <c r="I2060" s="110"/>
      <c r="J2060" s="110"/>
    </row>
    <row r="2061" spans="7:10" x14ac:dyDescent="0.25">
      <c r="G2061" s="110"/>
      <c r="H2061" s="110"/>
      <c r="I2061" s="110"/>
      <c r="J2061" s="110"/>
    </row>
    <row r="2062" spans="7:10" x14ac:dyDescent="0.25">
      <c r="G2062" s="110"/>
      <c r="H2062" s="110"/>
      <c r="I2062" s="110"/>
      <c r="J2062" s="110"/>
    </row>
    <row r="2063" spans="7:10" x14ac:dyDescent="0.25">
      <c r="G2063" s="110"/>
      <c r="H2063" s="110"/>
      <c r="I2063" s="110"/>
      <c r="J2063" s="110"/>
    </row>
    <row r="2064" spans="7:10" x14ac:dyDescent="0.25">
      <c r="G2064" s="110"/>
      <c r="H2064" s="110"/>
      <c r="I2064" s="110"/>
      <c r="J2064" s="110"/>
    </row>
    <row r="2065" spans="7:10" x14ac:dyDescent="0.25">
      <c r="G2065" s="110"/>
      <c r="H2065" s="110"/>
      <c r="I2065" s="110"/>
      <c r="J2065" s="110"/>
    </row>
    <row r="2066" spans="7:10" x14ac:dyDescent="0.25">
      <c r="G2066" s="110"/>
      <c r="H2066" s="110"/>
      <c r="I2066" s="110"/>
      <c r="J2066" s="110"/>
    </row>
    <row r="2067" spans="7:10" x14ac:dyDescent="0.25">
      <c r="G2067" s="110"/>
      <c r="H2067" s="110"/>
      <c r="I2067" s="110"/>
      <c r="J2067" s="110"/>
    </row>
    <row r="2068" spans="7:10" x14ac:dyDescent="0.25">
      <c r="G2068" s="110"/>
      <c r="H2068" s="110"/>
      <c r="I2068" s="110"/>
      <c r="J2068" s="110"/>
    </row>
    <row r="2069" spans="7:10" x14ac:dyDescent="0.25">
      <c r="G2069" s="110"/>
      <c r="H2069" s="110"/>
      <c r="I2069" s="110"/>
      <c r="J2069" s="110"/>
    </row>
    <row r="2070" spans="7:10" x14ac:dyDescent="0.25">
      <c r="G2070" s="110"/>
      <c r="H2070" s="110"/>
      <c r="I2070" s="110"/>
      <c r="J2070" s="110"/>
    </row>
    <row r="2071" spans="7:10" x14ac:dyDescent="0.25">
      <c r="G2071" s="110"/>
      <c r="H2071" s="110"/>
      <c r="I2071" s="110"/>
      <c r="J2071" s="110"/>
    </row>
    <row r="2072" spans="7:10" x14ac:dyDescent="0.25">
      <c r="G2072" s="110"/>
      <c r="H2072" s="110"/>
      <c r="I2072" s="110"/>
      <c r="J2072" s="110"/>
    </row>
    <row r="2073" spans="7:10" x14ac:dyDescent="0.25">
      <c r="G2073" s="110"/>
      <c r="H2073" s="110"/>
      <c r="I2073" s="110"/>
      <c r="J2073" s="110"/>
    </row>
    <row r="2074" spans="7:10" x14ac:dyDescent="0.25">
      <c r="G2074" s="110"/>
      <c r="H2074" s="110"/>
      <c r="I2074" s="110"/>
      <c r="J2074" s="110"/>
    </row>
    <row r="2075" spans="7:10" x14ac:dyDescent="0.25">
      <c r="G2075" s="110"/>
      <c r="H2075" s="110"/>
      <c r="I2075" s="110"/>
      <c r="J2075" s="110"/>
    </row>
    <row r="2076" spans="7:10" x14ac:dyDescent="0.25">
      <c r="G2076" s="110"/>
      <c r="H2076" s="110"/>
      <c r="I2076" s="110"/>
      <c r="J2076" s="110"/>
    </row>
    <row r="2077" spans="7:10" x14ac:dyDescent="0.25">
      <c r="G2077" s="110"/>
      <c r="H2077" s="110"/>
      <c r="I2077" s="110"/>
      <c r="J2077" s="110"/>
    </row>
    <row r="2078" spans="7:10" x14ac:dyDescent="0.25">
      <c r="G2078" s="110"/>
      <c r="H2078" s="110"/>
      <c r="I2078" s="110"/>
      <c r="J2078" s="110"/>
    </row>
    <row r="2079" spans="7:10" x14ac:dyDescent="0.25">
      <c r="G2079" s="110"/>
      <c r="H2079" s="110"/>
      <c r="I2079" s="110"/>
      <c r="J2079" s="110"/>
    </row>
    <row r="2080" spans="7:10" x14ac:dyDescent="0.25">
      <c r="G2080" s="110"/>
      <c r="H2080" s="110"/>
      <c r="I2080" s="110"/>
      <c r="J2080" s="110"/>
    </row>
    <row r="2081" spans="7:10" x14ac:dyDescent="0.25">
      <c r="G2081" s="110"/>
      <c r="H2081" s="110"/>
      <c r="I2081" s="110"/>
      <c r="J2081" s="110"/>
    </row>
    <row r="2082" spans="7:10" x14ac:dyDescent="0.25">
      <c r="G2082" s="110"/>
      <c r="H2082" s="110"/>
      <c r="I2082" s="110"/>
      <c r="J2082" s="110"/>
    </row>
    <row r="2083" spans="7:10" x14ac:dyDescent="0.25">
      <c r="G2083" s="110"/>
      <c r="H2083" s="110"/>
      <c r="I2083" s="110"/>
      <c r="J2083" s="110"/>
    </row>
    <row r="2084" spans="7:10" x14ac:dyDescent="0.25">
      <c r="G2084" s="110"/>
      <c r="H2084" s="110"/>
      <c r="I2084" s="110"/>
      <c r="J2084" s="110"/>
    </row>
    <row r="2085" spans="7:10" x14ac:dyDescent="0.25">
      <c r="G2085" s="110"/>
      <c r="H2085" s="110"/>
      <c r="I2085" s="110"/>
      <c r="J2085" s="110"/>
    </row>
    <row r="2086" spans="7:10" x14ac:dyDescent="0.25">
      <c r="G2086" s="110"/>
      <c r="H2086" s="110"/>
      <c r="I2086" s="110"/>
      <c r="J2086" s="110"/>
    </row>
    <row r="2087" spans="7:10" x14ac:dyDescent="0.25">
      <c r="G2087" s="110"/>
      <c r="H2087" s="110"/>
      <c r="I2087" s="110"/>
      <c r="J2087" s="110"/>
    </row>
    <row r="2088" spans="7:10" x14ac:dyDescent="0.25">
      <c r="G2088" s="110"/>
      <c r="H2088" s="110"/>
      <c r="I2088" s="110"/>
      <c r="J2088" s="110"/>
    </row>
    <row r="2089" spans="7:10" x14ac:dyDescent="0.25">
      <c r="G2089" s="110"/>
      <c r="H2089" s="110"/>
      <c r="I2089" s="110"/>
      <c r="J2089" s="110"/>
    </row>
    <row r="2090" spans="7:10" x14ac:dyDescent="0.25">
      <c r="G2090" s="110"/>
      <c r="H2090" s="110"/>
      <c r="I2090" s="110"/>
      <c r="J2090" s="110"/>
    </row>
    <row r="2091" spans="7:10" x14ac:dyDescent="0.25">
      <c r="G2091" s="110"/>
      <c r="H2091" s="110"/>
      <c r="I2091" s="110"/>
      <c r="J2091" s="110"/>
    </row>
    <row r="2092" spans="7:10" x14ac:dyDescent="0.25">
      <c r="G2092" s="110"/>
      <c r="H2092" s="110"/>
      <c r="I2092" s="110"/>
      <c r="J2092" s="110"/>
    </row>
    <row r="2093" spans="7:10" x14ac:dyDescent="0.25">
      <c r="G2093" s="110"/>
      <c r="H2093" s="110"/>
      <c r="I2093" s="110"/>
      <c r="J2093" s="110"/>
    </row>
    <row r="2094" spans="7:10" x14ac:dyDescent="0.25">
      <c r="G2094" s="110"/>
      <c r="H2094" s="110"/>
      <c r="I2094" s="110"/>
      <c r="J2094" s="110"/>
    </row>
    <row r="2095" spans="7:10" x14ac:dyDescent="0.25">
      <c r="G2095" s="110"/>
      <c r="H2095" s="110"/>
      <c r="I2095" s="110"/>
      <c r="J2095" s="110"/>
    </row>
    <row r="2096" spans="7:10" x14ac:dyDescent="0.25">
      <c r="G2096" s="110"/>
      <c r="H2096" s="110"/>
      <c r="I2096" s="110"/>
      <c r="J2096" s="110"/>
    </row>
    <row r="2097" spans="7:10" x14ac:dyDescent="0.25">
      <c r="G2097" s="110"/>
      <c r="H2097" s="110"/>
      <c r="I2097" s="110"/>
      <c r="J2097" s="110"/>
    </row>
    <row r="2098" spans="7:10" x14ac:dyDescent="0.25">
      <c r="G2098" s="110"/>
      <c r="H2098" s="110"/>
      <c r="I2098" s="110"/>
      <c r="J2098" s="110"/>
    </row>
    <row r="2099" spans="7:10" x14ac:dyDescent="0.25">
      <c r="G2099" s="110"/>
      <c r="H2099" s="110"/>
      <c r="I2099" s="110"/>
      <c r="J2099" s="110"/>
    </row>
    <row r="2100" spans="7:10" x14ac:dyDescent="0.25">
      <c r="G2100" s="110"/>
      <c r="H2100" s="110"/>
      <c r="I2100" s="110"/>
      <c r="J2100" s="110"/>
    </row>
    <row r="2101" spans="7:10" x14ac:dyDescent="0.25">
      <c r="G2101" s="110"/>
      <c r="H2101" s="110"/>
      <c r="I2101" s="110"/>
      <c r="J2101" s="110"/>
    </row>
    <row r="2102" spans="7:10" x14ac:dyDescent="0.25">
      <c r="G2102" s="110"/>
      <c r="H2102" s="110"/>
      <c r="I2102" s="110"/>
      <c r="J2102" s="110"/>
    </row>
    <row r="2103" spans="7:10" x14ac:dyDescent="0.25">
      <c r="G2103" s="110"/>
      <c r="H2103" s="110"/>
      <c r="I2103" s="110"/>
      <c r="J2103" s="110"/>
    </row>
    <row r="2104" spans="7:10" x14ac:dyDescent="0.25">
      <c r="G2104" s="110"/>
      <c r="H2104" s="110"/>
      <c r="I2104" s="110"/>
      <c r="J2104" s="110"/>
    </row>
    <row r="2105" spans="7:10" x14ac:dyDescent="0.25">
      <c r="G2105" s="110"/>
      <c r="H2105" s="110"/>
      <c r="I2105" s="110"/>
      <c r="J2105" s="110"/>
    </row>
    <row r="2106" spans="7:10" x14ac:dyDescent="0.25">
      <c r="G2106" s="110"/>
      <c r="H2106" s="110"/>
      <c r="I2106" s="110"/>
      <c r="J2106" s="110"/>
    </row>
    <row r="2107" spans="7:10" x14ac:dyDescent="0.25">
      <c r="G2107" s="110"/>
      <c r="H2107" s="110"/>
      <c r="I2107" s="110"/>
      <c r="J2107" s="110"/>
    </row>
    <row r="2108" spans="7:10" x14ac:dyDescent="0.25">
      <c r="G2108" s="110"/>
      <c r="H2108" s="110"/>
      <c r="I2108" s="110"/>
      <c r="J2108" s="110"/>
    </row>
    <row r="2109" spans="7:10" x14ac:dyDescent="0.25">
      <c r="G2109" s="110"/>
      <c r="H2109" s="110"/>
      <c r="I2109" s="110"/>
      <c r="J2109" s="110"/>
    </row>
    <row r="2110" spans="7:10" x14ac:dyDescent="0.25">
      <c r="G2110" s="110"/>
      <c r="H2110" s="110"/>
      <c r="I2110" s="110"/>
      <c r="J2110" s="110"/>
    </row>
    <row r="2111" spans="7:10" x14ac:dyDescent="0.25">
      <c r="G2111" s="110"/>
      <c r="H2111" s="110"/>
      <c r="I2111" s="110"/>
      <c r="J2111" s="110"/>
    </row>
    <row r="2112" spans="7:10" x14ac:dyDescent="0.25">
      <c r="G2112" s="110"/>
      <c r="H2112" s="110"/>
      <c r="I2112" s="110"/>
      <c r="J2112" s="110"/>
    </row>
    <row r="2113" spans="7:10" x14ac:dyDescent="0.25">
      <c r="G2113" s="110"/>
      <c r="H2113" s="110"/>
      <c r="I2113" s="110"/>
      <c r="J2113" s="110"/>
    </row>
    <row r="2114" spans="7:10" x14ac:dyDescent="0.25">
      <c r="G2114" s="110"/>
      <c r="H2114" s="110"/>
      <c r="I2114" s="110"/>
      <c r="J2114" s="110"/>
    </row>
    <row r="2115" spans="7:10" x14ac:dyDescent="0.25">
      <c r="G2115" s="110"/>
      <c r="H2115" s="110"/>
      <c r="I2115" s="110"/>
      <c r="J2115" s="110"/>
    </row>
    <row r="2116" spans="7:10" x14ac:dyDescent="0.25">
      <c r="G2116" s="110"/>
      <c r="H2116" s="110"/>
      <c r="I2116" s="110"/>
      <c r="J2116" s="110"/>
    </row>
    <row r="2117" spans="7:10" x14ac:dyDescent="0.25">
      <c r="G2117" s="110"/>
      <c r="H2117" s="110"/>
      <c r="I2117" s="110"/>
      <c r="J2117" s="110"/>
    </row>
    <row r="2118" spans="7:10" x14ac:dyDescent="0.25">
      <c r="G2118" s="110"/>
      <c r="H2118" s="110"/>
      <c r="I2118" s="110"/>
      <c r="J2118" s="110"/>
    </row>
    <row r="2119" spans="7:10" x14ac:dyDescent="0.25">
      <c r="G2119" s="110"/>
      <c r="H2119" s="110"/>
      <c r="I2119" s="110"/>
      <c r="J2119" s="110"/>
    </row>
    <row r="2120" spans="7:10" x14ac:dyDescent="0.25">
      <c r="G2120" s="110"/>
      <c r="H2120" s="110"/>
      <c r="I2120" s="110"/>
      <c r="J2120" s="110"/>
    </row>
    <row r="2121" spans="7:10" x14ac:dyDescent="0.25">
      <c r="G2121" s="110"/>
      <c r="H2121" s="110"/>
      <c r="I2121" s="110"/>
      <c r="J2121" s="110"/>
    </row>
    <row r="2122" spans="7:10" x14ac:dyDescent="0.25">
      <c r="G2122" s="110"/>
      <c r="H2122" s="110"/>
      <c r="I2122" s="110"/>
      <c r="J2122" s="110"/>
    </row>
    <row r="2123" spans="7:10" x14ac:dyDescent="0.25">
      <c r="G2123" s="110"/>
      <c r="H2123" s="110"/>
      <c r="I2123" s="110"/>
      <c r="J2123" s="110"/>
    </row>
    <row r="2124" spans="7:10" x14ac:dyDescent="0.25">
      <c r="G2124" s="110"/>
      <c r="H2124" s="110"/>
      <c r="I2124" s="110"/>
      <c r="J2124" s="110"/>
    </row>
    <row r="2125" spans="7:10" x14ac:dyDescent="0.25">
      <c r="G2125" s="110"/>
      <c r="H2125" s="110"/>
      <c r="I2125" s="110"/>
      <c r="J2125" s="110"/>
    </row>
    <row r="2126" spans="7:10" x14ac:dyDescent="0.25">
      <c r="G2126" s="110"/>
      <c r="H2126" s="110"/>
      <c r="I2126" s="110"/>
      <c r="J2126" s="110"/>
    </row>
    <row r="2127" spans="7:10" x14ac:dyDescent="0.25">
      <c r="G2127" s="110"/>
      <c r="H2127" s="110"/>
      <c r="I2127" s="110"/>
      <c r="J2127" s="110"/>
    </row>
    <row r="2128" spans="7:10" x14ac:dyDescent="0.25">
      <c r="G2128" s="110"/>
      <c r="H2128" s="110"/>
      <c r="I2128" s="110"/>
      <c r="J2128" s="110"/>
    </row>
    <row r="2129" spans="7:10" x14ac:dyDescent="0.25">
      <c r="G2129" s="110"/>
      <c r="H2129" s="110"/>
      <c r="I2129" s="110"/>
      <c r="J2129" s="110"/>
    </row>
    <row r="2130" spans="7:10" x14ac:dyDescent="0.25">
      <c r="G2130" s="110"/>
      <c r="H2130" s="110"/>
      <c r="I2130" s="110"/>
      <c r="J2130" s="110"/>
    </row>
    <row r="2131" spans="7:10" x14ac:dyDescent="0.25">
      <c r="G2131" s="110"/>
      <c r="H2131" s="110"/>
      <c r="I2131" s="110"/>
      <c r="J2131" s="110"/>
    </row>
    <row r="2132" spans="7:10" x14ac:dyDescent="0.25">
      <c r="G2132" s="110"/>
      <c r="H2132" s="110"/>
      <c r="I2132" s="110"/>
      <c r="J2132" s="110"/>
    </row>
    <row r="2133" spans="7:10" x14ac:dyDescent="0.25">
      <c r="G2133" s="110"/>
      <c r="H2133" s="110"/>
      <c r="I2133" s="110"/>
      <c r="J2133" s="110"/>
    </row>
    <row r="2134" spans="7:10" x14ac:dyDescent="0.25">
      <c r="G2134" s="110"/>
      <c r="H2134" s="110"/>
      <c r="I2134" s="110"/>
      <c r="J2134" s="110"/>
    </row>
    <row r="2135" spans="7:10" x14ac:dyDescent="0.25">
      <c r="G2135" s="110"/>
      <c r="H2135" s="110"/>
      <c r="I2135" s="110"/>
      <c r="J2135" s="110"/>
    </row>
    <row r="2136" spans="7:10" x14ac:dyDescent="0.25">
      <c r="G2136" s="110"/>
      <c r="H2136" s="110"/>
      <c r="I2136" s="110"/>
      <c r="J2136" s="110"/>
    </row>
    <row r="2137" spans="7:10" x14ac:dyDescent="0.25">
      <c r="G2137" s="110"/>
      <c r="H2137" s="110"/>
      <c r="I2137" s="110"/>
      <c r="J2137" s="110"/>
    </row>
    <row r="2138" spans="7:10" x14ac:dyDescent="0.25">
      <c r="G2138" s="110"/>
      <c r="H2138" s="110"/>
      <c r="I2138" s="110"/>
      <c r="J2138" s="110"/>
    </row>
    <row r="2139" spans="7:10" x14ac:dyDescent="0.25">
      <c r="G2139" s="110"/>
      <c r="H2139" s="110"/>
      <c r="I2139" s="110"/>
      <c r="J2139" s="110"/>
    </row>
    <row r="2140" spans="7:10" x14ac:dyDescent="0.25">
      <c r="G2140" s="110"/>
      <c r="H2140" s="110"/>
      <c r="I2140" s="110"/>
      <c r="J2140" s="110"/>
    </row>
    <row r="2141" spans="7:10" x14ac:dyDescent="0.25">
      <c r="G2141" s="110"/>
      <c r="H2141" s="110"/>
      <c r="I2141" s="110"/>
      <c r="J2141" s="110"/>
    </row>
    <row r="2142" spans="7:10" x14ac:dyDescent="0.25">
      <c r="G2142" s="110"/>
      <c r="H2142" s="110"/>
      <c r="I2142" s="110"/>
      <c r="J2142" s="110"/>
    </row>
    <row r="2143" spans="7:10" x14ac:dyDescent="0.25">
      <c r="G2143" s="110"/>
      <c r="H2143" s="110"/>
      <c r="I2143" s="110"/>
      <c r="J2143" s="110"/>
    </row>
    <row r="2144" spans="7:10" x14ac:dyDescent="0.25">
      <c r="G2144" s="110"/>
      <c r="H2144" s="110"/>
      <c r="I2144" s="110"/>
      <c r="J2144" s="110"/>
    </row>
    <row r="2145" spans="7:10" x14ac:dyDescent="0.25">
      <c r="G2145" s="110"/>
      <c r="H2145" s="110"/>
      <c r="I2145" s="110"/>
      <c r="J2145" s="110"/>
    </row>
    <row r="2146" spans="7:10" x14ac:dyDescent="0.25">
      <c r="G2146" s="110"/>
      <c r="H2146" s="110"/>
      <c r="I2146" s="110"/>
      <c r="J2146" s="110"/>
    </row>
    <row r="2147" spans="7:10" x14ac:dyDescent="0.25">
      <c r="G2147" s="110"/>
      <c r="H2147" s="110"/>
      <c r="I2147" s="110"/>
      <c r="J2147" s="110"/>
    </row>
    <row r="2148" spans="7:10" x14ac:dyDescent="0.25">
      <c r="G2148" s="110"/>
      <c r="H2148" s="110"/>
      <c r="I2148" s="110"/>
      <c r="J2148" s="110"/>
    </row>
    <row r="2149" spans="7:10" x14ac:dyDescent="0.25">
      <c r="G2149" s="110"/>
      <c r="H2149" s="110"/>
      <c r="I2149" s="110"/>
      <c r="J2149" s="110"/>
    </row>
    <row r="2150" spans="7:10" x14ac:dyDescent="0.25">
      <c r="G2150" s="110"/>
      <c r="H2150" s="110"/>
      <c r="I2150" s="110"/>
      <c r="J2150" s="110"/>
    </row>
    <row r="2151" spans="7:10" x14ac:dyDescent="0.25">
      <c r="G2151" s="110"/>
      <c r="H2151" s="110"/>
      <c r="I2151" s="110"/>
      <c r="J2151" s="110"/>
    </row>
    <row r="2152" spans="7:10" x14ac:dyDescent="0.25">
      <c r="G2152" s="110"/>
      <c r="H2152" s="110"/>
      <c r="I2152" s="110"/>
      <c r="J2152" s="110"/>
    </row>
    <row r="2153" spans="7:10" x14ac:dyDescent="0.25">
      <c r="G2153" s="110"/>
      <c r="H2153" s="110"/>
      <c r="I2153" s="110"/>
      <c r="J2153" s="110"/>
    </row>
    <row r="2154" spans="7:10" x14ac:dyDescent="0.25">
      <c r="G2154" s="110"/>
      <c r="H2154" s="110"/>
      <c r="I2154" s="110"/>
      <c r="J2154" s="110"/>
    </row>
    <row r="2155" spans="7:10" x14ac:dyDescent="0.25">
      <c r="G2155" s="110"/>
      <c r="H2155" s="110"/>
      <c r="I2155" s="110"/>
      <c r="J2155" s="110"/>
    </row>
    <row r="2156" spans="7:10" x14ac:dyDescent="0.25">
      <c r="G2156" s="110"/>
      <c r="H2156" s="110"/>
      <c r="I2156" s="110"/>
      <c r="J2156" s="110"/>
    </row>
    <row r="2157" spans="7:10" x14ac:dyDescent="0.25">
      <c r="G2157" s="110"/>
      <c r="H2157" s="110"/>
      <c r="I2157" s="110"/>
      <c r="J2157" s="110"/>
    </row>
    <row r="2158" spans="7:10" x14ac:dyDescent="0.25">
      <c r="G2158" s="110"/>
      <c r="H2158" s="110"/>
      <c r="I2158" s="110"/>
      <c r="J2158" s="110"/>
    </row>
    <row r="2159" spans="7:10" x14ac:dyDescent="0.25">
      <c r="G2159" s="110"/>
      <c r="H2159" s="110"/>
      <c r="I2159" s="110"/>
      <c r="J2159" s="110"/>
    </row>
    <row r="2160" spans="7:10" x14ac:dyDescent="0.25">
      <c r="G2160" s="110"/>
      <c r="H2160" s="110"/>
      <c r="I2160" s="110"/>
      <c r="J2160" s="110"/>
    </row>
    <row r="2161" spans="7:10" x14ac:dyDescent="0.25">
      <c r="G2161" s="110"/>
      <c r="H2161" s="110"/>
      <c r="I2161" s="110"/>
      <c r="J2161" s="110"/>
    </row>
    <row r="2162" spans="7:10" x14ac:dyDescent="0.25">
      <c r="G2162" s="110"/>
      <c r="H2162" s="110"/>
      <c r="I2162" s="110"/>
      <c r="J2162" s="110"/>
    </row>
    <row r="2163" spans="7:10" x14ac:dyDescent="0.25">
      <c r="G2163" s="110"/>
      <c r="H2163" s="110"/>
      <c r="I2163" s="110"/>
      <c r="J2163" s="110"/>
    </row>
    <row r="2164" spans="7:10" x14ac:dyDescent="0.25">
      <c r="G2164" s="110"/>
      <c r="H2164" s="110"/>
      <c r="I2164" s="110"/>
      <c r="J2164" s="110"/>
    </row>
    <row r="2165" spans="7:10" x14ac:dyDescent="0.25">
      <c r="G2165" s="110"/>
      <c r="H2165" s="110"/>
      <c r="I2165" s="110"/>
      <c r="J2165" s="110"/>
    </row>
    <row r="2166" spans="7:10" x14ac:dyDescent="0.25">
      <c r="G2166" s="110"/>
      <c r="H2166" s="110"/>
      <c r="I2166" s="110"/>
      <c r="J2166" s="110"/>
    </row>
    <row r="2167" spans="7:10" x14ac:dyDescent="0.25">
      <c r="G2167" s="110"/>
      <c r="H2167" s="110"/>
      <c r="I2167" s="110"/>
      <c r="J2167" s="110"/>
    </row>
    <row r="2168" spans="7:10" x14ac:dyDescent="0.25">
      <c r="G2168" s="110"/>
      <c r="H2168" s="110"/>
      <c r="I2168" s="110"/>
      <c r="J2168" s="110"/>
    </row>
    <row r="2169" spans="7:10" x14ac:dyDescent="0.25">
      <c r="G2169" s="110"/>
      <c r="H2169" s="110"/>
      <c r="I2169" s="110"/>
      <c r="J2169" s="110"/>
    </row>
    <row r="2170" spans="7:10" x14ac:dyDescent="0.25">
      <c r="G2170" s="110"/>
      <c r="H2170" s="110"/>
      <c r="I2170" s="110"/>
      <c r="J2170" s="110"/>
    </row>
    <row r="2171" spans="7:10" x14ac:dyDescent="0.25">
      <c r="G2171" s="110"/>
      <c r="H2171" s="110"/>
      <c r="I2171" s="110"/>
      <c r="J2171" s="110"/>
    </row>
    <row r="2172" spans="7:10" x14ac:dyDescent="0.25">
      <c r="G2172" s="110"/>
      <c r="H2172" s="110"/>
      <c r="I2172" s="110"/>
      <c r="J2172" s="110"/>
    </row>
    <row r="2173" spans="7:10" x14ac:dyDescent="0.25">
      <c r="G2173" s="110"/>
      <c r="H2173" s="110"/>
      <c r="I2173" s="110"/>
      <c r="J2173" s="110"/>
    </row>
    <row r="2174" spans="7:10" x14ac:dyDescent="0.25">
      <c r="G2174" s="110"/>
      <c r="H2174" s="110"/>
      <c r="I2174" s="110"/>
      <c r="J2174" s="110"/>
    </row>
    <row r="2175" spans="7:10" x14ac:dyDescent="0.25">
      <c r="G2175" s="110"/>
      <c r="H2175" s="110"/>
      <c r="I2175" s="110"/>
      <c r="J2175" s="110"/>
    </row>
    <row r="2176" spans="7:10" x14ac:dyDescent="0.25">
      <c r="G2176" s="110"/>
      <c r="H2176" s="110"/>
      <c r="I2176" s="110"/>
      <c r="J2176" s="110"/>
    </row>
    <row r="2177" spans="7:10" x14ac:dyDescent="0.25">
      <c r="G2177" s="110"/>
      <c r="H2177" s="110"/>
      <c r="I2177" s="110"/>
      <c r="J2177" s="110"/>
    </row>
    <row r="2178" spans="7:10" x14ac:dyDescent="0.25">
      <c r="G2178" s="110"/>
      <c r="H2178" s="110"/>
      <c r="I2178" s="110"/>
      <c r="J2178" s="110"/>
    </row>
    <row r="2179" spans="7:10" x14ac:dyDescent="0.25">
      <c r="G2179" s="110"/>
      <c r="H2179" s="110"/>
      <c r="I2179" s="110"/>
      <c r="J2179" s="110"/>
    </row>
    <row r="2180" spans="7:10" x14ac:dyDescent="0.25">
      <c r="G2180" s="110"/>
      <c r="H2180" s="110"/>
      <c r="I2180" s="110"/>
      <c r="J2180" s="110"/>
    </row>
    <row r="2181" spans="7:10" x14ac:dyDescent="0.25">
      <c r="G2181" s="110"/>
      <c r="H2181" s="110"/>
      <c r="I2181" s="110"/>
      <c r="J2181" s="110"/>
    </row>
    <row r="2182" spans="7:10" x14ac:dyDescent="0.25">
      <c r="G2182" s="110"/>
      <c r="H2182" s="110"/>
      <c r="I2182" s="110"/>
      <c r="J2182" s="110"/>
    </row>
    <row r="2183" spans="7:10" x14ac:dyDescent="0.25">
      <c r="G2183" s="110"/>
      <c r="H2183" s="110"/>
      <c r="I2183" s="110"/>
      <c r="J2183" s="110"/>
    </row>
    <row r="2184" spans="7:10" x14ac:dyDescent="0.25">
      <c r="G2184" s="110"/>
      <c r="H2184" s="110"/>
      <c r="I2184" s="110"/>
      <c r="J2184" s="110"/>
    </row>
    <row r="2185" spans="7:10" x14ac:dyDescent="0.25">
      <c r="G2185" s="110"/>
      <c r="H2185" s="110"/>
      <c r="I2185" s="110"/>
      <c r="J2185" s="110"/>
    </row>
    <row r="2186" spans="7:10" x14ac:dyDescent="0.25">
      <c r="G2186" s="110"/>
      <c r="H2186" s="110"/>
      <c r="I2186" s="110"/>
      <c r="J2186" s="110"/>
    </row>
    <row r="2187" spans="7:10" x14ac:dyDescent="0.25">
      <c r="G2187" s="110"/>
      <c r="H2187" s="110"/>
      <c r="I2187" s="110"/>
      <c r="J2187" s="110"/>
    </row>
    <row r="2188" spans="7:10" x14ac:dyDescent="0.25">
      <c r="G2188" s="110"/>
      <c r="H2188" s="110"/>
      <c r="I2188" s="110"/>
      <c r="J2188" s="110"/>
    </row>
    <row r="2189" spans="7:10" x14ac:dyDescent="0.25">
      <c r="G2189" s="110"/>
      <c r="H2189" s="110"/>
      <c r="I2189" s="110"/>
      <c r="J2189" s="110"/>
    </row>
    <row r="2190" spans="7:10" x14ac:dyDescent="0.25">
      <c r="G2190" s="110"/>
      <c r="H2190" s="110"/>
      <c r="I2190" s="110"/>
      <c r="J2190" s="110"/>
    </row>
    <row r="2191" spans="7:10" x14ac:dyDescent="0.25">
      <c r="G2191" s="110"/>
      <c r="H2191" s="110"/>
      <c r="I2191" s="110"/>
      <c r="J2191" s="110"/>
    </row>
    <row r="2192" spans="7:10" x14ac:dyDescent="0.25">
      <c r="G2192" s="110"/>
      <c r="H2192" s="110"/>
      <c r="I2192" s="110"/>
      <c r="J2192" s="110"/>
    </row>
    <row r="2193" spans="7:10" x14ac:dyDescent="0.25">
      <c r="G2193" s="110"/>
      <c r="H2193" s="110"/>
      <c r="I2193" s="110"/>
      <c r="J2193" s="110"/>
    </row>
    <row r="2194" spans="7:10" x14ac:dyDescent="0.25">
      <c r="G2194" s="110"/>
      <c r="H2194" s="110"/>
      <c r="I2194" s="110"/>
      <c r="J2194" s="110"/>
    </row>
    <row r="2195" spans="7:10" x14ac:dyDescent="0.25">
      <c r="G2195" s="110"/>
      <c r="H2195" s="110"/>
      <c r="I2195" s="110"/>
      <c r="J2195" s="110"/>
    </row>
    <row r="2196" spans="7:10" x14ac:dyDescent="0.25">
      <c r="G2196" s="110"/>
      <c r="H2196" s="110"/>
      <c r="I2196" s="110"/>
      <c r="J2196" s="110"/>
    </row>
    <row r="2197" spans="7:10" x14ac:dyDescent="0.25">
      <c r="G2197" s="110"/>
      <c r="H2197" s="110"/>
      <c r="I2197" s="110"/>
      <c r="J2197" s="110"/>
    </row>
    <row r="2198" spans="7:10" x14ac:dyDescent="0.25">
      <c r="G2198" s="110"/>
      <c r="H2198" s="110"/>
      <c r="I2198" s="110"/>
      <c r="J2198" s="110"/>
    </row>
    <row r="2199" spans="7:10" x14ac:dyDescent="0.25">
      <c r="G2199" s="110"/>
      <c r="H2199" s="110"/>
      <c r="I2199" s="110"/>
      <c r="J2199" s="110"/>
    </row>
    <row r="2200" spans="7:10" x14ac:dyDescent="0.25">
      <c r="G2200" s="110"/>
      <c r="H2200" s="110"/>
      <c r="I2200" s="110"/>
      <c r="J2200" s="110"/>
    </row>
    <row r="2201" spans="7:10" x14ac:dyDescent="0.25">
      <c r="G2201" s="110"/>
      <c r="H2201" s="110"/>
      <c r="I2201" s="110"/>
      <c r="J2201" s="110"/>
    </row>
    <row r="2202" spans="7:10" x14ac:dyDescent="0.25">
      <c r="G2202" s="110"/>
      <c r="H2202" s="110"/>
      <c r="I2202" s="110"/>
      <c r="J2202" s="110"/>
    </row>
    <row r="2203" spans="7:10" x14ac:dyDescent="0.25">
      <c r="G2203" s="110"/>
      <c r="H2203" s="110"/>
      <c r="I2203" s="110"/>
      <c r="J2203" s="110"/>
    </row>
    <row r="2204" spans="7:10" x14ac:dyDescent="0.25">
      <c r="G2204" s="110"/>
      <c r="H2204" s="110"/>
      <c r="I2204" s="110"/>
      <c r="J2204" s="110"/>
    </row>
    <row r="2205" spans="7:10" x14ac:dyDescent="0.25">
      <c r="G2205" s="110"/>
      <c r="H2205" s="110"/>
      <c r="I2205" s="110"/>
      <c r="J2205" s="110"/>
    </row>
    <row r="2206" spans="7:10" x14ac:dyDescent="0.25">
      <c r="G2206" s="110"/>
      <c r="H2206" s="110"/>
      <c r="I2206" s="110"/>
      <c r="J2206" s="110"/>
    </row>
    <row r="2207" spans="7:10" x14ac:dyDescent="0.25">
      <c r="G2207" s="110"/>
      <c r="H2207" s="110"/>
      <c r="I2207" s="110"/>
      <c r="J2207" s="110"/>
    </row>
    <row r="2208" spans="7:10" x14ac:dyDescent="0.25">
      <c r="G2208" s="110"/>
      <c r="H2208" s="110"/>
      <c r="I2208" s="110"/>
      <c r="J2208" s="110"/>
    </row>
    <row r="2209" spans="7:10" x14ac:dyDescent="0.25">
      <c r="G2209" s="110"/>
      <c r="H2209" s="110"/>
      <c r="I2209" s="110"/>
      <c r="J2209" s="110"/>
    </row>
    <row r="2210" spans="7:10" x14ac:dyDescent="0.25">
      <c r="G2210" s="110"/>
      <c r="H2210" s="110"/>
      <c r="I2210" s="110"/>
      <c r="J2210" s="110"/>
    </row>
    <row r="2211" spans="7:10" x14ac:dyDescent="0.25">
      <c r="G2211" s="110"/>
      <c r="H2211" s="110"/>
      <c r="I2211" s="110"/>
      <c r="J2211" s="110"/>
    </row>
    <row r="2212" spans="7:10" x14ac:dyDescent="0.25">
      <c r="G2212" s="110"/>
      <c r="H2212" s="110"/>
      <c r="I2212" s="110"/>
      <c r="J2212" s="110"/>
    </row>
    <row r="2213" spans="7:10" x14ac:dyDescent="0.25">
      <c r="G2213" s="110"/>
      <c r="H2213" s="110"/>
      <c r="I2213" s="110"/>
      <c r="J2213" s="110"/>
    </row>
    <row r="2214" spans="7:10" x14ac:dyDescent="0.25">
      <c r="G2214" s="110"/>
      <c r="H2214" s="110"/>
      <c r="I2214" s="110"/>
      <c r="J2214" s="110"/>
    </row>
    <row r="2215" spans="7:10" x14ac:dyDescent="0.25">
      <c r="G2215" s="110"/>
      <c r="H2215" s="110"/>
      <c r="I2215" s="110"/>
      <c r="J2215" s="110"/>
    </row>
    <row r="2216" spans="7:10" x14ac:dyDescent="0.25">
      <c r="G2216" s="110"/>
      <c r="H2216" s="110"/>
      <c r="I2216" s="110"/>
      <c r="J2216" s="110"/>
    </row>
    <row r="2217" spans="7:10" x14ac:dyDescent="0.25">
      <c r="G2217" s="110"/>
      <c r="H2217" s="110"/>
      <c r="I2217" s="110"/>
      <c r="J2217" s="110"/>
    </row>
    <row r="2218" spans="7:10" x14ac:dyDescent="0.25">
      <c r="G2218" s="110"/>
      <c r="H2218" s="110"/>
      <c r="I2218" s="110"/>
      <c r="J2218" s="110"/>
    </row>
    <row r="2219" spans="7:10" x14ac:dyDescent="0.25">
      <c r="G2219" s="110"/>
      <c r="H2219" s="110"/>
      <c r="I2219" s="110"/>
      <c r="J2219" s="110"/>
    </row>
    <row r="2220" spans="7:10" x14ac:dyDescent="0.25">
      <c r="G2220" s="110"/>
      <c r="H2220" s="110"/>
      <c r="I2220" s="110"/>
      <c r="J2220" s="110"/>
    </row>
    <row r="2221" spans="7:10" x14ac:dyDescent="0.25">
      <c r="G2221" s="110"/>
      <c r="H2221" s="110"/>
      <c r="I2221" s="110"/>
      <c r="J2221" s="110"/>
    </row>
    <row r="2222" spans="7:10" x14ac:dyDescent="0.25">
      <c r="G2222" s="110"/>
      <c r="H2222" s="110"/>
      <c r="I2222" s="110"/>
      <c r="J2222" s="110"/>
    </row>
    <row r="2223" spans="7:10" x14ac:dyDescent="0.25">
      <c r="G2223" s="110"/>
      <c r="H2223" s="110"/>
      <c r="I2223" s="110"/>
      <c r="J2223" s="110"/>
    </row>
    <row r="2224" spans="7:10" x14ac:dyDescent="0.25">
      <c r="G2224" s="110"/>
      <c r="H2224" s="110"/>
      <c r="I2224" s="110"/>
      <c r="J2224" s="110"/>
    </row>
    <row r="2225" spans="7:10" x14ac:dyDescent="0.25">
      <c r="G2225" s="110"/>
      <c r="H2225" s="110"/>
      <c r="I2225" s="110"/>
      <c r="J2225" s="110"/>
    </row>
    <row r="2226" spans="7:10" x14ac:dyDescent="0.25">
      <c r="G2226" s="110"/>
      <c r="H2226" s="110"/>
      <c r="I2226" s="110"/>
      <c r="J2226" s="110"/>
    </row>
    <row r="2227" spans="7:10" x14ac:dyDescent="0.25">
      <c r="G2227" s="110"/>
      <c r="H2227" s="110"/>
      <c r="I2227" s="110"/>
      <c r="J2227" s="110"/>
    </row>
    <row r="2228" spans="7:10" x14ac:dyDescent="0.25">
      <c r="G2228" s="110"/>
      <c r="H2228" s="110"/>
      <c r="I2228" s="110"/>
      <c r="J2228" s="110"/>
    </row>
    <row r="2229" spans="7:10" x14ac:dyDescent="0.25">
      <c r="G2229" s="110"/>
      <c r="H2229" s="110"/>
      <c r="I2229" s="110"/>
      <c r="J2229" s="110"/>
    </row>
    <row r="2230" spans="7:10" x14ac:dyDescent="0.25">
      <c r="G2230" s="110"/>
      <c r="H2230" s="110"/>
      <c r="I2230" s="110"/>
      <c r="J2230" s="110"/>
    </row>
    <row r="2231" spans="7:10" x14ac:dyDescent="0.25">
      <c r="G2231" s="110"/>
      <c r="H2231" s="110"/>
      <c r="I2231" s="110"/>
      <c r="J2231" s="110"/>
    </row>
    <row r="2232" spans="7:10" x14ac:dyDescent="0.25">
      <c r="G2232" s="110"/>
      <c r="H2232" s="110"/>
      <c r="I2232" s="110"/>
      <c r="J2232" s="110"/>
    </row>
    <row r="2233" spans="7:10" x14ac:dyDescent="0.25">
      <c r="G2233" s="110"/>
      <c r="H2233" s="110"/>
      <c r="I2233" s="110"/>
      <c r="J2233" s="110"/>
    </row>
    <row r="2234" spans="7:10" x14ac:dyDescent="0.25">
      <c r="G2234" s="110"/>
      <c r="H2234" s="110"/>
      <c r="I2234" s="110"/>
      <c r="J2234" s="110"/>
    </row>
    <row r="2235" spans="7:10" x14ac:dyDescent="0.25">
      <c r="G2235" s="110"/>
      <c r="H2235" s="110"/>
      <c r="I2235" s="110"/>
      <c r="J2235" s="110"/>
    </row>
    <row r="2236" spans="7:10" x14ac:dyDescent="0.25">
      <c r="G2236" s="110"/>
      <c r="H2236" s="110"/>
      <c r="I2236" s="110"/>
      <c r="J2236" s="110"/>
    </row>
    <row r="2237" spans="7:10" x14ac:dyDescent="0.25">
      <c r="G2237" s="110"/>
      <c r="H2237" s="110"/>
      <c r="I2237" s="110"/>
      <c r="J2237" s="110"/>
    </row>
    <row r="2238" spans="7:10" x14ac:dyDescent="0.25">
      <c r="G2238" s="110"/>
      <c r="H2238" s="110"/>
      <c r="I2238" s="110"/>
      <c r="J2238" s="110"/>
    </row>
    <row r="2239" spans="7:10" x14ac:dyDescent="0.25">
      <c r="G2239" s="110"/>
      <c r="H2239" s="110"/>
      <c r="I2239" s="110"/>
      <c r="J2239" s="110"/>
    </row>
    <row r="2240" spans="7:10" x14ac:dyDescent="0.25">
      <c r="G2240" s="110"/>
      <c r="H2240" s="110"/>
      <c r="I2240" s="110"/>
      <c r="J2240" s="110"/>
    </row>
    <row r="2241" spans="7:10" x14ac:dyDescent="0.25">
      <c r="G2241" s="110"/>
      <c r="H2241" s="110"/>
      <c r="I2241" s="110"/>
      <c r="J2241" s="110"/>
    </row>
    <row r="2242" spans="7:10" x14ac:dyDescent="0.25">
      <c r="G2242" s="110"/>
      <c r="H2242" s="110"/>
      <c r="I2242" s="110"/>
      <c r="J2242" s="110"/>
    </row>
    <row r="2243" spans="7:10" x14ac:dyDescent="0.25">
      <c r="G2243" s="110"/>
      <c r="H2243" s="110"/>
      <c r="I2243" s="110"/>
      <c r="J2243" s="110"/>
    </row>
    <row r="2244" spans="7:10" x14ac:dyDescent="0.25">
      <c r="G2244" s="110"/>
      <c r="H2244" s="110"/>
      <c r="I2244" s="110"/>
      <c r="J2244" s="110"/>
    </row>
    <row r="2245" spans="7:10" x14ac:dyDescent="0.25">
      <c r="G2245" s="110"/>
      <c r="H2245" s="110"/>
      <c r="I2245" s="110"/>
      <c r="J2245" s="110"/>
    </row>
    <row r="2246" spans="7:10" x14ac:dyDescent="0.25">
      <c r="G2246" s="110"/>
      <c r="H2246" s="110"/>
      <c r="I2246" s="110"/>
      <c r="J2246" s="110"/>
    </row>
    <row r="2247" spans="7:10" x14ac:dyDescent="0.25">
      <c r="G2247" s="110"/>
      <c r="H2247" s="110"/>
      <c r="I2247" s="110"/>
      <c r="J2247" s="110"/>
    </row>
    <row r="2248" spans="7:10" x14ac:dyDescent="0.25">
      <c r="G2248" s="110"/>
      <c r="H2248" s="110"/>
      <c r="I2248" s="110"/>
      <c r="J2248" s="110"/>
    </row>
    <row r="2249" spans="7:10" x14ac:dyDescent="0.25">
      <c r="G2249" s="110"/>
      <c r="H2249" s="110"/>
      <c r="I2249" s="110"/>
      <c r="J2249" s="110"/>
    </row>
    <row r="2250" spans="7:10" x14ac:dyDescent="0.25">
      <c r="G2250" s="110"/>
      <c r="H2250" s="110"/>
      <c r="I2250" s="110"/>
      <c r="J2250" s="110"/>
    </row>
    <row r="2251" spans="7:10" x14ac:dyDescent="0.25">
      <c r="G2251" s="110"/>
      <c r="H2251" s="110"/>
      <c r="I2251" s="110"/>
      <c r="J2251" s="110"/>
    </row>
    <row r="2252" spans="7:10" x14ac:dyDescent="0.25">
      <c r="G2252" s="110"/>
      <c r="H2252" s="110"/>
      <c r="I2252" s="110"/>
      <c r="J2252" s="110"/>
    </row>
    <row r="2253" spans="7:10" x14ac:dyDescent="0.25">
      <c r="G2253" s="110"/>
      <c r="H2253" s="110"/>
      <c r="I2253" s="110"/>
      <c r="J2253" s="110"/>
    </row>
    <row r="2254" spans="7:10" x14ac:dyDescent="0.25">
      <c r="G2254" s="110"/>
      <c r="H2254" s="110"/>
      <c r="I2254" s="110"/>
      <c r="J2254" s="110"/>
    </row>
    <row r="2255" spans="7:10" x14ac:dyDescent="0.25">
      <c r="G2255" s="110"/>
      <c r="H2255" s="110"/>
      <c r="I2255" s="110"/>
      <c r="J2255" s="110"/>
    </row>
    <row r="2256" spans="7:10" x14ac:dyDescent="0.25">
      <c r="G2256" s="110"/>
      <c r="H2256" s="110"/>
      <c r="I2256" s="110"/>
      <c r="J2256" s="110"/>
    </row>
    <row r="2257" spans="7:10" x14ac:dyDescent="0.25">
      <c r="G2257" s="110"/>
      <c r="H2257" s="110"/>
      <c r="I2257" s="110"/>
      <c r="J2257" s="110"/>
    </row>
    <row r="2258" spans="7:10" x14ac:dyDescent="0.25">
      <c r="G2258" s="110"/>
      <c r="H2258" s="110"/>
      <c r="I2258" s="110"/>
      <c r="J2258" s="110"/>
    </row>
    <row r="2259" spans="7:10" x14ac:dyDescent="0.25">
      <c r="G2259" s="110"/>
      <c r="H2259" s="110"/>
      <c r="I2259" s="110"/>
      <c r="J2259" s="110"/>
    </row>
    <row r="2260" spans="7:10" x14ac:dyDescent="0.25">
      <c r="G2260" s="110"/>
      <c r="H2260" s="110"/>
      <c r="I2260" s="110"/>
      <c r="J2260" s="110"/>
    </row>
    <row r="2261" spans="7:10" x14ac:dyDescent="0.25">
      <c r="G2261" s="110"/>
      <c r="H2261" s="110"/>
      <c r="I2261" s="110"/>
      <c r="J2261" s="110"/>
    </row>
    <row r="2262" spans="7:10" x14ac:dyDescent="0.25">
      <c r="G2262" s="110"/>
      <c r="H2262" s="110"/>
      <c r="I2262" s="110"/>
      <c r="J2262" s="110"/>
    </row>
    <row r="2263" spans="7:10" x14ac:dyDescent="0.25">
      <c r="G2263" s="110"/>
      <c r="H2263" s="110"/>
      <c r="I2263" s="110"/>
      <c r="J2263" s="110"/>
    </row>
    <row r="2264" spans="7:10" x14ac:dyDescent="0.25">
      <c r="G2264" s="110"/>
      <c r="H2264" s="110"/>
      <c r="I2264" s="110"/>
      <c r="J2264" s="110"/>
    </row>
    <row r="2265" spans="7:10" x14ac:dyDescent="0.25">
      <c r="G2265" s="110"/>
      <c r="H2265" s="110"/>
      <c r="I2265" s="110"/>
      <c r="J2265" s="110"/>
    </row>
    <row r="2266" spans="7:10" x14ac:dyDescent="0.25">
      <c r="G2266" s="110"/>
      <c r="H2266" s="110"/>
      <c r="I2266" s="110"/>
      <c r="J2266" s="110"/>
    </row>
    <row r="2267" spans="7:10" x14ac:dyDescent="0.25">
      <c r="G2267" s="110"/>
      <c r="H2267" s="110"/>
      <c r="I2267" s="110"/>
      <c r="J2267" s="110"/>
    </row>
    <row r="2268" spans="7:10" x14ac:dyDescent="0.25">
      <c r="G2268" s="110"/>
      <c r="H2268" s="110"/>
      <c r="I2268" s="110"/>
      <c r="J2268" s="110"/>
    </row>
    <row r="2269" spans="7:10" x14ac:dyDescent="0.25">
      <c r="G2269" s="110"/>
      <c r="H2269" s="110"/>
      <c r="I2269" s="110"/>
      <c r="J2269" s="110"/>
    </row>
    <row r="2270" spans="7:10" x14ac:dyDescent="0.25">
      <c r="G2270" s="110"/>
      <c r="H2270" s="110"/>
      <c r="I2270" s="110"/>
      <c r="J2270" s="110"/>
    </row>
    <row r="2271" spans="7:10" x14ac:dyDescent="0.25">
      <c r="G2271" s="110"/>
      <c r="H2271" s="110"/>
      <c r="I2271" s="110"/>
      <c r="J2271" s="110"/>
    </row>
    <row r="2272" spans="7:10" x14ac:dyDescent="0.25">
      <c r="G2272" s="110"/>
      <c r="H2272" s="110"/>
      <c r="I2272" s="110"/>
      <c r="J2272" s="110"/>
    </row>
    <row r="2273" spans="7:10" x14ac:dyDescent="0.25">
      <c r="G2273" s="110"/>
      <c r="H2273" s="110"/>
      <c r="I2273" s="110"/>
      <c r="J2273" s="110"/>
    </row>
    <row r="2274" spans="7:10" x14ac:dyDescent="0.25">
      <c r="G2274" s="110"/>
      <c r="H2274" s="110"/>
      <c r="I2274" s="110"/>
      <c r="J2274" s="110"/>
    </row>
    <row r="2275" spans="7:10" x14ac:dyDescent="0.25">
      <c r="G2275" s="110"/>
      <c r="H2275" s="110"/>
      <c r="I2275" s="110"/>
      <c r="J2275" s="110"/>
    </row>
    <row r="2276" spans="7:10" x14ac:dyDescent="0.25">
      <c r="G2276" s="110"/>
      <c r="H2276" s="110"/>
      <c r="I2276" s="110"/>
      <c r="J2276" s="110"/>
    </row>
    <row r="2277" spans="7:10" x14ac:dyDescent="0.25">
      <c r="G2277" s="110"/>
      <c r="H2277" s="110"/>
      <c r="I2277" s="110"/>
      <c r="J2277" s="110"/>
    </row>
    <row r="2278" spans="7:10" x14ac:dyDescent="0.25">
      <c r="G2278" s="110"/>
      <c r="H2278" s="110"/>
      <c r="I2278" s="110"/>
      <c r="J2278" s="110"/>
    </row>
    <row r="2279" spans="7:10" x14ac:dyDescent="0.25">
      <c r="G2279" s="110"/>
      <c r="H2279" s="110"/>
      <c r="I2279" s="110"/>
      <c r="J2279" s="110"/>
    </row>
    <row r="2280" spans="7:10" x14ac:dyDescent="0.25">
      <c r="G2280" s="110"/>
      <c r="H2280" s="110"/>
      <c r="I2280" s="110"/>
      <c r="J2280" s="110"/>
    </row>
    <row r="2281" spans="7:10" x14ac:dyDescent="0.25">
      <c r="G2281" s="110"/>
      <c r="H2281" s="110"/>
      <c r="I2281" s="110"/>
      <c r="J2281" s="110"/>
    </row>
    <row r="2282" spans="7:10" x14ac:dyDescent="0.25">
      <c r="G2282" s="110"/>
      <c r="H2282" s="110"/>
      <c r="I2282" s="110"/>
      <c r="J2282" s="110"/>
    </row>
    <row r="2283" spans="7:10" x14ac:dyDescent="0.25">
      <c r="G2283" s="110"/>
      <c r="H2283" s="110"/>
      <c r="I2283" s="110"/>
      <c r="J2283" s="110"/>
    </row>
    <row r="2284" spans="7:10" x14ac:dyDescent="0.25">
      <c r="G2284" s="110"/>
      <c r="H2284" s="110"/>
      <c r="I2284" s="110"/>
      <c r="J2284" s="110"/>
    </row>
    <row r="2285" spans="7:10" x14ac:dyDescent="0.25">
      <c r="G2285" s="110"/>
      <c r="H2285" s="110"/>
      <c r="I2285" s="110"/>
      <c r="J2285" s="110"/>
    </row>
    <row r="2286" spans="7:10" x14ac:dyDescent="0.25">
      <c r="G2286" s="110"/>
      <c r="H2286" s="110"/>
      <c r="I2286" s="110"/>
      <c r="J2286" s="110"/>
    </row>
    <row r="2287" spans="7:10" x14ac:dyDescent="0.25">
      <c r="G2287" s="110"/>
      <c r="H2287" s="110"/>
      <c r="I2287" s="110"/>
      <c r="J2287" s="110"/>
    </row>
    <row r="2288" spans="7:10" x14ac:dyDescent="0.25">
      <c r="G2288" s="110"/>
      <c r="H2288" s="110"/>
      <c r="I2288" s="110"/>
      <c r="J2288" s="110"/>
    </row>
    <row r="2289" spans="7:10" x14ac:dyDescent="0.25">
      <c r="G2289" s="110"/>
      <c r="H2289" s="110"/>
      <c r="I2289" s="110"/>
      <c r="J2289" s="110"/>
    </row>
    <row r="2290" spans="7:10" x14ac:dyDescent="0.25">
      <c r="G2290" s="110"/>
      <c r="H2290" s="110"/>
      <c r="I2290" s="110"/>
      <c r="J2290" s="110"/>
    </row>
    <row r="2291" spans="7:10" x14ac:dyDescent="0.25">
      <c r="G2291" s="110"/>
      <c r="H2291" s="110"/>
      <c r="I2291" s="110"/>
      <c r="J2291" s="110"/>
    </row>
    <row r="2292" spans="7:10" x14ac:dyDescent="0.25">
      <c r="G2292" s="110"/>
      <c r="H2292" s="110"/>
      <c r="I2292" s="110"/>
      <c r="J2292" s="110"/>
    </row>
    <row r="2293" spans="7:10" x14ac:dyDescent="0.25">
      <c r="G2293" s="110"/>
      <c r="H2293" s="110"/>
      <c r="I2293" s="110"/>
      <c r="J2293" s="110"/>
    </row>
    <row r="2294" spans="7:10" x14ac:dyDescent="0.25">
      <c r="G2294" s="110"/>
      <c r="H2294" s="110"/>
      <c r="I2294" s="110"/>
      <c r="J2294" s="110"/>
    </row>
    <row r="2295" spans="7:10" x14ac:dyDescent="0.25">
      <c r="G2295" s="110"/>
      <c r="H2295" s="110"/>
      <c r="I2295" s="110"/>
      <c r="J2295" s="110"/>
    </row>
    <row r="2296" spans="7:10" x14ac:dyDescent="0.25">
      <c r="G2296" s="110"/>
      <c r="H2296" s="110"/>
      <c r="I2296" s="110"/>
      <c r="J2296" s="110"/>
    </row>
    <row r="2297" spans="7:10" x14ac:dyDescent="0.25">
      <c r="G2297" s="110"/>
      <c r="H2297" s="110"/>
      <c r="I2297" s="110"/>
      <c r="J2297" s="110"/>
    </row>
    <row r="2298" spans="7:10" x14ac:dyDescent="0.25">
      <c r="G2298" s="110"/>
      <c r="H2298" s="110"/>
      <c r="I2298" s="110"/>
      <c r="J2298" s="110"/>
    </row>
    <row r="2299" spans="7:10" x14ac:dyDescent="0.25">
      <c r="G2299" s="110"/>
      <c r="H2299" s="110"/>
      <c r="I2299" s="110"/>
      <c r="J2299" s="110"/>
    </row>
    <row r="2300" spans="7:10" x14ac:dyDescent="0.25">
      <c r="G2300" s="110"/>
      <c r="H2300" s="110"/>
      <c r="I2300" s="110"/>
      <c r="J2300" s="110"/>
    </row>
    <row r="2301" spans="7:10" x14ac:dyDescent="0.25">
      <c r="G2301" s="110"/>
      <c r="H2301" s="110"/>
      <c r="I2301" s="110"/>
      <c r="J2301" s="110"/>
    </row>
    <row r="2302" spans="7:10" x14ac:dyDescent="0.25">
      <c r="G2302" s="110"/>
      <c r="H2302" s="110"/>
      <c r="I2302" s="110"/>
      <c r="J2302" s="110"/>
    </row>
    <row r="2303" spans="7:10" x14ac:dyDescent="0.25">
      <c r="G2303" s="110"/>
      <c r="H2303" s="110"/>
      <c r="I2303" s="110"/>
      <c r="J2303" s="110"/>
    </row>
    <row r="2304" spans="7:10" x14ac:dyDescent="0.25">
      <c r="G2304" s="110"/>
      <c r="H2304" s="110"/>
      <c r="I2304" s="110"/>
      <c r="J2304" s="110"/>
    </row>
    <row r="2305" spans="7:10" x14ac:dyDescent="0.25">
      <c r="G2305" s="110"/>
      <c r="H2305" s="110"/>
      <c r="I2305" s="110"/>
      <c r="J2305" s="110"/>
    </row>
    <row r="2306" spans="7:10" x14ac:dyDescent="0.25">
      <c r="G2306" s="110"/>
      <c r="H2306" s="110"/>
      <c r="I2306" s="110"/>
      <c r="J2306" s="110"/>
    </row>
    <row r="2307" spans="7:10" x14ac:dyDescent="0.25">
      <c r="G2307" s="110"/>
      <c r="H2307" s="110"/>
      <c r="I2307" s="110"/>
      <c r="J2307" s="110"/>
    </row>
    <row r="2308" spans="7:10" x14ac:dyDescent="0.25">
      <c r="G2308" s="110"/>
      <c r="H2308" s="110"/>
      <c r="I2308" s="110"/>
      <c r="J2308" s="110"/>
    </row>
    <row r="2309" spans="7:10" x14ac:dyDescent="0.25">
      <c r="G2309" s="110"/>
      <c r="H2309" s="110"/>
      <c r="I2309" s="110"/>
      <c r="J2309" s="110"/>
    </row>
    <row r="2310" spans="7:10" x14ac:dyDescent="0.25">
      <c r="G2310" s="110"/>
      <c r="H2310" s="110"/>
      <c r="I2310" s="110"/>
      <c r="J2310" s="110"/>
    </row>
    <row r="2311" spans="7:10" x14ac:dyDescent="0.25">
      <c r="G2311" s="110"/>
      <c r="H2311" s="110"/>
      <c r="I2311" s="110"/>
      <c r="J2311" s="110"/>
    </row>
    <row r="2312" spans="7:10" x14ac:dyDescent="0.25">
      <c r="G2312" s="110"/>
      <c r="H2312" s="110"/>
      <c r="I2312" s="110"/>
      <c r="J2312" s="110"/>
    </row>
    <row r="2313" spans="7:10" x14ac:dyDescent="0.25">
      <c r="G2313" s="110"/>
      <c r="H2313" s="110"/>
      <c r="I2313" s="110"/>
      <c r="J2313" s="110"/>
    </row>
    <row r="2314" spans="7:10" x14ac:dyDescent="0.25">
      <c r="G2314" s="110"/>
      <c r="H2314" s="110"/>
      <c r="I2314" s="110"/>
      <c r="J2314" s="110"/>
    </row>
    <row r="2315" spans="7:10" x14ac:dyDescent="0.25">
      <c r="G2315" s="110"/>
      <c r="H2315" s="110"/>
      <c r="I2315" s="110"/>
      <c r="J2315" s="110"/>
    </row>
    <row r="2316" spans="7:10" x14ac:dyDescent="0.25">
      <c r="G2316" s="110"/>
      <c r="H2316" s="110"/>
      <c r="I2316" s="110"/>
      <c r="J2316" s="110"/>
    </row>
    <row r="2317" spans="7:10" x14ac:dyDescent="0.25">
      <c r="G2317" s="110"/>
      <c r="H2317" s="110"/>
      <c r="I2317" s="110"/>
      <c r="J2317" s="110"/>
    </row>
    <row r="2318" spans="7:10" x14ac:dyDescent="0.25">
      <c r="G2318" s="110"/>
      <c r="H2318" s="110"/>
      <c r="I2318" s="110"/>
      <c r="J2318" s="110"/>
    </row>
    <row r="2319" spans="7:10" x14ac:dyDescent="0.25">
      <c r="G2319" s="110"/>
      <c r="H2319" s="110"/>
      <c r="I2319" s="110"/>
      <c r="J2319" s="110"/>
    </row>
    <row r="2320" spans="7:10" x14ac:dyDescent="0.25">
      <c r="G2320" s="110"/>
      <c r="H2320" s="110"/>
      <c r="I2320" s="110"/>
      <c r="J2320" s="110"/>
    </row>
    <row r="2321" spans="7:10" x14ac:dyDescent="0.25">
      <c r="G2321" s="110"/>
      <c r="H2321" s="110"/>
      <c r="I2321" s="110"/>
      <c r="J2321" s="110"/>
    </row>
    <row r="2322" spans="7:10" x14ac:dyDescent="0.25">
      <c r="G2322" s="110"/>
      <c r="H2322" s="110"/>
      <c r="I2322" s="110"/>
      <c r="J2322" s="110"/>
    </row>
    <row r="2323" spans="7:10" x14ac:dyDescent="0.25">
      <c r="G2323" s="110"/>
      <c r="H2323" s="110"/>
      <c r="I2323" s="110"/>
      <c r="J2323" s="110"/>
    </row>
    <row r="2324" spans="7:10" x14ac:dyDescent="0.25">
      <c r="G2324" s="110"/>
      <c r="H2324" s="110"/>
      <c r="I2324" s="110"/>
      <c r="J2324" s="110"/>
    </row>
    <row r="2325" spans="7:10" x14ac:dyDescent="0.25">
      <c r="G2325" s="110"/>
      <c r="H2325" s="110"/>
      <c r="I2325" s="110"/>
      <c r="J2325" s="110"/>
    </row>
    <row r="2326" spans="7:10" x14ac:dyDescent="0.25">
      <c r="G2326" s="110"/>
      <c r="H2326" s="110"/>
      <c r="I2326" s="110"/>
      <c r="J2326" s="110"/>
    </row>
    <row r="2327" spans="7:10" x14ac:dyDescent="0.25">
      <c r="G2327" s="110"/>
      <c r="H2327" s="110"/>
      <c r="I2327" s="110"/>
      <c r="J2327" s="110"/>
    </row>
    <row r="2328" spans="7:10" x14ac:dyDescent="0.25">
      <c r="G2328" s="110"/>
      <c r="H2328" s="110"/>
      <c r="I2328" s="110"/>
      <c r="J2328" s="110"/>
    </row>
    <row r="2329" spans="7:10" x14ac:dyDescent="0.25">
      <c r="G2329" s="110"/>
      <c r="H2329" s="110"/>
      <c r="I2329" s="110"/>
      <c r="J2329" s="110"/>
    </row>
    <row r="2330" spans="7:10" x14ac:dyDescent="0.25">
      <c r="G2330" s="110"/>
      <c r="H2330" s="110"/>
      <c r="I2330" s="110"/>
      <c r="J2330" s="110"/>
    </row>
    <row r="2331" spans="7:10" x14ac:dyDescent="0.25">
      <c r="G2331" s="110"/>
      <c r="H2331" s="110"/>
      <c r="I2331" s="110"/>
      <c r="J2331" s="110"/>
    </row>
    <row r="2332" spans="7:10" x14ac:dyDescent="0.25">
      <c r="G2332" s="110"/>
      <c r="H2332" s="110"/>
      <c r="I2332" s="110"/>
      <c r="J2332" s="110"/>
    </row>
    <row r="2333" spans="7:10" x14ac:dyDescent="0.25">
      <c r="G2333" s="110"/>
      <c r="H2333" s="110"/>
      <c r="I2333" s="110"/>
      <c r="J2333" s="110"/>
    </row>
    <row r="2334" spans="7:10" x14ac:dyDescent="0.25">
      <c r="G2334" s="110"/>
      <c r="H2334" s="110"/>
      <c r="I2334" s="110"/>
      <c r="J2334" s="110"/>
    </row>
    <row r="2335" spans="7:10" x14ac:dyDescent="0.25">
      <c r="G2335" s="110"/>
      <c r="H2335" s="110"/>
      <c r="I2335" s="110"/>
      <c r="J2335" s="110"/>
    </row>
    <row r="2336" spans="7:10" x14ac:dyDescent="0.25">
      <c r="G2336" s="110"/>
      <c r="H2336" s="110"/>
      <c r="I2336" s="110"/>
      <c r="J2336" s="110"/>
    </row>
    <row r="2337" spans="7:10" x14ac:dyDescent="0.25">
      <c r="G2337" s="110"/>
      <c r="H2337" s="110"/>
      <c r="I2337" s="110"/>
      <c r="J2337" s="110"/>
    </row>
    <row r="2338" spans="7:10" x14ac:dyDescent="0.25">
      <c r="G2338" s="110"/>
      <c r="H2338" s="110"/>
      <c r="I2338" s="110"/>
      <c r="J2338" s="110"/>
    </row>
    <row r="2339" spans="7:10" x14ac:dyDescent="0.25">
      <c r="G2339" s="110"/>
      <c r="H2339" s="110"/>
      <c r="I2339" s="110"/>
      <c r="J2339" s="110"/>
    </row>
    <row r="2340" spans="7:10" x14ac:dyDescent="0.25">
      <c r="G2340" s="110"/>
      <c r="H2340" s="110"/>
      <c r="I2340" s="110"/>
      <c r="J2340" s="110"/>
    </row>
    <row r="2341" spans="7:10" x14ac:dyDescent="0.25">
      <c r="G2341" s="110"/>
      <c r="H2341" s="110"/>
      <c r="I2341" s="110"/>
      <c r="J2341" s="110"/>
    </row>
    <row r="2342" spans="7:10" x14ac:dyDescent="0.25">
      <c r="G2342" s="110"/>
      <c r="H2342" s="110"/>
      <c r="I2342" s="110"/>
      <c r="J2342" s="110"/>
    </row>
    <row r="2343" spans="7:10" x14ac:dyDescent="0.25">
      <c r="G2343" s="110"/>
      <c r="H2343" s="110"/>
      <c r="I2343" s="110"/>
      <c r="J2343" s="110"/>
    </row>
    <row r="2344" spans="7:10" x14ac:dyDescent="0.25">
      <c r="G2344" s="110"/>
      <c r="H2344" s="110"/>
      <c r="I2344" s="110"/>
      <c r="J2344" s="110"/>
    </row>
    <row r="2345" spans="7:10" x14ac:dyDescent="0.25">
      <c r="G2345" s="110"/>
      <c r="H2345" s="110"/>
      <c r="I2345" s="110"/>
      <c r="J2345" s="110"/>
    </row>
    <row r="2346" spans="7:10" x14ac:dyDescent="0.25">
      <c r="G2346" s="110"/>
      <c r="H2346" s="110"/>
      <c r="I2346" s="110"/>
      <c r="J2346" s="110"/>
    </row>
    <row r="2347" spans="7:10" x14ac:dyDescent="0.25">
      <c r="G2347" s="110"/>
      <c r="H2347" s="110"/>
      <c r="I2347" s="110"/>
      <c r="J2347" s="110"/>
    </row>
    <row r="2348" spans="7:10" x14ac:dyDescent="0.25">
      <c r="G2348" s="110"/>
      <c r="H2348" s="110"/>
      <c r="I2348" s="110"/>
      <c r="J2348" s="110"/>
    </row>
    <row r="2349" spans="7:10" x14ac:dyDescent="0.25">
      <c r="G2349" s="110"/>
      <c r="H2349" s="110"/>
      <c r="I2349" s="110"/>
      <c r="J2349" s="110"/>
    </row>
    <row r="2350" spans="7:10" x14ac:dyDescent="0.25">
      <c r="G2350" s="110"/>
      <c r="H2350" s="110"/>
      <c r="I2350" s="110"/>
      <c r="J2350" s="110"/>
    </row>
    <row r="2351" spans="7:10" x14ac:dyDescent="0.25">
      <c r="G2351" s="110"/>
      <c r="H2351" s="110"/>
      <c r="I2351" s="110"/>
      <c r="J2351" s="110"/>
    </row>
    <row r="2352" spans="7:10" x14ac:dyDescent="0.25">
      <c r="G2352" s="110"/>
      <c r="H2352" s="110"/>
      <c r="I2352" s="110"/>
      <c r="J2352" s="110"/>
    </row>
    <row r="2353" spans="7:10" x14ac:dyDescent="0.25">
      <c r="G2353" s="110"/>
      <c r="H2353" s="110"/>
      <c r="I2353" s="110"/>
      <c r="J2353" s="110"/>
    </row>
    <row r="2354" spans="7:10" x14ac:dyDescent="0.25">
      <c r="G2354" s="110"/>
      <c r="H2354" s="110"/>
      <c r="I2354" s="110"/>
      <c r="J2354" s="110"/>
    </row>
    <row r="2355" spans="7:10" x14ac:dyDescent="0.25">
      <c r="G2355" s="110"/>
      <c r="H2355" s="110"/>
      <c r="I2355" s="110"/>
      <c r="J2355" s="110"/>
    </row>
    <row r="2356" spans="7:10" x14ac:dyDescent="0.25">
      <c r="G2356" s="110"/>
      <c r="H2356" s="110"/>
      <c r="I2356" s="110"/>
      <c r="J2356" s="110"/>
    </row>
    <row r="2357" spans="7:10" x14ac:dyDescent="0.25">
      <c r="G2357" s="110"/>
      <c r="H2357" s="110"/>
      <c r="I2357" s="110"/>
      <c r="J2357" s="110"/>
    </row>
    <row r="2358" spans="7:10" x14ac:dyDescent="0.25">
      <c r="G2358" s="110"/>
      <c r="H2358" s="110"/>
      <c r="I2358" s="110"/>
      <c r="J2358" s="110"/>
    </row>
    <row r="2359" spans="7:10" x14ac:dyDescent="0.25">
      <c r="G2359" s="110"/>
      <c r="H2359" s="110"/>
      <c r="I2359" s="110"/>
      <c r="J2359" s="110"/>
    </row>
    <row r="2360" spans="7:10" x14ac:dyDescent="0.25">
      <c r="G2360" s="110"/>
      <c r="H2360" s="110"/>
      <c r="I2360" s="110"/>
      <c r="J2360" s="110"/>
    </row>
    <row r="2361" spans="7:10" x14ac:dyDescent="0.25">
      <c r="G2361" s="110"/>
      <c r="H2361" s="110"/>
      <c r="I2361" s="110"/>
      <c r="J2361" s="110"/>
    </row>
    <row r="2362" spans="7:10" x14ac:dyDescent="0.25">
      <c r="G2362" s="110"/>
      <c r="H2362" s="110"/>
      <c r="I2362" s="110"/>
      <c r="J2362" s="110"/>
    </row>
    <row r="2363" spans="7:10" x14ac:dyDescent="0.25">
      <c r="G2363" s="110"/>
      <c r="H2363" s="110"/>
      <c r="I2363" s="110"/>
      <c r="J2363" s="110"/>
    </row>
    <row r="2364" spans="7:10" x14ac:dyDescent="0.25">
      <c r="G2364" s="110"/>
      <c r="H2364" s="110"/>
      <c r="I2364" s="110"/>
      <c r="J2364" s="110"/>
    </row>
    <row r="2365" spans="7:10" x14ac:dyDescent="0.25">
      <c r="G2365" s="110"/>
      <c r="H2365" s="110"/>
      <c r="I2365" s="110"/>
      <c r="J2365" s="110"/>
    </row>
    <row r="2366" spans="7:10" x14ac:dyDescent="0.25">
      <c r="G2366" s="110"/>
      <c r="H2366" s="110"/>
      <c r="I2366" s="110"/>
      <c r="J2366" s="110"/>
    </row>
    <row r="2367" spans="7:10" x14ac:dyDescent="0.25">
      <c r="G2367" s="110"/>
      <c r="H2367" s="110"/>
      <c r="I2367" s="110"/>
      <c r="J2367" s="110"/>
    </row>
    <row r="2368" spans="7:10" x14ac:dyDescent="0.25">
      <c r="G2368" s="110"/>
      <c r="H2368" s="110"/>
      <c r="I2368" s="110"/>
      <c r="J2368" s="110"/>
    </row>
    <row r="2369" spans="7:10" x14ac:dyDescent="0.25">
      <c r="G2369" s="110"/>
      <c r="H2369" s="110"/>
      <c r="I2369" s="110"/>
      <c r="J2369" s="110"/>
    </row>
    <row r="2370" spans="7:10" x14ac:dyDescent="0.25">
      <c r="G2370" s="110"/>
      <c r="H2370" s="110"/>
      <c r="I2370" s="110"/>
      <c r="J2370" s="110"/>
    </row>
    <row r="2371" spans="7:10" x14ac:dyDescent="0.25">
      <c r="G2371" s="110"/>
      <c r="H2371" s="110"/>
      <c r="I2371" s="110"/>
      <c r="J2371" s="110"/>
    </row>
    <row r="2372" spans="7:10" x14ac:dyDescent="0.25">
      <c r="G2372" s="110"/>
      <c r="H2372" s="110"/>
      <c r="I2372" s="110"/>
      <c r="J2372" s="110"/>
    </row>
    <row r="2373" spans="7:10" x14ac:dyDescent="0.25">
      <c r="G2373" s="110"/>
      <c r="H2373" s="110"/>
      <c r="I2373" s="110"/>
      <c r="J2373" s="110"/>
    </row>
    <row r="2374" spans="7:10" x14ac:dyDescent="0.25">
      <c r="G2374" s="110"/>
      <c r="H2374" s="110"/>
      <c r="I2374" s="110"/>
      <c r="J2374" s="110"/>
    </row>
    <row r="2375" spans="7:10" x14ac:dyDescent="0.25">
      <c r="G2375" s="110"/>
      <c r="H2375" s="110"/>
      <c r="I2375" s="110"/>
      <c r="J2375" s="110"/>
    </row>
    <row r="2376" spans="7:10" x14ac:dyDescent="0.25">
      <c r="G2376" s="110"/>
      <c r="H2376" s="110"/>
      <c r="I2376" s="110"/>
      <c r="J2376" s="110"/>
    </row>
    <row r="2377" spans="7:10" x14ac:dyDescent="0.25">
      <c r="G2377" s="110"/>
      <c r="H2377" s="110"/>
      <c r="I2377" s="110"/>
      <c r="J2377" s="110"/>
    </row>
    <row r="2378" spans="7:10" x14ac:dyDescent="0.25">
      <c r="G2378" s="110"/>
      <c r="H2378" s="110"/>
      <c r="I2378" s="110"/>
      <c r="J2378" s="110"/>
    </row>
    <row r="2379" spans="7:10" x14ac:dyDescent="0.25">
      <c r="G2379" s="110"/>
      <c r="H2379" s="110"/>
      <c r="I2379" s="110"/>
      <c r="J2379" s="110"/>
    </row>
    <row r="2380" spans="7:10" x14ac:dyDescent="0.25">
      <c r="G2380" s="110"/>
      <c r="H2380" s="110"/>
      <c r="I2380" s="110"/>
      <c r="J2380" s="110"/>
    </row>
    <row r="2381" spans="7:10" x14ac:dyDescent="0.25">
      <c r="G2381" s="110"/>
      <c r="H2381" s="110"/>
      <c r="I2381" s="110"/>
      <c r="J2381" s="110"/>
    </row>
    <row r="2382" spans="7:10" x14ac:dyDescent="0.25">
      <c r="G2382" s="110"/>
      <c r="H2382" s="110"/>
      <c r="I2382" s="110"/>
      <c r="J2382" s="110"/>
    </row>
    <row r="2383" spans="7:10" x14ac:dyDescent="0.25">
      <c r="G2383" s="110"/>
      <c r="H2383" s="110"/>
      <c r="I2383" s="110"/>
      <c r="J2383" s="110"/>
    </row>
    <row r="2384" spans="7:10" x14ac:dyDescent="0.25">
      <c r="G2384" s="110"/>
      <c r="H2384" s="110"/>
      <c r="I2384" s="110"/>
      <c r="J2384" s="110"/>
    </row>
    <row r="2385" spans="7:10" x14ac:dyDescent="0.25">
      <c r="G2385" s="110"/>
      <c r="H2385" s="110"/>
      <c r="I2385" s="110"/>
      <c r="J2385" s="110"/>
    </row>
    <row r="2386" spans="7:10" x14ac:dyDescent="0.25">
      <c r="G2386" s="110"/>
      <c r="H2386" s="110"/>
      <c r="I2386" s="110"/>
      <c r="J2386" s="110"/>
    </row>
    <row r="2387" spans="7:10" x14ac:dyDescent="0.25">
      <c r="G2387" s="110"/>
      <c r="H2387" s="110"/>
      <c r="I2387" s="110"/>
      <c r="J2387" s="110"/>
    </row>
    <row r="2388" spans="7:10" x14ac:dyDescent="0.25">
      <c r="G2388" s="110"/>
      <c r="H2388" s="110"/>
      <c r="I2388" s="110"/>
      <c r="J2388" s="110"/>
    </row>
    <row r="2389" spans="7:10" x14ac:dyDescent="0.25">
      <c r="G2389" s="110"/>
      <c r="H2389" s="110"/>
      <c r="I2389" s="110"/>
      <c r="J2389" s="110"/>
    </row>
    <row r="2390" spans="7:10" x14ac:dyDescent="0.25">
      <c r="G2390" s="110"/>
      <c r="H2390" s="110"/>
      <c r="I2390" s="110"/>
      <c r="J2390" s="110"/>
    </row>
    <row r="2391" spans="7:10" x14ac:dyDescent="0.25">
      <c r="G2391" s="110"/>
      <c r="H2391" s="110"/>
      <c r="I2391" s="110"/>
      <c r="J2391" s="110"/>
    </row>
    <row r="2392" spans="7:10" x14ac:dyDescent="0.25">
      <c r="G2392" s="110"/>
      <c r="H2392" s="110"/>
      <c r="I2392" s="110"/>
      <c r="J2392" s="110"/>
    </row>
    <row r="2393" spans="7:10" x14ac:dyDescent="0.25">
      <c r="G2393" s="110"/>
      <c r="H2393" s="110"/>
      <c r="I2393" s="110"/>
      <c r="J2393" s="110"/>
    </row>
    <row r="2394" spans="7:10" x14ac:dyDescent="0.25">
      <c r="G2394" s="110"/>
      <c r="H2394" s="110"/>
      <c r="I2394" s="110"/>
      <c r="J2394" s="110"/>
    </row>
    <row r="2395" spans="7:10" x14ac:dyDescent="0.25">
      <c r="G2395" s="110"/>
      <c r="H2395" s="110"/>
      <c r="I2395" s="110"/>
      <c r="J2395" s="110"/>
    </row>
    <row r="2396" spans="7:10" x14ac:dyDescent="0.25">
      <c r="G2396" s="110"/>
      <c r="H2396" s="110"/>
      <c r="I2396" s="110"/>
      <c r="J2396" s="110"/>
    </row>
    <row r="2397" spans="7:10" x14ac:dyDescent="0.25">
      <c r="G2397" s="110"/>
      <c r="H2397" s="110"/>
      <c r="I2397" s="110"/>
      <c r="J2397" s="110"/>
    </row>
    <row r="2398" spans="7:10" x14ac:dyDescent="0.25">
      <c r="G2398" s="110"/>
      <c r="H2398" s="110"/>
      <c r="I2398" s="110"/>
      <c r="J2398" s="110"/>
    </row>
    <row r="2399" spans="7:10" x14ac:dyDescent="0.25">
      <c r="G2399" s="110"/>
      <c r="H2399" s="110"/>
      <c r="I2399" s="110"/>
      <c r="J2399" s="110"/>
    </row>
    <row r="2400" spans="7:10" x14ac:dyDescent="0.25">
      <c r="G2400" s="110"/>
      <c r="H2400" s="110"/>
      <c r="I2400" s="110"/>
      <c r="J2400" s="110"/>
    </row>
    <row r="2401" spans="7:10" x14ac:dyDescent="0.25">
      <c r="G2401" s="110"/>
      <c r="H2401" s="110"/>
      <c r="I2401" s="110"/>
      <c r="J2401" s="110"/>
    </row>
    <row r="2402" spans="7:10" x14ac:dyDescent="0.25">
      <c r="G2402" s="110"/>
      <c r="H2402" s="110"/>
      <c r="I2402" s="110"/>
      <c r="J2402" s="110"/>
    </row>
    <row r="2403" spans="7:10" x14ac:dyDescent="0.25">
      <c r="G2403" s="110"/>
      <c r="H2403" s="110"/>
      <c r="I2403" s="110"/>
      <c r="J2403" s="110"/>
    </row>
    <row r="2404" spans="7:10" x14ac:dyDescent="0.25">
      <c r="G2404" s="110"/>
      <c r="H2404" s="110"/>
      <c r="I2404" s="110"/>
      <c r="J2404" s="110"/>
    </row>
    <row r="2405" spans="7:10" x14ac:dyDescent="0.25">
      <c r="G2405" s="110"/>
      <c r="H2405" s="110"/>
      <c r="I2405" s="110"/>
      <c r="J2405" s="110"/>
    </row>
    <row r="2406" spans="7:10" x14ac:dyDescent="0.25">
      <c r="G2406" s="110"/>
      <c r="H2406" s="110"/>
      <c r="I2406" s="110"/>
      <c r="J2406" s="110"/>
    </row>
    <row r="2407" spans="7:10" x14ac:dyDescent="0.25">
      <c r="G2407" s="110"/>
      <c r="H2407" s="110"/>
      <c r="I2407" s="110"/>
      <c r="J2407" s="110"/>
    </row>
    <row r="2408" spans="7:10" x14ac:dyDescent="0.25">
      <c r="G2408" s="110"/>
      <c r="H2408" s="110"/>
      <c r="I2408" s="110"/>
      <c r="J2408" s="110"/>
    </row>
    <row r="2409" spans="7:10" x14ac:dyDescent="0.25">
      <c r="G2409" s="110"/>
      <c r="H2409" s="110"/>
      <c r="I2409" s="110"/>
      <c r="J2409" s="110"/>
    </row>
    <row r="2410" spans="7:10" x14ac:dyDescent="0.25">
      <c r="G2410" s="110"/>
      <c r="H2410" s="110"/>
      <c r="I2410" s="110"/>
      <c r="J2410" s="110"/>
    </row>
    <row r="2411" spans="7:10" x14ac:dyDescent="0.25">
      <c r="G2411" s="110"/>
      <c r="H2411" s="110"/>
      <c r="I2411" s="110"/>
      <c r="J2411" s="110"/>
    </row>
    <row r="2412" spans="7:10" x14ac:dyDescent="0.25">
      <c r="G2412" s="110"/>
      <c r="H2412" s="110"/>
      <c r="I2412" s="110"/>
      <c r="J2412" s="110"/>
    </row>
    <row r="2413" spans="7:10" x14ac:dyDescent="0.25">
      <c r="G2413" s="110"/>
      <c r="H2413" s="110"/>
      <c r="I2413" s="110"/>
      <c r="J2413" s="110"/>
    </row>
    <row r="2414" spans="7:10" x14ac:dyDescent="0.25">
      <c r="G2414" s="110"/>
      <c r="H2414" s="110"/>
      <c r="I2414" s="110"/>
      <c r="J2414" s="110"/>
    </row>
    <row r="2415" spans="7:10" x14ac:dyDescent="0.25">
      <c r="G2415" s="110"/>
      <c r="H2415" s="110"/>
      <c r="I2415" s="110"/>
      <c r="J2415" s="110"/>
    </row>
    <row r="2416" spans="7:10" x14ac:dyDescent="0.25">
      <c r="G2416" s="110"/>
      <c r="H2416" s="110"/>
      <c r="I2416" s="110"/>
      <c r="J2416" s="110"/>
    </row>
    <row r="2417" spans="7:10" x14ac:dyDescent="0.25">
      <c r="G2417" s="110"/>
      <c r="H2417" s="110"/>
      <c r="I2417" s="110"/>
      <c r="J2417" s="110"/>
    </row>
    <row r="2418" spans="7:10" x14ac:dyDescent="0.25">
      <c r="G2418" s="110"/>
      <c r="H2418" s="110"/>
      <c r="I2418" s="110"/>
      <c r="J2418" s="110"/>
    </row>
    <row r="2419" spans="7:10" x14ac:dyDescent="0.25">
      <c r="G2419" s="110"/>
      <c r="H2419" s="110"/>
      <c r="I2419" s="110"/>
      <c r="J2419" s="110"/>
    </row>
    <row r="2420" spans="7:10" x14ac:dyDescent="0.25">
      <c r="G2420" s="110"/>
      <c r="H2420" s="110"/>
      <c r="I2420" s="110"/>
      <c r="J2420" s="110"/>
    </row>
    <row r="2421" spans="7:10" x14ac:dyDescent="0.25">
      <c r="G2421" s="110"/>
      <c r="H2421" s="110"/>
      <c r="I2421" s="110"/>
      <c r="J2421" s="110"/>
    </row>
    <row r="2422" spans="7:10" x14ac:dyDescent="0.25">
      <c r="G2422" s="110"/>
      <c r="H2422" s="110"/>
      <c r="I2422" s="110"/>
      <c r="J2422" s="110"/>
    </row>
    <row r="2423" spans="7:10" x14ac:dyDescent="0.25">
      <c r="G2423" s="110"/>
      <c r="H2423" s="110"/>
      <c r="I2423" s="110"/>
      <c r="J2423" s="110"/>
    </row>
    <row r="2424" spans="7:10" x14ac:dyDescent="0.25">
      <c r="G2424" s="110"/>
      <c r="H2424" s="110"/>
      <c r="I2424" s="110"/>
      <c r="J2424" s="110"/>
    </row>
    <row r="2425" spans="7:10" x14ac:dyDescent="0.25">
      <c r="G2425" s="110"/>
      <c r="H2425" s="110"/>
      <c r="I2425" s="110"/>
      <c r="J2425" s="110"/>
    </row>
    <row r="2426" spans="7:10" x14ac:dyDescent="0.25">
      <c r="G2426" s="110"/>
      <c r="H2426" s="110"/>
      <c r="I2426" s="110"/>
      <c r="J2426" s="110"/>
    </row>
    <row r="2427" spans="7:10" x14ac:dyDescent="0.25">
      <c r="G2427" s="110"/>
      <c r="H2427" s="110"/>
      <c r="I2427" s="110"/>
      <c r="J2427" s="110"/>
    </row>
    <row r="2428" spans="7:10" x14ac:dyDescent="0.25">
      <c r="G2428" s="110"/>
      <c r="H2428" s="110"/>
      <c r="I2428" s="110"/>
      <c r="J2428" s="110"/>
    </row>
    <row r="2429" spans="7:10" x14ac:dyDescent="0.25">
      <c r="G2429" s="110"/>
      <c r="H2429" s="110"/>
      <c r="I2429" s="110"/>
      <c r="J2429" s="110"/>
    </row>
    <row r="2430" spans="7:10" x14ac:dyDescent="0.25">
      <c r="G2430" s="110"/>
      <c r="H2430" s="110"/>
      <c r="I2430" s="110"/>
      <c r="J2430" s="110"/>
    </row>
    <row r="2431" spans="7:10" x14ac:dyDescent="0.25">
      <c r="G2431" s="110"/>
      <c r="H2431" s="110"/>
      <c r="I2431" s="110"/>
      <c r="J2431" s="110"/>
    </row>
    <row r="2432" spans="7:10" x14ac:dyDescent="0.25">
      <c r="G2432" s="110"/>
      <c r="H2432" s="110"/>
      <c r="I2432" s="110"/>
      <c r="J2432" s="110"/>
    </row>
    <row r="2433" spans="7:10" x14ac:dyDescent="0.25">
      <c r="G2433" s="110"/>
      <c r="H2433" s="110"/>
      <c r="I2433" s="110"/>
      <c r="J2433" s="110"/>
    </row>
    <row r="2434" spans="7:10" x14ac:dyDescent="0.25">
      <c r="G2434" s="110"/>
      <c r="H2434" s="110"/>
      <c r="I2434" s="110"/>
      <c r="J2434" s="110"/>
    </row>
    <row r="2435" spans="7:10" x14ac:dyDescent="0.25">
      <c r="G2435" s="110"/>
      <c r="H2435" s="110"/>
      <c r="I2435" s="110"/>
      <c r="J2435" s="110"/>
    </row>
    <row r="2436" spans="7:10" x14ac:dyDescent="0.25">
      <c r="G2436" s="110"/>
      <c r="H2436" s="110"/>
      <c r="I2436" s="110"/>
      <c r="J2436" s="110"/>
    </row>
    <row r="2437" spans="7:10" x14ac:dyDescent="0.25">
      <c r="G2437" s="110"/>
      <c r="H2437" s="110"/>
      <c r="I2437" s="110"/>
      <c r="J2437" s="110"/>
    </row>
    <row r="2438" spans="7:10" x14ac:dyDescent="0.25">
      <c r="G2438" s="110"/>
      <c r="H2438" s="110"/>
      <c r="I2438" s="110"/>
      <c r="J2438" s="110"/>
    </row>
    <row r="2439" spans="7:10" x14ac:dyDescent="0.25">
      <c r="G2439" s="110"/>
      <c r="H2439" s="110"/>
      <c r="I2439" s="110"/>
      <c r="J2439" s="110"/>
    </row>
    <row r="2440" spans="7:10" x14ac:dyDescent="0.25">
      <c r="G2440" s="110"/>
      <c r="H2440" s="110"/>
      <c r="I2440" s="110"/>
      <c r="J2440" s="110"/>
    </row>
    <row r="2441" spans="7:10" x14ac:dyDescent="0.25">
      <c r="G2441" s="110"/>
      <c r="H2441" s="110"/>
      <c r="I2441" s="110"/>
      <c r="J2441" s="110"/>
    </row>
    <row r="2442" spans="7:10" x14ac:dyDescent="0.25">
      <c r="G2442" s="110"/>
      <c r="H2442" s="110"/>
      <c r="I2442" s="110"/>
      <c r="J2442" s="110"/>
    </row>
    <row r="2443" spans="7:10" x14ac:dyDescent="0.25">
      <c r="G2443" s="110"/>
      <c r="H2443" s="110"/>
      <c r="I2443" s="110"/>
      <c r="J2443" s="110"/>
    </row>
    <row r="2444" spans="7:10" x14ac:dyDescent="0.25">
      <c r="G2444" s="110"/>
      <c r="H2444" s="110"/>
      <c r="I2444" s="110"/>
      <c r="J2444" s="110"/>
    </row>
    <row r="2445" spans="7:10" x14ac:dyDescent="0.25">
      <c r="G2445" s="110"/>
      <c r="H2445" s="110"/>
      <c r="I2445" s="110"/>
      <c r="J2445" s="110"/>
    </row>
    <row r="2446" spans="7:10" x14ac:dyDescent="0.25">
      <c r="G2446" s="110"/>
      <c r="H2446" s="110"/>
      <c r="I2446" s="110"/>
      <c r="J2446" s="110"/>
    </row>
    <row r="2447" spans="7:10" x14ac:dyDescent="0.25">
      <c r="G2447" s="110"/>
      <c r="H2447" s="110"/>
      <c r="I2447" s="110"/>
      <c r="J2447" s="110"/>
    </row>
    <row r="2448" spans="7:10" x14ac:dyDescent="0.25">
      <c r="G2448" s="110"/>
      <c r="H2448" s="110"/>
      <c r="I2448" s="110"/>
      <c r="J2448" s="110"/>
    </row>
    <row r="2449" spans="7:10" x14ac:dyDescent="0.25">
      <c r="G2449" s="110"/>
      <c r="H2449" s="110"/>
      <c r="I2449" s="110"/>
      <c r="J2449" s="110"/>
    </row>
    <row r="2450" spans="7:10" x14ac:dyDescent="0.25">
      <c r="G2450" s="110"/>
      <c r="H2450" s="110"/>
      <c r="I2450" s="110"/>
      <c r="J2450" s="110"/>
    </row>
    <row r="2451" spans="7:10" x14ac:dyDescent="0.25">
      <c r="G2451" s="110"/>
      <c r="H2451" s="110"/>
      <c r="I2451" s="110"/>
      <c r="J2451" s="110"/>
    </row>
    <row r="2452" spans="7:10" x14ac:dyDescent="0.25">
      <c r="G2452" s="110"/>
      <c r="H2452" s="110"/>
      <c r="I2452" s="110"/>
      <c r="J2452" s="110"/>
    </row>
    <row r="2453" spans="7:10" x14ac:dyDescent="0.25">
      <c r="G2453" s="110"/>
      <c r="H2453" s="110"/>
      <c r="I2453" s="110"/>
      <c r="J2453" s="110"/>
    </row>
    <row r="2454" spans="7:10" x14ac:dyDescent="0.25">
      <c r="G2454" s="110"/>
      <c r="H2454" s="110"/>
      <c r="I2454" s="110"/>
      <c r="J2454" s="110"/>
    </row>
    <row r="2455" spans="7:10" x14ac:dyDescent="0.25">
      <c r="G2455" s="110"/>
      <c r="H2455" s="110"/>
      <c r="I2455" s="110"/>
      <c r="J2455" s="110"/>
    </row>
    <row r="2456" spans="7:10" x14ac:dyDescent="0.25">
      <c r="G2456" s="110"/>
      <c r="H2456" s="110"/>
      <c r="I2456" s="110"/>
      <c r="J2456" s="110"/>
    </row>
    <row r="2457" spans="7:10" x14ac:dyDescent="0.25">
      <c r="G2457" s="110"/>
      <c r="H2457" s="110"/>
      <c r="I2457" s="110"/>
      <c r="J2457" s="110"/>
    </row>
    <row r="2458" spans="7:10" x14ac:dyDescent="0.25">
      <c r="G2458" s="110"/>
      <c r="H2458" s="110"/>
      <c r="I2458" s="110"/>
      <c r="J2458" s="110"/>
    </row>
    <row r="2459" spans="7:10" x14ac:dyDescent="0.25">
      <c r="G2459" s="110"/>
      <c r="H2459" s="110"/>
      <c r="I2459" s="110"/>
      <c r="J2459" s="110"/>
    </row>
    <row r="2460" spans="7:10" x14ac:dyDescent="0.25">
      <c r="G2460" s="110"/>
      <c r="H2460" s="110"/>
      <c r="I2460" s="110"/>
      <c r="J2460" s="110"/>
    </row>
    <row r="2461" spans="7:10" x14ac:dyDescent="0.25">
      <c r="G2461" s="110"/>
      <c r="H2461" s="110"/>
      <c r="I2461" s="110"/>
      <c r="J2461" s="110"/>
    </row>
    <row r="2462" spans="7:10" x14ac:dyDescent="0.25">
      <c r="G2462" s="110"/>
      <c r="H2462" s="110"/>
      <c r="I2462" s="110"/>
      <c r="J2462" s="110"/>
    </row>
    <row r="2463" spans="7:10" x14ac:dyDescent="0.25">
      <c r="G2463" s="110"/>
      <c r="H2463" s="110"/>
      <c r="I2463" s="110"/>
      <c r="J2463" s="110"/>
    </row>
    <row r="2464" spans="7:10" x14ac:dyDescent="0.25">
      <c r="G2464" s="110"/>
      <c r="H2464" s="110"/>
      <c r="I2464" s="110"/>
      <c r="J2464" s="110"/>
    </row>
    <row r="2465" spans="7:10" x14ac:dyDescent="0.25">
      <c r="G2465" s="110"/>
      <c r="H2465" s="110"/>
      <c r="I2465" s="110"/>
      <c r="J2465" s="110"/>
    </row>
    <row r="2466" spans="7:10" x14ac:dyDescent="0.25">
      <c r="G2466" s="110"/>
      <c r="H2466" s="110"/>
      <c r="I2466" s="110"/>
      <c r="J2466" s="110"/>
    </row>
    <row r="2467" spans="7:10" x14ac:dyDescent="0.25">
      <c r="G2467" s="110"/>
      <c r="H2467" s="110"/>
      <c r="I2467" s="110"/>
      <c r="J2467" s="110"/>
    </row>
    <row r="2468" spans="7:10" x14ac:dyDescent="0.25">
      <c r="G2468" s="110"/>
      <c r="H2468" s="110"/>
      <c r="I2468" s="110"/>
      <c r="J2468" s="110"/>
    </row>
    <row r="2469" spans="7:10" x14ac:dyDescent="0.25">
      <c r="G2469" s="110"/>
      <c r="H2469" s="110"/>
      <c r="I2469" s="110"/>
      <c r="J2469" s="110"/>
    </row>
    <row r="2470" spans="7:10" x14ac:dyDescent="0.25">
      <c r="G2470" s="110"/>
      <c r="H2470" s="110"/>
      <c r="I2470" s="110"/>
      <c r="J2470" s="110"/>
    </row>
    <row r="2471" spans="7:10" x14ac:dyDescent="0.25">
      <c r="G2471" s="110"/>
      <c r="H2471" s="110"/>
      <c r="I2471" s="110"/>
      <c r="J2471" s="110"/>
    </row>
    <row r="2472" spans="7:10" x14ac:dyDescent="0.25">
      <c r="G2472" s="110"/>
      <c r="H2472" s="110"/>
      <c r="I2472" s="110"/>
      <c r="J2472" s="110"/>
    </row>
    <row r="2473" spans="7:10" x14ac:dyDescent="0.25">
      <c r="G2473" s="110"/>
      <c r="H2473" s="110"/>
      <c r="I2473" s="110"/>
      <c r="J2473" s="110"/>
    </row>
    <row r="2474" spans="7:10" x14ac:dyDescent="0.25">
      <c r="G2474" s="110"/>
      <c r="H2474" s="110"/>
      <c r="I2474" s="110"/>
      <c r="J2474" s="110"/>
    </row>
    <row r="2475" spans="7:10" x14ac:dyDescent="0.25">
      <c r="G2475" s="110"/>
      <c r="H2475" s="110"/>
      <c r="I2475" s="110"/>
      <c r="J2475" s="110"/>
    </row>
    <row r="2476" spans="7:10" x14ac:dyDescent="0.25">
      <c r="G2476" s="110"/>
      <c r="H2476" s="110"/>
      <c r="I2476" s="110"/>
      <c r="J2476" s="110"/>
    </row>
    <row r="2477" spans="7:10" x14ac:dyDescent="0.25">
      <c r="G2477" s="110"/>
      <c r="H2477" s="110"/>
      <c r="I2477" s="110"/>
      <c r="J2477" s="110"/>
    </row>
    <row r="2478" spans="7:10" x14ac:dyDescent="0.25">
      <c r="G2478" s="110"/>
      <c r="H2478" s="110"/>
      <c r="I2478" s="110"/>
      <c r="J2478" s="110"/>
    </row>
    <row r="2479" spans="7:10" x14ac:dyDescent="0.25">
      <c r="G2479" s="110"/>
      <c r="H2479" s="110"/>
      <c r="I2479" s="110"/>
      <c r="J2479" s="110"/>
    </row>
    <row r="2480" spans="7:10" x14ac:dyDescent="0.25">
      <c r="G2480" s="110"/>
      <c r="H2480" s="110"/>
      <c r="I2480" s="110"/>
      <c r="J2480" s="110"/>
    </row>
    <row r="2481" spans="7:10" x14ac:dyDescent="0.25">
      <c r="G2481" s="110"/>
      <c r="H2481" s="110"/>
      <c r="I2481" s="110"/>
      <c r="J2481" s="110"/>
    </row>
    <row r="2482" spans="7:10" x14ac:dyDescent="0.25">
      <c r="G2482" s="110"/>
      <c r="H2482" s="110"/>
      <c r="I2482" s="110"/>
      <c r="J2482" s="110"/>
    </row>
    <row r="2483" spans="7:10" x14ac:dyDescent="0.25">
      <c r="G2483" s="110"/>
      <c r="H2483" s="110"/>
      <c r="I2483" s="110"/>
      <c r="J2483" s="110"/>
    </row>
    <row r="2484" spans="7:10" x14ac:dyDescent="0.25">
      <c r="G2484" s="110"/>
      <c r="H2484" s="110"/>
      <c r="I2484" s="110"/>
      <c r="J2484" s="110"/>
    </row>
    <row r="2485" spans="7:10" x14ac:dyDescent="0.25">
      <c r="G2485" s="110"/>
      <c r="H2485" s="110"/>
      <c r="I2485" s="110"/>
      <c r="J2485" s="110"/>
    </row>
    <row r="2486" spans="7:10" x14ac:dyDescent="0.25">
      <c r="G2486" s="110"/>
      <c r="H2486" s="110"/>
      <c r="I2486" s="110"/>
      <c r="J2486" s="110"/>
    </row>
    <row r="2487" spans="7:10" x14ac:dyDescent="0.25">
      <c r="G2487" s="110"/>
      <c r="H2487" s="110"/>
      <c r="I2487" s="110"/>
      <c r="J2487" s="110"/>
    </row>
    <row r="2488" spans="7:10" x14ac:dyDescent="0.25">
      <c r="G2488" s="110"/>
      <c r="H2488" s="110"/>
      <c r="I2488" s="110"/>
      <c r="J2488" s="110"/>
    </row>
    <row r="2489" spans="7:10" x14ac:dyDescent="0.25">
      <c r="G2489" s="110"/>
      <c r="H2489" s="110"/>
      <c r="I2489" s="110"/>
      <c r="J2489" s="110"/>
    </row>
    <row r="2490" spans="7:10" x14ac:dyDescent="0.25">
      <c r="G2490" s="110"/>
      <c r="H2490" s="110"/>
      <c r="I2490" s="110"/>
      <c r="J2490" s="110"/>
    </row>
    <row r="2491" spans="7:10" x14ac:dyDescent="0.25">
      <c r="G2491" s="110"/>
      <c r="H2491" s="110"/>
      <c r="I2491" s="110"/>
      <c r="J2491" s="110"/>
    </row>
    <row r="2492" spans="7:10" x14ac:dyDescent="0.25">
      <c r="G2492" s="110"/>
      <c r="H2492" s="110"/>
      <c r="I2492" s="110"/>
      <c r="J2492" s="110"/>
    </row>
    <row r="2493" spans="7:10" x14ac:dyDescent="0.25">
      <c r="G2493" s="110"/>
      <c r="H2493" s="110"/>
      <c r="I2493" s="110"/>
      <c r="J2493" s="110"/>
    </row>
    <row r="2494" spans="7:10" x14ac:dyDescent="0.25">
      <c r="G2494" s="110"/>
      <c r="H2494" s="110"/>
      <c r="I2494" s="110"/>
      <c r="J2494" s="110"/>
    </row>
    <row r="2495" spans="7:10" x14ac:dyDescent="0.25">
      <c r="G2495" s="110"/>
      <c r="H2495" s="110"/>
      <c r="I2495" s="110"/>
      <c r="J2495" s="110"/>
    </row>
    <row r="2496" spans="7:10" x14ac:dyDescent="0.25">
      <c r="G2496" s="110"/>
      <c r="H2496" s="110"/>
      <c r="I2496" s="110"/>
      <c r="J2496" s="110"/>
    </row>
    <row r="2497" spans="7:10" x14ac:dyDescent="0.25">
      <c r="G2497" s="110"/>
      <c r="H2497" s="110"/>
      <c r="I2497" s="110"/>
      <c r="J2497" s="110"/>
    </row>
    <row r="2498" spans="7:10" x14ac:dyDescent="0.25">
      <c r="G2498" s="110"/>
      <c r="H2498" s="110"/>
      <c r="I2498" s="110"/>
      <c r="J2498" s="110"/>
    </row>
    <row r="2499" spans="7:10" x14ac:dyDescent="0.25">
      <c r="G2499" s="110"/>
      <c r="H2499" s="110"/>
      <c r="I2499" s="110"/>
      <c r="J2499" s="110"/>
    </row>
    <row r="2500" spans="7:10" x14ac:dyDescent="0.25">
      <c r="G2500" s="110"/>
      <c r="H2500" s="110"/>
      <c r="I2500" s="110"/>
      <c r="J2500" s="110"/>
    </row>
    <row r="2501" spans="7:10" x14ac:dyDescent="0.25">
      <c r="G2501" s="110"/>
      <c r="H2501" s="110"/>
      <c r="I2501" s="110"/>
      <c r="J2501" s="110"/>
    </row>
    <row r="2502" spans="7:10" x14ac:dyDescent="0.25">
      <c r="G2502" s="110"/>
      <c r="H2502" s="110"/>
      <c r="I2502" s="110"/>
      <c r="J2502" s="110"/>
    </row>
    <row r="2503" spans="7:10" x14ac:dyDescent="0.25">
      <c r="G2503" s="110"/>
      <c r="H2503" s="110"/>
      <c r="I2503" s="110"/>
      <c r="J2503" s="110"/>
    </row>
    <row r="2504" spans="7:10" x14ac:dyDescent="0.25">
      <c r="G2504" s="110"/>
      <c r="H2504" s="110"/>
      <c r="I2504" s="110"/>
      <c r="J2504" s="110"/>
    </row>
    <row r="2505" spans="7:10" x14ac:dyDescent="0.25">
      <c r="G2505" s="110"/>
      <c r="H2505" s="110"/>
      <c r="I2505" s="110"/>
      <c r="J2505" s="110"/>
    </row>
    <row r="2506" spans="7:10" x14ac:dyDescent="0.25">
      <c r="G2506" s="110"/>
      <c r="H2506" s="110"/>
      <c r="I2506" s="110"/>
      <c r="J2506" s="110"/>
    </row>
    <row r="2507" spans="7:10" x14ac:dyDescent="0.25">
      <c r="G2507" s="110"/>
      <c r="H2507" s="110"/>
      <c r="I2507" s="110"/>
      <c r="J2507" s="110"/>
    </row>
    <row r="2508" spans="7:10" x14ac:dyDescent="0.25">
      <c r="G2508" s="110"/>
      <c r="H2508" s="110"/>
      <c r="I2508" s="110"/>
      <c r="J2508" s="110"/>
    </row>
    <row r="2509" spans="7:10" x14ac:dyDescent="0.25">
      <c r="G2509" s="110"/>
      <c r="H2509" s="110"/>
      <c r="I2509" s="110"/>
      <c r="J2509" s="110"/>
    </row>
    <row r="2510" spans="7:10" x14ac:dyDescent="0.25">
      <c r="G2510" s="110"/>
      <c r="H2510" s="110"/>
      <c r="I2510" s="110"/>
      <c r="J2510" s="110"/>
    </row>
    <row r="2511" spans="7:10" x14ac:dyDescent="0.25">
      <c r="G2511" s="110"/>
      <c r="H2511" s="110"/>
      <c r="I2511" s="110"/>
      <c r="J2511" s="110"/>
    </row>
    <row r="2512" spans="7:10" x14ac:dyDescent="0.25">
      <c r="G2512" s="110"/>
      <c r="H2512" s="110"/>
      <c r="I2512" s="110"/>
      <c r="J2512" s="110"/>
    </row>
    <row r="2513" spans="7:10" x14ac:dyDescent="0.25">
      <c r="G2513" s="110"/>
      <c r="H2513" s="110"/>
      <c r="I2513" s="110"/>
      <c r="J2513" s="110"/>
    </row>
    <row r="2514" spans="7:10" x14ac:dyDescent="0.25">
      <c r="G2514" s="110"/>
      <c r="H2514" s="110"/>
      <c r="I2514" s="110"/>
      <c r="J2514" s="110"/>
    </row>
    <row r="2515" spans="7:10" x14ac:dyDescent="0.25">
      <c r="G2515" s="110"/>
      <c r="H2515" s="110"/>
      <c r="I2515" s="110"/>
      <c r="J2515" s="110"/>
    </row>
    <row r="2516" spans="7:10" x14ac:dyDescent="0.25">
      <c r="G2516" s="110"/>
      <c r="H2516" s="110"/>
      <c r="I2516" s="110"/>
      <c r="J2516" s="110"/>
    </row>
    <row r="2517" spans="7:10" x14ac:dyDescent="0.25">
      <c r="G2517" s="110"/>
      <c r="H2517" s="110"/>
      <c r="I2517" s="110"/>
      <c r="J2517" s="110"/>
    </row>
    <row r="2518" spans="7:10" x14ac:dyDescent="0.25">
      <c r="G2518" s="110"/>
      <c r="H2518" s="110"/>
      <c r="I2518" s="110"/>
      <c r="J2518" s="110"/>
    </row>
    <row r="2519" spans="7:10" x14ac:dyDescent="0.25">
      <c r="G2519" s="110"/>
      <c r="H2519" s="110"/>
      <c r="I2519" s="110"/>
      <c r="J2519" s="110"/>
    </row>
    <row r="2520" spans="7:10" x14ac:dyDescent="0.25">
      <c r="G2520" s="110"/>
      <c r="H2520" s="110"/>
      <c r="I2520" s="110"/>
      <c r="J2520" s="110"/>
    </row>
    <row r="2521" spans="7:10" x14ac:dyDescent="0.25">
      <c r="G2521" s="110"/>
      <c r="H2521" s="110"/>
      <c r="I2521" s="110"/>
      <c r="J2521" s="110"/>
    </row>
    <row r="2522" spans="7:10" x14ac:dyDescent="0.25">
      <c r="G2522" s="110"/>
      <c r="H2522" s="110"/>
      <c r="I2522" s="110"/>
      <c r="J2522" s="110"/>
    </row>
    <row r="2523" spans="7:10" x14ac:dyDescent="0.25">
      <c r="G2523" s="110"/>
      <c r="H2523" s="110"/>
      <c r="I2523" s="110"/>
      <c r="J2523" s="110"/>
    </row>
    <row r="2524" spans="7:10" x14ac:dyDescent="0.25">
      <c r="G2524" s="110"/>
      <c r="H2524" s="110"/>
      <c r="I2524" s="110"/>
      <c r="J2524" s="110"/>
    </row>
    <row r="2525" spans="7:10" x14ac:dyDescent="0.25">
      <c r="G2525" s="110"/>
      <c r="H2525" s="110"/>
      <c r="I2525" s="110"/>
      <c r="J2525" s="110"/>
    </row>
    <row r="2526" spans="7:10" x14ac:dyDescent="0.25">
      <c r="G2526" s="110"/>
      <c r="H2526" s="110"/>
      <c r="I2526" s="110"/>
      <c r="J2526" s="110"/>
    </row>
    <row r="2527" spans="7:10" x14ac:dyDescent="0.25">
      <c r="G2527" s="110"/>
      <c r="H2527" s="110"/>
      <c r="I2527" s="110"/>
      <c r="J2527" s="110"/>
    </row>
    <row r="2528" spans="7:10" x14ac:dyDescent="0.25">
      <c r="G2528" s="110"/>
      <c r="H2528" s="110"/>
      <c r="I2528" s="110"/>
      <c r="J2528" s="110"/>
    </row>
    <row r="2529" spans="7:10" x14ac:dyDescent="0.25">
      <c r="G2529" s="110"/>
      <c r="H2529" s="110"/>
      <c r="I2529" s="110"/>
      <c r="J2529" s="110"/>
    </row>
    <row r="2530" spans="7:10" x14ac:dyDescent="0.25">
      <c r="G2530" s="110"/>
      <c r="H2530" s="110"/>
      <c r="I2530" s="110"/>
      <c r="J2530" s="110"/>
    </row>
    <row r="2531" spans="7:10" x14ac:dyDescent="0.25">
      <c r="G2531" s="110"/>
      <c r="H2531" s="110"/>
      <c r="I2531" s="110"/>
      <c r="J2531" s="110"/>
    </row>
    <row r="2532" spans="7:10" x14ac:dyDescent="0.25">
      <c r="G2532" s="110"/>
      <c r="H2532" s="110"/>
      <c r="I2532" s="110"/>
      <c r="J2532" s="110"/>
    </row>
    <row r="2533" spans="7:10" x14ac:dyDescent="0.25">
      <c r="G2533" s="110"/>
      <c r="H2533" s="110"/>
      <c r="I2533" s="110"/>
      <c r="J2533" s="110"/>
    </row>
    <row r="2534" spans="7:10" x14ac:dyDescent="0.25">
      <c r="G2534" s="110"/>
      <c r="H2534" s="110"/>
      <c r="I2534" s="110"/>
      <c r="J2534" s="110"/>
    </row>
    <row r="2535" spans="7:10" x14ac:dyDescent="0.25">
      <c r="G2535" s="110"/>
      <c r="H2535" s="110"/>
      <c r="I2535" s="110"/>
      <c r="J2535" s="110"/>
    </row>
    <row r="2536" spans="7:10" x14ac:dyDescent="0.25">
      <c r="G2536" s="110"/>
      <c r="H2536" s="110"/>
      <c r="I2536" s="110"/>
      <c r="J2536" s="110"/>
    </row>
    <row r="2537" spans="7:10" x14ac:dyDescent="0.25">
      <c r="G2537" s="110"/>
      <c r="H2537" s="110"/>
      <c r="I2537" s="110"/>
      <c r="J2537" s="110"/>
    </row>
    <row r="2538" spans="7:10" x14ac:dyDescent="0.25">
      <c r="G2538" s="110"/>
      <c r="H2538" s="110"/>
      <c r="I2538" s="110"/>
      <c r="J2538" s="110"/>
    </row>
    <row r="2539" spans="7:10" x14ac:dyDescent="0.25">
      <c r="G2539" s="110"/>
      <c r="H2539" s="110"/>
      <c r="I2539" s="110"/>
      <c r="J2539" s="110"/>
    </row>
    <row r="2540" spans="7:10" x14ac:dyDescent="0.25">
      <c r="G2540" s="110"/>
      <c r="H2540" s="110"/>
      <c r="I2540" s="110"/>
      <c r="J2540" s="110"/>
    </row>
    <row r="2541" spans="7:10" x14ac:dyDescent="0.25">
      <c r="G2541" s="110"/>
      <c r="H2541" s="110"/>
      <c r="I2541" s="110"/>
      <c r="J2541" s="110"/>
    </row>
    <row r="2542" spans="7:10" x14ac:dyDescent="0.25">
      <c r="G2542" s="110"/>
      <c r="H2542" s="110"/>
      <c r="I2542" s="110"/>
      <c r="J2542" s="110"/>
    </row>
    <row r="2543" spans="7:10" x14ac:dyDescent="0.25">
      <c r="G2543" s="110"/>
      <c r="H2543" s="110"/>
      <c r="I2543" s="110"/>
      <c r="J2543" s="110"/>
    </row>
    <row r="2544" spans="7:10" x14ac:dyDescent="0.25">
      <c r="G2544" s="110"/>
      <c r="H2544" s="110"/>
      <c r="I2544" s="110"/>
      <c r="J2544" s="110"/>
    </row>
    <row r="2545" spans="7:10" x14ac:dyDescent="0.25">
      <c r="G2545" s="110"/>
      <c r="H2545" s="110"/>
      <c r="I2545" s="110"/>
      <c r="J2545" s="110"/>
    </row>
    <row r="2546" spans="7:10" x14ac:dyDescent="0.25">
      <c r="G2546" s="110"/>
      <c r="H2546" s="110"/>
      <c r="I2546" s="110"/>
      <c r="J2546" s="110"/>
    </row>
    <row r="2547" spans="7:10" x14ac:dyDescent="0.25">
      <c r="G2547" s="110"/>
      <c r="H2547" s="110"/>
      <c r="I2547" s="110"/>
      <c r="J2547" s="110"/>
    </row>
    <row r="2548" spans="7:10" x14ac:dyDescent="0.25">
      <c r="G2548" s="110"/>
      <c r="H2548" s="110"/>
      <c r="I2548" s="110"/>
      <c r="J2548" s="110"/>
    </row>
    <row r="2549" spans="7:10" x14ac:dyDescent="0.25">
      <c r="G2549" s="110"/>
      <c r="H2549" s="110"/>
      <c r="I2549" s="110"/>
      <c r="J2549" s="110"/>
    </row>
    <row r="2550" spans="7:10" x14ac:dyDescent="0.25">
      <c r="G2550" s="110"/>
      <c r="H2550" s="110"/>
      <c r="I2550" s="110"/>
      <c r="J2550" s="110"/>
    </row>
    <row r="2551" spans="7:10" x14ac:dyDescent="0.25">
      <c r="G2551" s="110"/>
      <c r="H2551" s="110"/>
      <c r="I2551" s="110"/>
      <c r="J2551" s="110"/>
    </row>
    <row r="2552" spans="7:10" x14ac:dyDescent="0.25">
      <c r="G2552" s="110"/>
      <c r="H2552" s="110"/>
      <c r="I2552" s="110"/>
      <c r="J2552" s="110"/>
    </row>
    <row r="2553" spans="7:10" x14ac:dyDescent="0.25">
      <c r="G2553" s="110"/>
      <c r="H2553" s="110"/>
      <c r="I2553" s="110"/>
      <c r="J2553" s="110"/>
    </row>
    <row r="2554" spans="7:10" x14ac:dyDescent="0.25">
      <c r="G2554" s="110"/>
      <c r="H2554" s="110"/>
      <c r="I2554" s="110"/>
      <c r="J2554" s="110"/>
    </row>
    <row r="2555" spans="7:10" x14ac:dyDescent="0.25">
      <c r="G2555" s="110"/>
      <c r="H2555" s="110"/>
      <c r="I2555" s="110"/>
      <c r="J2555" s="110"/>
    </row>
    <row r="2556" spans="7:10" x14ac:dyDescent="0.25">
      <c r="G2556" s="110"/>
      <c r="H2556" s="110"/>
      <c r="I2556" s="110"/>
      <c r="J2556" s="110"/>
    </row>
    <row r="2557" spans="7:10" x14ac:dyDescent="0.25">
      <c r="G2557" s="110"/>
      <c r="H2557" s="110"/>
      <c r="I2557" s="110"/>
      <c r="J2557" s="110"/>
    </row>
    <row r="2558" spans="7:10" x14ac:dyDescent="0.25">
      <c r="G2558" s="110"/>
      <c r="H2558" s="110"/>
      <c r="I2558" s="110"/>
      <c r="J2558" s="110"/>
    </row>
    <row r="2559" spans="7:10" x14ac:dyDescent="0.25">
      <c r="G2559" s="110"/>
      <c r="H2559" s="110"/>
      <c r="I2559" s="110"/>
      <c r="J2559" s="110"/>
    </row>
    <row r="2560" spans="7:10" x14ac:dyDescent="0.25">
      <c r="G2560" s="110"/>
      <c r="H2560" s="110"/>
      <c r="I2560" s="110"/>
      <c r="J2560" s="110"/>
    </row>
    <row r="2561" spans="7:10" x14ac:dyDescent="0.25">
      <c r="G2561" s="110"/>
      <c r="H2561" s="110"/>
      <c r="I2561" s="110"/>
      <c r="J2561" s="110"/>
    </row>
    <row r="2562" spans="7:10" x14ac:dyDescent="0.25">
      <c r="G2562" s="110"/>
      <c r="H2562" s="110"/>
      <c r="I2562" s="110"/>
      <c r="J2562" s="110"/>
    </row>
    <row r="2563" spans="7:10" x14ac:dyDescent="0.25">
      <c r="G2563" s="110"/>
      <c r="H2563" s="110"/>
      <c r="I2563" s="110"/>
      <c r="J2563" s="110"/>
    </row>
    <row r="2564" spans="7:10" x14ac:dyDescent="0.25">
      <c r="G2564" s="110"/>
      <c r="H2564" s="110"/>
      <c r="I2564" s="110"/>
      <c r="J2564" s="110"/>
    </row>
    <row r="2565" spans="7:10" x14ac:dyDescent="0.25">
      <c r="G2565" s="110"/>
      <c r="H2565" s="110"/>
      <c r="I2565" s="110"/>
      <c r="J2565" s="110"/>
    </row>
    <row r="2566" spans="7:10" x14ac:dyDescent="0.25">
      <c r="G2566" s="110"/>
      <c r="H2566" s="110"/>
      <c r="I2566" s="110"/>
      <c r="J2566" s="110"/>
    </row>
    <row r="2567" spans="7:10" x14ac:dyDescent="0.25">
      <c r="G2567" s="110"/>
      <c r="H2567" s="110"/>
      <c r="I2567" s="110"/>
      <c r="J2567" s="110"/>
    </row>
    <row r="2568" spans="7:10" x14ac:dyDescent="0.25">
      <c r="G2568" s="110"/>
      <c r="H2568" s="110"/>
      <c r="I2568" s="110"/>
      <c r="J2568" s="110"/>
    </row>
    <row r="2569" spans="7:10" x14ac:dyDescent="0.25">
      <c r="G2569" s="110"/>
      <c r="H2569" s="110"/>
      <c r="I2569" s="110"/>
      <c r="J2569" s="110"/>
    </row>
    <row r="2570" spans="7:10" x14ac:dyDescent="0.25">
      <c r="G2570" s="110"/>
      <c r="H2570" s="110"/>
      <c r="I2570" s="110"/>
      <c r="J2570" s="110"/>
    </row>
    <row r="2571" spans="7:10" x14ac:dyDescent="0.25">
      <c r="G2571" s="110"/>
      <c r="H2571" s="110"/>
      <c r="I2571" s="110"/>
      <c r="J2571" s="110"/>
    </row>
    <row r="2572" spans="7:10" x14ac:dyDescent="0.25">
      <c r="G2572" s="110"/>
      <c r="H2572" s="110"/>
      <c r="I2572" s="110"/>
      <c r="J2572" s="110"/>
    </row>
    <row r="2573" spans="7:10" x14ac:dyDescent="0.25">
      <c r="G2573" s="110"/>
      <c r="H2573" s="110"/>
      <c r="I2573" s="110"/>
      <c r="J2573" s="110"/>
    </row>
    <row r="2574" spans="7:10" x14ac:dyDescent="0.25">
      <c r="G2574" s="110"/>
      <c r="H2574" s="110"/>
      <c r="I2574" s="110"/>
      <c r="J2574" s="110"/>
    </row>
    <row r="2575" spans="7:10" x14ac:dyDescent="0.25">
      <c r="G2575" s="110"/>
      <c r="H2575" s="110"/>
      <c r="I2575" s="110"/>
      <c r="J2575" s="110"/>
    </row>
    <row r="2576" spans="7:10" x14ac:dyDescent="0.25">
      <c r="G2576" s="110"/>
      <c r="H2576" s="110"/>
      <c r="I2576" s="110"/>
      <c r="J2576" s="110"/>
    </row>
    <row r="2577" spans="7:10" x14ac:dyDescent="0.25">
      <c r="G2577" s="110"/>
      <c r="H2577" s="110"/>
      <c r="I2577" s="110"/>
      <c r="J2577" s="110"/>
    </row>
    <row r="2578" spans="7:10" x14ac:dyDescent="0.25">
      <c r="G2578" s="110"/>
      <c r="H2578" s="110"/>
      <c r="I2578" s="110"/>
      <c r="J2578" s="110"/>
    </row>
    <row r="2579" spans="7:10" x14ac:dyDescent="0.25">
      <c r="G2579" s="110"/>
      <c r="H2579" s="110"/>
      <c r="I2579" s="110"/>
      <c r="J2579" s="110"/>
    </row>
    <row r="2580" spans="7:10" x14ac:dyDescent="0.25">
      <c r="G2580" s="110"/>
      <c r="H2580" s="110"/>
      <c r="I2580" s="110"/>
      <c r="J2580" s="110"/>
    </row>
    <row r="2581" spans="7:10" x14ac:dyDescent="0.25">
      <c r="G2581" s="110"/>
      <c r="H2581" s="110"/>
      <c r="I2581" s="110"/>
      <c r="J2581" s="110"/>
    </row>
    <row r="2582" spans="7:10" x14ac:dyDescent="0.25">
      <c r="G2582" s="110"/>
      <c r="H2582" s="110"/>
      <c r="I2582" s="110"/>
      <c r="J2582" s="110"/>
    </row>
    <row r="2583" spans="7:10" x14ac:dyDescent="0.25">
      <c r="G2583" s="110"/>
      <c r="H2583" s="110"/>
      <c r="I2583" s="110"/>
      <c r="J2583" s="110"/>
    </row>
    <row r="2584" spans="7:10" x14ac:dyDescent="0.25">
      <c r="G2584" s="110"/>
      <c r="H2584" s="110"/>
      <c r="I2584" s="110"/>
      <c r="J2584" s="110"/>
    </row>
    <row r="2585" spans="7:10" x14ac:dyDescent="0.25">
      <c r="G2585" s="110"/>
      <c r="H2585" s="110"/>
      <c r="I2585" s="110"/>
      <c r="J2585" s="110"/>
    </row>
    <row r="2586" spans="7:10" x14ac:dyDescent="0.25">
      <c r="G2586" s="110"/>
      <c r="H2586" s="110"/>
      <c r="I2586" s="110"/>
      <c r="J2586" s="110"/>
    </row>
    <row r="2587" spans="7:10" x14ac:dyDescent="0.25">
      <c r="G2587" s="110"/>
      <c r="H2587" s="110"/>
      <c r="I2587" s="110"/>
      <c r="J2587" s="110"/>
    </row>
    <row r="2588" spans="7:10" x14ac:dyDescent="0.25">
      <c r="G2588" s="110"/>
      <c r="H2588" s="110"/>
      <c r="I2588" s="110"/>
      <c r="J2588" s="110"/>
    </row>
    <row r="2589" spans="7:10" x14ac:dyDescent="0.25">
      <c r="G2589" s="110"/>
      <c r="H2589" s="110"/>
      <c r="I2589" s="110"/>
      <c r="J2589" s="110"/>
    </row>
    <row r="2590" spans="7:10" x14ac:dyDescent="0.25">
      <c r="G2590" s="110"/>
      <c r="H2590" s="110"/>
      <c r="I2590" s="110"/>
      <c r="J2590" s="110"/>
    </row>
    <row r="2591" spans="7:10" x14ac:dyDescent="0.25">
      <c r="G2591" s="110"/>
      <c r="H2591" s="110"/>
      <c r="I2591" s="110"/>
      <c r="J2591" s="110"/>
    </row>
    <row r="2592" spans="7:10" x14ac:dyDescent="0.25">
      <c r="G2592" s="110"/>
      <c r="H2592" s="110"/>
      <c r="I2592" s="110"/>
      <c r="J2592" s="110"/>
    </row>
    <row r="2593" spans="7:10" x14ac:dyDescent="0.25">
      <c r="G2593" s="110"/>
      <c r="H2593" s="110"/>
      <c r="I2593" s="110"/>
      <c r="J2593" s="110"/>
    </row>
    <row r="2594" spans="7:10" x14ac:dyDescent="0.25">
      <c r="G2594" s="110"/>
      <c r="H2594" s="110"/>
      <c r="I2594" s="110"/>
      <c r="J2594" s="110"/>
    </row>
    <row r="2595" spans="7:10" x14ac:dyDescent="0.25">
      <c r="G2595" s="110"/>
      <c r="H2595" s="110"/>
      <c r="I2595" s="110"/>
      <c r="J2595" s="110"/>
    </row>
    <row r="2596" spans="7:10" x14ac:dyDescent="0.25">
      <c r="G2596" s="110"/>
      <c r="H2596" s="110"/>
      <c r="I2596" s="110"/>
      <c r="J2596" s="110"/>
    </row>
    <row r="2597" spans="7:10" x14ac:dyDescent="0.25">
      <c r="G2597" s="110"/>
      <c r="H2597" s="110"/>
      <c r="I2597" s="110"/>
      <c r="J2597" s="110"/>
    </row>
    <row r="2598" spans="7:10" x14ac:dyDescent="0.25">
      <c r="G2598" s="110"/>
      <c r="H2598" s="110"/>
      <c r="I2598" s="110"/>
      <c r="J2598" s="110"/>
    </row>
    <row r="2599" spans="7:10" x14ac:dyDescent="0.25">
      <c r="G2599" s="110"/>
      <c r="H2599" s="110"/>
      <c r="I2599" s="110"/>
      <c r="J2599" s="110"/>
    </row>
    <row r="2600" spans="7:10" x14ac:dyDescent="0.25">
      <c r="G2600" s="110"/>
      <c r="H2600" s="110"/>
      <c r="I2600" s="110"/>
      <c r="J2600" s="110"/>
    </row>
    <row r="2601" spans="7:10" x14ac:dyDescent="0.25">
      <c r="G2601" s="110"/>
      <c r="H2601" s="110"/>
      <c r="I2601" s="110"/>
      <c r="J2601" s="110"/>
    </row>
    <row r="2602" spans="7:10" x14ac:dyDescent="0.25">
      <c r="G2602" s="110"/>
      <c r="H2602" s="110"/>
      <c r="I2602" s="110"/>
      <c r="J2602" s="110"/>
    </row>
    <row r="2603" spans="7:10" x14ac:dyDescent="0.25">
      <c r="G2603" s="110"/>
      <c r="H2603" s="110"/>
      <c r="I2603" s="110"/>
      <c r="J2603" s="110"/>
    </row>
    <row r="2604" spans="7:10" x14ac:dyDescent="0.25">
      <c r="G2604" s="110"/>
      <c r="H2604" s="110"/>
      <c r="I2604" s="110"/>
      <c r="J2604" s="110"/>
    </row>
    <row r="2605" spans="7:10" x14ac:dyDescent="0.25">
      <c r="G2605" s="110"/>
      <c r="H2605" s="110"/>
      <c r="I2605" s="110"/>
      <c r="J2605" s="110"/>
    </row>
    <row r="2606" spans="7:10" x14ac:dyDescent="0.25">
      <c r="G2606" s="110"/>
      <c r="H2606" s="110"/>
      <c r="I2606" s="110"/>
      <c r="J2606" s="110"/>
    </row>
    <row r="2607" spans="7:10" x14ac:dyDescent="0.25">
      <c r="G2607" s="110"/>
      <c r="H2607" s="110"/>
      <c r="I2607" s="110"/>
      <c r="J2607" s="110"/>
    </row>
    <row r="2608" spans="7:10" x14ac:dyDescent="0.25">
      <c r="G2608" s="110"/>
      <c r="H2608" s="110"/>
      <c r="I2608" s="110"/>
      <c r="J2608" s="110"/>
    </row>
    <row r="2609" spans="7:10" x14ac:dyDescent="0.25">
      <c r="G2609" s="110"/>
      <c r="H2609" s="110"/>
      <c r="I2609" s="110"/>
      <c r="J2609" s="110"/>
    </row>
    <row r="2610" spans="7:10" x14ac:dyDescent="0.25">
      <c r="G2610" s="110"/>
      <c r="H2610" s="110"/>
      <c r="I2610" s="110"/>
      <c r="J2610" s="110"/>
    </row>
    <row r="2611" spans="7:10" x14ac:dyDescent="0.25">
      <c r="G2611" s="110"/>
      <c r="H2611" s="110"/>
      <c r="I2611" s="110"/>
      <c r="J2611" s="110"/>
    </row>
    <row r="2612" spans="7:10" x14ac:dyDescent="0.25">
      <c r="G2612" s="110"/>
      <c r="H2612" s="110"/>
      <c r="I2612" s="110"/>
      <c r="J2612" s="110"/>
    </row>
    <row r="2613" spans="7:10" x14ac:dyDescent="0.25">
      <c r="G2613" s="110"/>
      <c r="H2613" s="110"/>
      <c r="I2613" s="110"/>
      <c r="J2613" s="110"/>
    </row>
    <row r="2614" spans="7:10" x14ac:dyDescent="0.25">
      <c r="G2614" s="110"/>
      <c r="H2614" s="110"/>
      <c r="I2614" s="110"/>
      <c r="J2614" s="110"/>
    </row>
    <row r="2615" spans="7:10" x14ac:dyDescent="0.25">
      <c r="G2615" s="110"/>
      <c r="H2615" s="110"/>
      <c r="I2615" s="110"/>
      <c r="J2615" s="110"/>
    </row>
    <row r="2616" spans="7:10" x14ac:dyDescent="0.25">
      <c r="G2616" s="110"/>
      <c r="H2616" s="110"/>
      <c r="I2616" s="110"/>
      <c r="J2616" s="110"/>
    </row>
    <row r="2617" spans="7:10" x14ac:dyDescent="0.25">
      <c r="G2617" s="110"/>
      <c r="H2617" s="110"/>
      <c r="I2617" s="110"/>
      <c r="J2617" s="110"/>
    </row>
    <row r="2618" spans="7:10" x14ac:dyDescent="0.25">
      <c r="G2618" s="110"/>
      <c r="H2618" s="110"/>
      <c r="I2618" s="110"/>
      <c r="J2618" s="110"/>
    </row>
    <row r="2619" spans="7:10" x14ac:dyDescent="0.25">
      <c r="G2619" s="110"/>
      <c r="H2619" s="110"/>
      <c r="I2619" s="110"/>
      <c r="J2619" s="110"/>
    </row>
    <row r="2620" spans="7:10" x14ac:dyDescent="0.25">
      <c r="G2620" s="110"/>
      <c r="H2620" s="110"/>
      <c r="I2620" s="110"/>
      <c r="J2620" s="110"/>
    </row>
    <row r="2621" spans="7:10" x14ac:dyDescent="0.25">
      <c r="G2621" s="110"/>
      <c r="H2621" s="110"/>
      <c r="I2621" s="110"/>
      <c r="J2621" s="110"/>
    </row>
    <row r="2622" spans="7:10" x14ac:dyDescent="0.25">
      <c r="G2622" s="110"/>
      <c r="H2622" s="110"/>
      <c r="I2622" s="110"/>
      <c r="J2622" s="110"/>
    </row>
    <row r="2623" spans="7:10" x14ac:dyDescent="0.25">
      <c r="G2623" s="110"/>
      <c r="H2623" s="110"/>
      <c r="I2623" s="110"/>
      <c r="J2623" s="110"/>
    </row>
    <row r="2624" spans="7:10" x14ac:dyDescent="0.25">
      <c r="G2624" s="110"/>
      <c r="H2624" s="110"/>
      <c r="I2624" s="110"/>
      <c r="J2624" s="110"/>
    </row>
    <row r="2625" spans="7:10" x14ac:dyDescent="0.25">
      <c r="G2625" s="110"/>
      <c r="H2625" s="110"/>
      <c r="I2625" s="110"/>
      <c r="J2625" s="110"/>
    </row>
    <row r="2626" spans="7:10" x14ac:dyDescent="0.25">
      <c r="G2626" s="110"/>
      <c r="H2626" s="110"/>
      <c r="I2626" s="110"/>
      <c r="J2626" s="110"/>
    </row>
    <row r="2627" spans="7:10" x14ac:dyDescent="0.25">
      <c r="G2627" s="110"/>
      <c r="H2627" s="110"/>
      <c r="I2627" s="110"/>
      <c r="J2627" s="110"/>
    </row>
    <row r="2628" spans="7:10" x14ac:dyDescent="0.25">
      <c r="G2628" s="110"/>
      <c r="H2628" s="110"/>
      <c r="I2628" s="110"/>
      <c r="J2628" s="110"/>
    </row>
    <row r="2629" spans="7:10" x14ac:dyDescent="0.25">
      <c r="G2629" s="110"/>
      <c r="H2629" s="110"/>
      <c r="I2629" s="110"/>
      <c r="J2629" s="110"/>
    </row>
    <row r="2630" spans="7:10" x14ac:dyDescent="0.25">
      <c r="G2630" s="110"/>
      <c r="H2630" s="110"/>
      <c r="I2630" s="110"/>
      <c r="J2630" s="110"/>
    </row>
    <row r="2631" spans="7:10" x14ac:dyDescent="0.25">
      <c r="G2631" s="110"/>
      <c r="H2631" s="110"/>
      <c r="I2631" s="110"/>
      <c r="J2631" s="110"/>
    </row>
    <row r="2632" spans="7:10" x14ac:dyDescent="0.25">
      <c r="G2632" s="110"/>
      <c r="H2632" s="110"/>
      <c r="I2632" s="110"/>
      <c r="J2632" s="110"/>
    </row>
    <row r="2633" spans="7:10" x14ac:dyDescent="0.25">
      <c r="G2633" s="110"/>
      <c r="H2633" s="110"/>
      <c r="I2633" s="110"/>
      <c r="J2633" s="110"/>
    </row>
    <row r="2634" spans="7:10" x14ac:dyDescent="0.25">
      <c r="G2634" s="110"/>
      <c r="H2634" s="110"/>
      <c r="I2634" s="110"/>
      <c r="J2634" s="110"/>
    </row>
    <row r="2635" spans="7:10" x14ac:dyDescent="0.25">
      <c r="G2635" s="110"/>
      <c r="H2635" s="110"/>
      <c r="I2635" s="110"/>
      <c r="J2635" s="110"/>
    </row>
    <row r="2636" spans="7:10" x14ac:dyDescent="0.25">
      <c r="G2636" s="110"/>
      <c r="H2636" s="110"/>
      <c r="I2636" s="110"/>
      <c r="J2636" s="110"/>
    </row>
    <row r="2637" spans="7:10" x14ac:dyDescent="0.25">
      <c r="G2637" s="110"/>
      <c r="H2637" s="110"/>
      <c r="I2637" s="110"/>
      <c r="J2637" s="110"/>
    </row>
    <row r="2638" spans="7:10" x14ac:dyDescent="0.25">
      <c r="G2638" s="110"/>
      <c r="H2638" s="110"/>
      <c r="I2638" s="110"/>
      <c r="J2638" s="110"/>
    </row>
    <row r="2639" spans="7:10" x14ac:dyDescent="0.25">
      <c r="G2639" s="110"/>
      <c r="H2639" s="110"/>
      <c r="I2639" s="110"/>
      <c r="J2639" s="110"/>
    </row>
    <row r="2640" spans="7:10" x14ac:dyDescent="0.25">
      <c r="G2640" s="110"/>
      <c r="H2640" s="110"/>
      <c r="I2640" s="110"/>
      <c r="J2640" s="110"/>
    </row>
    <row r="2641" spans="7:10" x14ac:dyDescent="0.25">
      <c r="G2641" s="110"/>
      <c r="H2641" s="110"/>
      <c r="I2641" s="110"/>
      <c r="J2641" s="110"/>
    </row>
    <row r="2642" spans="7:10" x14ac:dyDescent="0.25">
      <c r="G2642" s="110"/>
      <c r="H2642" s="110"/>
      <c r="I2642" s="110"/>
      <c r="J2642" s="110"/>
    </row>
    <row r="2643" spans="7:10" x14ac:dyDescent="0.25">
      <c r="G2643" s="110"/>
      <c r="H2643" s="110"/>
      <c r="I2643" s="110"/>
      <c r="J2643" s="110"/>
    </row>
    <row r="2644" spans="7:10" x14ac:dyDescent="0.25">
      <c r="G2644" s="110"/>
      <c r="H2644" s="110"/>
      <c r="I2644" s="110"/>
      <c r="J2644" s="110"/>
    </row>
    <row r="2645" spans="7:10" x14ac:dyDescent="0.25">
      <c r="G2645" s="110"/>
      <c r="H2645" s="110"/>
      <c r="I2645" s="110"/>
      <c r="J2645" s="110"/>
    </row>
    <row r="2646" spans="7:10" x14ac:dyDescent="0.25">
      <c r="G2646" s="110"/>
      <c r="H2646" s="110"/>
      <c r="I2646" s="110"/>
      <c r="J2646" s="110"/>
    </row>
    <row r="2647" spans="7:10" x14ac:dyDescent="0.25">
      <c r="G2647" s="110"/>
      <c r="H2647" s="110"/>
      <c r="I2647" s="110"/>
      <c r="J2647" s="110"/>
    </row>
    <row r="2648" spans="7:10" x14ac:dyDescent="0.25">
      <c r="G2648" s="110"/>
      <c r="H2648" s="110"/>
      <c r="I2648" s="110"/>
      <c r="J2648" s="110"/>
    </row>
    <row r="2649" spans="7:10" x14ac:dyDescent="0.25">
      <c r="G2649" s="110"/>
      <c r="H2649" s="110"/>
      <c r="I2649" s="110"/>
      <c r="J2649" s="110"/>
    </row>
    <row r="2650" spans="7:10" x14ac:dyDescent="0.25">
      <c r="G2650" s="110"/>
      <c r="H2650" s="110"/>
      <c r="I2650" s="110"/>
      <c r="J2650" s="110"/>
    </row>
    <row r="2651" spans="7:10" x14ac:dyDescent="0.25">
      <c r="G2651" s="110"/>
      <c r="H2651" s="110"/>
      <c r="I2651" s="110"/>
      <c r="J2651" s="110"/>
    </row>
    <row r="2652" spans="7:10" x14ac:dyDescent="0.25">
      <c r="G2652" s="110"/>
      <c r="H2652" s="110"/>
      <c r="I2652" s="110"/>
      <c r="J2652" s="110"/>
    </row>
    <row r="2653" spans="7:10" x14ac:dyDescent="0.25">
      <c r="G2653" s="110"/>
      <c r="H2653" s="110"/>
      <c r="I2653" s="110"/>
      <c r="J2653" s="110"/>
    </row>
    <row r="2654" spans="7:10" x14ac:dyDescent="0.25">
      <c r="G2654" s="110"/>
      <c r="H2654" s="110"/>
      <c r="I2654" s="110"/>
      <c r="J2654" s="110"/>
    </row>
    <row r="2655" spans="7:10" x14ac:dyDescent="0.25">
      <c r="G2655" s="110"/>
      <c r="H2655" s="110"/>
      <c r="I2655" s="110"/>
      <c r="J2655" s="110"/>
    </row>
    <row r="2656" spans="7:10" x14ac:dyDescent="0.25">
      <c r="G2656" s="110"/>
      <c r="H2656" s="110"/>
      <c r="I2656" s="110"/>
      <c r="J2656" s="110"/>
    </row>
    <row r="2657" spans="7:10" x14ac:dyDescent="0.25">
      <c r="G2657" s="110"/>
      <c r="H2657" s="110"/>
      <c r="I2657" s="110"/>
      <c r="J2657" s="110"/>
    </row>
    <row r="2658" spans="7:10" x14ac:dyDescent="0.25">
      <c r="G2658" s="110"/>
      <c r="H2658" s="110"/>
      <c r="I2658" s="110"/>
      <c r="J2658" s="110"/>
    </row>
    <row r="2659" spans="7:10" x14ac:dyDescent="0.25">
      <c r="G2659" s="110"/>
      <c r="H2659" s="110"/>
      <c r="I2659" s="110"/>
      <c r="J2659" s="110"/>
    </row>
    <row r="2660" spans="7:10" x14ac:dyDescent="0.25">
      <c r="G2660" s="110"/>
      <c r="H2660" s="110"/>
      <c r="I2660" s="110"/>
      <c r="J2660" s="110"/>
    </row>
    <row r="2661" spans="7:10" x14ac:dyDescent="0.25">
      <c r="G2661" s="110"/>
      <c r="H2661" s="110"/>
      <c r="I2661" s="110"/>
      <c r="J2661" s="110"/>
    </row>
    <row r="2662" spans="7:10" x14ac:dyDescent="0.25">
      <c r="G2662" s="110"/>
      <c r="H2662" s="110"/>
      <c r="I2662" s="110"/>
      <c r="J2662" s="110"/>
    </row>
    <row r="2663" spans="7:10" x14ac:dyDescent="0.25">
      <c r="G2663" s="110"/>
      <c r="H2663" s="110"/>
      <c r="I2663" s="110"/>
      <c r="J2663" s="110"/>
    </row>
    <row r="2664" spans="7:10" x14ac:dyDescent="0.25">
      <c r="G2664" s="110"/>
      <c r="H2664" s="110"/>
      <c r="I2664" s="110"/>
      <c r="J2664" s="110"/>
    </row>
    <row r="2665" spans="7:10" x14ac:dyDescent="0.25">
      <c r="G2665" s="110"/>
      <c r="H2665" s="110"/>
      <c r="I2665" s="110"/>
      <c r="J2665" s="110"/>
    </row>
    <row r="2666" spans="7:10" x14ac:dyDescent="0.25">
      <c r="G2666" s="110"/>
      <c r="H2666" s="110"/>
      <c r="I2666" s="110"/>
      <c r="J2666" s="110"/>
    </row>
    <row r="2667" spans="7:10" x14ac:dyDescent="0.25">
      <c r="G2667" s="110"/>
      <c r="H2667" s="110"/>
      <c r="I2667" s="110"/>
      <c r="J2667" s="110"/>
    </row>
    <row r="2668" spans="7:10" x14ac:dyDescent="0.25">
      <c r="G2668" s="110"/>
      <c r="H2668" s="110"/>
      <c r="I2668" s="110"/>
      <c r="J2668" s="110"/>
    </row>
    <row r="2669" spans="7:10" x14ac:dyDescent="0.25">
      <c r="G2669" s="110"/>
      <c r="H2669" s="110"/>
      <c r="I2669" s="110"/>
      <c r="J2669" s="110"/>
    </row>
    <row r="2670" spans="7:10" x14ac:dyDescent="0.25">
      <c r="G2670" s="110"/>
      <c r="H2670" s="110"/>
      <c r="I2670" s="110"/>
      <c r="J2670" s="110"/>
    </row>
    <row r="2671" spans="7:10" x14ac:dyDescent="0.25">
      <c r="G2671" s="110"/>
      <c r="H2671" s="110"/>
      <c r="I2671" s="110"/>
      <c r="J2671" s="110"/>
    </row>
    <row r="2672" spans="7:10" x14ac:dyDescent="0.25">
      <c r="G2672" s="110"/>
      <c r="H2672" s="110"/>
      <c r="I2672" s="110"/>
      <c r="J2672" s="110"/>
    </row>
    <row r="2673" spans="7:10" x14ac:dyDescent="0.25">
      <c r="G2673" s="110"/>
      <c r="H2673" s="110"/>
      <c r="I2673" s="110"/>
      <c r="J2673" s="110"/>
    </row>
    <row r="2674" spans="7:10" x14ac:dyDescent="0.25">
      <c r="G2674" s="110"/>
      <c r="H2674" s="110"/>
      <c r="I2674" s="110"/>
      <c r="J2674" s="110"/>
    </row>
    <row r="2675" spans="7:10" x14ac:dyDescent="0.25">
      <c r="G2675" s="110"/>
      <c r="H2675" s="110"/>
      <c r="I2675" s="110"/>
      <c r="J2675" s="110"/>
    </row>
    <row r="2676" spans="7:10" x14ac:dyDescent="0.25">
      <c r="G2676" s="110"/>
      <c r="H2676" s="110"/>
      <c r="I2676" s="110"/>
      <c r="J2676" s="110"/>
    </row>
    <row r="2677" spans="7:10" x14ac:dyDescent="0.25">
      <c r="G2677" s="110"/>
      <c r="H2677" s="110"/>
      <c r="I2677" s="110"/>
      <c r="J2677" s="110"/>
    </row>
    <row r="2678" spans="7:10" x14ac:dyDescent="0.25">
      <c r="G2678" s="110"/>
      <c r="H2678" s="110"/>
      <c r="I2678" s="110"/>
      <c r="J2678" s="110"/>
    </row>
    <row r="2679" spans="7:10" x14ac:dyDescent="0.25">
      <c r="G2679" s="110"/>
      <c r="H2679" s="110"/>
      <c r="I2679" s="110"/>
      <c r="J2679" s="110"/>
    </row>
    <row r="2680" spans="7:10" x14ac:dyDescent="0.25">
      <c r="G2680" s="110"/>
      <c r="H2680" s="110"/>
      <c r="I2680" s="110"/>
      <c r="J2680" s="110"/>
    </row>
    <row r="2681" spans="7:10" x14ac:dyDescent="0.25">
      <c r="G2681" s="110"/>
      <c r="H2681" s="110"/>
      <c r="I2681" s="110"/>
      <c r="J2681" s="110"/>
    </row>
    <row r="2682" spans="7:10" x14ac:dyDescent="0.25">
      <c r="G2682" s="110"/>
      <c r="H2682" s="110"/>
      <c r="I2682" s="110"/>
      <c r="J2682" s="110"/>
    </row>
    <row r="2683" spans="7:10" x14ac:dyDescent="0.25">
      <c r="G2683" s="110"/>
      <c r="H2683" s="110"/>
      <c r="I2683" s="110"/>
      <c r="J2683" s="110"/>
    </row>
    <row r="2684" spans="7:10" x14ac:dyDescent="0.25">
      <c r="G2684" s="110"/>
      <c r="H2684" s="110"/>
      <c r="I2684" s="110"/>
      <c r="J2684" s="110"/>
    </row>
    <row r="2685" spans="7:10" x14ac:dyDescent="0.25">
      <c r="G2685" s="110"/>
      <c r="H2685" s="110"/>
      <c r="I2685" s="110"/>
      <c r="J2685" s="110"/>
    </row>
    <row r="2686" spans="7:10" x14ac:dyDescent="0.25">
      <c r="G2686" s="110"/>
      <c r="H2686" s="110"/>
      <c r="I2686" s="110"/>
      <c r="J2686" s="110"/>
    </row>
    <row r="2687" spans="7:10" x14ac:dyDescent="0.25">
      <c r="G2687" s="110"/>
      <c r="H2687" s="110"/>
      <c r="I2687" s="110"/>
      <c r="J2687" s="110"/>
    </row>
    <row r="2688" spans="7:10" x14ac:dyDescent="0.25">
      <c r="G2688" s="110"/>
      <c r="H2688" s="110"/>
      <c r="I2688" s="110"/>
      <c r="J2688" s="110"/>
    </row>
    <row r="2689" spans="7:10" x14ac:dyDescent="0.25">
      <c r="G2689" s="110"/>
      <c r="H2689" s="110"/>
      <c r="I2689" s="110"/>
      <c r="J2689" s="110"/>
    </row>
    <row r="2690" spans="7:10" x14ac:dyDescent="0.25">
      <c r="G2690" s="110"/>
      <c r="H2690" s="110"/>
      <c r="I2690" s="110"/>
      <c r="J2690" s="110"/>
    </row>
    <row r="2691" spans="7:10" x14ac:dyDescent="0.25">
      <c r="G2691" s="110"/>
      <c r="H2691" s="110"/>
      <c r="I2691" s="110"/>
      <c r="J2691" s="110"/>
    </row>
    <row r="2692" spans="7:10" x14ac:dyDescent="0.25">
      <c r="G2692" s="110"/>
      <c r="H2692" s="110"/>
      <c r="I2692" s="110"/>
      <c r="J2692" s="110"/>
    </row>
    <row r="2693" spans="7:10" x14ac:dyDescent="0.25">
      <c r="G2693" s="110"/>
      <c r="H2693" s="110"/>
      <c r="I2693" s="110"/>
      <c r="J2693" s="110"/>
    </row>
    <row r="2694" spans="7:10" x14ac:dyDescent="0.25">
      <c r="G2694" s="110"/>
      <c r="H2694" s="110"/>
      <c r="I2694" s="110"/>
      <c r="J2694" s="110"/>
    </row>
    <row r="2695" spans="7:10" x14ac:dyDescent="0.25">
      <c r="G2695" s="110"/>
      <c r="H2695" s="110"/>
      <c r="I2695" s="110"/>
      <c r="J2695" s="110"/>
    </row>
    <row r="2696" spans="7:10" x14ac:dyDescent="0.25">
      <c r="G2696" s="110"/>
      <c r="H2696" s="110"/>
      <c r="I2696" s="110"/>
      <c r="J2696" s="110"/>
    </row>
    <row r="2697" spans="7:10" x14ac:dyDescent="0.25">
      <c r="G2697" s="110"/>
      <c r="H2697" s="110"/>
      <c r="I2697" s="110"/>
      <c r="J2697" s="110"/>
    </row>
    <row r="2698" spans="7:10" x14ac:dyDescent="0.25">
      <c r="G2698" s="110"/>
      <c r="H2698" s="110"/>
      <c r="I2698" s="110"/>
      <c r="J2698" s="110"/>
    </row>
    <row r="2699" spans="7:10" x14ac:dyDescent="0.25">
      <c r="G2699" s="110"/>
      <c r="H2699" s="110"/>
      <c r="I2699" s="110"/>
      <c r="J2699" s="110"/>
    </row>
    <row r="2700" spans="7:10" x14ac:dyDescent="0.25">
      <c r="G2700" s="110"/>
      <c r="H2700" s="110"/>
      <c r="I2700" s="110"/>
      <c r="J2700" s="110"/>
    </row>
    <row r="2701" spans="7:10" x14ac:dyDescent="0.25">
      <c r="G2701" s="110"/>
      <c r="H2701" s="110"/>
      <c r="I2701" s="110"/>
      <c r="J2701" s="110"/>
    </row>
    <row r="2702" spans="7:10" x14ac:dyDescent="0.25">
      <c r="G2702" s="110"/>
      <c r="H2702" s="110"/>
      <c r="I2702" s="110"/>
      <c r="J2702" s="110"/>
    </row>
    <row r="2703" spans="7:10" x14ac:dyDescent="0.25">
      <c r="G2703" s="110"/>
      <c r="H2703" s="110"/>
      <c r="I2703" s="110"/>
      <c r="J2703" s="110"/>
    </row>
    <row r="2704" spans="7:10" x14ac:dyDescent="0.25">
      <c r="G2704" s="110"/>
      <c r="H2704" s="110"/>
      <c r="I2704" s="110"/>
      <c r="J2704" s="110"/>
    </row>
    <row r="2705" spans="7:10" x14ac:dyDescent="0.25">
      <c r="G2705" s="110"/>
      <c r="H2705" s="110"/>
      <c r="I2705" s="110"/>
      <c r="J2705" s="110"/>
    </row>
    <row r="2706" spans="7:10" x14ac:dyDescent="0.25">
      <c r="G2706" s="110"/>
      <c r="H2706" s="110"/>
      <c r="I2706" s="110"/>
      <c r="J2706" s="110"/>
    </row>
    <row r="2707" spans="7:10" x14ac:dyDescent="0.25">
      <c r="G2707" s="110"/>
      <c r="H2707" s="110"/>
      <c r="I2707" s="110"/>
      <c r="J2707" s="110"/>
    </row>
    <row r="2708" spans="7:10" x14ac:dyDescent="0.25">
      <c r="G2708" s="110"/>
      <c r="H2708" s="110"/>
      <c r="I2708" s="110"/>
      <c r="J2708" s="110"/>
    </row>
    <row r="2709" spans="7:10" x14ac:dyDescent="0.25">
      <c r="G2709" s="110"/>
      <c r="H2709" s="110"/>
      <c r="I2709" s="110"/>
      <c r="J2709" s="110"/>
    </row>
    <row r="2710" spans="7:10" x14ac:dyDescent="0.25">
      <c r="G2710" s="110"/>
      <c r="H2710" s="110"/>
      <c r="I2710" s="110"/>
      <c r="J2710" s="110"/>
    </row>
    <row r="2711" spans="7:10" x14ac:dyDescent="0.25">
      <c r="G2711" s="110"/>
      <c r="H2711" s="110"/>
      <c r="I2711" s="110"/>
      <c r="J2711" s="110"/>
    </row>
    <row r="2712" spans="7:10" x14ac:dyDescent="0.25">
      <c r="G2712" s="110"/>
      <c r="H2712" s="110"/>
      <c r="I2712" s="110"/>
      <c r="J2712" s="110"/>
    </row>
    <row r="2713" spans="7:10" x14ac:dyDescent="0.25">
      <c r="G2713" s="110"/>
      <c r="H2713" s="110"/>
      <c r="I2713" s="110"/>
      <c r="J2713" s="110"/>
    </row>
    <row r="2714" spans="7:10" x14ac:dyDescent="0.25">
      <c r="G2714" s="110"/>
      <c r="H2714" s="110"/>
      <c r="I2714" s="110"/>
      <c r="J2714" s="110"/>
    </row>
    <row r="2715" spans="7:10" x14ac:dyDescent="0.25">
      <c r="G2715" s="110"/>
      <c r="H2715" s="110"/>
      <c r="I2715" s="110"/>
      <c r="J2715" s="110"/>
    </row>
    <row r="2716" spans="7:10" x14ac:dyDescent="0.25">
      <c r="G2716" s="110"/>
      <c r="H2716" s="110"/>
      <c r="I2716" s="110"/>
      <c r="J2716" s="110"/>
    </row>
    <row r="2717" spans="7:10" x14ac:dyDescent="0.25">
      <c r="G2717" s="110"/>
      <c r="H2717" s="110"/>
      <c r="I2717" s="110"/>
      <c r="J2717" s="110"/>
    </row>
    <row r="2718" spans="7:10" x14ac:dyDescent="0.25">
      <c r="G2718" s="110"/>
      <c r="H2718" s="110"/>
      <c r="I2718" s="110"/>
      <c r="J2718" s="110"/>
    </row>
    <row r="2719" spans="7:10" x14ac:dyDescent="0.25">
      <c r="G2719" s="110"/>
      <c r="H2719" s="110"/>
      <c r="I2719" s="110"/>
      <c r="J2719" s="110"/>
    </row>
    <row r="2720" spans="7:10" x14ac:dyDescent="0.25">
      <c r="G2720" s="110"/>
      <c r="H2720" s="110"/>
      <c r="I2720" s="110"/>
      <c r="J2720" s="110"/>
    </row>
    <row r="2721" spans="7:10" x14ac:dyDescent="0.25">
      <c r="G2721" s="110"/>
      <c r="H2721" s="110"/>
      <c r="I2721" s="110"/>
      <c r="J2721" s="110"/>
    </row>
    <row r="2722" spans="7:10" x14ac:dyDescent="0.25">
      <c r="G2722" s="110"/>
      <c r="H2722" s="110"/>
      <c r="I2722" s="110"/>
      <c r="J2722" s="110"/>
    </row>
    <row r="2723" spans="7:10" x14ac:dyDescent="0.25">
      <c r="G2723" s="110"/>
      <c r="H2723" s="110"/>
      <c r="I2723" s="110"/>
      <c r="J2723" s="110"/>
    </row>
    <row r="2724" spans="7:10" x14ac:dyDescent="0.25">
      <c r="G2724" s="110"/>
      <c r="H2724" s="110"/>
      <c r="I2724" s="110"/>
      <c r="J2724" s="110"/>
    </row>
    <row r="2725" spans="7:10" x14ac:dyDescent="0.25">
      <c r="G2725" s="110"/>
      <c r="H2725" s="110"/>
      <c r="I2725" s="110"/>
      <c r="J2725" s="110"/>
    </row>
    <row r="2726" spans="7:10" x14ac:dyDescent="0.25">
      <c r="G2726" s="110"/>
      <c r="H2726" s="110"/>
      <c r="I2726" s="110"/>
      <c r="J2726" s="110"/>
    </row>
    <row r="2727" spans="7:10" x14ac:dyDescent="0.25">
      <c r="G2727" s="110"/>
      <c r="H2727" s="110"/>
      <c r="I2727" s="110"/>
      <c r="J2727" s="110"/>
    </row>
    <row r="2728" spans="7:10" x14ac:dyDescent="0.25">
      <c r="G2728" s="110"/>
      <c r="H2728" s="110"/>
      <c r="I2728" s="110"/>
      <c r="J2728" s="110"/>
    </row>
    <row r="2729" spans="7:10" x14ac:dyDescent="0.25">
      <c r="G2729" s="110"/>
      <c r="H2729" s="110"/>
      <c r="I2729" s="110"/>
      <c r="J2729" s="110"/>
    </row>
    <row r="2730" spans="7:10" x14ac:dyDescent="0.25">
      <c r="G2730" s="110"/>
      <c r="H2730" s="110"/>
      <c r="I2730" s="110"/>
      <c r="J2730" s="110"/>
    </row>
    <row r="2731" spans="7:10" x14ac:dyDescent="0.25">
      <c r="G2731" s="110"/>
      <c r="H2731" s="110"/>
      <c r="I2731" s="110"/>
      <c r="J2731" s="110"/>
    </row>
    <row r="2732" spans="7:10" x14ac:dyDescent="0.25">
      <c r="G2732" s="110"/>
      <c r="H2732" s="110"/>
      <c r="I2732" s="110"/>
      <c r="J2732" s="110"/>
    </row>
    <row r="2733" spans="7:10" x14ac:dyDescent="0.25">
      <c r="G2733" s="110"/>
      <c r="H2733" s="110"/>
      <c r="I2733" s="110"/>
      <c r="J2733" s="110"/>
    </row>
    <row r="2734" spans="7:10" x14ac:dyDescent="0.25">
      <c r="G2734" s="110"/>
      <c r="H2734" s="110"/>
      <c r="I2734" s="110"/>
      <c r="J2734" s="110"/>
    </row>
    <row r="2735" spans="7:10" x14ac:dyDescent="0.25">
      <c r="G2735" s="110"/>
      <c r="H2735" s="110"/>
      <c r="I2735" s="110"/>
      <c r="J2735" s="110"/>
    </row>
    <row r="2736" spans="7:10" x14ac:dyDescent="0.25">
      <c r="G2736" s="110"/>
      <c r="H2736" s="110"/>
      <c r="I2736" s="110"/>
      <c r="J2736" s="110"/>
    </row>
    <row r="2737" spans="7:10" x14ac:dyDescent="0.25">
      <c r="G2737" s="110"/>
      <c r="H2737" s="110"/>
      <c r="I2737" s="110"/>
      <c r="J2737" s="110"/>
    </row>
    <row r="2738" spans="7:10" x14ac:dyDescent="0.25">
      <c r="G2738" s="110"/>
      <c r="H2738" s="110"/>
      <c r="I2738" s="110"/>
      <c r="J2738" s="110"/>
    </row>
    <row r="2739" spans="7:10" x14ac:dyDescent="0.25">
      <c r="G2739" s="110"/>
      <c r="H2739" s="110"/>
      <c r="I2739" s="110"/>
      <c r="J2739" s="110"/>
    </row>
    <row r="2740" spans="7:10" x14ac:dyDescent="0.25">
      <c r="G2740" s="110"/>
      <c r="H2740" s="110"/>
      <c r="I2740" s="110"/>
      <c r="J2740" s="110"/>
    </row>
    <row r="2741" spans="7:10" x14ac:dyDescent="0.25">
      <c r="G2741" s="110"/>
      <c r="H2741" s="110"/>
      <c r="I2741" s="110"/>
      <c r="J2741" s="110"/>
    </row>
    <row r="2742" spans="7:10" x14ac:dyDescent="0.25">
      <c r="G2742" s="110"/>
      <c r="H2742" s="110"/>
      <c r="I2742" s="110"/>
      <c r="J2742" s="110"/>
    </row>
    <row r="2743" spans="7:10" x14ac:dyDescent="0.25">
      <c r="G2743" s="110"/>
      <c r="H2743" s="110"/>
      <c r="I2743" s="110"/>
      <c r="J2743" s="110"/>
    </row>
    <row r="2744" spans="7:10" x14ac:dyDescent="0.25">
      <c r="G2744" s="110"/>
      <c r="H2744" s="110"/>
      <c r="I2744" s="110"/>
      <c r="J2744" s="110"/>
    </row>
    <row r="2745" spans="7:10" x14ac:dyDescent="0.25">
      <c r="G2745" s="110"/>
      <c r="H2745" s="110"/>
      <c r="I2745" s="110"/>
      <c r="J2745" s="110"/>
    </row>
    <row r="2746" spans="7:10" x14ac:dyDescent="0.25">
      <c r="G2746" s="110"/>
      <c r="H2746" s="110"/>
      <c r="I2746" s="110"/>
      <c r="J2746" s="110"/>
    </row>
    <row r="2747" spans="7:10" x14ac:dyDescent="0.25">
      <c r="G2747" s="110"/>
      <c r="H2747" s="110"/>
      <c r="I2747" s="110"/>
      <c r="J2747" s="110"/>
    </row>
    <row r="2748" spans="7:10" x14ac:dyDescent="0.25">
      <c r="G2748" s="110"/>
      <c r="H2748" s="110"/>
      <c r="I2748" s="110"/>
      <c r="J2748" s="110"/>
    </row>
    <row r="2749" spans="7:10" x14ac:dyDescent="0.25">
      <c r="G2749" s="110"/>
      <c r="H2749" s="110"/>
      <c r="I2749" s="110"/>
      <c r="J2749" s="110"/>
    </row>
    <row r="2750" spans="7:10" x14ac:dyDescent="0.25">
      <c r="G2750" s="110"/>
      <c r="H2750" s="110"/>
      <c r="I2750" s="110"/>
      <c r="J2750" s="110"/>
    </row>
    <row r="2751" spans="7:10" x14ac:dyDescent="0.25">
      <c r="G2751" s="110"/>
      <c r="H2751" s="110"/>
      <c r="I2751" s="110"/>
      <c r="J2751" s="110"/>
    </row>
    <row r="2752" spans="7:10" x14ac:dyDescent="0.25">
      <c r="G2752" s="110"/>
      <c r="H2752" s="110"/>
      <c r="I2752" s="110"/>
      <c r="J2752" s="110"/>
    </row>
    <row r="2753" spans="7:10" x14ac:dyDescent="0.25">
      <c r="G2753" s="110"/>
      <c r="H2753" s="110"/>
      <c r="I2753" s="110"/>
      <c r="J2753" s="110"/>
    </row>
    <row r="2754" spans="7:10" x14ac:dyDescent="0.25">
      <c r="G2754" s="110"/>
      <c r="H2754" s="110"/>
      <c r="I2754" s="110"/>
      <c r="J2754" s="110"/>
    </row>
    <row r="2755" spans="7:10" x14ac:dyDescent="0.25">
      <c r="G2755" s="110"/>
      <c r="H2755" s="110"/>
      <c r="I2755" s="110"/>
      <c r="J2755" s="110"/>
    </row>
    <row r="2756" spans="7:10" x14ac:dyDescent="0.25">
      <c r="G2756" s="110"/>
      <c r="H2756" s="110"/>
      <c r="I2756" s="110"/>
      <c r="J2756" s="110"/>
    </row>
    <row r="2757" spans="7:10" x14ac:dyDescent="0.25">
      <c r="G2757" s="110"/>
      <c r="H2757" s="110"/>
      <c r="I2757" s="110"/>
      <c r="J2757" s="110"/>
    </row>
    <row r="2758" spans="7:10" x14ac:dyDescent="0.25">
      <c r="G2758" s="110"/>
      <c r="H2758" s="110"/>
      <c r="I2758" s="110"/>
      <c r="J2758" s="110"/>
    </row>
    <row r="2759" spans="7:10" x14ac:dyDescent="0.25">
      <c r="G2759" s="110"/>
      <c r="H2759" s="110"/>
      <c r="I2759" s="110"/>
      <c r="J2759" s="110"/>
    </row>
    <row r="2760" spans="7:10" x14ac:dyDescent="0.25">
      <c r="G2760" s="110"/>
      <c r="H2760" s="110"/>
      <c r="I2760" s="110"/>
      <c r="J2760" s="110"/>
    </row>
    <row r="2761" spans="7:10" x14ac:dyDescent="0.25">
      <c r="G2761" s="110"/>
      <c r="H2761" s="110"/>
      <c r="I2761" s="110"/>
      <c r="J2761" s="110"/>
    </row>
    <row r="2762" spans="7:10" x14ac:dyDescent="0.25">
      <c r="G2762" s="110"/>
      <c r="H2762" s="110"/>
      <c r="I2762" s="110"/>
      <c r="J2762" s="110"/>
    </row>
    <row r="2763" spans="7:10" x14ac:dyDescent="0.25">
      <c r="G2763" s="110"/>
      <c r="H2763" s="110"/>
      <c r="I2763" s="110"/>
      <c r="J2763" s="110"/>
    </row>
    <row r="2764" spans="7:10" x14ac:dyDescent="0.25">
      <c r="G2764" s="110"/>
      <c r="H2764" s="110"/>
      <c r="I2764" s="110"/>
      <c r="J2764" s="110"/>
    </row>
    <row r="2765" spans="7:10" x14ac:dyDescent="0.25">
      <c r="G2765" s="110"/>
      <c r="H2765" s="110"/>
      <c r="I2765" s="110"/>
      <c r="J2765" s="110"/>
    </row>
    <row r="2766" spans="7:10" x14ac:dyDescent="0.25">
      <c r="G2766" s="110"/>
      <c r="H2766" s="110"/>
      <c r="I2766" s="110"/>
      <c r="J2766" s="110"/>
    </row>
    <row r="2767" spans="7:10" x14ac:dyDescent="0.25">
      <c r="G2767" s="110"/>
      <c r="H2767" s="110"/>
      <c r="I2767" s="110"/>
      <c r="J2767" s="110"/>
    </row>
    <row r="2768" spans="7:10" x14ac:dyDescent="0.25">
      <c r="G2768" s="110"/>
      <c r="H2768" s="110"/>
      <c r="I2768" s="110"/>
      <c r="J2768" s="110"/>
    </row>
    <row r="2769" spans="7:10" x14ac:dyDescent="0.25">
      <c r="G2769" s="110"/>
      <c r="H2769" s="110"/>
      <c r="I2769" s="110"/>
      <c r="J2769" s="110"/>
    </row>
    <row r="2770" spans="7:10" x14ac:dyDescent="0.25">
      <c r="G2770" s="110"/>
      <c r="H2770" s="110"/>
      <c r="I2770" s="110"/>
      <c r="J2770" s="110"/>
    </row>
    <row r="2771" spans="7:10" x14ac:dyDescent="0.25">
      <c r="G2771" s="110"/>
      <c r="H2771" s="110"/>
      <c r="I2771" s="110"/>
      <c r="J2771" s="110"/>
    </row>
    <row r="2772" spans="7:10" x14ac:dyDescent="0.25">
      <c r="G2772" s="110"/>
      <c r="H2772" s="110"/>
      <c r="I2772" s="110"/>
      <c r="J2772" s="110"/>
    </row>
    <row r="2773" spans="7:10" x14ac:dyDescent="0.25">
      <c r="G2773" s="110"/>
      <c r="H2773" s="110"/>
      <c r="I2773" s="110"/>
      <c r="J2773" s="110"/>
    </row>
    <row r="2774" spans="7:10" x14ac:dyDescent="0.25">
      <c r="G2774" s="110"/>
      <c r="H2774" s="110"/>
      <c r="I2774" s="110"/>
      <c r="J2774" s="110"/>
    </row>
    <row r="2775" spans="7:10" x14ac:dyDescent="0.25">
      <c r="G2775" s="110"/>
      <c r="H2775" s="110"/>
      <c r="I2775" s="110"/>
      <c r="J2775" s="110"/>
    </row>
    <row r="2776" spans="7:10" x14ac:dyDescent="0.25">
      <c r="G2776" s="110"/>
      <c r="H2776" s="110"/>
      <c r="I2776" s="110"/>
      <c r="J2776" s="110"/>
    </row>
    <row r="2777" spans="7:10" x14ac:dyDescent="0.25">
      <c r="G2777" s="110"/>
      <c r="H2777" s="110"/>
      <c r="I2777" s="110"/>
      <c r="J2777" s="110"/>
    </row>
    <row r="2778" spans="7:10" x14ac:dyDescent="0.25">
      <c r="G2778" s="110"/>
      <c r="H2778" s="110"/>
      <c r="I2778" s="110"/>
      <c r="J2778" s="110"/>
    </row>
    <row r="2779" spans="7:10" x14ac:dyDescent="0.25">
      <c r="G2779" s="110"/>
      <c r="H2779" s="110"/>
      <c r="I2779" s="110"/>
      <c r="J2779" s="110"/>
    </row>
    <row r="2780" spans="7:10" x14ac:dyDescent="0.25">
      <c r="G2780" s="110"/>
      <c r="H2780" s="110"/>
      <c r="I2780" s="110"/>
      <c r="J2780" s="110"/>
    </row>
    <row r="2781" spans="7:10" x14ac:dyDescent="0.25">
      <c r="G2781" s="110"/>
      <c r="H2781" s="110"/>
      <c r="I2781" s="110"/>
      <c r="J2781" s="110"/>
    </row>
    <row r="2782" spans="7:10" x14ac:dyDescent="0.25">
      <c r="G2782" s="110"/>
      <c r="H2782" s="110"/>
      <c r="I2782" s="110"/>
      <c r="J2782" s="110"/>
    </row>
    <row r="2783" spans="7:10" x14ac:dyDescent="0.25">
      <c r="G2783" s="110"/>
      <c r="H2783" s="110"/>
      <c r="I2783" s="110"/>
      <c r="J2783" s="110"/>
    </row>
    <row r="2784" spans="7:10" x14ac:dyDescent="0.25">
      <c r="G2784" s="110"/>
      <c r="H2784" s="110"/>
      <c r="I2784" s="110"/>
      <c r="J2784" s="110"/>
    </row>
    <row r="2785" spans="7:10" x14ac:dyDescent="0.25">
      <c r="G2785" s="110"/>
      <c r="H2785" s="110"/>
      <c r="I2785" s="110"/>
      <c r="J2785" s="110"/>
    </row>
    <row r="2786" spans="7:10" x14ac:dyDescent="0.25">
      <c r="G2786" s="110"/>
      <c r="H2786" s="110"/>
      <c r="I2786" s="110"/>
      <c r="J2786" s="110"/>
    </row>
    <row r="2787" spans="7:10" x14ac:dyDescent="0.25">
      <c r="G2787" s="110"/>
      <c r="H2787" s="110"/>
      <c r="I2787" s="110"/>
      <c r="J2787" s="110"/>
    </row>
    <row r="2788" spans="7:10" x14ac:dyDescent="0.25">
      <c r="G2788" s="110"/>
      <c r="H2788" s="110"/>
      <c r="I2788" s="110"/>
      <c r="J2788" s="110"/>
    </row>
    <row r="2789" spans="7:10" x14ac:dyDescent="0.25">
      <c r="G2789" s="110"/>
      <c r="H2789" s="110"/>
      <c r="I2789" s="110"/>
      <c r="J2789" s="110"/>
    </row>
    <row r="2790" spans="7:10" x14ac:dyDescent="0.25">
      <c r="G2790" s="110"/>
      <c r="H2790" s="110"/>
      <c r="I2790" s="110"/>
      <c r="J2790" s="110"/>
    </row>
    <row r="2791" spans="7:10" x14ac:dyDescent="0.25">
      <c r="G2791" s="110"/>
      <c r="H2791" s="110"/>
      <c r="I2791" s="110"/>
      <c r="J2791" s="110"/>
    </row>
    <row r="2792" spans="7:10" x14ac:dyDescent="0.25">
      <c r="G2792" s="110"/>
      <c r="H2792" s="110"/>
      <c r="I2792" s="110"/>
      <c r="J2792" s="110"/>
    </row>
    <row r="2793" spans="7:10" x14ac:dyDescent="0.25">
      <c r="G2793" s="110"/>
      <c r="H2793" s="110"/>
      <c r="I2793" s="110"/>
      <c r="J2793" s="110"/>
    </row>
    <row r="2794" spans="7:10" x14ac:dyDescent="0.25">
      <c r="G2794" s="110"/>
      <c r="H2794" s="110"/>
      <c r="I2794" s="110"/>
      <c r="J2794" s="110"/>
    </row>
    <row r="2795" spans="7:10" x14ac:dyDescent="0.25">
      <c r="G2795" s="110"/>
      <c r="H2795" s="110"/>
      <c r="I2795" s="110"/>
      <c r="J2795" s="110"/>
    </row>
    <row r="2796" spans="7:10" x14ac:dyDescent="0.25">
      <c r="G2796" s="110"/>
      <c r="H2796" s="110"/>
      <c r="I2796" s="110"/>
      <c r="J2796" s="110"/>
    </row>
    <row r="2797" spans="7:10" x14ac:dyDescent="0.25">
      <c r="G2797" s="110"/>
      <c r="H2797" s="110"/>
      <c r="I2797" s="110"/>
      <c r="J2797" s="110"/>
    </row>
    <row r="2798" spans="7:10" x14ac:dyDescent="0.25">
      <c r="G2798" s="110"/>
      <c r="H2798" s="110"/>
      <c r="I2798" s="110"/>
      <c r="J2798" s="110"/>
    </row>
    <row r="2799" spans="7:10" x14ac:dyDescent="0.25">
      <c r="G2799" s="110"/>
      <c r="H2799" s="110"/>
      <c r="I2799" s="110"/>
      <c r="J2799" s="110"/>
    </row>
    <row r="2800" spans="7:10" x14ac:dyDescent="0.25">
      <c r="G2800" s="110"/>
      <c r="H2800" s="110"/>
      <c r="I2800" s="110"/>
      <c r="J2800" s="110"/>
    </row>
    <row r="2801" spans="7:10" x14ac:dyDescent="0.25">
      <c r="G2801" s="110"/>
      <c r="H2801" s="110"/>
      <c r="I2801" s="110"/>
      <c r="J2801" s="110"/>
    </row>
    <row r="2802" spans="7:10" x14ac:dyDescent="0.25">
      <c r="G2802" s="110"/>
      <c r="H2802" s="110"/>
      <c r="I2802" s="110"/>
      <c r="J2802" s="110"/>
    </row>
    <row r="2803" spans="7:10" x14ac:dyDescent="0.25">
      <c r="G2803" s="110"/>
      <c r="H2803" s="110"/>
      <c r="I2803" s="110"/>
      <c r="J2803" s="110"/>
    </row>
    <row r="2804" spans="7:10" x14ac:dyDescent="0.25">
      <c r="G2804" s="110"/>
      <c r="H2804" s="110"/>
      <c r="I2804" s="110"/>
      <c r="J2804" s="110"/>
    </row>
    <row r="2805" spans="7:10" x14ac:dyDescent="0.25">
      <c r="G2805" s="110"/>
      <c r="H2805" s="110"/>
      <c r="I2805" s="110"/>
      <c r="J2805" s="110"/>
    </row>
    <row r="2806" spans="7:10" x14ac:dyDescent="0.25">
      <c r="G2806" s="110"/>
      <c r="H2806" s="110"/>
      <c r="I2806" s="110"/>
      <c r="J2806" s="110"/>
    </row>
    <row r="2807" spans="7:10" x14ac:dyDescent="0.25">
      <c r="G2807" s="110"/>
      <c r="H2807" s="110"/>
      <c r="I2807" s="110"/>
      <c r="J2807" s="110"/>
    </row>
    <row r="2808" spans="7:10" x14ac:dyDescent="0.25">
      <c r="G2808" s="110"/>
      <c r="H2808" s="110"/>
      <c r="I2808" s="110"/>
      <c r="J2808" s="110"/>
    </row>
    <row r="2809" spans="7:10" x14ac:dyDescent="0.25">
      <c r="G2809" s="110"/>
      <c r="H2809" s="110"/>
      <c r="I2809" s="110"/>
      <c r="J2809" s="110"/>
    </row>
    <row r="2810" spans="7:10" x14ac:dyDescent="0.25">
      <c r="G2810" s="110"/>
      <c r="H2810" s="110"/>
      <c r="I2810" s="110"/>
      <c r="J2810" s="110"/>
    </row>
    <row r="2811" spans="7:10" x14ac:dyDescent="0.25">
      <c r="G2811" s="110"/>
      <c r="H2811" s="110"/>
      <c r="I2811" s="110"/>
      <c r="J2811" s="110"/>
    </row>
    <row r="2812" spans="7:10" x14ac:dyDescent="0.25">
      <c r="G2812" s="110"/>
      <c r="H2812" s="110"/>
      <c r="I2812" s="110"/>
      <c r="J2812" s="110"/>
    </row>
    <row r="2813" spans="7:10" x14ac:dyDescent="0.25">
      <c r="G2813" s="110"/>
      <c r="H2813" s="110"/>
      <c r="I2813" s="110"/>
      <c r="J2813" s="110"/>
    </row>
    <row r="2814" spans="7:10" x14ac:dyDescent="0.25">
      <c r="G2814" s="110"/>
      <c r="H2814" s="110"/>
      <c r="I2814" s="110"/>
      <c r="J2814" s="110"/>
    </row>
    <row r="2815" spans="7:10" x14ac:dyDescent="0.25">
      <c r="G2815" s="110"/>
      <c r="H2815" s="110"/>
      <c r="I2815" s="110"/>
      <c r="J2815" s="110"/>
    </row>
    <row r="2816" spans="7:10" x14ac:dyDescent="0.25">
      <c r="G2816" s="110"/>
      <c r="H2816" s="110"/>
      <c r="I2816" s="110"/>
      <c r="J2816" s="110"/>
    </row>
    <row r="2817" spans="7:10" x14ac:dyDescent="0.25">
      <c r="G2817" s="110"/>
      <c r="H2817" s="110"/>
      <c r="I2817" s="110"/>
      <c r="J2817" s="110"/>
    </row>
    <row r="2818" spans="7:10" x14ac:dyDescent="0.25">
      <c r="G2818" s="110"/>
      <c r="H2818" s="110"/>
      <c r="I2818" s="110"/>
      <c r="J2818" s="110"/>
    </row>
    <row r="2819" spans="7:10" x14ac:dyDescent="0.25">
      <c r="G2819" s="110"/>
      <c r="H2819" s="110"/>
      <c r="I2819" s="110"/>
      <c r="J2819" s="110"/>
    </row>
    <row r="2820" spans="7:10" x14ac:dyDescent="0.25">
      <c r="G2820" s="110"/>
      <c r="H2820" s="110"/>
      <c r="I2820" s="110"/>
      <c r="J2820" s="110"/>
    </row>
    <row r="2821" spans="7:10" x14ac:dyDescent="0.25">
      <c r="G2821" s="110"/>
      <c r="H2821" s="110"/>
      <c r="I2821" s="110"/>
      <c r="J2821" s="110"/>
    </row>
    <row r="2822" spans="7:10" x14ac:dyDescent="0.25">
      <c r="G2822" s="110"/>
      <c r="H2822" s="110"/>
      <c r="I2822" s="110"/>
      <c r="J2822" s="110"/>
    </row>
    <row r="2823" spans="7:10" x14ac:dyDescent="0.25">
      <c r="G2823" s="110"/>
      <c r="H2823" s="110"/>
      <c r="I2823" s="110"/>
      <c r="J2823" s="110"/>
    </row>
    <row r="2824" spans="7:10" x14ac:dyDescent="0.25">
      <c r="G2824" s="110"/>
      <c r="H2824" s="110"/>
      <c r="I2824" s="110"/>
      <c r="J2824" s="110"/>
    </row>
    <row r="2825" spans="7:10" x14ac:dyDescent="0.25">
      <c r="G2825" s="110"/>
      <c r="H2825" s="110"/>
      <c r="I2825" s="110"/>
      <c r="J2825" s="110"/>
    </row>
    <row r="2826" spans="7:10" x14ac:dyDescent="0.25">
      <c r="G2826" s="110"/>
      <c r="H2826" s="110"/>
      <c r="I2826" s="110"/>
      <c r="J2826" s="110"/>
    </row>
    <row r="2827" spans="7:10" x14ac:dyDescent="0.25">
      <c r="G2827" s="110"/>
      <c r="H2827" s="110"/>
      <c r="I2827" s="110"/>
      <c r="J2827" s="110"/>
    </row>
    <row r="2828" spans="7:10" x14ac:dyDescent="0.25">
      <c r="G2828" s="110"/>
      <c r="H2828" s="110"/>
      <c r="I2828" s="110"/>
      <c r="J2828" s="110"/>
    </row>
    <row r="2829" spans="7:10" x14ac:dyDescent="0.25">
      <c r="G2829" s="110"/>
      <c r="H2829" s="110"/>
      <c r="I2829" s="110"/>
      <c r="J2829" s="110"/>
    </row>
    <row r="2830" spans="7:10" x14ac:dyDescent="0.25">
      <c r="G2830" s="110"/>
      <c r="H2830" s="110"/>
      <c r="I2830" s="110"/>
      <c r="J2830" s="110"/>
    </row>
    <row r="2831" spans="7:10" x14ac:dyDescent="0.25">
      <c r="G2831" s="110"/>
      <c r="H2831" s="110"/>
      <c r="I2831" s="110"/>
      <c r="J2831" s="110"/>
    </row>
    <row r="2832" spans="7:10" x14ac:dyDescent="0.25">
      <c r="G2832" s="110"/>
      <c r="H2832" s="110"/>
      <c r="I2832" s="110"/>
      <c r="J2832" s="110"/>
    </row>
    <row r="2833" spans="7:10" x14ac:dyDescent="0.25">
      <c r="G2833" s="110"/>
      <c r="H2833" s="110"/>
      <c r="I2833" s="110"/>
      <c r="J2833" s="110"/>
    </row>
    <row r="2834" spans="7:10" x14ac:dyDescent="0.25">
      <c r="G2834" s="110"/>
      <c r="H2834" s="110"/>
      <c r="I2834" s="110"/>
      <c r="J2834" s="110"/>
    </row>
    <row r="2835" spans="7:10" x14ac:dyDescent="0.25">
      <c r="G2835" s="110"/>
      <c r="H2835" s="110"/>
      <c r="I2835" s="110"/>
      <c r="J2835" s="110"/>
    </row>
    <row r="2836" spans="7:10" x14ac:dyDescent="0.25">
      <c r="G2836" s="110"/>
      <c r="H2836" s="110"/>
      <c r="I2836" s="110"/>
      <c r="J2836" s="110"/>
    </row>
    <row r="2837" spans="7:10" x14ac:dyDescent="0.25">
      <c r="G2837" s="110"/>
      <c r="H2837" s="110"/>
      <c r="I2837" s="110"/>
      <c r="J2837" s="110"/>
    </row>
    <row r="2838" spans="7:10" x14ac:dyDescent="0.25">
      <c r="G2838" s="110"/>
      <c r="H2838" s="110"/>
      <c r="I2838" s="110"/>
      <c r="J2838" s="110"/>
    </row>
    <row r="2839" spans="7:10" x14ac:dyDescent="0.25">
      <c r="G2839" s="110"/>
      <c r="H2839" s="110"/>
      <c r="I2839" s="110"/>
      <c r="J2839" s="110"/>
    </row>
    <row r="2840" spans="7:10" x14ac:dyDescent="0.25">
      <c r="G2840" s="110"/>
      <c r="H2840" s="110"/>
      <c r="I2840" s="110"/>
      <c r="J2840" s="110"/>
    </row>
    <row r="2841" spans="7:10" x14ac:dyDescent="0.25">
      <c r="G2841" s="110"/>
      <c r="H2841" s="110"/>
      <c r="I2841" s="110"/>
      <c r="J2841" s="110"/>
    </row>
    <row r="2842" spans="7:10" x14ac:dyDescent="0.25">
      <c r="G2842" s="110"/>
      <c r="H2842" s="110"/>
      <c r="I2842" s="110"/>
      <c r="J2842" s="110"/>
    </row>
    <row r="2843" spans="7:10" x14ac:dyDescent="0.25">
      <c r="G2843" s="110"/>
      <c r="H2843" s="110"/>
      <c r="I2843" s="110"/>
      <c r="J2843" s="110"/>
    </row>
    <row r="2844" spans="7:10" x14ac:dyDescent="0.25">
      <c r="G2844" s="110"/>
      <c r="H2844" s="110"/>
      <c r="I2844" s="110"/>
      <c r="J2844" s="110"/>
    </row>
    <row r="2845" spans="7:10" x14ac:dyDescent="0.25">
      <c r="G2845" s="110"/>
      <c r="H2845" s="110"/>
      <c r="I2845" s="110"/>
      <c r="J2845" s="110"/>
    </row>
    <row r="2846" spans="7:10" x14ac:dyDescent="0.25">
      <c r="G2846" s="110"/>
      <c r="H2846" s="110"/>
      <c r="I2846" s="110"/>
      <c r="J2846" s="110"/>
    </row>
    <row r="2847" spans="7:10" x14ac:dyDescent="0.25">
      <c r="G2847" s="110"/>
      <c r="H2847" s="110"/>
      <c r="I2847" s="110"/>
      <c r="J2847" s="110"/>
    </row>
    <row r="2848" spans="7:10" x14ac:dyDescent="0.25">
      <c r="G2848" s="110"/>
      <c r="H2848" s="110"/>
      <c r="I2848" s="110"/>
      <c r="J2848" s="110"/>
    </row>
    <row r="2849" spans="7:10" x14ac:dyDescent="0.25">
      <c r="G2849" s="110"/>
      <c r="H2849" s="110"/>
      <c r="I2849" s="110"/>
      <c r="J2849" s="110"/>
    </row>
    <row r="2850" spans="7:10" x14ac:dyDescent="0.25">
      <c r="G2850" s="110"/>
      <c r="H2850" s="110"/>
      <c r="I2850" s="110"/>
      <c r="J2850" s="110"/>
    </row>
    <row r="2851" spans="7:10" x14ac:dyDescent="0.25">
      <c r="G2851" s="110"/>
      <c r="H2851" s="110"/>
      <c r="I2851" s="110"/>
      <c r="J2851" s="110"/>
    </row>
    <row r="2852" spans="7:10" x14ac:dyDescent="0.25">
      <c r="G2852" s="110"/>
      <c r="H2852" s="110"/>
      <c r="I2852" s="110"/>
      <c r="J2852" s="110"/>
    </row>
    <row r="2853" spans="7:10" x14ac:dyDescent="0.25">
      <c r="G2853" s="110"/>
      <c r="H2853" s="110"/>
      <c r="I2853" s="110"/>
      <c r="J2853" s="110"/>
    </row>
    <row r="2854" spans="7:10" x14ac:dyDescent="0.25">
      <c r="G2854" s="110"/>
      <c r="H2854" s="110"/>
      <c r="I2854" s="110"/>
      <c r="J2854" s="110"/>
    </row>
    <row r="2855" spans="7:10" x14ac:dyDescent="0.25">
      <c r="G2855" s="110"/>
      <c r="H2855" s="110"/>
      <c r="I2855" s="110"/>
      <c r="J2855" s="110"/>
    </row>
    <row r="2856" spans="7:10" x14ac:dyDescent="0.25">
      <c r="G2856" s="110"/>
      <c r="H2856" s="110"/>
      <c r="I2856" s="110"/>
      <c r="J2856" s="110"/>
    </row>
    <row r="2857" spans="7:10" x14ac:dyDescent="0.25">
      <c r="G2857" s="110"/>
      <c r="H2857" s="110"/>
      <c r="I2857" s="110"/>
      <c r="J2857" s="110"/>
    </row>
    <row r="2858" spans="7:10" x14ac:dyDescent="0.25">
      <c r="G2858" s="110"/>
      <c r="H2858" s="110"/>
      <c r="I2858" s="110"/>
      <c r="J2858" s="110"/>
    </row>
    <row r="2859" spans="7:10" x14ac:dyDescent="0.25">
      <c r="G2859" s="110"/>
      <c r="H2859" s="110"/>
      <c r="I2859" s="110"/>
      <c r="J2859" s="110"/>
    </row>
    <row r="2860" spans="7:10" x14ac:dyDescent="0.25">
      <c r="G2860" s="110"/>
      <c r="H2860" s="110"/>
      <c r="I2860" s="110"/>
      <c r="J2860" s="110"/>
    </row>
    <row r="2861" spans="7:10" x14ac:dyDescent="0.25">
      <c r="G2861" s="110"/>
      <c r="H2861" s="110"/>
      <c r="I2861" s="110"/>
      <c r="J2861" s="110"/>
    </row>
    <row r="2862" spans="7:10" x14ac:dyDescent="0.25">
      <c r="G2862" s="110"/>
      <c r="H2862" s="110"/>
      <c r="I2862" s="110"/>
      <c r="J2862" s="110"/>
    </row>
    <row r="2863" spans="7:10" x14ac:dyDescent="0.25">
      <c r="G2863" s="110"/>
      <c r="H2863" s="110"/>
      <c r="I2863" s="110"/>
      <c r="J2863" s="110"/>
    </row>
    <row r="2864" spans="7:10" x14ac:dyDescent="0.25">
      <c r="G2864" s="110"/>
      <c r="H2864" s="110"/>
      <c r="I2864" s="110"/>
      <c r="J2864" s="110"/>
    </row>
    <row r="2865" spans="7:10" x14ac:dyDescent="0.25">
      <c r="G2865" s="110"/>
      <c r="H2865" s="110"/>
      <c r="I2865" s="110"/>
      <c r="J2865" s="110"/>
    </row>
    <row r="2866" spans="7:10" x14ac:dyDescent="0.25">
      <c r="G2866" s="110"/>
      <c r="H2866" s="110"/>
      <c r="I2866" s="110"/>
      <c r="J2866" s="110"/>
    </row>
    <row r="2867" spans="7:10" x14ac:dyDescent="0.25">
      <c r="G2867" s="110"/>
      <c r="H2867" s="110"/>
      <c r="I2867" s="110"/>
      <c r="J2867" s="110"/>
    </row>
    <row r="2868" spans="7:10" x14ac:dyDescent="0.25">
      <c r="G2868" s="110"/>
      <c r="H2868" s="110"/>
      <c r="I2868" s="110"/>
      <c r="J2868" s="110"/>
    </row>
    <row r="2869" spans="7:10" x14ac:dyDescent="0.25">
      <c r="G2869" s="110"/>
      <c r="H2869" s="110"/>
      <c r="I2869" s="110"/>
      <c r="J2869" s="110"/>
    </row>
    <row r="2870" spans="7:10" x14ac:dyDescent="0.25">
      <c r="G2870" s="110"/>
      <c r="H2870" s="110"/>
      <c r="I2870" s="110"/>
      <c r="J2870" s="110"/>
    </row>
    <row r="2871" spans="7:10" x14ac:dyDescent="0.25">
      <c r="G2871" s="110"/>
      <c r="H2871" s="110"/>
      <c r="I2871" s="110"/>
      <c r="J2871" s="110"/>
    </row>
    <row r="2872" spans="7:10" x14ac:dyDescent="0.25">
      <c r="G2872" s="110"/>
      <c r="H2872" s="110"/>
      <c r="I2872" s="110"/>
      <c r="J2872" s="110"/>
    </row>
    <row r="2873" spans="7:10" x14ac:dyDescent="0.25">
      <c r="G2873" s="110"/>
      <c r="H2873" s="110"/>
      <c r="I2873" s="110"/>
      <c r="J2873" s="110"/>
    </row>
    <row r="2874" spans="7:10" x14ac:dyDescent="0.25">
      <c r="G2874" s="110"/>
      <c r="H2874" s="110"/>
      <c r="I2874" s="110"/>
      <c r="J2874" s="110"/>
    </row>
    <row r="2875" spans="7:10" x14ac:dyDescent="0.25">
      <c r="G2875" s="110"/>
      <c r="H2875" s="110"/>
      <c r="I2875" s="110"/>
      <c r="J2875" s="110"/>
    </row>
    <row r="2876" spans="7:10" x14ac:dyDescent="0.25">
      <c r="G2876" s="110"/>
      <c r="H2876" s="110"/>
      <c r="I2876" s="110"/>
      <c r="J2876" s="110"/>
    </row>
    <row r="2877" spans="7:10" x14ac:dyDescent="0.25">
      <c r="G2877" s="110"/>
      <c r="H2877" s="110"/>
      <c r="I2877" s="110"/>
      <c r="J2877" s="110"/>
    </row>
    <row r="2878" spans="7:10" x14ac:dyDescent="0.25">
      <c r="G2878" s="110"/>
      <c r="H2878" s="110"/>
      <c r="I2878" s="110"/>
      <c r="J2878" s="110"/>
    </row>
    <row r="2879" spans="7:10" x14ac:dyDescent="0.25">
      <c r="G2879" s="110"/>
      <c r="H2879" s="110"/>
      <c r="I2879" s="110"/>
      <c r="J2879" s="110"/>
    </row>
    <row r="2880" spans="7:10" x14ac:dyDescent="0.25">
      <c r="G2880" s="110"/>
      <c r="H2880" s="110"/>
      <c r="I2880" s="110"/>
      <c r="J2880" s="110"/>
    </row>
    <row r="2881" spans="7:10" x14ac:dyDescent="0.25">
      <c r="G2881" s="110"/>
      <c r="H2881" s="110"/>
      <c r="I2881" s="110"/>
      <c r="J2881" s="110"/>
    </row>
    <row r="2882" spans="7:10" x14ac:dyDescent="0.25">
      <c r="G2882" s="110"/>
      <c r="H2882" s="110"/>
      <c r="I2882" s="110"/>
      <c r="J2882" s="110"/>
    </row>
    <row r="2883" spans="7:10" x14ac:dyDescent="0.25">
      <c r="G2883" s="110"/>
      <c r="H2883" s="110"/>
      <c r="I2883" s="110"/>
      <c r="J2883" s="110"/>
    </row>
    <row r="2884" spans="7:10" x14ac:dyDescent="0.25">
      <c r="G2884" s="110"/>
      <c r="H2884" s="110"/>
      <c r="I2884" s="110"/>
      <c r="J2884" s="110"/>
    </row>
    <row r="2885" spans="7:10" x14ac:dyDescent="0.25">
      <c r="G2885" s="110"/>
      <c r="H2885" s="110"/>
      <c r="I2885" s="110"/>
      <c r="J2885" s="110"/>
    </row>
    <row r="2886" spans="7:10" x14ac:dyDescent="0.25">
      <c r="G2886" s="110"/>
      <c r="H2886" s="110"/>
      <c r="I2886" s="110"/>
      <c r="J2886" s="110"/>
    </row>
    <row r="2887" spans="7:10" x14ac:dyDescent="0.25">
      <c r="G2887" s="110"/>
      <c r="H2887" s="110"/>
      <c r="I2887" s="110"/>
      <c r="J2887" s="110"/>
    </row>
    <row r="2888" spans="7:10" x14ac:dyDescent="0.25">
      <c r="G2888" s="110"/>
      <c r="H2888" s="110"/>
      <c r="I2888" s="110"/>
      <c r="J2888" s="110"/>
    </row>
    <row r="2889" spans="7:10" x14ac:dyDescent="0.25">
      <c r="G2889" s="110"/>
      <c r="H2889" s="110"/>
      <c r="I2889" s="110"/>
      <c r="J2889" s="110"/>
    </row>
    <row r="2890" spans="7:10" x14ac:dyDescent="0.25">
      <c r="G2890" s="110"/>
      <c r="H2890" s="110"/>
      <c r="I2890" s="110"/>
      <c r="J2890" s="110"/>
    </row>
    <row r="2891" spans="7:10" x14ac:dyDescent="0.25">
      <c r="G2891" s="110"/>
      <c r="H2891" s="110"/>
      <c r="I2891" s="110"/>
      <c r="J2891" s="110"/>
    </row>
    <row r="2892" spans="7:10" x14ac:dyDescent="0.25">
      <c r="G2892" s="110"/>
      <c r="H2892" s="110"/>
      <c r="I2892" s="110"/>
      <c r="J2892" s="110"/>
    </row>
    <row r="2893" spans="7:10" x14ac:dyDescent="0.25">
      <c r="G2893" s="110"/>
      <c r="H2893" s="110"/>
      <c r="I2893" s="110"/>
      <c r="J2893" s="110"/>
    </row>
    <row r="2894" spans="7:10" x14ac:dyDescent="0.25">
      <c r="G2894" s="110"/>
      <c r="H2894" s="110"/>
      <c r="I2894" s="110"/>
      <c r="J2894" s="110"/>
    </row>
    <row r="2895" spans="7:10" x14ac:dyDescent="0.25">
      <c r="G2895" s="110"/>
      <c r="H2895" s="110"/>
      <c r="I2895" s="110"/>
      <c r="J2895" s="110"/>
    </row>
    <row r="2896" spans="7:10" x14ac:dyDescent="0.25">
      <c r="G2896" s="110"/>
      <c r="H2896" s="110"/>
      <c r="I2896" s="110"/>
      <c r="J2896" s="110"/>
    </row>
    <row r="2897" spans="7:10" x14ac:dyDescent="0.25">
      <c r="G2897" s="110"/>
      <c r="H2897" s="110"/>
      <c r="I2897" s="110"/>
      <c r="J2897" s="110"/>
    </row>
    <row r="2898" spans="7:10" x14ac:dyDescent="0.25">
      <c r="G2898" s="110"/>
      <c r="H2898" s="110"/>
      <c r="I2898" s="110"/>
      <c r="J2898" s="110"/>
    </row>
    <row r="2899" spans="7:10" x14ac:dyDescent="0.25">
      <c r="G2899" s="110"/>
      <c r="H2899" s="110"/>
      <c r="I2899" s="110"/>
      <c r="J2899" s="110"/>
    </row>
    <row r="2900" spans="7:10" x14ac:dyDescent="0.25">
      <c r="G2900" s="110"/>
      <c r="H2900" s="110"/>
      <c r="I2900" s="110"/>
      <c r="J2900" s="110"/>
    </row>
    <row r="2901" spans="7:10" x14ac:dyDescent="0.25">
      <c r="G2901" s="110"/>
      <c r="H2901" s="110"/>
      <c r="I2901" s="110"/>
      <c r="J2901" s="110"/>
    </row>
    <row r="2902" spans="7:10" x14ac:dyDescent="0.25">
      <c r="G2902" s="110"/>
      <c r="H2902" s="110"/>
      <c r="I2902" s="110"/>
      <c r="J2902" s="110"/>
    </row>
    <row r="2903" spans="7:10" x14ac:dyDescent="0.25">
      <c r="G2903" s="110"/>
      <c r="H2903" s="110"/>
      <c r="I2903" s="110"/>
      <c r="J2903" s="110"/>
    </row>
    <row r="2904" spans="7:10" x14ac:dyDescent="0.25">
      <c r="G2904" s="110"/>
      <c r="H2904" s="110"/>
      <c r="I2904" s="110"/>
      <c r="J2904" s="110"/>
    </row>
    <row r="2905" spans="7:10" x14ac:dyDescent="0.25">
      <c r="G2905" s="110"/>
      <c r="H2905" s="110"/>
      <c r="I2905" s="110"/>
      <c r="J2905" s="110"/>
    </row>
    <row r="2906" spans="7:10" x14ac:dyDescent="0.25">
      <c r="G2906" s="110"/>
      <c r="H2906" s="110"/>
      <c r="I2906" s="110"/>
      <c r="J2906" s="110"/>
    </row>
    <row r="2907" spans="7:10" x14ac:dyDescent="0.25">
      <c r="G2907" s="110"/>
      <c r="H2907" s="110"/>
      <c r="I2907" s="110"/>
      <c r="J2907" s="110"/>
    </row>
    <row r="2908" spans="7:10" x14ac:dyDescent="0.25">
      <c r="G2908" s="110"/>
      <c r="H2908" s="110"/>
      <c r="I2908" s="110"/>
      <c r="J2908" s="110"/>
    </row>
    <row r="2909" spans="7:10" x14ac:dyDescent="0.25">
      <c r="G2909" s="110"/>
      <c r="H2909" s="110"/>
      <c r="I2909" s="110"/>
      <c r="J2909" s="110"/>
    </row>
    <row r="2910" spans="7:10" x14ac:dyDescent="0.25">
      <c r="G2910" s="110"/>
      <c r="H2910" s="110"/>
      <c r="I2910" s="110"/>
      <c r="J2910" s="110"/>
    </row>
    <row r="2911" spans="7:10" x14ac:dyDescent="0.25">
      <c r="G2911" s="110"/>
      <c r="H2911" s="110"/>
      <c r="I2911" s="110"/>
      <c r="J2911" s="110"/>
    </row>
    <row r="2912" spans="7:10" x14ac:dyDescent="0.25">
      <c r="G2912" s="110"/>
      <c r="H2912" s="110"/>
      <c r="I2912" s="110"/>
      <c r="J2912" s="110"/>
    </row>
    <row r="2913" spans="7:10" x14ac:dyDescent="0.25">
      <c r="G2913" s="110"/>
      <c r="H2913" s="110"/>
      <c r="I2913" s="110"/>
      <c r="J2913" s="110"/>
    </row>
    <row r="2914" spans="7:10" x14ac:dyDescent="0.25">
      <c r="G2914" s="110"/>
      <c r="H2914" s="110"/>
      <c r="I2914" s="110"/>
      <c r="J2914" s="110"/>
    </row>
    <row r="2915" spans="7:10" x14ac:dyDescent="0.25">
      <c r="G2915" s="110"/>
      <c r="H2915" s="110"/>
      <c r="I2915" s="110"/>
      <c r="J2915" s="110"/>
    </row>
    <row r="2916" spans="7:10" x14ac:dyDescent="0.25">
      <c r="G2916" s="110"/>
      <c r="H2916" s="110"/>
      <c r="I2916" s="110"/>
      <c r="J2916" s="110"/>
    </row>
    <row r="2917" spans="7:10" x14ac:dyDescent="0.25">
      <c r="G2917" s="110"/>
      <c r="H2917" s="110"/>
      <c r="I2917" s="110"/>
      <c r="J2917" s="110"/>
    </row>
    <row r="2918" spans="7:10" x14ac:dyDescent="0.25">
      <c r="G2918" s="110"/>
      <c r="H2918" s="110"/>
      <c r="I2918" s="110"/>
      <c r="J2918" s="110"/>
    </row>
    <row r="2919" spans="7:10" x14ac:dyDescent="0.25">
      <c r="G2919" s="110"/>
      <c r="H2919" s="110"/>
      <c r="I2919" s="110"/>
      <c r="J2919" s="110"/>
    </row>
    <row r="2920" spans="7:10" x14ac:dyDescent="0.25">
      <c r="G2920" s="110"/>
      <c r="H2920" s="110"/>
      <c r="I2920" s="110"/>
      <c r="J2920" s="110"/>
    </row>
    <row r="2921" spans="7:10" x14ac:dyDescent="0.25">
      <c r="G2921" s="110"/>
      <c r="H2921" s="110"/>
      <c r="I2921" s="110"/>
      <c r="J2921" s="110"/>
    </row>
    <row r="2922" spans="7:10" x14ac:dyDescent="0.25">
      <c r="G2922" s="110"/>
      <c r="H2922" s="110"/>
      <c r="I2922" s="110"/>
      <c r="J2922" s="110"/>
    </row>
    <row r="2923" spans="7:10" x14ac:dyDescent="0.25">
      <c r="G2923" s="110"/>
      <c r="H2923" s="110"/>
      <c r="I2923" s="110"/>
      <c r="J2923" s="110"/>
    </row>
    <row r="2924" spans="7:10" x14ac:dyDescent="0.25">
      <c r="G2924" s="110"/>
      <c r="H2924" s="110"/>
      <c r="I2924" s="110"/>
      <c r="J2924" s="110"/>
    </row>
    <row r="2925" spans="7:10" x14ac:dyDescent="0.25">
      <c r="G2925" s="110"/>
      <c r="H2925" s="110"/>
      <c r="I2925" s="110"/>
      <c r="J2925" s="110"/>
    </row>
    <row r="2926" spans="7:10" x14ac:dyDescent="0.25">
      <c r="G2926" s="110"/>
      <c r="H2926" s="110"/>
      <c r="I2926" s="110"/>
      <c r="J2926" s="110"/>
    </row>
    <row r="2927" spans="7:10" x14ac:dyDescent="0.25">
      <c r="G2927" s="110"/>
      <c r="H2927" s="110"/>
      <c r="I2927" s="110"/>
      <c r="J2927" s="110"/>
    </row>
    <row r="2928" spans="7:10" x14ac:dyDescent="0.25">
      <c r="G2928" s="110"/>
      <c r="H2928" s="110"/>
      <c r="I2928" s="110"/>
      <c r="J2928" s="110"/>
    </row>
    <row r="2929" spans="7:10" x14ac:dyDescent="0.25">
      <c r="G2929" s="110"/>
      <c r="H2929" s="110"/>
      <c r="I2929" s="110"/>
      <c r="J2929" s="110"/>
    </row>
    <row r="2930" spans="7:10" x14ac:dyDescent="0.25">
      <c r="G2930" s="110"/>
      <c r="H2930" s="110"/>
      <c r="I2930" s="110"/>
      <c r="J2930" s="110"/>
    </row>
    <row r="2931" spans="7:10" x14ac:dyDescent="0.25">
      <c r="G2931" s="110"/>
      <c r="H2931" s="110"/>
      <c r="I2931" s="110"/>
      <c r="J2931" s="110"/>
    </row>
    <row r="2932" spans="7:10" x14ac:dyDescent="0.25">
      <c r="G2932" s="110"/>
      <c r="H2932" s="110"/>
      <c r="I2932" s="110"/>
      <c r="J2932" s="110"/>
    </row>
    <row r="2933" spans="7:10" x14ac:dyDescent="0.25">
      <c r="G2933" s="110"/>
      <c r="H2933" s="110"/>
      <c r="I2933" s="110"/>
      <c r="J2933" s="110"/>
    </row>
    <row r="2934" spans="7:10" x14ac:dyDescent="0.25">
      <c r="G2934" s="110"/>
      <c r="H2934" s="110"/>
      <c r="I2934" s="110"/>
      <c r="J2934" s="110"/>
    </row>
    <row r="2935" spans="7:10" x14ac:dyDescent="0.25">
      <c r="G2935" s="110"/>
      <c r="H2935" s="110"/>
      <c r="I2935" s="110"/>
      <c r="J2935" s="110"/>
    </row>
    <row r="2936" spans="7:10" x14ac:dyDescent="0.25">
      <c r="G2936" s="110"/>
      <c r="H2936" s="110"/>
      <c r="I2936" s="110"/>
      <c r="J2936" s="110"/>
    </row>
    <row r="2937" spans="7:10" x14ac:dyDescent="0.25">
      <c r="G2937" s="110"/>
      <c r="H2937" s="110"/>
      <c r="I2937" s="110"/>
      <c r="J2937" s="110"/>
    </row>
    <row r="2938" spans="7:10" x14ac:dyDescent="0.25">
      <c r="G2938" s="110"/>
      <c r="H2938" s="110"/>
      <c r="I2938" s="110"/>
      <c r="J2938" s="110"/>
    </row>
    <row r="2939" spans="7:10" x14ac:dyDescent="0.25">
      <c r="G2939" s="110"/>
      <c r="H2939" s="110"/>
      <c r="I2939" s="110"/>
      <c r="J2939" s="110"/>
    </row>
    <row r="2940" spans="7:10" x14ac:dyDescent="0.25">
      <c r="G2940" s="110"/>
      <c r="H2940" s="110"/>
      <c r="I2940" s="110"/>
      <c r="J2940" s="110"/>
    </row>
    <row r="2941" spans="7:10" x14ac:dyDescent="0.25">
      <c r="G2941" s="110"/>
      <c r="H2941" s="110"/>
      <c r="I2941" s="110"/>
      <c r="J2941" s="110"/>
    </row>
    <row r="2942" spans="7:10" x14ac:dyDescent="0.25">
      <c r="G2942" s="110"/>
      <c r="H2942" s="110"/>
      <c r="I2942" s="110"/>
      <c r="J2942" s="110"/>
    </row>
    <row r="2943" spans="7:10" x14ac:dyDescent="0.25">
      <c r="G2943" s="110"/>
      <c r="H2943" s="110"/>
      <c r="I2943" s="110"/>
      <c r="J2943" s="110"/>
    </row>
    <row r="2944" spans="7:10" x14ac:dyDescent="0.25">
      <c r="G2944" s="110"/>
      <c r="H2944" s="110"/>
      <c r="I2944" s="110"/>
      <c r="J2944" s="110"/>
    </row>
    <row r="2945" spans="7:10" x14ac:dyDescent="0.25">
      <c r="G2945" s="110"/>
      <c r="H2945" s="110"/>
      <c r="I2945" s="110"/>
      <c r="J2945" s="110"/>
    </row>
    <row r="2946" spans="7:10" x14ac:dyDescent="0.25">
      <c r="G2946" s="110"/>
      <c r="H2946" s="110"/>
      <c r="I2946" s="110"/>
      <c r="J2946" s="110"/>
    </row>
    <row r="2947" spans="7:10" x14ac:dyDescent="0.25">
      <c r="G2947" s="110"/>
      <c r="H2947" s="110"/>
      <c r="I2947" s="110"/>
      <c r="J2947" s="110"/>
    </row>
    <row r="2948" spans="7:10" x14ac:dyDescent="0.25">
      <c r="G2948" s="110"/>
      <c r="H2948" s="110"/>
      <c r="I2948" s="110"/>
      <c r="J2948" s="110"/>
    </row>
    <row r="2949" spans="7:10" x14ac:dyDescent="0.25">
      <c r="G2949" s="110"/>
      <c r="H2949" s="110"/>
      <c r="I2949" s="110"/>
      <c r="J2949" s="110"/>
    </row>
    <row r="2950" spans="7:10" x14ac:dyDescent="0.25">
      <c r="G2950" s="110"/>
      <c r="H2950" s="110"/>
      <c r="I2950" s="110"/>
      <c r="J2950" s="110"/>
    </row>
    <row r="2951" spans="7:10" x14ac:dyDescent="0.25">
      <c r="G2951" s="110"/>
      <c r="H2951" s="110"/>
      <c r="I2951" s="110"/>
      <c r="J2951" s="110"/>
    </row>
    <row r="2952" spans="7:10" x14ac:dyDescent="0.25">
      <c r="G2952" s="110"/>
      <c r="H2952" s="110"/>
      <c r="I2952" s="110"/>
      <c r="J2952" s="110"/>
    </row>
    <row r="2953" spans="7:10" x14ac:dyDescent="0.25">
      <c r="G2953" s="110"/>
      <c r="H2953" s="110"/>
      <c r="I2953" s="110"/>
      <c r="J2953" s="110"/>
    </row>
    <row r="2954" spans="7:10" x14ac:dyDescent="0.25">
      <c r="G2954" s="110"/>
      <c r="H2954" s="110"/>
      <c r="I2954" s="110"/>
      <c r="J2954" s="110"/>
    </row>
    <row r="2955" spans="7:10" x14ac:dyDescent="0.25">
      <c r="G2955" s="110"/>
      <c r="H2955" s="110"/>
      <c r="I2955" s="110"/>
      <c r="J2955" s="110"/>
    </row>
    <row r="2956" spans="7:10" x14ac:dyDescent="0.25">
      <c r="G2956" s="110"/>
      <c r="H2956" s="110"/>
      <c r="I2956" s="110"/>
      <c r="J2956" s="110"/>
    </row>
    <row r="2957" spans="7:10" x14ac:dyDescent="0.25">
      <c r="G2957" s="110"/>
      <c r="H2957" s="110"/>
      <c r="I2957" s="110"/>
      <c r="J2957" s="110"/>
    </row>
    <row r="2958" spans="7:10" x14ac:dyDescent="0.25">
      <c r="G2958" s="110"/>
      <c r="H2958" s="110"/>
      <c r="I2958" s="110"/>
      <c r="J2958" s="110"/>
    </row>
    <row r="2959" spans="7:10" x14ac:dyDescent="0.25">
      <c r="G2959" s="110"/>
      <c r="H2959" s="110"/>
      <c r="I2959" s="110"/>
      <c r="J2959" s="110"/>
    </row>
    <row r="2960" spans="7:10" x14ac:dyDescent="0.25">
      <c r="G2960" s="110"/>
      <c r="H2960" s="110"/>
      <c r="I2960" s="110"/>
      <c r="J2960" s="110"/>
    </row>
    <row r="2961" spans="7:10" x14ac:dyDescent="0.25">
      <c r="G2961" s="110"/>
      <c r="H2961" s="110"/>
      <c r="I2961" s="110"/>
      <c r="J2961" s="110"/>
    </row>
    <row r="2962" spans="7:10" x14ac:dyDescent="0.25">
      <c r="G2962" s="110"/>
      <c r="H2962" s="110"/>
      <c r="I2962" s="110"/>
      <c r="J2962" s="110"/>
    </row>
    <row r="2963" spans="7:10" x14ac:dyDescent="0.25">
      <c r="G2963" s="110"/>
      <c r="H2963" s="110"/>
      <c r="I2963" s="110"/>
      <c r="J2963" s="110"/>
    </row>
    <row r="2964" spans="7:10" x14ac:dyDescent="0.25">
      <c r="G2964" s="110"/>
      <c r="H2964" s="110"/>
      <c r="I2964" s="110"/>
      <c r="J2964" s="110"/>
    </row>
    <row r="2965" spans="7:10" x14ac:dyDescent="0.25">
      <c r="G2965" s="110"/>
      <c r="H2965" s="110"/>
      <c r="I2965" s="110"/>
      <c r="J2965" s="110"/>
    </row>
    <row r="2966" spans="7:10" x14ac:dyDescent="0.25">
      <c r="G2966" s="110"/>
      <c r="H2966" s="110"/>
      <c r="I2966" s="110"/>
      <c r="J2966" s="110"/>
    </row>
    <row r="2967" spans="7:10" x14ac:dyDescent="0.25">
      <c r="G2967" s="110"/>
      <c r="H2967" s="110"/>
      <c r="I2967" s="110"/>
      <c r="J2967" s="110"/>
    </row>
    <row r="2968" spans="7:10" x14ac:dyDescent="0.25">
      <c r="G2968" s="110"/>
      <c r="H2968" s="110"/>
      <c r="I2968" s="110"/>
      <c r="J2968" s="110"/>
    </row>
    <row r="2969" spans="7:10" x14ac:dyDescent="0.25">
      <c r="G2969" s="110"/>
      <c r="H2969" s="110"/>
      <c r="I2969" s="110"/>
      <c r="J2969" s="110"/>
    </row>
    <row r="2970" spans="7:10" x14ac:dyDescent="0.25">
      <c r="G2970" s="110"/>
      <c r="H2970" s="110"/>
      <c r="I2970" s="110"/>
      <c r="J2970" s="110"/>
    </row>
    <row r="2971" spans="7:10" x14ac:dyDescent="0.25">
      <c r="G2971" s="110"/>
      <c r="H2971" s="110"/>
      <c r="I2971" s="110"/>
      <c r="J2971" s="110"/>
    </row>
    <row r="2972" spans="7:10" x14ac:dyDescent="0.25">
      <c r="G2972" s="110"/>
      <c r="H2972" s="110"/>
      <c r="I2972" s="110"/>
      <c r="J2972" s="110"/>
    </row>
    <row r="2973" spans="7:10" x14ac:dyDescent="0.25">
      <c r="G2973" s="110"/>
      <c r="H2973" s="110"/>
      <c r="I2973" s="110"/>
      <c r="J2973" s="110"/>
    </row>
    <row r="2974" spans="7:10" x14ac:dyDescent="0.25">
      <c r="G2974" s="110"/>
      <c r="H2974" s="110"/>
      <c r="I2974" s="110"/>
      <c r="J2974" s="110"/>
    </row>
    <row r="2975" spans="7:10" x14ac:dyDescent="0.25">
      <c r="G2975" s="110"/>
      <c r="H2975" s="110"/>
      <c r="I2975" s="110"/>
      <c r="J2975" s="110"/>
    </row>
    <row r="2976" spans="7:10" x14ac:dyDescent="0.25">
      <c r="G2976" s="110"/>
      <c r="H2976" s="110"/>
      <c r="I2976" s="110"/>
      <c r="J2976" s="110"/>
    </row>
    <row r="2977" spans="7:10" x14ac:dyDescent="0.25">
      <c r="G2977" s="110"/>
      <c r="H2977" s="110"/>
      <c r="I2977" s="110"/>
      <c r="J2977" s="110"/>
    </row>
    <row r="2978" spans="7:10" x14ac:dyDescent="0.25">
      <c r="G2978" s="110"/>
      <c r="H2978" s="110"/>
      <c r="I2978" s="110"/>
      <c r="J2978" s="110"/>
    </row>
    <row r="2979" spans="7:10" x14ac:dyDescent="0.25">
      <c r="G2979" s="110"/>
      <c r="H2979" s="110"/>
      <c r="I2979" s="110"/>
      <c r="J2979" s="110"/>
    </row>
    <row r="2980" spans="7:10" x14ac:dyDescent="0.25">
      <c r="G2980" s="110"/>
      <c r="H2980" s="110"/>
      <c r="I2980" s="110"/>
      <c r="J2980" s="110"/>
    </row>
    <row r="2981" spans="7:10" x14ac:dyDescent="0.25">
      <c r="G2981" s="110"/>
      <c r="H2981" s="110"/>
      <c r="I2981" s="110"/>
      <c r="J2981" s="110"/>
    </row>
    <row r="2982" spans="7:10" x14ac:dyDescent="0.25">
      <c r="G2982" s="110"/>
      <c r="H2982" s="110"/>
      <c r="I2982" s="110"/>
      <c r="J2982" s="110"/>
    </row>
    <row r="2983" spans="7:10" x14ac:dyDescent="0.25">
      <c r="G2983" s="110"/>
      <c r="H2983" s="110"/>
      <c r="I2983" s="110"/>
      <c r="J2983" s="110"/>
    </row>
    <row r="2984" spans="7:10" x14ac:dyDescent="0.25">
      <c r="G2984" s="110"/>
      <c r="H2984" s="110"/>
      <c r="I2984" s="110"/>
      <c r="J2984" s="110"/>
    </row>
    <row r="2985" spans="7:10" x14ac:dyDescent="0.25">
      <c r="G2985" s="110"/>
      <c r="H2985" s="110"/>
      <c r="I2985" s="110"/>
      <c r="J2985" s="110"/>
    </row>
    <row r="2986" spans="7:10" x14ac:dyDescent="0.25">
      <c r="G2986" s="110"/>
      <c r="H2986" s="110"/>
      <c r="I2986" s="110"/>
      <c r="J2986" s="110"/>
    </row>
    <row r="2987" spans="7:10" x14ac:dyDescent="0.25">
      <c r="G2987" s="110"/>
      <c r="H2987" s="110"/>
      <c r="I2987" s="110"/>
      <c r="J2987" s="110"/>
    </row>
    <row r="2988" spans="7:10" x14ac:dyDescent="0.25">
      <c r="G2988" s="110"/>
      <c r="H2988" s="110"/>
      <c r="I2988" s="110"/>
      <c r="J2988" s="110"/>
    </row>
    <row r="2989" spans="7:10" x14ac:dyDescent="0.25">
      <c r="G2989" s="110"/>
      <c r="H2989" s="110"/>
      <c r="I2989" s="110"/>
      <c r="J2989" s="110"/>
    </row>
    <row r="2990" spans="7:10" x14ac:dyDescent="0.25">
      <c r="G2990" s="110"/>
      <c r="H2990" s="110"/>
      <c r="I2990" s="110"/>
      <c r="J2990" s="110"/>
    </row>
    <row r="2991" spans="7:10" x14ac:dyDescent="0.25">
      <c r="G2991" s="110"/>
      <c r="H2991" s="110"/>
      <c r="I2991" s="110"/>
      <c r="J2991" s="110"/>
    </row>
    <row r="2992" spans="7:10" x14ac:dyDescent="0.25">
      <c r="G2992" s="110"/>
      <c r="H2992" s="110"/>
      <c r="I2992" s="110"/>
      <c r="J2992" s="110"/>
    </row>
    <row r="2993" spans="7:10" x14ac:dyDescent="0.25">
      <c r="G2993" s="110"/>
      <c r="H2993" s="110"/>
      <c r="I2993" s="110"/>
      <c r="J2993" s="110"/>
    </row>
    <row r="2994" spans="7:10" x14ac:dyDescent="0.25">
      <c r="G2994" s="110"/>
      <c r="H2994" s="110"/>
      <c r="I2994" s="110"/>
      <c r="J2994" s="110"/>
    </row>
    <row r="2995" spans="7:10" x14ac:dyDescent="0.25">
      <c r="G2995" s="110"/>
      <c r="H2995" s="110"/>
      <c r="I2995" s="110"/>
      <c r="J2995" s="110"/>
    </row>
    <row r="2996" spans="7:10" x14ac:dyDescent="0.25">
      <c r="G2996" s="110"/>
      <c r="H2996" s="110"/>
      <c r="I2996" s="110"/>
      <c r="J2996" s="110"/>
    </row>
    <row r="2997" spans="7:10" x14ac:dyDescent="0.25">
      <c r="G2997" s="110"/>
      <c r="H2997" s="110"/>
      <c r="I2997" s="110"/>
      <c r="J2997" s="110"/>
    </row>
    <row r="2998" spans="7:10" x14ac:dyDescent="0.25">
      <c r="G2998" s="110"/>
      <c r="H2998" s="110"/>
      <c r="I2998" s="110"/>
      <c r="J2998" s="110"/>
    </row>
    <row r="2999" spans="7:10" x14ac:dyDescent="0.25">
      <c r="G2999" s="110"/>
      <c r="H2999" s="110"/>
      <c r="I2999" s="110"/>
      <c r="J2999" s="110"/>
    </row>
    <row r="3000" spans="7:10" x14ac:dyDescent="0.25">
      <c r="G3000" s="110"/>
      <c r="H3000" s="110"/>
      <c r="I3000" s="110"/>
      <c r="J3000" s="110"/>
    </row>
    <row r="3001" spans="7:10" x14ac:dyDescent="0.25">
      <c r="G3001" s="110"/>
      <c r="H3001" s="110"/>
      <c r="I3001" s="110"/>
      <c r="J3001" s="110"/>
    </row>
    <row r="3002" spans="7:10" x14ac:dyDescent="0.25">
      <c r="G3002" s="110"/>
      <c r="H3002" s="110"/>
      <c r="I3002" s="110"/>
      <c r="J3002" s="110"/>
    </row>
    <row r="3003" spans="7:10" x14ac:dyDescent="0.25">
      <c r="G3003" s="110"/>
      <c r="H3003" s="110"/>
      <c r="I3003" s="110"/>
      <c r="J3003" s="110"/>
    </row>
    <row r="3004" spans="7:10" x14ac:dyDescent="0.25">
      <c r="G3004" s="110"/>
      <c r="H3004" s="110"/>
      <c r="I3004" s="110"/>
      <c r="J3004" s="110"/>
    </row>
    <row r="3005" spans="7:10" x14ac:dyDescent="0.25">
      <c r="G3005" s="110"/>
      <c r="H3005" s="110"/>
      <c r="I3005" s="110"/>
      <c r="J3005" s="110"/>
    </row>
    <row r="3006" spans="7:10" x14ac:dyDescent="0.25">
      <c r="G3006" s="110"/>
      <c r="H3006" s="110"/>
      <c r="I3006" s="110"/>
      <c r="J3006" s="110"/>
    </row>
    <row r="3007" spans="7:10" x14ac:dyDescent="0.25">
      <c r="G3007" s="110"/>
      <c r="H3007" s="110"/>
      <c r="I3007" s="110"/>
      <c r="J3007" s="110"/>
    </row>
    <row r="3008" spans="7:10" x14ac:dyDescent="0.25">
      <c r="G3008" s="110"/>
      <c r="H3008" s="110"/>
      <c r="I3008" s="110"/>
      <c r="J3008" s="110"/>
    </row>
    <row r="3009" spans="7:10" x14ac:dyDescent="0.25">
      <c r="G3009" s="110"/>
      <c r="H3009" s="110"/>
      <c r="I3009" s="110"/>
      <c r="J3009" s="110"/>
    </row>
    <row r="3010" spans="7:10" x14ac:dyDescent="0.25">
      <c r="G3010" s="110"/>
      <c r="H3010" s="110"/>
      <c r="I3010" s="110"/>
      <c r="J3010" s="110"/>
    </row>
    <row r="3011" spans="7:10" x14ac:dyDescent="0.25">
      <c r="G3011" s="110"/>
      <c r="H3011" s="110"/>
      <c r="I3011" s="110"/>
      <c r="J3011" s="110"/>
    </row>
    <row r="3012" spans="7:10" x14ac:dyDescent="0.25">
      <c r="G3012" s="110"/>
      <c r="H3012" s="110"/>
      <c r="I3012" s="110"/>
      <c r="J3012" s="110"/>
    </row>
    <row r="3013" spans="7:10" x14ac:dyDescent="0.25">
      <c r="G3013" s="110"/>
      <c r="H3013" s="110"/>
      <c r="I3013" s="110"/>
      <c r="J3013" s="110"/>
    </row>
    <row r="3014" spans="7:10" x14ac:dyDescent="0.25">
      <c r="G3014" s="110"/>
      <c r="H3014" s="110"/>
      <c r="I3014" s="110"/>
      <c r="J3014" s="110"/>
    </row>
    <row r="3015" spans="7:10" x14ac:dyDescent="0.25">
      <c r="G3015" s="110"/>
      <c r="H3015" s="110"/>
      <c r="I3015" s="110"/>
      <c r="J3015" s="110"/>
    </row>
    <row r="3016" spans="7:10" x14ac:dyDescent="0.25">
      <c r="G3016" s="110"/>
      <c r="H3016" s="110"/>
      <c r="I3016" s="110"/>
      <c r="J3016" s="110"/>
    </row>
    <row r="3017" spans="7:10" x14ac:dyDescent="0.25">
      <c r="G3017" s="110"/>
      <c r="H3017" s="110"/>
      <c r="I3017" s="110"/>
      <c r="J3017" s="110"/>
    </row>
    <row r="3018" spans="7:10" x14ac:dyDescent="0.25">
      <c r="G3018" s="110"/>
      <c r="H3018" s="110"/>
      <c r="I3018" s="110"/>
      <c r="J3018" s="110"/>
    </row>
    <row r="3019" spans="7:10" x14ac:dyDescent="0.25">
      <c r="G3019" s="110"/>
      <c r="H3019" s="110"/>
      <c r="I3019" s="110"/>
      <c r="J3019" s="110"/>
    </row>
    <row r="3020" spans="7:10" x14ac:dyDescent="0.25">
      <c r="G3020" s="110"/>
      <c r="H3020" s="110"/>
      <c r="I3020" s="110"/>
      <c r="J3020" s="110"/>
    </row>
    <row r="3021" spans="7:10" x14ac:dyDescent="0.25">
      <c r="G3021" s="110"/>
      <c r="H3021" s="110"/>
      <c r="I3021" s="110"/>
      <c r="J3021" s="110"/>
    </row>
    <row r="3022" spans="7:10" x14ac:dyDescent="0.25">
      <c r="G3022" s="110"/>
      <c r="H3022" s="110"/>
      <c r="I3022" s="110"/>
      <c r="J3022" s="110"/>
    </row>
    <row r="3023" spans="7:10" x14ac:dyDescent="0.25">
      <c r="G3023" s="110"/>
      <c r="H3023" s="110"/>
      <c r="I3023" s="110"/>
      <c r="J3023" s="110"/>
    </row>
    <row r="3024" spans="7:10" x14ac:dyDescent="0.25">
      <c r="G3024" s="110"/>
      <c r="H3024" s="110"/>
      <c r="I3024" s="110"/>
      <c r="J3024" s="110"/>
    </row>
    <row r="3025" spans="7:10" x14ac:dyDescent="0.25">
      <c r="G3025" s="110"/>
      <c r="H3025" s="110"/>
      <c r="I3025" s="110"/>
      <c r="J3025" s="110"/>
    </row>
    <row r="3026" spans="7:10" x14ac:dyDescent="0.25">
      <c r="G3026" s="110"/>
      <c r="H3026" s="110"/>
      <c r="I3026" s="110"/>
      <c r="J3026" s="110"/>
    </row>
    <row r="3027" spans="7:10" x14ac:dyDescent="0.25">
      <c r="G3027" s="110"/>
      <c r="H3027" s="110"/>
      <c r="I3027" s="110"/>
      <c r="J3027" s="110"/>
    </row>
    <row r="3028" spans="7:10" x14ac:dyDescent="0.25">
      <c r="G3028" s="110"/>
      <c r="H3028" s="110"/>
      <c r="I3028" s="110"/>
      <c r="J3028" s="110"/>
    </row>
    <row r="3029" spans="7:10" x14ac:dyDescent="0.25">
      <c r="G3029" s="110"/>
      <c r="H3029" s="110"/>
      <c r="I3029" s="110"/>
      <c r="J3029" s="110"/>
    </row>
    <row r="3030" spans="7:10" x14ac:dyDescent="0.25">
      <c r="G3030" s="110"/>
      <c r="H3030" s="110"/>
      <c r="I3030" s="110"/>
      <c r="J3030" s="110"/>
    </row>
    <row r="3031" spans="7:10" x14ac:dyDescent="0.25">
      <c r="G3031" s="110"/>
      <c r="H3031" s="110"/>
      <c r="I3031" s="110"/>
      <c r="J3031" s="110"/>
    </row>
    <row r="3032" spans="7:10" x14ac:dyDescent="0.25">
      <c r="G3032" s="110"/>
      <c r="H3032" s="110"/>
      <c r="I3032" s="110"/>
      <c r="J3032" s="110"/>
    </row>
    <row r="3033" spans="7:10" x14ac:dyDescent="0.25">
      <c r="G3033" s="110"/>
      <c r="H3033" s="110"/>
      <c r="I3033" s="110"/>
      <c r="J3033" s="110"/>
    </row>
    <row r="3034" spans="7:10" x14ac:dyDescent="0.25">
      <c r="G3034" s="110"/>
      <c r="H3034" s="110"/>
      <c r="I3034" s="110"/>
      <c r="J3034" s="110"/>
    </row>
    <row r="3035" spans="7:10" x14ac:dyDescent="0.25">
      <c r="G3035" s="110"/>
      <c r="H3035" s="110"/>
      <c r="I3035" s="110"/>
      <c r="J3035" s="110"/>
    </row>
    <row r="3036" spans="7:10" x14ac:dyDescent="0.25">
      <c r="G3036" s="110"/>
      <c r="H3036" s="110"/>
      <c r="I3036" s="110"/>
      <c r="J3036" s="110"/>
    </row>
    <row r="3037" spans="7:10" x14ac:dyDescent="0.25">
      <c r="G3037" s="110"/>
      <c r="H3037" s="110"/>
      <c r="I3037" s="110"/>
      <c r="J3037" s="110"/>
    </row>
    <row r="3038" spans="7:10" x14ac:dyDescent="0.25">
      <c r="G3038" s="110"/>
      <c r="H3038" s="110"/>
      <c r="I3038" s="110"/>
      <c r="J3038" s="110"/>
    </row>
    <row r="3039" spans="7:10" x14ac:dyDescent="0.25">
      <c r="G3039" s="110"/>
      <c r="H3039" s="110"/>
      <c r="I3039" s="110"/>
      <c r="J3039" s="110"/>
    </row>
    <row r="3040" spans="7:10" x14ac:dyDescent="0.25">
      <c r="G3040" s="110"/>
      <c r="H3040" s="110"/>
      <c r="I3040" s="110"/>
      <c r="J3040" s="110"/>
    </row>
    <row r="3041" spans="7:10" x14ac:dyDescent="0.25">
      <c r="G3041" s="110"/>
      <c r="H3041" s="110"/>
      <c r="I3041" s="110"/>
      <c r="J3041" s="110"/>
    </row>
    <row r="3042" spans="7:10" x14ac:dyDescent="0.25">
      <c r="G3042" s="110"/>
      <c r="H3042" s="110"/>
      <c r="I3042" s="110"/>
      <c r="J3042" s="110"/>
    </row>
    <row r="3043" spans="7:10" x14ac:dyDescent="0.25">
      <c r="G3043" s="110"/>
      <c r="H3043" s="110"/>
      <c r="I3043" s="110"/>
      <c r="J3043" s="110"/>
    </row>
    <row r="3044" spans="7:10" x14ac:dyDescent="0.25">
      <c r="G3044" s="110"/>
      <c r="H3044" s="110"/>
      <c r="I3044" s="110"/>
      <c r="J3044" s="110"/>
    </row>
    <row r="3045" spans="7:10" x14ac:dyDescent="0.25">
      <c r="G3045" s="110"/>
      <c r="H3045" s="110"/>
      <c r="I3045" s="110"/>
      <c r="J3045" s="110"/>
    </row>
    <row r="3046" spans="7:10" x14ac:dyDescent="0.25">
      <c r="G3046" s="110"/>
      <c r="H3046" s="110"/>
      <c r="I3046" s="110"/>
      <c r="J3046" s="110"/>
    </row>
    <row r="3047" spans="7:10" x14ac:dyDescent="0.25">
      <c r="G3047" s="110"/>
      <c r="H3047" s="110"/>
      <c r="I3047" s="110"/>
      <c r="J3047" s="110"/>
    </row>
    <row r="3048" spans="7:10" x14ac:dyDescent="0.25">
      <c r="G3048" s="110"/>
      <c r="H3048" s="110"/>
      <c r="I3048" s="110"/>
      <c r="J3048" s="110"/>
    </row>
    <row r="3049" spans="7:10" x14ac:dyDescent="0.25">
      <c r="G3049" s="110"/>
      <c r="H3049" s="110"/>
      <c r="I3049" s="110"/>
      <c r="J3049" s="110"/>
    </row>
    <row r="3050" spans="7:10" x14ac:dyDescent="0.25">
      <c r="G3050" s="110"/>
      <c r="H3050" s="110"/>
      <c r="I3050" s="110"/>
      <c r="J3050" s="110"/>
    </row>
    <row r="3051" spans="7:10" x14ac:dyDescent="0.25">
      <c r="G3051" s="110"/>
      <c r="H3051" s="110"/>
      <c r="I3051" s="110"/>
      <c r="J3051" s="110"/>
    </row>
    <row r="3052" spans="7:10" x14ac:dyDescent="0.25">
      <c r="G3052" s="110"/>
      <c r="H3052" s="110"/>
      <c r="I3052" s="110"/>
      <c r="J3052" s="110"/>
    </row>
    <row r="3053" spans="7:10" x14ac:dyDescent="0.25">
      <c r="G3053" s="110"/>
      <c r="H3053" s="110"/>
      <c r="I3053" s="110"/>
      <c r="J3053" s="110"/>
    </row>
    <row r="3054" spans="7:10" x14ac:dyDescent="0.25">
      <c r="G3054" s="110"/>
      <c r="H3054" s="110"/>
      <c r="I3054" s="110"/>
      <c r="J3054" s="110"/>
    </row>
    <row r="3055" spans="7:10" x14ac:dyDescent="0.25">
      <c r="G3055" s="110"/>
      <c r="H3055" s="110"/>
      <c r="I3055" s="110"/>
      <c r="J3055" s="110"/>
    </row>
    <row r="3056" spans="7:10" x14ac:dyDescent="0.25">
      <c r="G3056" s="110"/>
      <c r="H3056" s="110"/>
      <c r="I3056" s="110"/>
      <c r="J3056" s="110"/>
    </row>
    <row r="3057" spans="7:10" x14ac:dyDescent="0.25">
      <c r="G3057" s="110"/>
      <c r="H3057" s="110"/>
      <c r="I3057" s="110"/>
      <c r="J3057" s="110"/>
    </row>
    <row r="3058" spans="7:10" x14ac:dyDescent="0.25">
      <c r="G3058" s="110"/>
      <c r="H3058" s="110"/>
      <c r="I3058" s="110"/>
      <c r="J3058" s="110"/>
    </row>
    <row r="3059" spans="7:10" x14ac:dyDescent="0.25">
      <c r="G3059" s="110"/>
      <c r="H3059" s="110"/>
      <c r="I3059" s="110"/>
      <c r="J3059" s="110"/>
    </row>
    <row r="3060" spans="7:10" x14ac:dyDescent="0.25">
      <c r="G3060" s="110"/>
      <c r="H3060" s="110"/>
      <c r="I3060" s="110"/>
      <c r="J3060" s="110"/>
    </row>
    <row r="3061" spans="7:10" x14ac:dyDescent="0.25">
      <c r="G3061" s="110"/>
      <c r="H3061" s="110"/>
      <c r="I3061" s="110"/>
      <c r="J3061" s="110"/>
    </row>
    <row r="3062" spans="7:10" x14ac:dyDescent="0.25">
      <c r="G3062" s="110"/>
      <c r="H3062" s="110"/>
      <c r="I3062" s="110"/>
      <c r="J3062" s="110"/>
    </row>
    <row r="3063" spans="7:10" x14ac:dyDescent="0.25">
      <c r="G3063" s="110"/>
      <c r="H3063" s="110"/>
      <c r="I3063" s="110"/>
      <c r="J3063" s="110"/>
    </row>
    <row r="3064" spans="7:10" x14ac:dyDescent="0.25">
      <c r="G3064" s="110"/>
      <c r="H3064" s="110"/>
      <c r="I3064" s="110"/>
      <c r="J3064" s="110"/>
    </row>
    <row r="3065" spans="7:10" x14ac:dyDescent="0.25">
      <c r="G3065" s="110"/>
      <c r="H3065" s="110"/>
      <c r="I3065" s="110"/>
      <c r="J3065" s="110"/>
    </row>
    <row r="3066" spans="7:10" x14ac:dyDescent="0.25">
      <c r="G3066" s="110"/>
      <c r="H3066" s="110"/>
      <c r="I3066" s="110"/>
      <c r="J3066" s="110"/>
    </row>
    <row r="3067" spans="7:10" x14ac:dyDescent="0.25">
      <c r="G3067" s="110"/>
      <c r="H3067" s="110"/>
      <c r="I3067" s="110"/>
      <c r="J3067" s="110"/>
    </row>
    <row r="3068" spans="7:10" x14ac:dyDescent="0.25">
      <c r="G3068" s="110"/>
      <c r="H3068" s="110"/>
      <c r="I3068" s="110"/>
      <c r="J3068" s="110"/>
    </row>
    <row r="3069" spans="7:10" x14ac:dyDescent="0.25">
      <c r="G3069" s="110"/>
      <c r="H3069" s="110"/>
      <c r="I3069" s="110"/>
      <c r="J3069" s="110"/>
    </row>
    <row r="3070" spans="7:10" x14ac:dyDescent="0.25">
      <c r="G3070" s="110"/>
      <c r="H3070" s="110"/>
      <c r="I3070" s="110"/>
      <c r="J3070" s="110"/>
    </row>
    <row r="3071" spans="7:10" x14ac:dyDescent="0.25">
      <c r="G3071" s="110"/>
      <c r="H3071" s="110"/>
      <c r="I3071" s="110"/>
      <c r="J3071" s="110"/>
    </row>
    <row r="3072" spans="7:10" x14ac:dyDescent="0.25">
      <c r="G3072" s="110"/>
      <c r="H3072" s="110"/>
      <c r="I3072" s="110"/>
      <c r="J3072" s="110"/>
    </row>
    <row r="3073" spans="7:10" x14ac:dyDescent="0.25">
      <c r="G3073" s="110"/>
      <c r="H3073" s="110"/>
      <c r="I3073" s="110"/>
      <c r="J3073" s="110"/>
    </row>
    <row r="3074" spans="7:10" x14ac:dyDescent="0.25">
      <c r="G3074" s="110"/>
      <c r="H3074" s="110"/>
      <c r="I3074" s="110"/>
      <c r="J3074" s="110"/>
    </row>
    <row r="3075" spans="7:10" x14ac:dyDescent="0.25">
      <c r="G3075" s="110"/>
      <c r="H3075" s="110"/>
      <c r="I3075" s="110"/>
      <c r="J3075" s="110"/>
    </row>
    <row r="3076" spans="7:10" x14ac:dyDescent="0.25">
      <c r="G3076" s="110"/>
      <c r="H3076" s="110"/>
      <c r="I3076" s="110"/>
      <c r="J3076" s="110"/>
    </row>
    <row r="3077" spans="7:10" x14ac:dyDescent="0.25">
      <c r="G3077" s="110"/>
      <c r="H3077" s="110"/>
      <c r="I3077" s="110"/>
      <c r="J3077" s="110"/>
    </row>
    <row r="3078" spans="7:10" x14ac:dyDescent="0.25">
      <c r="G3078" s="110"/>
      <c r="H3078" s="110"/>
      <c r="I3078" s="110"/>
      <c r="J3078" s="110"/>
    </row>
    <row r="3079" spans="7:10" x14ac:dyDescent="0.25">
      <c r="G3079" s="110"/>
      <c r="H3079" s="110"/>
      <c r="I3079" s="110"/>
      <c r="J3079" s="110"/>
    </row>
    <row r="3080" spans="7:10" x14ac:dyDescent="0.25">
      <c r="G3080" s="110"/>
      <c r="H3080" s="110"/>
      <c r="I3080" s="110"/>
      <c r="J3080" s="110"/>
    </row>
    <row r="3081" spans="7:10" x14ac:dyDescent="0.25">
      <c r="G3081" s="110"/>
      <c r="H3081" s="110"/>
      <c r="I3081" s="110"/>
      <c r="J3081" s="110"/>
    </row>
    <row r="3082" spans="7:10" x14ac:dyDescent="0.25">
      <c r="G3082" s="110"/>
      <c r="H3082" s="110"/>
      <c r="I3082" s="110"/>
      <c r="J3082" s="110"/>
    </row>
    <row r="3083" spans="7:10" x14ac:dyDescent="0.25">
      <c r="G3083" s="110"/>
      <c r="H3083" s="110"/>
      <c r="I3083" s="110"/>
      <c r="J3083" s="110"/>
    </row>
    <row r="3084" spans="7:10" x14ac:dyDescent="0.25">
      <c r="G3084" s="110"/>
      <c r="H3084" s="110"/>
      <c r="I3084" s="110"/>
      <c r="J3084" s="110"/>
    </row>
    <row r="3085" spans="7:10" x14ac:dyDescent="0.25">
      <c r="G3085" s="110"/>
      <c r="H3085" s="110"/>
      <c r="I3085" s="110"/>
      <c r="J3085" s="110"/>
    </row>
    <row r="3086" spans="7:10" x14ac:dyDescent="0.25">
      <c r="G3086" s="110"/>
      <c r="H3086" s="110"/>
      <c r="I3086" s="110"/>
      <c r="J3086" s="110"/>
    </row>
    <row r="3087" spans="7:10" x14ac:dyDescent="0.25">
      <c r="G3087" s="110"/>
      <c r="H3087" s="110"/>
      <c r="I3087" s="110"/>
      <c r="J3087" s="110"/>
    </row>
    <row r="3088" spans="7:10" x14ac:dyDescent="0.25">
      <c r="G3088" s="110"/>
      <c r="H3088" s="110"/>
      <c r="I3088" s="110"/>
      <c r="J3088" s="110"/>
    </row>
    <row r="3089" spans="7:10" x14ac:dyDescent="0.25">
      <c r="G3089" s="110"/>
      <c r="H3089" s="110"/>
      <c r="I3089" s="110"/>
      <c r="J3089" s="110"/>
    </row>
    <row r="3090" spans="7:10" x14ac:dyDescent="0.25">
      <c r="G3090" s="110"/>
      <c r="H3090" s="110"/>
      <c r="I3090" s="110"/>
      <c r="J3090" s="110"/>
    </row>
    <row r="3091" spans="7:10" x14ac:dyDescent="0.25">
      <c r="G3091" s="110"/>
      <c r="H3091" s="110"/>
      <c r="I3091" s="110"/>
      <c r="J3091" s="110"/>
    </row>
    <row r="3092" spans="7:10" x14ac:dyDescent="0.25">
      <c r="G3092" s="110"/>
      <c r="H3092" s="110"/>
      <c r="I3092" s="110"/>
      <c r="J3092" s="110"/>
    </row>
    <row r="3093" spans="7:10" x14ac:dyDescent="0.25">
      <c r="G3093" s="110"/>
      <c r="H3093" s="110"/>
      <c r="I3093" s="110"/>
      <c r="J3093" s="110"/>
    </row>
    <row r="3094" spans="7:10" x14ac:dyDescent="0.25">
      <c r="G3094" s="110"/>
      <c r="H3094" s="110"/>
      <c r="I3094" s="110"/>
      <c r="J3094" s="110"/>
    </row>
    <row r="3095" spans="7:10" x14ac:dyDescent="0.25">
      <c r="G3095" s="110"/>
      <c r="H3095" s="110"/>
      <c r="I3095" s="110"/>
      <c r="J3095" s="110"/>
    </row>
    <row r="3096" spans="7:10" x14ac:dyDescent="0.25">
      <c r="G3096" s="110"/>
      <c r="H3096" s="110"/>
      <c r="I3096" s="110"/>
      <c r="J3096" s="110"/>
    </row>
    <row r="3097" spans="7:10" x14ac:dyDescent="0.25">
      <c r="G3097" s="110"/>
      <c r="H3097" s="110"/>
      <c r="I3097" s="110"/>
      <c r="J3097" s="110"/>
    </row>
    <row r="3098" spans="7:10" x14ac:dyDescent="0.25">
      <c r="G3098" s="110"/>
      <c r="H3098" s="110"/>
      <c r="I3098" s="110"/>
      <c r="J3098" s="110"/>
    </row>
    <row r="3099" spans="7:10" x14ac:dyDescent="0.25">
      <c r="G3099" s="110"/>
      <c r="H3099" s="110"/>
      <c r="I3099" s="110"/>
      <c r="J3099" s="110"/>
    </row>
    <row r="3100" spans="7:10" x14ac:dyDescent="0.25">
      <c r="G3100" s="110"/>
      <c r="H3100" s="110"/>
      <c r="I3100" s="110"/>
      <c r="J3100" s="110"/>
    </row>
    <row r="3101" spans="7:10" x14ac:dyDescent="0.25">
      <c r="G3101" s="110"/>
      <c r="H3101" s="110"/>
      <c r="I3101" s="110"/>
      <c r="J3101" s="110"/>
    </row>
    <row r="3102" spans="7:10" x14ac:dyDescent="0.25">
      <c r="G3102" s="110"/>
      <c r="H3102" s="110"/>
      <c r="I3102" s="110"/>
      <c r="J3102" s="110"/>
    </row>
    <row r="3103" spans="7:10" x14ac:dyDescent="0.25">
      <c r="G3103" s="110"/>
      <c r="H3103" s="110"/>
      <c r="I3103" s="110"/>
      <c r="J3103" s="110"/>
    </row>
    <row r="3104" spans="7:10" x14ac:dyDescent="0.25">
      <c r="G3104" s="110"/>
      <c r="H3104" s="110"/>
      <c r="I3104" s="110"/>
      <c r="J3104" s="110"/>
    </row>
    <row r="3105" spans="7:10" x14ac:dyDescent="0.25">
      <c r="G3105" s="110"/>
      <c r="H3105" s="110"/>
      <c r="I3105" s="110"/>
      <c r="J3105" s="110"/>
    </row>
    <row r="3106" spans="7:10" x14ac:dyDescent="0.25">
      <c r="G3106" s="110"/>
      <c r="H3106" s="110"/>
      <c r="I3106" s="110"/>
      <c r="J3106" s="110"/>
    </row>
    <row r="3107" spans="7:10" x14ac:dyDescent="0.25">
      <c r="G3107" s="110"/>
      <c r="H3107" s="110"/>
      <c r="I3107" s="110"/>
      <c r="J3107" s="110"/>
    </row>
    <row r="3108" spans="7:10" x14ac:dyDescent="0.25">
      <c r="G3108" s="110"/>
      <c r="H3108" s="110"/>
      <c r="I3108" s="110"/>
      <c r="J3108" s="110"/>
    </row>
    <row r="3109" spans="7:10" x14ac:dyDescent="0.25">
      <c r="G3109" s="110"/>
      <c r="H3109" s="110"/>
      <c r="I3109" s="110"/>
      <c r="J3109" s="110"/>
    </row>
    <row r="3110" spans="7:10" x14ac:dyDescent="0.25">
      <c r="G3110" s="110"/>
      <c r="H3110" s="110"/>
      <c r="I3110" s="110"/>
      <c r="J3110" s="110"/>
    </row>
    <row r="3111" spans="7:10" x14ac:dyDescent="0.25">
      <c r="G3111" s="110"/>
      <c r="H3111" s="110"/>
      <c r="I3111" s="110"/>
      <c r="J3111" s="110"/>
    </row>
    <row r="3112" spans="7:10" x14ac:dyDescent="0.25">
      <c r="G3112" s="110"/>
      <c r="H3112" s="110"/>
      <c r="I3112" s="110"/>
      <c r="J3112" s="110"/>
    </row>
    <row r="3113" spans="7:10" x14ac:dyDescent="0.25">
      <c r="G3113" s="110"/>
      <c r="H3113" s="110"/>
      <c r="I3113" s="110"/>
      <c r="J3113" s="110"/>
    </row>
    <row r="3114" spans="7:10" x14ac:dyDescent="0.25">
      <c r="G3114" s="110"/>
      <c r="H3114" s="110"/>
      <c r="I3114" s="110"/>
      <c r="J3114" s="110"/>
    </row>
    <row r="3115" spans="7:10" x14ac:dyDescent="0.25">
      <c r="G3115" s="110"/>
      <c r="H3115" s="110"/>
      <c r="I3115" s="110"/>
      <c r="J3115" s="110"/>
    </row>
    <row r="3116" spans="7:10" x14ac:dyDescent="0.25">
      <c r="G3116" s="110"/>
      <c r="H3116" s="110"/>
      <c r="I3116" s="110"/>
      <c r="J3116" s="110"/>
    </row>
    <row r="3117" spans="7:10" x14ac:dyDescent="0.25">
      <c r="G3117" s="110"/>
      <c r="H3117" s="110"/>
      <c r="I3117" s="110"/>
      <c r="J3117" s="110"/>
    </row>
    <row r="3118" spans="7:10" x14ac:dyDescent="0.25">
      <c r="G3118" s="110"/>
      <c r="H3118" s="110"/>
      <c r="I3118" s="110"/>
      <c r="J3118" s="110"/>
    </row>
    <row r="3119" spans="7:10" x14ac:dyDescent="0.25">
      <c r="G3119" s="110"/>
      <c r="H3119" s="110"/>
      <c r="I3119" s="110"/>
      <c r="J3119" s="110"/>
    </row>
    <row r="3120" spans="7:10" x14ac:dyDescent="0.25">
      <c r="G3120" s="110"/>
      <c r="H3120" s="110"/>
      <c r="I3120" s="110"/>
      <c r="J3120" s="110"/>
    </row>
    <row r="3121" spans="7:10" x14ac:dyDescent="0.25">
      <c r="G3121" s="110"/>
      <c r="H3121" s="110"/>
      <c r="I3121" s="110"/>
      <c r="J3121" s="110"/>
    </row>
    <row r="3122" spans="7:10" x14ac:dyDescent="0.25">
      <c r="G3122" s="110"/>
      <c r="H3122" s="110"/>
      <c r="I3122" s="110"/>
      <c r="J3122" s="110"/>
    </row>
    <row r="3123" spans="7:10" x14ac:dyDescent="0.25">
      <c r="G3123" s="110"/>
      <c r="H3123" s="110"/>
      <c r="I3123" s="110"/>
      <c r="J3123" s="110"/>
    </row>
    <row r="3124" spans="7:10" x14ac:dyDescent="0.25">
      <c r="G3124" s="110"/>
      <c r="H3124" s="110"/>
      <c r="I3124" s="110"/>
      <c r="J3124" s="110"/>
    </row>
    <row r="3125" spans="7:10" x14ac:dyDescent="0.25">
      <c r="G3125" s="110"/>
      <c r="H3125" s="110"/>
      <c r="I3125" s="110"/>
      <c r="J3125" s="110"/>
    </row>
    <row r="3126" spans="7:10" x14ac:dyDescent="0.25">
      <c r="G3126" s="110"/>
      <c r="H3126" s="110"/>
      <c r="I3126" s="110"/>
      <c r="J3126" s="110"/>
    </row>
    <row r="3127" spans="7:10" x14ac:dyDescent="0.25">
      <c r="G3127" s="110"/>
      <c r="H3127" s="110"/>
      <c r="I3127" s="110"/>
      <c r="J3127" s="110"/>
    </row>
    <row r="3128" spans="7:10" x14ac:dyDescent="0.25">
      <c r="G3128" s="110"/>
      <c r="H3128" s="110"/>
      <c r="I3128" s="110"/>
      <c r="J3128" s="110"/>
    </row>
    <row r="3129" spans="7:10" x14ac:dyDescent="0.25">
      <c r="G3129" s="110"/>
      <c r="H3129" s="110"/>
      <c r="I3129" s="110"/>
      <c r="J3129" s="110"/>
    </row>
    <row r="3130" spans="7:10" x14ac:dyDescent="0.25">
      <c r="G3130" s="110"/>
      <c r="H3130" s="110"/>
      <c r="I3130" s="110"/>
      <c r="J3130" s="110"/>
    </row>
    <row r="3131" spans="7:10" x14ac:dyDescent="0.25">
      <c r="G3131" s="110"/>
      <c r="H3131" s="110"/>
      <c r="I3131" s="110"/>
      <c r="J3131" s="110"/>
    </row>
    <row r="3132" spans="7:10" x14ac:dyDescent="0.25">
      <c r="G3132" s="110"/>
      <c r="H3132" s="110"/>
      <c r="I3132" s="110"/>
      <c r="J3132" s="110"/>
    </row>
    <row r="3133" spans="7:10" x14ac:dyDescent="0.25">
      <c r="G3133" s="110"/>
      <c r="H3133" s="110"/>
      <c r="I3133" s="110"/>
      <c r="J3133" s="110"/>
    </row>
    <row r="3134" spans="7:10" x14ac:dyDescent="0.25">
      <c r="G3134" s="110"/>
      <c r="H3134" s="110"/>
      <c r="I3134" s="110"/>
      <c r="J3134" s="110"/>
    </row>
    <row r="3135" spans="7:10" x14ac:dyDescent="0.25">
      <c r="G3135" s="110"/>
      <c r="H3135" s="110"/>
      <c r="I3135" s="110"/>
      <c r="J3135" s="110"/>
    </row>
    <row r="3136" spans="7:10" x14ac:dyDescent="0.25">
      <c r="G3136" s="110"/>
      <c r="H3136" s="110"/>
      <c r="I3136" s="110"/>
      <c r="J3136" s="110"/>
    </row>
    <row r="3137" spans="7:10" x14ac:dyDescent="0.25">
      <c r="G3137" s="110"/>
      <c r="H3137" s="110"/>
      <c r="I3137" s="110"/>
      <c r="J3137" s="110"/>
    </row>
    <row r="3138" spans="7:10" x14ac:dyDescent="0.25">
      <c r="G3138" s="110"/>
      <c r="H3138" s="110"/>
      <c r="I3138" s="110"/>
      <c r="J3138" s="110"/>
    </row>
    <row r="3139" spans="7:10" x14ac:dyDescent="0.25">
      <c r="G3139" s="110"/>
      <c r="H3139" s="110"/>
      <c r="I3139" s="110"/>
      <c r="J3139" s="110"/>
    </row>
    <row r="3140" spans="7:10" x14ac:dyDescent="0.25">
      <c r="G3140" s="110"/>
      <c r="H3140" s="110"/>
      <c r="I3140" s="110"/>
      <c r="J3140" s="110"/>
    </row>
    <row r="3141" spans="7:10" x14ac:dyDescent="0.25">
      <c r="G3141" s="110"/>
      <c r="H3141" s="110"/>
      <c r="I3141" s="110"/>
      <c r="J3141" s="110"/>
    </row>
    <row r="3142" spans="7:10" x14ac:dyDescent="0.25">
      <c r="G3142" s="110"/>
      <c r="H3142" s="110"/>
      <c r="I3142" s="110"/>
      <c r="J3142" s="110"/>
    </row>
    <row r="3143" spans="7:10" x14ac:dyDescent="0.25">
      <c r="G3143" s="110"/>
      <c r="H3143" s="110"/>
      <c r="I3143" s="110"/>
      <c r="J3143" s="110"/>
    </row>
    <row r="3144" spans="7:10" x14ac:dyDescent="0.25">
      <c r="G3144" s="110"/>
      <c r="H3144" s="110"/>
      <c r="I3144" s="110"/>
      <c r="J3144" s="110"/>
    </row>
    <row r="3145" spans="7:10" x14ac:dyDescent="0.25">
      <c r="G3145" s="110"/>
      <c r="H3145" s="110"/>
      <c r="I3145" s="110"/>
      <c r="J3145" s="110"/>
    </row>
    <row r="3146" spans="7:10" x14ac:dyDescent="0.25">
      <c r="G3146" s="110"/>
      <c r="H3146" s="110"/>
      <c r="I3146" s="110"/>
      <c r="J3146" s="110"/>
    </row>
    <row r="3147" spans="7:10" x14ac:dyDescent="0.25">
      <c r="G3147" s="110"/>
      <c r="H3147" s="110"/>
      <c r="I3147" s="110"/>
      <c r="J3147" s="110"/>
    </row>
    <row r="3148" spans="7:10" x14ac:dyDescent="0.25">
      <c r="G3148" s="110"/>
      <c r="H3148" s="110"/>
      <c r="I3148" s="110"/>
      <c r="J3148" s="110"/>
    </row>
    <row r="3149" spans="7:10" x14ac:dyDescent="0.25">
      <c r="G3149" s="110"/>
      <c r="H3149" s="110"/>
      <c r="I3149" s="110"/>
      <c r="J3149" s="110"/>
    </row>
    <row r="3150" spans="7:10" x14ac:dyDescent="0.25">
      <c r="G3150" s="110"/>
      <c r="H3150" s="110"/>
      <c r="I3150" s="110"/>
      <c r="J3150" s="110"/>
    </row>
    <row r="3151" spans="7:10" x14ac:dyDescent="0.25">
      <c r="G3151" s="110"/>
      <c r="H3151" s="110"/>
      <c r="I3151" s="110"/>
      <c r="J3151" s="110"/>
    </row>
    <row r="3152" spans="7:10" x14ac:dyDescent="0.25">
      <c r="G3152" s="110"/>
      <c r="H3152" s="110"/>
      <c r="I3152" s="110"/>
      <c r="J3152" s="110"/>
    </row>
    <row r="3153" spans="7:10" x14ac:dyDescent="0.25">
      <c r="G3153" s="110"/>
      <c r="H3153" s="110"/>
      <c r="I3153" s="110"/>
      <c r="J3153" s="110"/>
    </row>
    <row r="3154" spans="7:10" x14ac:dyDescent="0.25">
      <c r="G3154" s="110"/>
      <c r="H3154" s="110"/>
      <c r="I3154" s="110"/>
      <c r="J3154" s="110"/>
    </row>
    <row r="3155" spans="7:10" x14ac:dyDescent="0.25">
      <c r="G3155" s="110"/>
      <c r="H3155" s="110"/>
      <c r="I3155" s="110"/>
      <c r="J3155" s="110"/>
    </row>
    <row r="3156" spans="7:10" x14ac:dyDescent="0.25">
      <c r="G3156" s="110"/>
      <c r="H3156" s="110"/>
      <c r="I3156" s="110"/>
      <c r="J3156" s="110"/>
    </row>
    <row r="3157" spans="7:10" x14ac:dyDescent="0.25">
      <c r="G3157" s="110"/>
      <c r="H3157" s="110"/>
      <c r="I3157" s="110"/>
      <c r="J3157" s="110"/>
    </row>
    <row r="3158" spans="7:10" x14ac:dyDescent="0.25">
      <c r="G3158" s="110"/>
      <c r="H3158" s="110"/>
      <c r="I3158" s="110"/>
      <c r="J3158" s="110"/>
    </row>
    <row r="3159" spans="7:10" x14ac:dyDescent="0.25">
      <c r="G3159" s="110"/>
      <c r="H3159" s="110"/>
      <c r="I3159" s="110"/>
      <c r="J3159" s="110"/>
    </row>
    <row r="3160" spans="7:10" x14ac:dyDescent="0.25">
      <c r="G3160" s="110"/>
      <c r="H3160" s="110"/>
      <c r="I3160" s="110"/>
      <c r="J3160" s="110"/>
    </row>
    <row r="3161" spans="7:10" x14ac:dyDescent="0.25">
      <c r="G3161" s="110"/>
      <c r="H3161" s="110"/>
      <c r="I3161" s="110"/>
      <c r="J3161" s="110"/>
    </row>
    <row r="3162" spans="7:10" x14ac:dyDescent="0.25">
      <c r="G3162" s="110"/>
      <c r="H3162" s="110"/>
      <c r="I3162" s="110"/>
      <c r="J3162" s="110"/>
    </row>
    <row r="3163" spans="7:10" x14ac:dyDescent="0.25">
      <c r="G3163" s="110"/>
      <c r="H3163" s="110"/>
      <c r="I3163" s="110"/>
      <c r="J3163" s="110"/>
    </row>
    <row r="3164" spans="7:10" x14ac:dyDescent="0.25">
      <c r="G3164" s="110"/>
      <c r="H3164" s="110"/>
      <c r="I3164" s="110"/>
      <c r="J3164" s="110"/>
    </row>
    <row r="3165" spans="7:10" x14ac:dyDescent="0.25">
      <c r="G3165" s="110"/>
      <c r="H3165" s="110"/>
      <c r="I3165" s="110"/>
      <c r="J3165" s="110"/>
    </row>
    <row r="3166" spans="7:10" x14ac:dyDescent="0.25">
      <c r="G3166" s="110"/>
      <c r="H3166" s="110"/>
      <c r="I3166" s="110"/>
      <c r="J3166" s="110"/>
    </row>
    <row r="3167" spans="7:10" x14ac:dyDescent="0.25">
      <c r="G3167" s="110"/>
      <c r="H3167" s="110"/>
      <c r="I3167" s="110"/>
      <c r="J3167" s="110"/>
    </row>
    <row r="3168" spans="7:10" x14ac:dyDescent="0.25">
      <c r="G3168" s="110"/>
      <c r="H3168" s="110"/>
      <c r="I3168" s="110"/>
      <c r="J3168" s="110"/>
    </row>
    <row r="3169" spans="7:10" x14ac:dyDescent="0.25">
      <c r="G3169" s="110"/>
      <c r="H3169" s="110"/>
      <c r="I3169" s="110"/>
      <c r="J3169" s="110"/>
    </row>
    <row r="3170" spans="7:10" x14ac:dyDescent="0.25">
      <c r="G3170" s="110"/>
      <c r="H3170" s="110"/>
      <c r="I3170" s="110"/>
      <c r="J3170" s="110"/>
    </row>
    <row r="3171" spans="7:10" x14ac:dyDescent="0.25">
      <c r="G3171" s="110"/>
      <c r="H3171" s="110"/>
      <c r="I3171" s="110"/>
      <c r="J3171" s="110"/>
    </row>
    <row r="3172" spans="7:10" x14ac:dyDescent="0.25">
      <c r="G3172" s="110"/>
      <c r="H3172" s="110"/>
      <c r="I3172" s="110"/>
      <c r="J3172" s="110"/>
    </row>
    <row r="3173" spans="7:10" x14ac:dyDescent="0.25">
      <c r="G3173" s="110"/>
      <c r="H3173" s="110"/>
      <c r="I3173" s="110"/>
      <c r="J3173" s="110"/>
    </row>
    <row r="3174" spans="7:10" x14ac:dyDescent="0.25">
      <c r="G3174" s="110"/>
      <c r="H3174" s="110"/>
      <c r="I3174" s="110"/>
      <c r="J3174" s="110"/>
    </row>
    <row r="3175" spans="7:10" x14ac:dyDescent="0.25">
      <c r="G3175" s="110"/>
      <c r="H3175" s="110"/>
      <c r="I3175" s="110"/>
      <c r="J3175" s="110"/>
    </row>
    <row r="3176" spans="7:10" x14ac:dyDescent="0.25">
      <c r="G3176" s="110"/>
      <c r="H3176" s="110"/>
      <c r="I3176" s="110"/>
      <c r="J3176" s="110"/>
    </row>
    <row r="3177" spans="7:10" x14ac:dyDescent="0.25">
      <c r="G3177" s="110"/>
      <c r="H3177" s="110"/>
      <c r="I3177" s="110"/>
      <c r="J3177" s="110"/>
    </row>
    <row r="3178" spans="7:10" x14ac:dyDescent="0.25">
      <c r="G3178" s="110"/>
      <c r="H3178" s="110"/>
      <c r="I3178" s="110"/>
      <c r="J3178" s="110"/>
    </row>
    <row r="3179" spans="7:10" x14ac:dyDescent="0.25">
      <c r="G3179" s="110"/>
      <c r="H3179" s="110"/>
      <c r="I3179" s="110"/>
      <c r="J3179" s="110"/>
    </row>
    <row r="3180" spans="7:10" x14ac:dyDescent="0.25">
      <c r="G3180" s="110"/>
      <c r="H3180" s="110"/>
      <c r="I3180" s="110"/>
      <c r="J3180" s="110"/>
    </row>
    <row r="3181" spans="7:10" x14ac:dyDescent="0.25">
      <c r="G3181" s="110"/>
      <c r="H3181" s="110"/>
      <c r="I3181" s="110"/>
      <c r="J3181" s="110"/>
    </row>
    <row r="3182" spans="7:10" x14ac:dyDescent="0.25">
      <c r="G3182" s="110"/>
      <c r="H3182" s="110"/>
      <c r="I3182" s="110"/>
      <c r="J3182" s="110"/>
    </row>
    <row r="3183" spans="7:10" x14ac:dyDescent="0.25">
      <c r="G3183" s="110"/>
      <c r="H3183" s="110"/>
      <c r="I3183" s="110"/>
      <c r="J3183" s="110"/>
    </row>
    <row r="3184" spans="7:10" x14ac:dyDescent="0.25">
      <c r="G3184" s="110"/>
      <c r="H3184" s="110"/>
      <c r="I3184" s="110"/>
      <c r="J3184" s="110"/>
    </row>
    <row r="3185" spans="7:10" x14ac:dyDescent="0.25">
      <c r="G3185" s="110"/>
      <c r="H3185" s="110"/>
      <c r="I3185" s="110"/>
      <c r="J3185" s="110"/>
    </row>
    <row r="3186" spans="7:10" x14ac:dyDescent="0.25">
      <c r="G3186" s="110"/>
      <c r="H3186" s="110"/>
      <c r="I3186" s="110"/>
      <c r="J3186" s="110"/>
    </row>
    <row r="3187" spans="7:10" x14ac:dyDescent="0.25">
      <c r="G3187" s="110"/>
      <c r="H3187" s="110"/>
      <c r="I3187" s="110"/>
      <c r="J3187" s="110"/>
    </row>
    <row r="3188" spans="7:10" x14ac:dyDescent="0.25">
      <c r="G3188" s="110"/>
      <c r="H3188" s="110"/>
      <c r="I3188" s="110"/>
      <c r="J3188" s="110"/>
    </row>
    <row r="3189" spans="7:10" x14ac:dyDescent="0.25">
      <c r="G3189" s="110"/>
      <c r="H3189" s="110"/>
      <c r="I3189" s="110"/>
      <c r="J3189" s="110"/>
    </row>
    <row r="3190" spans="7:10" x14ac:dyDescent="0.25">
      <c r="G3190" s="110"/>
      <c r="H3190" s="110"/>
      <c r="I3190" s="110"/>
      <c r="J3190" s="110"/>
    </row>
    <row r="3191" spans="7:10" x14ac:dyDescent="0.25">
      <c r="G3191" s="110"/>
      <c r="H3191" s="110"/>
      <c r="I3191" s="110"/>
      <c r="J3191" s="110"/>
    </row>
    <row r="3192" spans="7:10" x14ac:dyDescent="0.25">
      <c r="G3192" s="110"/>
      <c r="H3192" s="110"/>
      <c r="I3192" s="110"/>
      <c r="J3192" s="110"/>
    </row>
    <row r="3193" spans="7:10" x14ac:dyDescent="0.25">
      <c r="G3193" s="110"/>
      <c r="H3193" s="110"/>
      <c r="I3193" s="110"/>
      <c r="J3193" s="110"/>
    </row>
    <row r="3194" spans="7:10" x14ac:dyDescent="0.25">
      <c r="G3194" s="110"/>
      <c r="H3194" s="110"/>
      <c r="I3194" s="110"/>
      <c r="J3194" s="110"/>
    </row>
    <row r="3195" spans="7:10" x14ac:dyDescent="0.25">
      <c r="G3195" s="110"/>
      <c r="H3195" s="110"/>
      <c r="I3195" s="110"/>
      <c r="J3195" s="110"/>
    </row>
    <row r="3196" spans="7:10" x14ac:dyDescent="0.25">
      <c r="G3196" s="110"/>
      <c r="H3196" s="110"/>
      <c r="I3196" s="110"/>
      <c r="J3196" s="110"/>
    </row>
    <row r="3197" spans="7:10" x14ac:dyDescent="0.25">
      <c r="G3197" s="110"/>
      <c r="H3197" s="110"/>
      <c r="I3197" s="110"/>
      <c r="J3197" s="110"/>
    </row>
    <row r="3198" spans="7:10" x14ac:dyDescent="0.25">
      <c r="G3198" s="110"/>
      <c r="H3198" s="110"/>
      <c r="I3198" s="110"/>
      <c r="J3198" s="110"/>
    </row>
    <row r="3199" spans="7:10" x14ac:dyDescent="0.25">
      <c r="G3199" s="110"/>
      <c r="H3199" s="110"/>
      <c r="I3199" s="110"/>
      <c r="J3199" s="110"/>
    </row>
    <row r="3200" spans="7:10" x14ac:dyDescent="0.25">
      <c r="G3200" s="110"/>
      <c r="H3200" s="110"/>
      <c r="I3200" s="110"/>
      <c r="J3200" s="110"/>
    </row>
    <row r="3201" spans="7:10" x14ac:dyDescent="0.25">
      <c r="G3201" s="110"/>
      <c r="H3201" s="110"/>
      <c r="I3201" s="110"/>
      <c r="J3201" s="110"/>
    </row>
    <row r="3202" spans="7:10" x14ac:dyDescent="0.25">
      <c r="G3202" s="110"/>
      <c r="H3202" s="110"/>
      <c r="I3202" s="110"/>
      <c r="J3202" s="110"/>
    </row>
    <row r="3203" spans="7:10" x14ac:dyDescent="0.25">
      <c r="G3203" s="110"/>
      <c r="H3203" s="110"/>
      <c r="I3203" s="110"/>
      <c r="J3203" s="110"/>
    </row>
    <row r="3204" spans="7:10" x14ac:dyDescent="0.25">
      <c r="G3204" s="110"/>
      <c r="H3204" s="110"/>
      <c r="I3204" s="110"/>
      <c r="J3204" s="110"/>
    </row>
    <row r="3205" spans="7:10" x14ac:dyDescent="0.25">
      <c r="G3205" s="110"/>
      <c r="H3205" s="110"/>
      <c r="I3205" s="110"/>
      <c r="J3205" s="110"/>
    </row>
    <row r="3206" spans="7:10" x14ac:dyDescent="0.25">
      <c r="G3206" s="110"/>
      <c r="H3206" s="110"/>
      <c r="I3206" s="110"/>
      <c r="J3206" s="110"/>
    </row>
    <row r="3207" spans="7:10" x14ac:dyDescent="0.25">
      <c r="G3207" s="110"/>
      <c r="H3207" s="110"/>
      <c r="I3207" s="110"/>
      <c r="J3207" s="110"/>
    </row>
    <row r="3208" spans="7:10" x14ac:dyDescent="0.25">
      <c r="G3208" s="110"/>
      <c r="H3208" s="110"/>
      <c r="I3208" s="110"/>
      <c r="J3208" s="110"/>
    </row>
    <row r="3209" spans="7:10" x14ac:dyDescent="0.25">
      <c r="G3209" s="110"/>
      <c r="H3209" s="110"/>
      <c r="I3209" s="110"/>
      <c r="J3209" s="110"/>
    </row>
    <row r="3210" spans="7:10" x14ac:dyDescent="0.25">
      <c r="G3210" s="110"/>
      <c r="H3210" s="110"/>
      <c r="I3210" s="110"/>
      <c r="J3210" s="110"/>
    </row>
    <row r="3211" spans="7:10" x14ac:dyDescent="0.25">
      <c r="G3211" s="110"/>
      <c r="H3211" s="110"/>
      <c r="I3211" s="110"/>
      <c r="J3211" s="110"/>
    </row>
    <row r="3212" spans="7:10" x14ac:dyDescent="0.25">
      <c r="G3212" s="110"/>
      <c r="H3212" s="110"/>
      <c r="I3212" s="110"/>
      <c r="J3212" s="110"/>
    </row>
    <row r="3213" spans="7:10" x14ac:dyDescent="0.25">
      <c r="G3213" s="110"/>
      <c r="H3213" s="110"/>
      <c r="I3213" s="110"/>
      <c r="J3213" s="110"/>
    </row>
    <row r="3214" spans="7:10" x14ac:dyDescent="0.25">
      <c r="G3214" s="110"/>
      <c r="H3214" s="110"/>
      <c r="I3214" s="110"/>
      <c r="J3214" s="110"/>
    </row>
    <row r="3215" spans="7:10" x14ac:dyDescent="0.25">
      <c r="G3215" s="110"/>
      <c r="H3215" s="110"/>
      <c r="I3215" s="110"/>
      <c r="J3215" s="110"/>
    </row>
    <row r="3216" spans="7:10" x14ac:dyDescent="0.25">
      <c r="G3216" s="110"/>
      <c r="H3216" s="110"/>
      <c r="I3216" s="110"/>
      <c r="J3216" s="110"/>
    </row>
    <row r="3217" spans="7:10" x14ac:dyDescent="0.25">
      <c r="G3217" s="110"/>
      <c r="H3217" s="110"/>
      <c r="I3217" s="110"/>
      <c r="J3217" s="110"/>
    </row>
    <row r="3218" spans="7:10" x14ac:dyDescent="0.25">
      <c r="G3218" s="110"/>
      <c r="H3218" s="110"/>
      <c r="I3218" s="110"/>
      <c r="J3218" s="110"/>
    </row>
    <row r="3219" spans="7:10" x14ac:dyDescent="0.25">
      <c r="G3219" s="110"/>
      <c r="H3219" s="110"/>
      <c r="I3219" s="110"/>
      <c r="J3219" s="110"/>
    </row>
    <row r="3220" spans="7:10" x14ac:dyDescent="0.25">
      <c r="G3220" s="110"/>
      <c r="H3220" s="110"/>
      <c r="I3220" s="110"/>
      <c r="J3220" s="110"/>
    </row>
    <row r="3221" spans="7:10" x14ac:dyDescent="0.25">
      <c r="G3221" s="110"/>
      <c r="H3221" s="110"/>
      <c r="I3221" s="110"/>
      <c r="J3221" s="110"/>
    </row>
    <row r="3222" spans="7:10" x14ac:dyDescent="0.25">
      <c r="G3222" s="110"/>
      <c r="H3222" s="110"/>
      <c r="I3222" s="110"/>
      <c r="J3222" s="110"/>
    </row>
    <row r="3223" spans="7:10" x14ac:dyDescent="0.25">
      <c r="G3223" s="110"/>
      <c r="H3223" s="110"/>
      <c r="I3223" s="110"/>
      <c r="J3223" s="110"/>
    </row>
    <row r="3224" spans="7:10" x14ac:dyDescent="0.25">
      <c r="G3224" s="110"/>
      <c r="H3224" s="110"/>
      <c r="I3224" s="110"/>
      <c r="J3224" s="110"/>
    </row>
    <row r="3225" spans="7:10" x14ac:dyDescent="0.25">
      <c r="G3225" s="110"/>
      <c r="H3225" s="110"/>
      <c r="I3225" s="110"/>
      <c r="J3225" s="110"/>
    </row>
    <row r="3226" spans="7:10" x14ac:dyDescent="0.25">
      <c r="G3226" s="110"/>
      <c r="H3226" s="110"/>
      <c r="I3226" s="110"/>
      <c r="J3226" s="110"/>
    </row>
    <row r="3227" spans="7:10" x14ac:dyDescent="0.25">
      <c r="G3227" s="110"/>
      <c r="H3227" s="110"/>
      <c r="I3227" s="110"/>
      <c r="J3227" s="110"/>
    </row>
    <row r="3228" spans="7:10" x14ac:dyDescent="0.25">
      <c r="G3228" s="110"/>
      <c r="H3228" s="110"/>
      <c r="I3228" s="110"/>
      <c r="J3228" s="110"/>
    </row>
    <row r="3229" spans="7:10" x14ac:dyDescent="0.25">
      <c r="G3229" s="110"/>
      <c r="H3229" s="110"/>
      <c r="I3229" s="110"/>
      <c r="J3229" s="110"/>
    </row>
    <row r="3230" spans="7:10" x14ac:dyDescent="0.25">
      <c r="G3230" s="110"/>
      <c r="H3230" s="110"/>
      <c r="I3230" s="110"/>
      <c r="J3230" s="110"/>
    </row>
    <row r="3231" spans="7:10" x14ac:dyDescent="0.25">
      <c r="G3231" s="110"/>
      <c r="H3231" s="110"/>
      <c r="I3231" s="110"/>
      <c r="J3231" s="110"/>
    </row>
    <row r="3232" spans="7:10" x14ac:dyDescent="0.25">
      <c r="G3232" s="110"/>
      <c r="H3232" s="110"/>
      <c r="I3232" s="110"/>
      <c r="J3232" s="110"/>
    </row>
    <row r="3233" spans="7:10" x14ac:dyDescent="0.25">
      <c r="G3233" s="110"/>
      <c r="H3233" s="110"/>
      <c r="I3233" s="110"/>
      <c r="J3233" s="110"/>
    </row>
    <row r="3234" spans="7:10" x14ac:dyDescent="0.25">
      <c r="G3234" s="110"/>
      <c r="H3234" s="110"/>
      <c r="I3234" s="110"/>
      <c r="J3234" s="110"/>
    </row>
    <row r="3235" spans="7:10" x14ac:dyDescent="0.25">
      <c r="G3235" s="110"/>
      <c r="H3235" s="110"/>
      <c r="I3235" s="110"/>
      <c r="J3235" s="110"/>
    </row>
    <row r="3236" spans="7:10" x14ac:dyDescent="0.25">
      <c r="G3236" s="110"/>
      <c r="H3236" s="110"/>
      <c r="I3236" s="110"/>
      <c r="J3236" s="110"/>
    </row>
    <row r="3237" spans="7:10" x14ac:dyDescent="0.25">
      <c r="G3237" s="110"/>
      <c r="H3237" s="110"/>
      <c r="I3237" s="110"/>
      <c r="J3237" s="110"/>
    </row>
    <row r="3238" spans="7:10" x14ac:dyDescent="0.25">
      <c r="G3238" s="110"/>
      <c r="H3238" s="110"/>
      <c r="I3238" s="110"/>
      <c r="J3238" s="110"/>
    </row>
    <row r="3239" spans="7:10" x14ac:dyDescent="0.25">
      <c r="G3239" s="110"/>
      <c r="H3239" s="110"/>
      <c r="I3239" s="110"/>
      <c r="J3239" s="110"/>
    </row>
    <row r="3240" spans="7:10" x14ac:dyDescent="0.25">
      <c r="G3240" s="110"/>
      <c r="H3240" s="110"/>
      <c r="I3240" s="110"/>
      <c r="J3240" s="110"/>
    </row>
    <row r="3241" spans="7:10" x14ac:dyDescent="0.25">
      <c r="G3241" s="110"/>
      <c r="H3241" s="110"/>
      <c r="I3241" s="110"/>
      <c r="J3241" s="110"/>
    </row>
    <row r="3242" spans="7:10" x14ac:dyDescent="0.25">
      <c r="G3242" s="110"/>
      <c r="H3242" s="110"/>
      <c r="I3242" s="110"/>
      <c r="J3242" s="110"/>
    </row>
    <row r="3243" spans="7:10" x14ac:dyDescent="0.25">
      <c r="G3243" s="110"/>
      <c r="H3243" s="110"/>
      <c r="I3243" s="110"/>
      <c r="J3243" s="110"/>
    </row>
    <row r="3244" spans="7:10" x14ac:dyDescent="0.25">
      <c r="G3244" s="110"/>
      <c r="H3244" s="110"/>
      <c r="I3244" s="110"/>
      <c r="J3244" s="110"/>
    </row>
    <row r="3245" spans="7:10" x14ac:dyDescent="0.25">
      <c r="G3245" s="110"/>
      <c r="H3245" s="110"/>
      <c r="I3245" s="110"/>
      <c r="J3245" s="110"/>
    </row>
    <row r="3246" spans="7:10" x14ac:dyDescent="0.25">
      <c r="G3246" s="110"/>
      <c r="H3246" s="110"/>
      <c r="I3246" s="110"/>
      <c r="J3246" s="110"/>
    </row>
    <row r="3247" spans="7:10" x14ac:dyDescent="0.25">
      <c r="G3247" s="110"/>
      <c r="H3247" s="110"/>
      <c r="I3247" s="110"/>
      <c r="J3247" s="110"/>
    </row>
    <row r="3248" spans="7:10" x14ac:dyDescent="0.25">
      <c r="G3248" s="110"/>
      <c r="H3248" s="110"/>
      <c r="I3248" s="110"/>
      <c r="J3248" s="110"/>
    </row>
    <row r="3249" spans="7:10" x14ac:dyDescent="0.25">
      <c r="G3249" s="110"/>
      <c r="H3249" s="110"/>
      <c r="I3249" s="110"/>
      <c r="J3249" s="110"/>
    </row>
    <row r="3250" spans="7:10" x14ac:dyDescent="0.25">
      <c r="G3250" s="110"/>
      <c r="H3250" s="110"/>
      <c r="I3250" s="110"/>
      <c r="J3250" s="110"/>
    </row>
    <row r="3251" spans="7:10" x14ac:dyDescent="0.25">
      <c r="G3251" s="110"/>
      <c r="H3251" s="110"/>
      <c r="I3251" s="110"/>
      <c r="J3251" s="110"/>
    </row>
    <row r="3252" spans="7:10" x14ac:dyDescent="0.25">
      <c r="G3252" s="110"/>
      <c r="H3252" s="110"/>
      <c r="I3252" s="110"/>
      <c r="J3252" s="110"/>
    </row>
    <row r="3253" spans="7:10" x14ac:dyDescent="0.25">
      <c r="G3253" s="110"/>
      <c r="H3253" s="110"/>
      <c r="I3253" s="110"/>
      <c r="J3253" s="110"/>
    </row>
    <row r="3254" spans="7:10" x14ac:dyDescent="0.25">
      <c r="G3254" s="110"/>
      <c r="H3254" s="110"/>
      <c r="I3254" s="110"/>
      <c r="J3254" s="110"/>
    </row>
    <row r="3255" spans="7:10" x14ac:dyDescent="0.25">
      <c r="G3255" s="110"/>
      <c r="H3255" s="110"/>
      <c r="I3255" s="110"/>
      <c r="J3255" s="110"/>
    </row>
    <row r="3256" spans="7:10" x14ac:dyDescent="0.25">
      <c r="G3256" s="110"/>
      <c r="H3256" s="110"/>
      <c r="I3256" s="110"/>
      <c r="J3256" s="110"/>
    </row>
    <row r="3257" spans="7:10" x14ac:dyDescent="0.25">
      <c r="G3257" s="110"/>
      <c r="H3257" s="110"/>
      <c r="I3257" s="110"/>
      <c r="J3257" s="110"/>
    </row>
    <row r="3258" spans="7:10" x14ac:dyDescent="0.25">
      <c r="G3258" s="110"/>
      <c r="H3258" s="110"/>
      <c r="I3258" s="110"/>
      <c r="J3258" s="110"/>
    </row>
    <row r="3259" spans="7:10" x14ac:dyDescent="0.25">
      <c r="G3259" s="110"/>
      <c r="H3259" s="110"/>
      <c r="I3259" s="110"/>
      <c r="J3259" s="110"/>
    </row>
    <row r="3260" spans="7:10" x14ac:dyDescent="0.25">
      <c r="G3260" s="110"/>
      <c r="H3260" s="110"/>
      <c r="I3260" s="110"/>
      <c r="J3260" s="110"/>
    </row>
    <row r="3261" spans="7:10" x14ac:dyDescent="0.25">
      <c r="G3261" s="110"/>
      <c r="H3261" s="110"/>
      <c r="I3261" s="110"/>
      <c r="J3261" s="110"/>
    </row>
    <row r="3262" spans="7:10" x14ac:dyDescent="0.25">
      <c r="G3262" s="110"/>
      <c r="H3262" s="110"/>
      <c r="I3262" s="110"/>
      <c r="J3262" s="110"/>
    </row>
    <row r="3263" spans="7:10" x14ac:dyDescent="0.25">
      <c r="G3263" s="110"/>
      <c r="H3263" s="110"/>
      <c r="I3263" s="110"/>
      <c r="J3263" s="110"/>
    </row>
    <row r="3264" spans="7:10" x14ac:dyDescent="0.25">
      <c r="G3264" s="110"/>
      <c r="H3264" s="110"/>
      <c r="I3264" s="110"/>
      <c r="J3264" s="110"/>
    </row>
    <row r="3265" spans="7:10" x14ac:dyDescent="0.25">
      <c r="G3265" s="110"/>
      <c r="H3265" s="110"/>
      <c r="I3265" s="110"/>
      <c r="J3265" s="110"/>
    </row>
    <row r="3266" spans="7:10" x14ac:dyDescent="0.25">
      <c r="G3266" s="110"/>
      <c r="H3266" s="110"/>
      <c r="I3266" s="110"/>
      <c r="J3266" s="110"/>
    </row>
    <row r="3267" spans="7:10" x14ac:dyDescent="0.25">
      <c r="G3267" s="110"/>
      <c r="H3267" s="110"/>
      <c r="I3267" s="110"/>
      <c r="J3267" s="110"/>
    </row>
    <row r="3268" spans="7:10" x14ac:dyDescent="0.25">
      <c r="G3268" s="110"/>
      <c r="H3268" s="110"/>
      <c r="I3268" s="110"/>
      <c r="J3268" s="110"/>
    </row>
    <row r="3269" spans="7:10" x14ac:dyDescent="0.25">
      <c r="G3269" s="110"/>
      <c r="H3269" s="110"/>
      <c r="I3269" s="110"/>
      <c r="J3269" s="110"/>
    </row>
    <row r="3270" spans="7:10" x14ac:dyDescent="0.25">
      <c r="G3270" s="110"/>
      <c r="H3270" s="110"/>
      <c r="I3270" s="110"/>
      <c r="J3270" s="110"/>
    </row>
    <row r="3271" spans="7:10" x14ac:dyDescent="0.25">
      <c r="G3271" s="110"/>
      <c r="H3271" s="110"/>
      <c r="I3271" s="110"/>
      <c r="J3271" s="110"/>
    </row>
    <row r="3272" spans="7:10" x14ac:dyDescent="0.25">
      <c r="G3272" s="110"/>
      <c r="H3272" s="110"/>
      <c r="I3272" s="110"/>
      <c r="J3272" s="110"/>
    </row>
    <row r="3273" spans="7:10" x14ac:dyDescent="0.25">
      <c r="G3273" s="110"/>
      <c r="H3273" s="110"/>
      <c r="I3273" s="110"/>
      <c r="J3273" s="110"/>
    </row>
    <row r="3274" spans="7:10" x14ac:dyDescent="0.25">
      <c r="G3274" s="110"/>
      <c r="H3274" s="110"/>
      <c r="I3274" s="110"/>
      <c r="J3274" s="110"/>
    </row>
    <row r="3275" spans="7:10" x14ac:dyDescent="0.25">
      <c r="G3275" s="110"/>
      <c r="H3275" s="110"/>
      <c r="I3275" s="110"/>
      <c r="J3275" s="110"/>
    </row>
    <row r="3276" spans="7:10" x14ac:dyDescent="0.25">
      <c r="G3276" s="110"/>
      <c r="H3276" s="110"/>
      <c r="I3276" s="110"/>
      <c r="J3276" s="110"/>
    </row>
    <row r="3277" spans="7:10" x14ac:dyDescent="0.25">
      <c r="G3277" s="110"/>
      <c r="H3277" s="110"/>
      <c r="I3277" s="110"/>
      <c r="J3277" s="110"/>
    </row>
    <row r="3278" spans="7:10" x14ac:dyDescent="0.25">
      <c r="G3278" s="110"/>
      <c r="H3278" s="110"/>
      <c r="I3278" s="110"/>
      <c r="J3278" s="110"/>
    </row>
    <row r="3279" spans="7:10" x14ac:dyDescent="0.25">
      <c r="G3279" s="110"/>
      <c r="H3279" s="110"/>
      <c r="I3279" s="110"/>
      <c r="J3279" s="110"/>
    </row>
    <row r="3280" spans="7:10" x14ac:dyDescent="0.25">
      <c r="G3280" s="110"/>
      <c r="H3280" s="110"/>
      <c r="I3280" s="110"/>
      <c r="J3280" s="110"/>
    </row>
    <row r="3281" spans="7:10" x14ac:dyDescent="0.25">
      <c r="G3281" s="110"/>
      <c r="H3281" s="110"/>
      <c r="I3281" s="110"/>
      <c r="J3281" s="110"/>
    </row>
    <row r="3282" spans="7:10" x14ac:dyDescent="0.25">
      <c r="G3282" s="110"/>
      <c r="H3282" s="110"/>
      <c r="I3282" s="110"/>
      <c r="J3282" s="110"/>
    </row>
    <row r="3283" spans="7:10" x14ac:dyDescent="0.25">
      <c r="G3283" s="110"/>
      <c r="H3283" s="110"/>
      <c r="I3283" s="110"/>
      <c r="J3283" s="110"/>
    </row>
    <row r="3284" spans="7:10" x14ac:dyDescent="0.25">
      <c r="G3284" s="110"/>
      <c r="H3284" s="110"/>
      <c r="I3284" s="110"/>
      <c r="J3284" s="110"/>
    </row>
    <row r="3285" spans="7:10" x14ac:dyDescent="0.25">
      <c r="G3285" s="110"/>
      <c r="H3285" s="110"/>
      <c r="I3285" s="110"/>
      <c r="J3285" s="110"/>
    </row>
    <row r="3286" spans="7:10" x14ac:dyDescent="0.25">
      <c r="G3286" s="110"/>
      <c r="H3286" s="110"/>
      <c r="I3286" s="110"/>
      <c r="J3286" s="110"/>
    </row>
    <row r="3287" spans="7:10" x14ac:dyDescent="0.25">
      <c r="G3287" s="110"/>
      <c r="H3287" s="110"/>
      <c r="I3287" s="110"/>
      <c r="J3287" s="110"/>
    </row>
    <row r="3288" spans="7:10" x14ac:dyDescent="0.25">
      <c r="G3288" s="110"/>
      <c r="H3288" s="110"/>
      <c r="I3288" s="110"/>
      <c r="J3288" s="110"/>
    </row>
    <row r="3289" spans="7:10" x14ac:dyDescent="0.25">
      <c r="G3289" s="110"/>
      <c r="H3289" s="110"/>
      <c r="I3289" s="110"/>
      <c r="J3289" s="110"/>
    </row>
    <row r="3290" spans="7:10" x14ac:dyDescent="0.25">
      <c r="G3290" s="110"/>
      <c r="H3290" s="110"/>
      <c r="I3290" s="110"/>
      <c r="J3290" s="110"/>
    </row>
    <row r="3291" spans="7:10" x14ac:dyDescent="0.25">
      <c r="G3291" s="110"/>
      <c r="H3291" s="110"/>
      <c r="I3291" s="110"/>
      <c r="J3291" s="110"/>
    </row>
    <row r="3292" spans="7:10" x14ac:dyDescent="0.25">
      <c r="G3292" s="110"/>
      <c r="H3292" s="110"/>
      <c r="I3292" s="110"/>
      <c r="J3292" s="110"/>
    </row>
    <row r="3293" spans="7:10" x14ac:dyDescent="0.25">
      <c r="G3293" s="110"/>
      <c r="H3293" s="110"/>
      <c r="I3293" s="110"/>
      <c r="J3293" s="110"/>
    </row>
    <row r="3294" spans="7:10" x14ac:dyDescent="0.25">
      <c r="G3294" s="110"/>
      <c r="H3294" s="110"/>
      <c r="I3294" s="110"/>
      <c r="J3294" s="110"/>
    </row>
    <row r="3295" spans="7:10" x14ac:dyDescent="0.25">
      <c r="G3295" s="110"/>
      <c r="H3295" s="110"/>
      <c r="I3295" s="110"/>
      <c r="J3295" s="110"/>
    </row>
    <row r="3296" spans="7:10" x14ac:dyDescent="0.25">
      <c r="G3296" s="110"/>
      <c r="H3296" s="110"/>
      <c r="I3296" s="110"/>
      <c r="J3296" s="110"/>
    </row>
    <row r="3297" spans="7:10" x14ac:dyDescent="0.25">
      <c r="G3297" s="110"/>
      <c r="H3297" s="110"/>
      <c r="I3297" s="110"/>
      <c r="J3297" s="110"/>
    </row>
    <row r="3298" spans="7:10" x14ac:dyDescent="0.25">
      <c r="G3298" s="110"/>
      <c r="H3298" s="110"/>
      <c r="I3298" s="110"/>
      <c r="J3298" s="110"/>
    </row>
    <row r="3299" spans="7:10" x14ac:dyDescent="0.25">
      <c r="G3299" s="110"/>
      <c r="H3299" s="110"/>
      <c r="I3299" s="110"/>
      <c r="J3299" s="110"/>
    </row>
    <row r="3300" spans="7:10" x14ac:dyDescent="0.25">
      <c r="G3300" s="110"/>
      <c r="H3300" s="110"/>
      <c r="I3300" s="110"/>
      <c r="J3300" s="110"/>
    </row>
    <row r="3301" spans="7:10" x14ac:dyDescent="0.25">
      <c r="G3301" s="110"/>
      <c r="H3301" s="110"/>
      <c r="I3301" s="110"/>
      <c r="J3301" s="110"/>
    </row>
    <row r="3302" spans="7:10" x14ac:dyDescent="0.25">
      <c r="G3302" s="110"/>
      <c r="H3302" s="110"/>
      <c r="I3302" s="110"/>
      <c r="J3302" s="110"/>
    </row>
    <row r="3303" spans="7:10" x14ac:dyDescent="0.25">
      <c r="G3303" s="110"/>
      <c r="H3303" s="110"/>
      <c r="I3303" s="110"/>
      <c r="J3303" s="110"/>
    </row>
    <row r="3304" spans="7:10" x14ac:dyDescent="0.25">
      <c r="G3304" s="110"/>
      <c r="H3304" s="110"/>
      <c r="I3304" s="110"/>
      <c r="J3304" s="110"/>
    </row>
    <row r="3305" spans="7:10" x14ac:dyDescent="0.25">
      <c r="G3305" s="110"/>
      <c r="H3305" s="110"/>
      <c r="I3305" s="110"/>
      <c r="J3305" s="110"/>
    </row>
    <row r="3306" spans="7:10" x14ac:dyDescent="0.25">
      <c r="G3306" s="110"/>
      <c r="H3306" s="110"/>
      <c r="I3306" s="110"/>
      <c r="J3306" s="110"/>
    </row>
    <row r="3307" spans="7:10" x14ac:dyDescent="0.25">
      <c r="G3307" s="110"/>
      <c r="H3307" s="110"/>
      <c r="I3307" s="110"/>
      <c r="J3307" s="110"/>
    </row>
    <row r="3308" spans="7:10" x14ac:dyDescent="0.25">
      <c r="G3308" s="110"/>
      <c r="H3308" s="110"/>
      <c r="I3308" s="110"/>
      <c r="J3308" s="110"/>
    </row>
    <row r="3309" spans="7:10" x14ac:dyDescent="0.25">
      <c r="G3309" s="110"/>
      <c r="H3309" s="110"/>
      <c r="I3309" s="110"/>
      <c r="J3309" s="110"/>
    </row>
    <row r="3310" spans="7:10" x14ac:dyDescent="0.25">
      <c r="G3310" s="110"/>
      <c r="H3310" s="110"/>
      <c r="I3310" s="110"/>
      <c r="J3310" s="110"/>
    </row>
    <row r="3311" spans="7:10" x14ac:dyDescent="0.25">
      <c r="G3311" s="110"/>
      <c r="H3311" s="110"/>
      <c r="I3311" s="110"/>
      <c r="J3311" s="110"/>
    </row>
    <row r="3312" spans="7:10" x14ac:dyDescent="0.25">
      <c r="G3312" s="110"/>
      <c r="H3312" s="110"/>
      <c r="I3312" s="110"/>
      <c r="J3312" s="110"/>
    </row>
    <row r="3313" spans="7:10" x14ac:dyDescent="0.25">
      <c r="G3313" s="110"/>
      <c r="H3313" s="110"/>
      <c r="I3313" s="110"/>
      <c r="J3313" s="110"/>
    </row>
    <row r="3314" spans="7:10" x14ac:dyDescent="0.25">
      <c r="G3314" s="110"/>
      <c r="H3314" s="110"/>
      <c r="I3314" s="110"/>
      <c r="J3314" s="110"/>
    </row>
    <row r="3315" spans="7:10" x14ac:dyDescent="0.25">
      <c r="G3315" s="110"/>
      <c r="H3315" s="110"/>
      <c r="I3315" s="110"/>
      <c r="J3315" s="110"/>
    </row>
    <row r="3316" spans="7:10" x14ac:dyDescent="0.25">
      <c r="G3316" s="110"/>
      <c r="H3316" s="110"/>
      <c r="I3316" s="110"/>
      <c r="J3316" s="110"/>
    </row>
    <row r="3317" spans="7:10" x14ac:dyDescent="0.25">
      <c r="G3317" s="110"/>
      <c r="H3317" s="110"/>
      <c r="I3317" s="110"/>
      <c r="J3317" s="110"/>
    </row>
    <row r="3318" spans="7:10" x14ac:dyDescent="0.25">
      <c r="G3318" s="110"/>
      <c r="H3318" s="110"/>
      <c r="I3318" s="110"/>
      <c r="J3318" s="110"/>
    </row>
    <row r="3319" spans="7:10" x14ac:dyDescent="0.25">
      <c r="G3319" s="110"/>
      <c r="H3319" s="110"/>
      <c r="I3319" s="110"/>
      <c r="J3319" s="110"/>
    </row>
    <row r="3320" spans="7:10" x14ac:dyDescent="0.25">
      <c r="G3320" s="110"/>
      <c r="H3320" s="110"/>
      <c r="I3320" s="110"/>
      <c r="J3320" s="110"/>
    </row>
    <row r="3321" spans="7:10" x14ac:dyDescent="0.25">
      <c r="G3321" s="110"/>
      <c r="H3321" s="110"/>
      <c r="I3321" s="110"/>
      <c r="J3321" s="110"/>
    </row>
    <row r="3322" spans="7:10" x14ac:dyDescent="0.25">
      <c r="G3322" s="110"/>
      <c r="H3322" s="110"/>
      <c r="I3322" s="110"/>
      <c r="J3322" s="110"/>
    </row>
    <row r="3323" spans="7:10" x14ac:dyDescent="0.25">
      <c r="G3323" s="110"/>
      <c r="H3323" s="110"/>
      <c r="I3323" s="110"/>
      <c r="J3323" s="110"/>
    </row>
    <row r="3324" spans="7:10" x14ac:dyDescent="0.25">
      <c r="G3324" s="110"/>
      <c r="H3324" s="110"/>
      <c r="I3324" s="110"/>
      <c r="J3324" s="110"/>
    </row>
    <row r="3325" spans="7:10" x14ac:dyDescent="0.25">
      <c r="G3325" s="110"/>
      <c r="H3325" s="110"/>
      <c r="I3325" s="110"/>
      <c r="J3325" s="110"/>
    </row>
    <row r="3326" spans="7:10" x14ac:dyDescent="0.25">
      <c r="G3326" s="110"/>
      <c r="H3326" s="110"/>
      <c r="I3326" s="110"/>
      <c r="J3326" s="110"/>
    </row>
    <row r="3327" spans="7:10" x14ac:dyDescent="0.25">
      <c r="G3327" s="110"/>
      <c r="H3327" s="110"/>
      <c r="I3327" s="110"/>
      <c r="J3327" s="110"/>
    </row>
    <row r="3328" spans="7:10" x14ac:dyDescent="0.25">
      <c r="G3328" s="110"/>
      <c r="H3328" s="110"/>
      <c r="I3328" s="110"/>
      <c r="J3328" s="110"/>
    </row>
    <row r="3329" spans="7:10" x14ac:dyDescent="0.25">
      <c r="G3329" s="110"/>
      <c r="H3329" s="110"/>
      <c r="I3329" s="110"/>
      <c r="J3329" s="110"/>
    </row>
    <row r="3330" spans="7:10" x14ac:dyDescent="0.25">
      <c r="G3330" s="110"/>
      <c r="H3330" s="110"/>
      <c r="I3330" s="110"/>
      <c r="J3330" s="110"/>
    </row>
    <row r="3331" spans="7:10" x14ac:dyDescent="0.25">
      <c r="G3331" s="110"/>
      <c r="H3331" s="110"/>
      <c r="I3331" s="110"/>
      <c r="J3331" s="110"/>
    </row>
    <row r="3332" spans="7:10" x14ac:dyDescent="0.25">
      <c r="G3332" s="110"/>
      <c r="H3332" s="110"/>
      <c r="I3332" s="110"/>
      <c r="J3332" s="110"/>
    </row>
    <row r="3333" spans="7:10" x14ac:dyDescent="0.25">
      <c r="G3333" s="110"/>
      <c r="H3333" s="110"/>
      <c r="I3333" s="110"/>
      <c r="J3333" s="110"/>
    </row>
    <row r="3334" spans="7:10" x14ac:dyDescent="0.25">
      <c r="G3334" s="110"/>
      <c r="H3334" s="110"/>
      <c r="I3334" s="110"/>
      <c r="J3334" s="110"/>
    </row>
    <row r="3335" spans="7:10" x14ac:dyDescent="0.25">
      <c r="G3335" s="110"/>
      <c r="H3335" s="110"/>
      <c r="I3335" s="110"/>
      <c r="J3335" s="110"/>
    </row>
    <row r="3336" spans="7:10" x14ac:dyDescent="0.25">
      <c r="G3336" s="110"/>
      <c r="H3336" s="110"/>
      <c r="I3336" s="110"/>
      <c r="J3336" s="110"/>
    </row>
    <row r="3337" spans="7:10" x14ac:dyDescent="0.25">
      <c r="G3337" s="110"/>
      <c r="H3337" s="110"/>
      <c r="I3337" s="110"/>
      <c r="J3337" s="110"/>
    </row>
    <row r="3338" spans="7:10" x14ac:dyDescent="0.25">
      <c r="G3338" s="110"/>
      <c r="H3338" s="110"/>
      <c r="I3338" s="110"/>
      <c r="J3338" s="110"/>
    </row>
    <row r="3339" spans="7:10" x14ac:dyDescent="0.25">
      <c r="G3339" s="110"/>
      <c r="H3339" s="110"/>
      <c r="I3339" s="110"/>
      <c r="J3339" s="110"/>
    </row>
    <row r="3340" spans="7:10" x14ac:dyDescent="0.25">
      <c r="G3340" s="110"/>
      <c r="H3340" s="110"/>
      <c r="I3340" s="110"/>
      <c r="J3340" s="110"/>
    </row>
    <row r="3341" spans="7:10" x14ac:dyDescent="0.25">
      <c r="G3341" s="110"/>
      <c r="H3341" s="110"/>
      <c r="I3341" s="110"/>
      <c r="J3341" s="110"/>
    </row>
    <row r="3342" spans="7:10" x14ac:dyDescent="0.25">
      <c r="G3342" s="110"/>
      <c r="H3342" s="110"/>
      <c r="I3342" s="110"/>
      <c r="J3342" s="110"/>
    </row>
    <row r="3343" spans="7:10" x14ac:dyDescent="0.25">
      <c r="G3343" s="110"/>
      <c r="H3343" s="110"/>
      <c r="I3343" s="110"/>
      <c r="J3343" s="110"/>
    </row>
    <row r="3344" spans="7:10" x14ac:dyDescent="0.25">
      <c r="G3344" s="110"/>
      <c r="H3344" s="110"/>
      <c r="I3344" s="110"/>
      <c r="J3344" s="110"/>
    </row>
    <row r="3345" spans="7:10" x14ac:dyDescent="0.25">
      <c r="G3345" s="110"/>
      <c r="H3345" s="110"/>
      <c r="I3345" s="110"/>
      <c r="J3345" s="110"/>
    </row>
    <row r="3346" spans="7:10" x14ac:dyDescent="0.25">
      <c r="G3346" s="110"/>
      <c r="H3346" s="110"/>
      <c r="I3346" s="110"/>
      <c r="J3346" s="110"/>
    </row>
    <row r="3347" spans="7:10" x14ac:dyDescent="0.25">
      <c r="G3347" s="110"/>
      <c r="H3347" s="110"/>
      <c r="I3347" s="110"/>
      <c r="J3347" s="110"/>
    </row>
    <row r="3348" spans="7:10" x14ac:dyDescent="0.25">
      <c r="G3348" s="110"/>
      <c r="H3348" s="110"/>
      <c r="I3348" s="110"/>
      <c r="J3348" s="110"/>
    </row>
    <row r="3349" spans="7:10" x14ac:dyDescent="0.25">
      <c r="G3349" s="110"/>
      <c r="H3349" s="110"/>
      <c r="I3349" s="110"/>
      <c r="J3349" s="110"/>
    </row>
    <row r="3350" spans="7:10" x14ac:dyDescent="0.25">
      <c r="G3350" s="110"/>
      <c r="H3350" s="110"/>
      <c r="I3350" s="110"/>
      <c r="J3350" s="110"/>
    </row>
    <row r="3351" spans="7:10" x14ac:dyDescent="0.25">
      <c r="G3351" s="110"/>
      <c r="H3351" s="110"/>
      <c r="I3351" s="110"/>
      <c r="J3351" s="110"/>
    </row>
    <row r="3352" spans="7:10" x14ac:dyDescent="0.25">
      <c r="G3352" s="110"/>
      <c r="H3352" s="110"/>
      <c r="I3352" s="110"/>
      <c r="J3352" s="110"/>
    </row>
    <row r="3353" spans="7:10" x14ac:dyDescent="0.25">
      <c r="G3353" s="110"/>
      <c r="H3353" s="110"/>
      <c r="I3353" s="110"/>
      <c r="J3353" s="110"/>
    </row>
    <row r="3354" spans="7:10" x14ac:dyDescent="0.25">
      <c r="G3354" s="110"/>
      <c r="H3354" s="110"/>
      <c r="I3354" s="110"/>
      <c r="J3354" s="110"/>
    </row>
    <row r="3355" spans="7:10" x14ac:dyDescent="0.25">
      <c r="G3355" s="110"/>
      <c r="H3355" s="110"/>
      <c r="I3355" s="110"/>
      <c r="J3355" s="110"/>
    </row>
    <row r="3356" spans="7:10" x14ac:dyDescent="0.25">
      <c r="G3356" s="110"/>
      <c r="H3356" s="110"/>
      <c r="I3356" s="110"/>
      <c r="J3356" s="110"/>
    </row>
    <row r="3357" spans="7:10" x14ac:dyDescent="0.25">
      <c r="G3357" s="110"/>
      <c r="H3357" s="110"/>
      <c r="I3357" s="110"/>
      <c r="J3357" s="110"/>
    </row>
    <row r="3358" spans="7:10" x14ac:dyDescent="0.25">
      <c r="G3358" s="110"/>
      <c r="H3358" s="110"/>
      <c r="I3358" s="110"/>
      <c r="J3358" s="110"/>
    </row>
    <row r="3359" spans="7:10" x14ac:dyDescent="0.25">
      <c r="G3359" s="110"/>
      <c r="H3359" s="110"/>
      <c r="I3359" s="110"/>
      <c r="J3359" s="110"/>
    </row>
    <row r="3360" spans="7:10" x14ac:dyDescent="0.25">
      <c r="G3360" s="110"/>
      <c r="H3360" s="110"/>
      <c r="I3360" s="110"/>
      <c r="J3360" s="110"/>
    </row>
    <row r="3361" spans="7:10" x14ac:dyDescent="0.25">
      <c r="G3361" s="110"/>
      <c r="H3361" s="110"/>
      <c r="I3361" s="110"/>
      <c r="J3361" s="110"/>
    </row>
    <row r="3362" spans="7:10" x14ac:dyDescent="0.25">
      <c r="G3362" s="110"/>
      <c r="H3362" s="110"/>
      <c r="I3362" s="110"/>
      <c r="J3362" s="110"/>
    </row>
    <row r="3363" spans="7:10" x14ac:dyDescent="0.25">
      <c r="G3363" s="110"/>
      <c r="H3363" s="110"/>
      <c r="I3363" s="110"/>
      <c r="J3363" s="110"/>
    </row>
    <row r="3364" spans="7:10" x14ac:dyDescent="0.25">
      <c r="G3364" s="110"/>
      <c r="H3364" s="110"/>
      <c r="I3364" s="110"/>
      <c r="J3364" s="110"/>
    </row>
    <row r="3365" spans="7:10" x14ac:dyDescent="0.25">
      <c r="G3365" s="110"/>
      <c r="H3365" s="110"/>
      <c r="I3365" s="110"/>
      <c r="J3365" s="110"/>
    </row>
    <row r="3366" spans="7:10" x14ac:dyDescent="0.25">
      <c r="G3366" s="110"/>
      <c r="H3366" s="110"/>
      <c r="I3366" s="110"/>
      <c r="J3366" s="110"/>
    </row>
    <row r="3367" spans="7:10" x14ac:dyDescent="0.25">
      <c r="G3367" s="110"/>
      <c r="H3367" s="110"/>
      <c r="I3367" s="110"/>
      <c r="J3367" s="110"/>
    </row>
    <row r="3368" spans="7:10" x14ac:dyDescent="0.25">
      <c r="G3368" s="110"/>
      <c r="H3368" s="110"/>
      <c r="I3368" s="110"/>
      <c r="J3368" s="110"/>
    </row>
    <row r="3369" spans="7:10" x14ac:dyDescent="0.25">
      <c r="G3369" s="110"/>
      <c r="H3369" s="110"/>
      <c r="I3369" s="110"/>
      <c r="J3369" s="110"/>
    </row>
    <row r="3370" spans="7:10" x14ac:dyDescent="0.25">
      <c r="G3370" s="110"/>
      <c r="H3370" s="110"/>
      <c r="I3370" s="110"/>
      <c r="J3370" s="110"/>
    </row>
    <row r="3371" spans="7:10" x14ac:dyDescent="0.25">
      <c r="G3371" s="110"/>
      <c r="H3371" s="110"/>
      <c r="I3371" s="110"/>
      <c r="J3371" s="110"/>
    </row>
    <row r="3372" spans="7:10" x14ac:dyDescent="0.25">
      <c r="G3372" s="110"/>
      <c r="H3372" s="110"/>
      <c r="I3372" s="110"/>
      <c r="J3372" s="110"/>
    </row>
    <row r="3373" spans="7:10" x14ac:dyDescent="0.25">
      <c r="G3373" s="110"/>
      <c r="H3373" s="110"/>
      <c r="I3373" s="110"/>
      <c r="J3373" s="110"/>
    </row>
    <row r="3374" spans="7:10" x14ac:dyDescent="0.25">
      <c r="G3374" s="110"/>
      <c r="H3374" s="110"/>
      <c r="I3374" s="110"/>
      <c r="J3374" s="110"/>
    </row>
    <row r="3375" spans="7:10" x14ac:dyDescent="0.25">
      <c r="G3375" s="110"/>
      <c r="H3375" s="110"/>
      <c r="I3375" s="110"/>
      <c r="J3375" s="110"/>
    </row>
    <row r="3376" spans="7:10" x14ac:dyDescent="0.25">
      <c r="G3376" s="110"/>
      <c r="H3376" s="110"/>
      <c r="I3376" s="110"/>
      <c r="J3376" s="110"/>
    </row>
    <row r="3377" spans="7:10" x14ac:dyDescent="0.25">
      <c r="G3377" s="110"/>
      <c r="H3377" s="110"/>
      <c r="I3377" s="110"/>
      <c r="J3377" s="110"/>
    </row>
    <row r="3378" spans="7:10" x14ac:dyDescent="0.25">
      <c r="G3378" s="110"/>
      <c r="H3378" s="110"/>
      <c r="I3378" s="110"/>
      <c r="J3378" s="110"/>
    </row>
    <row r="3379" spans="7:10" x14ac:dyDescent="0.25">
      <c r="G3379" s="110"/>
      <c r="H3379" s="110"/>
      <c r="I3379" s="110"/>
      <c r="J3379" s="110"/>
    </row>
    <row r="3380" spans="7:10" x14ac:dyDescent="0.25">
      <c r="G3380" s="110"/>
      <c r="H3380" s="110"/>
      <c r="I3380" s="110"/>
      <c r="J3380" s="110"/>
    </row>
    <row r="3381" spans="7:10" x14ac:dyDescent="0.25">
      <c r="G3381" s="110"/>
      <c r="H3381" s="110"/>
      <c r="I3381" s="110"/>
      <c r="J3381" s="110"/>
    </row>
    <row r="3382" spans="7:10" x14ac:dyDescent="0.25">
      <c r="G3382" s="110"/>
      <c r="H3382" s="110"/>
      <c r="I3382" s="110"/>
      <c r="J3382" s="110"/>
    </row>
    <row r="3383" spans="7:10" x14ac:dyDescent="0.25">
      <c r="G3383" s="110"/>
      <c r="H3383" s="110"/>
      <c r="I3383" s="110"/>
      <c r="J3383" s="110"/>
    </row>
    <row r="3384" spans="7:10" x14ac:dyDescent="0.25">
      <c r="G3384" s="110"/>
      <c r="H3384" s="110"/>
      <c r="I3384" s="110"/>
      <c r="J3384" s="110"/>
    </row>
    <row r="3385" spans="7:10" x14ac:dyDescent="0.25">
      <c r="G3385" s="110"/>
      <c r="H3385" s="110"/>
      <c r="I3385" s="110"/>
      <c r="J3385" s="110"/>
    </row>
    <row r="3386" spans="7:10" x14ac:dyDescent="0.25">
      <c r="G3386" s="110"/>
      <c r="H3386" s="110"/>
      <c r="I3386" s="110"/>
      <c r="J3386" s="110"/>
    </row>
    <row r="3387" spans="7:10" x14ac:dyDescent="0.25">
      <c r="G3387" s="110"/>
      <c r="H3387" s="110"/>
      <c r="I3387" s="110"/>
      <c r="J3387" s="110"/>
    </row>
    <row r="3388" spans="7:10" x14ac:dyDescent="0.25">
      <c r="G3388" s="110"/>
      <c r="H3388" s="110"/>
      <c r="I3388" s="110"/>
      <c r="J3388" s="110"/>
    </row>
    <row r="3389" spans="7:10" x14ac:dyDescent="0.25">
      <c r="G3389" s="110"/>
      <c r="H3389" s="110"/>
      <c r="I3389" s="110"/>
      <c r="J3389" s="110"/>
    </row>
    <row r="3390" spans="7:10" x14ac:dyDescent="0.25">
      <c r="G3390" s="110"/>
      <c r="H3390" s="110"/>
      <c r="I3390" s="110"/>
      <c r="J3390" s="110"/>
    </row>
    <row r="3391" spans="7:10" x14ac:dyDescent="0.25">
      <c r="G3391" s="110"/>
      <c r="H3391" s="110"/>
      <c r="I3391" s="110"/>
      <c r="J3391" s="110"/>
    </row>
    <row r="3392" spans="7:10" x14ac:dyDescent="0.25">
      <c r="G3392" s="110"/>
      <c r="H3392" s="110"/>
      <c r="I3392" s="110"/>
      <c r="J3392" s="110"/>
    </row>
    <row r="3393" spans="7:10" x14ac:dyDescent="0.25">
      <c r="G3393" s="110"/>
      <c r="H3393" s="110"/>
      <c r="I3393" s="110"/>
      <c r="J3393" s="110"/>
    </row>
    <row r="3394" spans="7:10" x14ac:dyDescent="0.25">
      <c r="G3394" s="110"/>
      <c r="H3394" s="110"/>
      <c r="I3394" s="110"/>
      <c r="J3394" s="110"/>
    </row>
    <row r="3395" spans="7:10" x14ac:dyDescent="0.25">
      <c r="G3395" s="110"/>
      <c r="H3395" s="110"/>
      <c r="I3395" s="110"/>
      <c r="J3395" s="110"/>
    </row>
    <row r="3396" spans="7:10" x14ac:dyDescent="0.25">
      <c r="G3396" s="110"/>
      <c r="H3396" s="110"/>
      <c r="I3396" s="110"/>
      <c r="J3396" s="110"/>
    </row>
    <row r="3397" spans="7:10" x14ac:dyDescent="0.25">
      <c r="G3397" s="110"/>
      <c r="H3397" s="110"/>
      <c r="I3397" s="110"/>
      <c r="J3397" s="110"/>
    </row>
    <row r="3398" spans="7:10" x14ac:dyDescent="0.25">
      <c r="G3398" s="110"/>
      <c r="H3398" s="110"/>
      <c r="I3398" s="110"/>
      <c r="J3398" s="110"/>
    </row>
    <row r="3399" spans="7:10" x14ac:dyDescent="0.25">
      <c r="G3399" s="110"/>
      <c r="H3399" s="110"/>
      <c r="I3399" s="110"/>
      <c r="J3399" s="110"/>
    </row>
    <row r="3400" spans="7:10" x14ac:dyDescent="0.25">
      <c r="G3400" s="110"/>
      <c r="H3400" s="110"/>
      <c r="I3400" s="110"/>
      <c r="J3400" s="110"/>
    </row>
    <row r="3401" spans="7:10" x14ac:dyDescent="0.25">
      <c r="G3401" s="110"/>
      <c r="H3401" s="110"/>
      <c r="I3401" s="110"/>
      <c r="J3401" s="110"/>
    </row>
    <row r="3402" spans="7:10" x14ac:dyDescent="0.25">
      <c r="G3402" s="110"/>
      <c r="H3402" s="110"/>
      <c r="I3402" s="110"/>
      <c r="J3402" s="110"/>
    </row>
    <row r="3403" spans="7:10" x14ac:dyDescent="0.25">
      <c r="G3403" s="110"/>
      <c r="H3403" s="110"/>
      <c r="I3403" s="110"/>
      <c r="J3403" s="110"/>
    </row>
    <row r="3404" spans="7:10" x14ac:dyDescent="0.25">
      <c r="G3404" s="110"/>
      <c r="H3404" s="110"/>
      <c r="I3404" s="110"/>
      <c r="J3404" s="110"/>
    </row>
    <row r="3405" spans="7:10" x14ac:dyDescent="0.25">
      <c r="G3405" s="110"/>
      <c r="H3405" s="110"/>
      <c r="I3405" s="110"/>
      <c r="J3405" s="110"/>
    </row>
    <row r="3406" spans="7:10" x14ac:dyDescent="0.25">
      <c r="G3406" s="110"/>
      <c r="H3406" s="110"/>
      <c r="I3406" s="110"/>
      <c r="J3406" s="110"/>
    </row>
    <row r="3407" spans="7:10" x14ac:dyDescent="0.25">
      <c r="G3407" s="110"/>
      <c r="H3407" s="110"/>
      <c r="I3407" s="110"/>
      <c r="J3407" s="110"/>
    </row>
    <row r="3408" spans="7:10" x14ac:dyDescent="0.25">
      <c r="G3408" s="110"/>
      <c r="H3408" s="110"/>
      <c r="I3408" s="110"/>
      <c r="J3408" s="110"/>
    </row>
    <row r="3409" spans="7:10" x14ac:dyDescent="0.25">
      <c r="G3409" s="110"/>
      <c r="H3409" s="110"/>
      <c r="I3409" s="110"/>
      <c r="J3409" s="110"/>
    </row>
    <row r="3410" spans="7:10" x14ac:dyDescent="0.25">
      <c r="G3410" s="110"/>
      <c r="H3410" s="110"/>
      <c r="I3410" s="110"/>
      <c r="J3410" s="110"/>
    </row>
    <row r="3411" spans="7:10" x14ac:dyDescent="0.25">
      <c r="G3411" s="110"/>
      <c r="H3411" s="110"/>
      <c r="I3411" s="110"/>
      <c r="J3411" s="110"/>
    </row>
    <row r="3412" spans="7:10" x14ac:dyDescent="0.25">
      <c r="G3412" s="110"/>
      <c r="H3412" s="110"/>
      <c r="I3412" s="110"/>
      <c r="J3412" s="110"/>
    </row>
    <row r="3413" spans="7:10" x14ac:dyDescent="0.25">
      <c r="G3413" s="110"/>
      <c r="H3413" s="110"/>
      <c r="I3413" s="110"/>
      <c r="J3413" s="110"/>
    </row>
    <row r="3414" spans="7:10" x14ac:dyDescent="0.25">
      <c r="G3414" s="110"/>
      <c r="H3414" s="110"/>
      <c r="I3414" s="110"/>
      <c r="J3414" s="110"/>
    </row>
    <row r="3415" spans="7:10" x14ac:dyDescent="0.25">
      <c r="G3415" s="110"/>
      <c r="H3415" s="110"/>
      <c r="I3415" s="110"/>
      <c r="J3415" s="110"/>
    </row>
    <row r="3416" spans="7:10" x14ac:dyDescent="0.25">
      <c r="G3416" s="110"/>
      <c r="H3416" s="110"/>
      <c r="I3416" s="110"/>
      <c r="J3416" s="110"/>
    </row>
    <row r="3417" spans="7:10" x14ac:dyDescent="0.25">
      <c r="G3417" s="110"/>
      <c r="H3417" s="110"/>
      <c r="I3417" s="110"/>
      <c r="J3417" s="110"/>
    </row>
    <row r="3418" spans="7:10" x14ac:dyDescent="0.25">
      <c r="G3418" s="110"/>
      <c r="H3418" s="110"/>
      <c r="I3418" s="110"/>
      <c r="J3418" s="110"/>
    </row>
    <row r="3419" spans="7:10" x14ac:dyDescent="0.25">
      <c r="G3419" s="110"/>
      <c r="H3419" s="110"/>
      <c r="I3419" s="110"/>
      <c r="J3419" s="110"/>
    </row>
    <row r="3420" spans="7:10" x14ac:dyDescent="0.25">
      <c r="G3420" s="110"/>
      <c r="H3420" s="110"/>
      <c r="I3420" s="110"/>
      <c r="J3420" s="110"/>
    </row>
    <row r="3421" spans="7:10" x14ac:dyDescent="0.25">
      <c r="G3421" s="110"/>
      <c r="H3421" s="110"/>
      <c r="I3421" s="110"/>
      <c r="J3421" s="110"/>
    </row>
    <row r="3422" spans="7:10" x14ac:dyDescent="0.25">
      <c r="G3422" s="110"/>
      <c r="H3422" s="110"/>
      <c r="I3422" s="110"/>
      <c r="J3422" s="110"/>
    </row>
    <row r="3423" spans="7:10" x14ac:dyDescent="0.25">
      <c r="G3423" s="110"/>
      <c r="H3423" s="110"/>
      <c r="I3423" s="110"/>
      <c r="J3423" s="110"/>
    </row>
    <row r="3424" spans="7:10" x14ac:dyDescent="0.25">
      <c r="G3424" s="110"/>
      <c r="H3424" s="110"/>
      <c r="I3424" s="110"/>
      <c r="J3424" s="110"/>
    </row>
    <row r="3425" spans="7:10" x14ac:dyDescent="0.25">
      <c r="G3425" s="110"/>
      <c r="H3425" s="110"/>
      <c r="I3425" s="110"/>
      <c r="J3425" s="110"/>
    </row>
    <row r="3426" spans="7:10" x14ac:dyDescent="0.25">
      <c r="G3426" s="110"/>
      <c r="H3426" s="110"/>
      <c r="I3426" s="110"/>
      <c r="J3426" s="110"/>
    </row>
    <row r="3427" spans="7:10" x14ac:dyDescent="0.25">
      <c r="G3427" s="110"/>
      <c r="H3427" s="110"/>
      <c r="I3427" s="110"/>
      <c r="J3427" s="110"/>
    </row>
    <row r="3428" spans="7:10" x14ac:dyDescent="0.25">
      <c r="G3428" s="110"/>
      <c r="H3428" s="110"/>
      <c r="I3428" s="110"/>
      <c r="J3428" s="110"/>
    </row>
    <row r="3429" spans="7:10" x14ac:dyDescent="0.25">
      <c r="G3429" s="110"/>
      <c r="H3429" s="110"/>
      <c r="I3429" s="110"/>
      <c r="J3429" s="110"/>
    </row>
    <row r="3430" spans="7:10" x14ac:dyDescent="0.25">
      <c r="G3430" s="110"/>
      <c r="H3430" s="110"/>
      <c r="I3430" s="110"/>
      <c r="J3430" s="110"/>
    </row>
    <row r="3431" spans="7:10" x14ac:dyDescent="0.25">
      <c r="G3431" s="110"/>
      <c r="H3431" s="110"/>
      <c r="I3431" s="110"/>
      <c r="J3431" s="110"/>
    </row>
    <row r="3432" spans="7:10" x14ac:dyDescent="0.25">
      <c r="G3432" s="110"/>
      <c r="H3432" s="110"/>
      <c r="I3432" s="110"/>
      <c r="J3432" s="110"/>
    </row>
    <row r="3433" spans="7:10" x14ac:dyDescent="0.25">
      <c r="G3433" s="110"/>
      <c r="H3433" s="110"/>
      <c r="I3433" s="110"/>
      <c r="J3433" s="110"/>
    </row>
    <row r="3434" spans="7:10" x14ac:dyDescent="0.25">
      <c r="G3434" s="110"/>
      <c r="H3434" s="110"/>
      <c r="I3434" s="110"/>
      <c r="J3434" s="110"/>
    </row>
    <row r="3435" spans="7:10" x14ac:dyDescent="0.25">
      <c r="G3435" s="110"/>
      <c r="H3435" s="110"/>
      <c r="I3435" s="110"/>
      <c r="J3435" s="110"/>
    </row>
    <row r="3436" spans="7:10" x14ac:dyDescent="0.25">
      <c r="G3436" s="110"/>
      <c r="H3436" s="110"/>
      <c r="I3436" s="110"/>
      <c r="J3436" s="110"/>
    </row>
    <row r="3437" spans="7:10" x14ac:dyDescent="0.25">
      <c r="G3437" s="110"/>
      <c r="H3437" s="110"/>
      <c r="I3437" s="110"/>
      <c r="J3437" s="110"/>
    </row>
    <row r="3438" spans="7:10" x14ac:dyDescent="0.25">
      <c r="G3438" s="110"/>
      <c r="H3438" s="110"/>
      <c r="I3438" s="110"/>
      <c r="J3438" s="110"/>
    </row>
    <row r="3439" spans="7:10" x14ac:dyDescent="0.25">
      <c r="G3439" s="110"/>
      <c r="H3439" s="110"/>
      <c r="I3439" s="110"/>
      <c r="J3439" s="110"/>
    </row>
    <row r="3440" spans="7:10" x14ac:dyDescent="0.25">
      <c r="G3440" s="110"/>
      <c r="H3440" s="110"/>
      <c r="I3440" s="110"/>
      <c r="J3440" s="110"/>
    </row>
    <row r="3441" spans="7:10" x14ac:dyDescent="0.25">
      <c r="G3441" s="110"/>
      <c r="H3441" s="110"/>
      <c r="I3441" s="110"/>
      <c r="J3441" s="110"/>
    </row>
    <row r="3442" spans="7:10" x14ac:dyDescent="0.25">
      <c r="G3442" s="110"/>
      <c r="H3442" s="110"/>
      <c r="I3442" s="110"/>
      <c r="J3442" s="110"/>
    </row>
    <row r="3443" spans="7:10" x14ac:dyDescent="0.25">
      <c r="G3443" s="110"/>
      <c r="H3443" s="110"/>
      <c r="I3443" s="110"/>
      <c r="J3443" s="110"/>
    </row>
    <row r="3444" spans="7:10" x14ac:dyDescent="0.25">
      <c r="G3444" s="110"/>
      <c r="H3444" s="110"/>
      <c r="I3444" s="110"/>
      <c r="J3444" s="110"/>
    </row>
    <row r="3445" spans="7:10" x14ac:dyDescent="0.25">
      <c r="G3445" s="110"/>
      <c r="H3445" s="110"/>
      <c r="I3445" s="110"/>
      <c r="J3445" s="110"/>
    </row>
    <row r="3446" spans="7:10" x14ac:dyDescent="0.25">
      <c r="G3446" s="110"/>
      <c r="H3446" s="110"/>
      <c r="I3446" s="110"/>
      <c r="J3446" s="110"/>
    </row>
    <row r="3447" spans="7:10" x14ac:dyDescent="0.25">
      <c r="G3447" s="110"/>
      <c r="H3447" s="110"/>
      <c r="I3447" s="110"/>
      <c r="J3447" s="110"/>
    </row>
    <row r="3448" spans="7:10" x14ac:dyDescent="0.25">
      <c r="G3448" s="110"/>
      <c r="H3448" s="110"/>
      <c r="I3448" s="110"/>
      <c r="J3448" s="110"/>
    </row>
    <row r="3449" spans="7:10" x14ac:dyDescent="0.25">
      <c r="G3449" s="110"/>
      <c r="H3449" s="110"/>
      <c r="I3449" s="110"/>
      <c r="J3449" s="110"/>
    </row>
    <row r="3450" spans="7:10" x14ac:dyDescent="0.25">
      <c r="G3450" s="110"/>
      <c r="H3450" s="110"/>
      <c r="I3450" s="110"/>
      <c r="J3450" s="110"/>
    </row>
    <row r="3451" spans="7:10" x14ac:dyDescent="0.25">
      <c r="G3451" s="110"/>
      <c r="H3451" s="110"/>
      <c r="I3451" s="110"/>
      <c r="J3451" s="110"/>
    </row>
    <row r="3452" spans="7:10" x14ac:dyDescent="0.25">
      <c r="G3452" s="110"/>
      <c r="H3452" s="110"/>
      <c r="I3452" s="110"/>
      <c r="J3452" s="110"/>
    </row>
    <row r="3453" spans="7:10" x14ac:dyDescent="0.25">
      <c r="G3453" s="110"/>
      <c r="H3453" s="110"/>
      <c r="I3453" s="110"/>
      <c r="J3453" s="110"/>
    </row>
    <row r="3454" spans="7:10" x14ac:dyDescent="0.25">
      <c r="G3454" s="110"/>
      <c r="H3454" s="110"/>
      <c r="I3454" s="110"/>
      <c r="J3454" s="110"/>
    </row>
    <row r="3455" spans="7:10" x14ac:dyDescent="0.25">
      <c r="G3455" s="110"/>
      <c r="H3455" s="110"/>
      <c r="I3455" s="110"/>
      <c r="J3455" s="110"/>
    </row>
    <row r="3456" spans="7:10" x14ac:dyDescent="0.25">
      <c r="G3456" s="110"/>
      <c r="H3456" s="110"/>
      <c r="I3456" s="110"/>
      <c r="J3456" s="110"/>
    </row>
    <row r="3457" spans="7:10" x14ac:dyDescent="0.25">
      <c r="G3457" s="110"/>
      <c r="H3457" s="110"/>
      <c r="I3457" s="110"/>
      <c r="J3457" s="110"/>
    </row>
    <row r="3458" spans="7:10" x14ac:dyDescent="0.25">
      <c r="G3458" s="110"/>
      <c r="H3458" s="110"/>
      <c r="I3458" s="110"/>
      <c r="J3458" s="110"/>
    </row>
    <row r="3459" spans="7:10" x14ac:dyDescent="0.25">
      <c r="G3459" s="110"/>
      <c r="H3459" s="110"/>
      <c r="I3459" s="110"/>
      <c r="J3459" s="110"/>
    </row>
    <row r="3460" spans="7:10" x14ac:dyDescent="0.25">
      <c r="G3460" s="110"/>
      <c r="H3460" s="110"/>
      <c r="I3460" s="110"/>
      <c r="J3460" s="110"/>
    </row>
    <row r="3461" spans="7:10" x14ac:dyDescent="0.25">
      <c r="G3461" s="110"/>
      <c r="H3461" s="110"/>
      <c r="I3461" s="110"/>
      <c r="J3461" s="110"/>
    </row>
    <row r="3462" spans="7:10" x14ac:dyDescent="0.25">
      <c r="G3462" s="110"/>
      <c r="H3462" s="110"/>
      <c r="I3462" s="110"/>
      <c r="J3462" s="110"/>
    </row>
    <row r="3463" spans="7:10" x14ac:dyDescent="0.25">
      <c r="G3463" s="110"/>
      <c r="H3463" s="110"/>
      <c r="I3463" s="110"/>
      <c r="J3463" s="110"/>
    </row>
    <row r="3464" spans="7:10" x14ac:dyDescent="0.25">
      <c r="G3464" s="110"/>
      <c r="H3464" s="110"/>
      <c r="I3464" s="110"/>
      <c r="J3464" s="110"/>
    </row>
    <row r="3465" spans="7:10" x14ac:dyDescent="0.25">
      <c r="G3465" s="110"/>
      <c r="H3465" s="110"/>
      <c r="I3465" s="110"/>
      <c r="J3465" s="110"/>
    </row>
    <row r="3466" spans="7:10" x14ac:dyDescent="0.25">
      <c r="G3466" s="110"/>
      <c r="H3466" s="110"/>
      <c r="I3466" s="110"/>
      <c r="J3466" s="110"/>
    </row>
    <row r="3467" spans="7:10" x14ac:dyDescent="0.25">
      <c r="G3467" s="110"/>
      <c r="H3467" s="110"/>
      <c r="I3467" s="110"/>
      <c r="J3467" s="110"/>
    </row>
    <row r="3468" spans="7:10" x14ac:dyDescent="0.25">
      <c r="G3468" s="110"/>
      <c r="H3468" s="110"/>
      <c r="I3468" s="110"/>
      <c r="J3468" s="110"/>
    </row>
    <row r="3469" spans="7:10" x14ac:dyDescent="0.25">
      <c r="G3469" s="110"/>
      <c r="H3469" s="110"/>
      <c r="I3469" s="110"/>
      <c r="J3469" s="110"/>
    </row>
    <row r="3470" spans="7:10" x14ac:dyDescent="0.25">
      <c r="G3470" s="110"/>
      <c r="H3470" s="110"/>
      <c r="I3470" s="110"/>
      <c r="J3470" s="110"/>
    </row>
    <row r="3471" spans="7:10" x14ac:dyDescent="0.25">
      <c r="G3471" s="110"/>
      <c r="H3471" s="110"/>
      <c r="I3471" s="110"/>
      <c r="J3471" s="110"/>
    </row>
    <row r="3472" spans="7:10" x14ac:dyDescent="0.25">
      <c r="G3472" s="110"/>
      <c r="H3472" s="110"/>
      <c r="I3472" s="110"/>
      <c r="J3472" s="110"/>
    </row>
    <row r="3473" spans="7:10" x14ac:dyDescent="0.25">
      <c r="G3473" s="110"/>
      <c r="H3473" s="110"/>
      <c r="I3473" s="110"/>
      <c r="J3473" s="110"/>
    </row>
    <row r="3474" spans="7:10" x14ac:dyDescent="0.25">
      <c r="G3474" s="110"/>
      <c r="H3474" s="110"/>
      <c r="I3474" s="110"/>
      <c r="J3474" s="110"/>
    </row>
    <row r="3475" spans="7:10" x14ac:dyDescent="0.25">
      <c r="G3475" s="110"/>
      <c r="H3475" s="110"/>
      <c r="I3475" s="110"/>
      <c r="J3475" s="110"/>
    </row>
    <row r="3476" spans="7:10" x14ac:dyDescent="0.25">
      <c r="G3476" s="110"/>
      <c r="H3476" s="110"/>
      <c r="I3476" s="110"/>
      <c r="J3476" s="110"/>
    </row>
    <row r="3477" spans="7:10" x14ac:dyDescent="0.25">
      <c r="G3477" s="110"/>
      <c r="H3477" s="110"/>
      <c r="I3477" s="110"/>
      <c r="J3477" s="110"/>
    </row>
    <row r="3478" spans="7:10" x14ac:dyDescent="0.25">
      <c r="G3478" s="110"/>
      <c r="H3478" s="110"/>
      <c r="I3478" s="110"/>
      <c r="J3478" s="110"/>
    </row>
    <row r="3479" spans="7:10" x14ac:dyDescent="0.25">
      <c r="G3479" s="110"/>
      <c r="H3479" s="110"/>
      <c r="I3479" s="110"/>
      <c r="J3479" s="110"/>
    </row>
    <row r="3480" spans="7:10" x14ac:dyDescent="0.25">
      <c r="G3480" s="110"/>
      <c r="H3480" s="110"/>
      <c r="I3480" s="110"/>
      <c r="J3480" s="110"/>
    </row>
    <row r="3481" spans="7:10" x14ac:dyDescent="0.25">
      <c r="G3481" s="110"/>
      <c r="H3481" s="110"/>
      <c r="I3481" s="110"/>
      <c r="J3481" s="110"/>
    </row>
    <row r="3482" spans="7:10" x14ac:dyDescent="0.25">
      <c r="G3482" s="110"/>
      <c r="H3482" s="110"/>
      <c r="I3482" s="110"/>
      <c r="J3482" s="110"/>
    </row>
    <row r="3483" spans="7:10" x14ac:dyDescent="0.25">
      <c r="G3483" s="110"/>
      <c r="H3483" s="110"/>
      <c r="I3483" s="110"/>
      <c r="J3483" s="110"/>
    </row>
    <row r="3484" spans="7:10" x14ac:dyDescent="0.25">
      <c r="G3484" s="110"/>
      <c r="H3484" s="110"/>
      <c r="I3484" s="110"/>
      <c r="J3484" s="110"/>
    </row>
    <row r="3485" spans="7:10" x14ac:dyDescent="0.25">
      <c r="G3485" s="110"/>
      <c r="H3485" s="110"/>
      <c r="I3485" s="110"/>
      <c r="J3485" s="110"/>
    </row>
    <row r="3486" spans="7:10" x14ac:dyDescent="0.25">
      <c r="G3486" s="110"/>
      <c r="H3486" s="110"/>
      <c r="I3486" s="110"/>
      <c r="J3486" s="110"/>
    </row>
    <row r="3487" spans="7:10" x14ac:dyDescent="0.25">
      <c r="G3487" s="110"/>
      <c r="H3487" s="110"/>
      <c r="I3487" s="110"/>
      <c r="J3487" s="110"/>
    </row>
    <row r="3488" spans="7:10" x14ac:dyDescent="0.25">
      <c r="G3488" s="110"/>
      <c r="H3488" s="110"/>
      <c r="I3488" s="110"/>
      <c r="J3488" s="110"/>
    </row>
    <row r="3489" spans="7:10" x14ac:dyDescent="0.25">
      <c r="G3489" s="110"/>
      <c r="H3489" s="110"/>
      <c r="I3489" s="110"/>
      <c r="J3489" s="110"/>
    </row>
    <row r="3490" spans="7:10" x14ac:dyDescent="0.25">
      <c r="G3490" s="110"/>
      <c r="H3490" s="110"/>
      <c r="I3490" s="110"/>
      <c r="J3490" s="110"/>
    </row>
    <row r="3491" spans="7:10" x14ac:dyDescent="0.25">
      <c r="G3491" s="110"/>
      <c r="H3491" s="110"/>
      <c r="I3491" s="110"/>
      <c r="J3491" s="110"/>
    </row>
    <row r="3492" spans="7:10" x14ac:dyDescent="0.25">
      <c r="G3492" s="110"/>
      <c r="H3492" s="110"/>
      <c r="I3492" s="110"/>
      <c r="J3492" s="110"/>
    </row>
    <row r="3493" spans="7:10" x14ac:dyDescent="0.25">
      <c r="G3493" s="110"/>
      <c r="H3493" s="110"/>
      <c r="I3493" s="110"/>
      <c r="J3493" s="110"/>
    </row>
    <row r="3494" spans="7:10" x14ac:dyDescent="0.25">
      <c r="G3494" s="110"/>
      <c r="H3494" s="110"/>
      <c r="I3494" s="110"/>
      <c r="J3494" s="110"/>
    </row>
    <row r="3495" spans="7:10" x14ac:dyDescent="0.25">
      <c r="G3495" s="110"/>
      <c r="H3495" s="110"/>
      <c r="I3495" s="110"/>
      <c r="J3495" s="110"/>
    </row>
    <row r="3496" spans="7:10" x14ac:dyDescent="0.25">
      <c r="G3496" s="110"/>
      <c r="H3496" s="110"/>
      <c r="I3496" s="110"/>
      <c r="J3496" s="110"/>
    </row>
    <row r="3497" spans="7:10" x14ac:dyDescent="0.25">
      <c r="G3497" s="110"/>
      <c r="H3497" s="110"/>
      <c r="I3497" s="110"/>
      <c r="J3497" s="110"/>
    </row>
    <row r="3498" spans="7:10" x14ac:dyDescent="0.25">
      <c r="G3498" s="110"/>
      <c r="H3498" s="110"/>
      <c r="I3498" s="110"/>
      <c r="J3498" s="110"/>
    </row>
    <row r="3499" spans="7:10" x14ac:dyDescent="0.25">
      <c r="G3499" s="110"/>
      <c r="H3499" s="110"/>
      <c r="I3499" s="110"/>
      <c r="J3499" s="110"/>
    </row>
    <row r="3500" spans="7:10" x14ac:dyDescent="0.25">
      <c r="G3500" s="110"/>
      <c r="H3500" s="110"/>
      <c r="I3500" s="110"/>
      <c r="J3500" s="110"/>
    </row>
    <row r="3501" spans="7:10" x14ac:dyDescent="0.25">
      <c r="G3501" s="110"/>
      <c r="H3501" s="110"/>
      <c r="I3501" s="110"/>
      <c r="J3501" s="110"/>
    </row>
    <row r="3502" spans="7:10" x14ac:dyDescent="0.25">
      <c r="G3502" s="110"/>
      <c r="H3502" s="110"/>
      <c r="I3502" s="110"/>
      <c r="J3502" s="110"/>
    </row>
    <row r="3503" spans="7:10" x14ac:dyDescent="0.25">
      <c r="G3503" s="110"/>
      <c r="H3503" s="110"/>
      <c r="I3503" s="110"/>
      <c r="J3503" s="110"/>
    </row>
    <row r="3504" spans="7:10" x14ac:dyDescent="0.25">
      <c r="G3504" s="110"/>
      <c r="H3504" s="110"/>
      <c r="I3504" s="110"/>
      <c r="J3504" s="110"/>
    </row>
    <row r="3505" spans="7:10" x14ac:dyDescent="0.25">
      <c r="G3505" s="110"/>
      <c r="H3505" s="110"/>
      <c r="I3505" s="110"/>
      <c r="J3505" s="110"/>
    </row>
    <row r="3506" spans="7:10" x14ac:dyDescent="0.25">
      <c r="G3506" s="110"/>
      <c r="H3506" s="110"/>
      <c r="I3506" s="110"/>
      <c r="J3506" s="110"/>
    </row>
    <row r="3507" spans="7:10" x14ac:dyDescent="0.25">
      <c r="G3507" s="110"/>
      <c r="H3507" s="110"/>
      <c r="I3507" s="110"/>
      <c r="J3507" s="110"/>
    </row>
    <row r="3508" spans="7:10" x14ac:dyDescent="0.25">
      <c r="G3508" s="110"/>
      <c r="H3508" s="110"/>
      <c r="I3508" s="110"/>
      <c r="J3508" s="110"/>
    </row>
    <row r="3509" spans="7:10" x14ac:dyDescent="0.25">
      <c r="G3509" s="110"/>
      <c r="H3509" s="110"/>
      <c r="I3509" s="110"/>
      <c r="J3509" s="110"/>
    </row>
    <row r="3510" spans="7:10" x14ac:dyDescent="0.25">
      <c r="G3510" s="110"/>
      <c r="H3510" s="110"/>
      <c r="I3510" s="110"/>
      <c r="J3510" s="110"/>
    </row>
    <row r="3511" spans="7:10" x14ac:dyDescent="0.25">
      <c r="G3511" s="110"/>
      <c r="H3511" s="110"/>
      <c r="I3511" s="110"/>
      <c r="J3511" s="110"/>
    </row>
    <row r="3512" spans="7:10" x14ac:dyDescent="0.25">
      <c r="G3512" s="110"/>
      <c r="H3512" s="110"/>
      <c r="I3512" s="110"/>
      <c r="J3512" s="110"/>
    </row>
    <row r="3513" spans="7:10" x14ac:dyDescent="0.25">
      <c r="G3513" s="110"/>
      <c r="H3513" s="110"/>
      <c r="I3513" s="110"/>
      <c r="J3513" s="110"/>
    </row>
    <row r="3514" spans="7:10" x14ac:dyDescent="0.25">
      <c r="G3514" s="110"/>
      <c r="H3514" s="110"/>
      <c r="I3514" s="110"/>
      <c r="J3514" s="110"/>
    </row>
    <row r="3515" spans="7:10" x14ac:dyDescent="0.25">
      <c r="G3515" s="110"/>
      <c r="H3515" s="110"/>
      <c r="I3515" s="110"/>
      <c r="J3515" s="110"/>
    </row>
    <row r="3516" spans="7:10" x14ac:dyDescent="0.25">
      <c r="G3516" s="110"/>
      <c r="H3516" s="110"/>
      <c r="I3516" s="110"/>
      <c r="J3516" s="110"/>
    </row>
    <row r="3517" spans="7:10" x14ac:dyDescent="0.25">
      <c r="G3517" s="110"/>
      <c r="H3517" s="110"/>
      <c r="I3517" s="110"/>
      <c r="J3517" s="110"/>
    </row>
    <row r="3518" spans="7:10" x14ac:dyDescent="0.25">
      <c r="G3518" s="110"/>
      <c r="H3518" s="110"/>
      <c r="I3518" s="110"/>
      <c r="J3518" s="110"/>
    </row>
    <row r="3519" spans="7:10" x14ac:dyDescent="0.25">
      <c r="G3519" s="110"/>
      <c r="H3519" s="110"/>
      <c r="I3519" s="110"/>
      <c r="J3519" s="110"/>
    </row>
    <row r="3520" spans="7:10" x14ac:dyDescent="0.25">
      <c r="G3520" s="110"/>
      <c r="H3520" s="110"/>
      <c r="I3520" s="110"/>
      <c r="J3520" s="110"/>
    </row>
    <row r="3521" spans="7:10" x14ac:dyDescent="0.25">
      <c r="G3521" s="110"/>
      <c r="H3521" s="110"/>
      <c r="I3521" s="110"/>
      <c r="J3521" s="110"/>
    </row>
    <row r="3522" spans="7:10" x14ac:dyDescent="0.25">
      <c r="G3522" s="110"/>
      <c r="H3522" s="110"/>
      <c r="I3522" s="110"/>
      <c r="J3522" s="110"/>
    </row>
    <row r="3523" spans="7:10" x14ac:dyDescent="0.25">
      <c r="G3523" s="110"/>
      <c r="H3523" s="110"/>
      <c r="I3523" s="110"/>
      <c r="J3523" s="110"/>
    </row>
    <row r="3524" spans="7:10" x14ac:dyDescent="0.25">
      <c r="G3524" s="110"/>
      <c r="H3524" s="110"/>
      <c r="I3524" s="110"/>
      <c r="J3524" s="110"/>
    </row>
    <row r="3525" spans="7:10" x14ac:dyDescent="0.25">
      <c r="G3525" s="110"/>
      <c r="H3525" s="110"/>
      <c r="I3525" s="110"/>
      <c r="J3525" s="110"/>
    </row>
    <row r="3526" spans="7:10" x14ac:dyDescent="0.25">
      <c r="G3526" s="110"/>
      <c r="H3526" s="110"/>
      <c r="I3526" s="110"/>
      <c r="J3526" s="110"/>
    </row>
    <row r="3527" spans="7:10" x14ac:dyDescent="0.25">
      <c r="G3527" s="110"/>
      <c r="H3527" s="110"/>
      <c r="I3527" s="110"/>
      <c r="J3527" s="110"/>
    </row>
    <row r="3528" spans="7:10" x14ac:dyDescent="0.25">
      <c r="G3528" s="110"/>
      <c r="H3528" s="110"/>
      <c r="I3528" s="110"/>
      <c r="J3528" s="110"/>
    </row>
    <row r="3529" spans="7:10" x14ac:dyDescent="0.25">
      <c r="G3529" s="110"/>
      <c r="H3529" s="110"/>
      <c r="I3529" s="110"/>
      <c r="J3529" s="110"/>
    </row>
    <row r="3530" spans="7:10" x14ac:dyDescent="0.25">
      <c r="G3530" s="110"/>
      <c r="H3530" s="110"/>
      <c r="I3530" s="110"/>
      <c r="J3530" s="110"/>
    </row>
    <row r="3531" spans="7:10" x14ac:dyDescent="0.25">
      <c r="G3531" s="110"/>
      <c r="H3531" s="110"/>
      <c r="I3531" s="110"/>
      <c r="J3531" s="110"/>
    </row>
    <row r="3532" spans="7:10" x14ac:dyDescent="0.25">
      <c r="G3532" s="110"/>
      <c r="H3532" s="110"/>
      <c r="I3532" s="110"/>
      <c r="J3532" s="110"/>
    </row>
    <row r="3533" spans="7:10" x14ac:dyDescent="0.25">
      <c r="G3533" s="110"/>
      <c r="H3533" s="110"/>
      <c r="I3533" s="110"/>
      <c r="J3533" s="110"/>
    </row>
    <row r="3534" spans="7:10" x14ac:dyDescent="0.25">
      <c r="G3534" s="110"/>
      <c r="H3534" s="110"/>
      <c r="I3534" s="110"/>
      <c r="J3534" s="110"/>
    </row>
    <row r="3535" spans="7:10" x14ac:dyDescent="0.25">
      <c r="G3535" s="110"/>
      <c r="H3535" s="110"/>
      <c r="I3535" s="110"/>
      <c r="J3535" s="110"/>
    </row>
    <row r="3536" spans="7:10" x14ac:dyDescent="0.25">
      <c r="G3536" s="110"/>
      <c r="H3536" s="110"/>
      <c r="I3536" s="110"/>
      <c r="J3536" s="110"/>
    </row>
    <row r="3537" spans="7:10" x14ac:dyDescent="0.25">
      <c r="G3537" s="110"/>
      <c r="H3537" s="110"/>
      <c r="I3537" s="110"/>
      <c r="J3537" s="110"/>
    </row>
    <row r="3538" spans="7:10" x14ac:dyDescent="0.25">
      <c r="G3538" s="110"/>
      <c r="H3538" s="110"/>
      <c r="I3538" s="110"/>
      <c r="J3538" s="110"/>
    </row>
    <row r="3539" spans="7:10" x14ac:dyDescent="0.25">
      <c r="G3539" s="110"/>
      <c r="H3539" s="110"/>
      <c r="I3539" s="110"/>
      <c r="J3539" s="110"/>
    </row>
    <row r="3540" spans="7:10" x14ac:dyDescent="0.25">
      <c r="G3540" s="110"/>
      <c r="H3540" s="110"/>
      <c r="I3540" s="110"/>
      <c r="J3540" s="110"/>
    </row>
    <row r="3541" spans="7:10" x14ac:dyDescent="0.25">
      <c r="G3541" s="110"/>
      <c r="H3541" s="110"/>
      <c r="I3541" s="110"/>
      <c r="J3541" s="110"/>
    </row>
    <row r="3542" spans="7:10" x14ac:dyDescent="0.25">
      <c r="G3542" s="110"/>
      <c r="H3542" s="110"/>
      <c r="I3542" s="110"/>
      <c r="J3542" s="110"/>
    </row>
    <row r="3543" spans="7:10" x14ac:dyDescent="0.25">
      <c r="G3543" s="110"/>
      <c r="H3543" s="110"/>
      <c r="I3543" s="110"/>
      <c r="J3543" s="110"/>
    </row>
    <row r="3544" spans="7:10" x14ac:dyDescent="0.25">
      <c r="G3544" s="110"/>
      <c r="H3544" s="110"/>
      <c r="I3544" s="110"/>
      <c r="J3544" s="110"/>
    </row>
    <row r="3545" spans="7:10" x14ac:dyDescent="0.25">
      <c r="G3545" s="110"/>
      <c r="H3545" s="110"/>
      <c r="I3545" s="110"/>
      <c r="J3545" s="110"/>
    </row>
    <row r="3546" spans="7:10" x14ac:dyDescent="0.25">
      <c r="G3546" s="110"/>
      <c r="H3546" s="110"/>
      <c r="I3546" s="110"/>
      <c r="J3546" s="110"/>
    </row>
    <row r="3547" spans="7:10" x14ac:dyDescent="0.25">
      <c r="G3547" s="110"/>
      <c r="H3547" s="110"/>
      <c r="I3547" s="110"/>
      <c r="J3547" s="110"/>
    </row>
    <row r="3548" spans="7:10" x14ac:dyDescent="0.25">
      <c r="G3548" s="110"/>
      <c r="H3548" s="110"/>
      <c r="I3548" s="110"/>
      <c r="J3548" s="110"/>
    </row>
    <row r="3549" spans="7:10" x14ac:dyDescent="0.25">
      <c r="G3549" s="110"/>
      <c r="H3549" s="110"/>
      <c r="I3549" s="110"/>
      <c r="J3549" s="110"/>
    </row>
    <row r="3550" spans="7:10" x14ac:dyDescent="0.25">
      <c r="G3550" s="110"/>
      <c r="H3550" s="110"/>
      <c r="I3550" s="110"/>
      <c r="J3550" s="110"/>
    </row>
    <row r="3551" spans="7:10" x14ac:dyDescent="0.25">
      <c r="G3551" s="110"/>
      <c r="H3551" s="110"/>
      <c r="I3551" s="110"/>
      <c r="J3551" s="110"/>
    </row>
    <row r="3552" spans="7:10" x14ac:dyDescent="0.25">
      <c r="G3552" s="110"/>
      <c r="H3552" s="110"/>
      <c r="I3552" s="110"/>
      <c r="J3552" s="110"/>
    </row>
    <row r="3553" spans="7:10" x14ac:dyDescent="0.25">
      <c r="G3553" s="110"/>
      <c r="H3553" s="110"/>
      <c r="I3553" s="110"/>
      <c r="J3553" s="110"/>
    </row>
    <row r="3554" spans="7:10" x14ac:dyDescent="0.25">
      <c r="G3554" s="110"/>
      <c r="H3554" s="110"/>
      <c r="I3554" s="110"/>
      <c r="J3554" s="110"/>
    </row>
    <row r="3555" spans="7:10" x14ac:dyDescent="0.25">
      <c r="G3555" s="110"/>
      <c r="H3555" s="110"/>
      <c r="I3555" s="110"/>
      <c r="J3555" s="110"/>
    </row>
    <row r="3556" spans="7:10" x14ac:dyDescent="0.25">
      <c r="G3556" s="110"/>
      <c r="H3556" s="110"/>
      <c r="I3556" s="110"/>
      <c r="J3556" s="110"/>
    </row>
    <row r="3557" spans="7:10" x14ac:dyDescent="0.25">
      <c r="G3557" s="110"/>
      <c r="H3557" s="110"/>
      <c r="I3557" s="110"/>
      <c r="J3557" s="110"/>
    </row>
    <row r="3558" spans="7:10" x14ac:dyDescent="0.25">
      <c r="G3558" s="110"/>
      <c r="H3558" s="110"/>
      <c r="I3558" s="110"/>
      <c r="J3558" s="110"/>
    </row>
    <row r="3559" spans="7:10" x14ac:dyDescent="0.25">
      <c r="G3559" s="110"/>
      <c r="H3559" s="110"/>
      <c r="I3559" s="110"/>
      <c r="J3559" s="110"/>
    </row>
    <row r="3560" spans="7:10" x14ac:dyDescent="0.25">
      <c r="G3560" s="110"/>
      <c r="H3560" s="110"/>
      <c r="I3560" s="110"/>
      <c r="J3560" s="110"/>
    </row>
    <row r="3561" spans="7:10" x14ac:dyDescent="0.25">
      <c r="G3561" s="110"/>
      <c r="H3561" s="110"/>
      <c r="I3561" s="110"/>
      <c r="J3561" s="110"/>
    </row>
    <row r="3562" spans="7:10" x14ac:dyDescent="0.25">
      <c r="G3562" s="110"/>
      <c r="H3562" s="110"/>
      <c r="I3562" s="110"/>
      <c r="J3562" s="110"/>
    </row>
    <row r="3563" spans="7:10" x14ac:dyDescent="0.25">
      <c r="G3563" s="110"/>
      <c r="H3563" s="110"/>
      <c r="I3563" s="110"/>
      <c r="J3563" s="110"/>
    </row>
    <row r="3564" spans="7:10" x14ac:dyDescent="0.25">
      <c r="G3564" s="110"/>
      <c r="H3564" s="110"/>
      <c r="I3564" s="110"/>
      <c r="J3564" s="110"/>
    </row>
    <row r="3565" spans="7:10" x14ac:dyDescent="0.25">
      <c r="G3565" s="110"/>
      <c r="H3565" s="110"/>
      <c r="I3565" s="110"/>
      <c r="J3565" s="110"/>
    </row>
    <row r="3566" spans="7:10" x14ac:dyDescent="0.25">
      <c r="G3566" s="110"/>
      <c r="H3566" s="110"/>
      <c r="I3566" s="110"/>
      <c r="J3566" s="110"/>
    </row>
    <row r="3567" spans="7:10" x14ac:dyDescent="0.25">
      <c r="G3567" s="110"/>
      <c r="H3567" s="110"/>
      <c r="I3567" s="110"/>
      <c r="J3567" s="110"/>
    </row>
    <row r="3568" spans="7:10" x14ac:dyDescent="0.25">
      <c r="G3568" s="110"/>
      <c r="H3568" s="110"/>
      <c r="I3568" s="110"/>
      <c r="J3568" s="110"/>
    </row>
    <row r="3569" spans="7:10" x14ac:dyDescent="0.25">
      <c r="G3569" s="110"/>
      <c r="H3569" s="110"/>
      <c r="I3569" s="110"/>
      <c r="J3569" s="110"/>
    </row>
    <row r="3570" spans="7:10" x14ac:dyDescent="0.25">
      <c r="G3570" s="110"/>
      <c r="H3570" s="110"/>
      <c r="I3570" s="110"/>
      <c r="J3570" s="110"/>
    </row>
    <row r="3571" spans="7:10" x14ac:dyDescent="0.25">
      <c r="G3571" s="110"/>
      <c r="H3571" s="110"/>
      <c r="I3571" s="110"/>
      <c r="J3571" s="110"/>
    </row>
    <row r="3572" spans="7:10" x14ac:dyDescent="0.25">
      <c r="G3572" s="110"/>
      <c r="H3572" s="110"/>
      <c r="I3572" s="110"/>
      <c r="J3572" s="110"/>
    </row>
    <row r="3573" spans="7:10" x14ac:dyDescent="0.25">
      <c r="G3573" s="110"/>
      <c r="H3573" s="110"/>
      <c r="I3573" s="110"/>
      <c r="J3573" s="110"/>
    </row>
    <row r="3574" spans="7:10" x14ac:dyDescent="0.25">
      <c r="G3574" s="110"/>
      <c r="H3574" s="110"/>
      <c r="I3574" s="110"/>
      <c r="J3574" s="110"/>
    </row>
    <row r="3575" spans="7:10" x14ac:dyDescent="0.25">
      <c r="G3575" s="110"/>
      <c r="H3575" s="110"/>
      <c r="I3575" s="110"/>
      <c r="J3575" s="110"/>
    </row>
    <row r="3576" spans="7:10" x14ac:dyDescent="0.25">
      <c r="G3576" s="110"/>
      <c r="H3576" s="110"/>
      <c r="I3576" s="110"/>
      <c r="J3576" s="110"/>
    </row>
    <row r="3577" spans="7:10" x14ac:dyDescent="0.25">
      <c r="G3577" s="110"/>
      <c r="H3577" s="110"/>
      <c r="I3577" s="110"/>
      <c r="J3577" s="110"/>
    </row>
    <row r="3578" spans="7:10" x14ac:dyDescent="0.25">
      <c r="G3578" s="110"/>
      <c r="H3578" s="110"/>
      <c r="I3578" s="110"/>
      <c r="J3578" s="110"/>
    </row>
    <row r="3579" spans="7:10" x14ac:dyDescent="0.25">
      <c r="G3579" s="110"/>
      <c r="H3579" s="110"/>
      <c r="I3579" s="110"/>
      <c r="J3579" s="110"/>
    </row>
    <row r="3580" spans="7:10" x14ac:dyDescent="0.25">
      <c r="G3580" s="110"/>
      <c r="H3580" s="110"/>
      <c r="I3580" s="110"/>
      <c r="J3580" s="110"/>
    </row>
    <row r="3581" spans="7:10" x14ac:dyDescent="0.25">
      <c r="G3581" s="110"/>
      <c r="H3581" s="110"/>
      <c r="I3581" s="110"/>
      <c r="J3581" s="110"/>
    </row>
    <row r="3582" spans="7:10" x14ac:dyDescent="0.25">
      <c r="G3582" s="110"/>
      <c r="H3582" s="110"/>
      <c r="I3582" s="110"/>
      <c r="J3582" s="110"/>
    </row>
    <row r="3583" spans="7:10" x14ac:dyDescent="0.25">
      <c r="G3583" s="110"/>
      <c r="H3583" s="110"/>
      <c r="I3583" s="110"/>
      <c r="J3583" s="110"/>
    </row>
    <row r="3584" spans="7:10" x14ac:dyDescent="0.25">
      <c r="G3584" s="110"/>
      <c r="H3584" s="110"/>
      <c r="I3584" s="110"/>
      <c r="J3584" s="110"/>
    </row>
    <row r="3585" spans="7:10" x14ac:dyDescent="0.25">
      <c r="G3585" s="110"/>
      <c r="H3585" s="110"/>
      <c r="I3585" s="110"/>
      <c r="J3585" s="110"/>
    </row>
    <row r="3586" spans="7:10" x14ac:dyDescent="0.25">
      <c r="G3586" s="110"/>
      <c r="H3586" s="110"/>
      <c r="I3586" s="110"/>
      <c r="J3586" s="110"/>
    </row>
    <row r="3587" spans="7:10" x14ac:dyDescent="0.25">
      <c r="G3587" s="110"/>
      <c r="H3587" s="110"/>
      <c r="I3587" s="110"/>
      <c r="J3587" s="110"/>
    </row>
    <row r="3588" spans="7:10" x14ac:dyDescent="0.25">
      <c r="G3588" s="110"/>
      <c r="H3588" s="110"/>
      <c r="I3588" s="110"/>
      <c r="J3588" s="110"/>
    </row>
    <row r="3589" spans="7:10" x14ac:dyDescent="0.25">
      <c r="G3589" s="110"/>
      <c r="H3589" s="110"/>
      <c r="I3589" s="110"/>
      <c r="J3589" s="110"/>
    </row>
    <row r="3590" spans="7:10" x14ac:dyDescent="0.25">
      <c r="G3590" s="110"/>
      <c r="H3590" s="110"/>
      <c r="I3590" s="110"/>
      <c r="J3590" s="110"/>
    </row>
    <row r="3591" spans="7:10" x14ac:dyDescent="0.25">
      <c r="G3591" s="110"/>
      <c r="H3591" s="110"/>
      <c r="I3591" s="110"/>
      <c r="J3591" s="110"/>
    </row>
    <row r="3592" spans="7:10" x14ac:dyDescent="0.25">
      <c r="G3592" s="110"/>
      <c r="H3592" s="110"/>
      <c r="I3592" s="110"/>
      <c r="J3592" s="110"/>
    </row>
    <row r="3593" spans="7:10" x14ac:dyDescent="0.25">
      <c r="G3593" s="110"/>
      <c r="H3593" s="110"/>
      <c r="I3593" s="110"/>
      <c r="J3593" s="110"/>
    </row>
    <row r="3594" spans="7:10" x14ac:dyDescent="0.25">
      <c r="G3594" s="110"/>
      <c r="H3594" s="110"/>
      <c r="I3594" s="110"/>
      <c r="J3594" s="110"/>
    </row>
    <row r="3595" spans="7:10" x14ac:dyDescent="0.25">
      <c r="G3595" s="110"/>
      <c r="H3595" s="110"/>
      <c r="I3595" s="110"/>
      <c r="J3595" s="110"/>
    </row>
    <row r="3596" spans="7:10" x14ac:dyDescent="0.25">
      <c r="G3596" s="110"/>
      <c r="H3596" s="110"/>
      <c r="I3596" s="110"/>
      <c r="J3596" s="110"/>
    </row>
    <row r="3597" spans="7:10" x14ac:dyDescent="0.25">
      <c r="G3597" s="110"/>
      <c r="H3597" s="110"/>
      <c r="I3597" s="110"/>
      <c r="J3597" s="110"/>
    </row>
    <row r="3598" spans="7:10" x14ac:dyDescent="0.25">
      <c r="G3598" s="110"/>
      <c r="H3598" s="110"/>
      <c r="I3598" s="110"/>
      <c r="J3598" s="110"/>
    </row>
    <row r="3599" spans="7:10" x14ac:dyDescent="0.25">
      <c r="G3599" s="110"/>
      <c r="H3599" s="110"/>
      <c r="I3599" s="110"/>
      <c r="J3599" s="110"/>
    </row>
    <row r="3600" spans="7:10" x14ac:dyDescent="0.25">
      <c r="G3600" s="110"/>
      <c r="H3600" s="110"/>
      <c r="I3600" s="110"/>
      <c r="J3600" s="110"/>
    </row>
    <row r="3601" spans="7:10" x14ac:dyDescent="0.25">
      <c r="G3601" s="110"/>
      <c r="H3601" s="110"/>
      <c r="I3601" s="110"/>
      <c r="J3601" s="110"/>
    </row>
    <row r="3602" spans="7:10" x14ac:dyDescent="0.25">
      <c r="G3602" s="110"/>
      <c r="H3602" s="110"/>
      <c r="I3602" s="110"/>
      <c r="J3602" s="110"/>
    </row>
    <row r="3603" spans="7:10" x14ac:dyDescent="0.25">
      <c r="G3603" s="110"/>
      <c r="H3603" s="110"/>
      <c r="I3603" s="110"/>
      <c r="J3603" s="110"/>
    </row>
    <row r="3604" spans="7:10" x14ac:dyDescent="0.25">
      <c r="G3604" s="110"/>
      <c r="H3604" s="110"/>
      <c r="I3604" s="110"/>
      <c r="J3604" s="110"/>
    </row>
    <row r="3605" spans="7:10" x14ac:dyDescent="0.25">
      <c r="G3605" s="110"/>
      <c r="H3605" s="110"/>
      <c r="I3605" s="110"/>
      <c r="J3605" s="110"/>
    </row>
    <row r="3606" spans="7:10" x14ac:dyDescent="0.25">
      <c r="G3606" s="110"/>
      <c r="H3606" s="110"/>
      <c r="I3606" s="110"/>
      <c r="J3606" s="110"/>
    </row>
    <row r="3607" spans="7:10" x14ac:dyDescent="0.25">
      <c r="G3607" s="110"/>
      <c r="H3607" s="110"/>
      <c r="I3607" s="110"/>
      <c r="J3607" s="110"/>
    </row>
    <row r="3608" spans="7:10" x14ac:dyDescent="0.25">
      <c r="G3608" s="110"/>
      <c r="H3608" s="110"/>
      <c r="I3608" s="110"/>
      <c r="J3608" s="110"/>
    </row>
    <row r="3609" spans="7:10" x14ac:dyDescent="0.25">
      <c r="G3609" s="110"/>
      <c r="H3609" s="110"/>
      <c r="I3609" s="110"/>
      <c r="J3609" s="110"/>
    </row>
    <row r="3610" spans="7:10" x14ac:dyDescent="0.25">
      <c r="G3610" s="110"/>
      <c r="H3610" s="110"/>
      <c r="I3610" s="110"/>
      <c r="J3610" s="110"/>
    </row>
    <row r="3611" spans="7:10" x14ac:dyDescent="0.25">
      <c r="G3611" s="110"/>
      <c r="H3611" s="110"/>
      <c r="I3611" s="110"/>
      <c r="J3611" s="110"/>
    </row>
    <row r="3612" spans="7:10" x14ac:dyDescent="0.25">
      <c r="G3612" s="110"/>
      <c r="H3612" s="110"/>
      <c r="I3612" s="110"/>
      <c r="J3612" s="110"/>
    </row>
    <row r="3613" spans="7:10" x14ac:dyDescent="0.25">
      <c r="G3613" s="110"/>
      <c r="H3613" s="110"/>
      <c r="I3613" s="110"/>
      <c r="J3613" s="110"/>
    </row>
    <row r="3614" spans="7:10" x14ac:dyDescent="0.25">
      <c r="G3614" s="110"/>
      <c r="H3614" s="110"/>
      <c r="I3614" s="110"/>
      <c r="J3614" s="110"/>
    </row>
    <row r="3615" spans="7:10" x14ac:dyDescent="0.25">
      <c r="G3615" s="110"/>
      <c r="H3615" s="110"/>
      <c r="I3615" s="110"/>
      <c r="J3615" s="110"/>
    </row>
    <row r="3616" spans="7:10" x14ac:dyDescent="0.25">
      <c r="G3616" s="110"/>
      <c r="H3616" s="110"/>
      <c r="I3616" s="110"/>
      <c r="J3616" s="110"/>
    </row>
    <row r="3617" spans="7:10" x14ac:dyDescent="0.25">
      <c r="G3617" s="110"/>
      <c r="H3617" s="110"/>
      <c r="I3617" s="110"/>
      <c r="J3617" s="110"/>
    </row>
    <row r="3618" spans="7:10" x14ac:dyDescent="0.25">
      <c r="G3618" s="110"/>
      <c r="H3618" s="110"/>
      <c r="I3618" s="110"/>
      <c r="J3618" s="110"/>
    </row>
    <row r="3619" spans="7:10" x14ac:dyDescent="0.25">
      <c r="G3619" s="110"/>
      <c r="H3619" s="110"/>
      <c r="I3619" s="110"/>
      <c r="J3619" s="110"/>
    </row>
    <row r="3620" spans="7:10" x14ac:dyDescent="0.25">
      <c r="G3620" s="110"/>
      <c r="H3620" s="110"/>
      <c r="I3620" s="110"/>
      <c r="J3620" s="110"/>
    </row>
    <row r="3621" spans="7:10" x14ac:dyDescent="0.25">
      <c r="G3621" s="110"/>
      <c r="H3621" s="110"/>
      <c r="I3621" s="110"/>
      <c r="J3621" s="110"/>
    </row>
    <row r="3622" spans="7:10" x14ac:dyDescent="0.25">
      <c r="G3622" s="110"/>
      <c r="H3622" s="110"/>
      <c r="I3622" s="110"/>
      <c r="J3622" s="110"/>
    </row>
    <row r="3623" spans="7:10" x14ac:dyDescent="0.25">
      <c r="G3623" s="110"/>
      <c r="H3623" s="110"/>
      <c r="I3623" s="110"/>
      <c r="J3623" s="110"/>
    </row>
    <row r="3624" spans="7:10" x14ac:dyDescent="0.25">
      <c r="G3624" s="110"/>
      <c r="H3624" s="110"/>
      <c r="I3624" s="110"/>
      <c r="J3624" s="110"/>
    </row>
    <row r="3625" spans="7:10" x14ac:dyDescent="0.25">
      <c r="G3625" s="110"/>
      <c r="H3625" s="110"/>
      <c r="I3625" s="110"/>
      <c r="J3625" s="110"/>
    </row>
    <row r="3626" spans="7:10" x14ac:dyDescent="0.25">
      <c r="G3626" s="110"/>
      <c r="H3626" s="110"/>
      <c r="I3626" s="110"/>
      <c r="J3626" s="110"/>
    </row>
    <row r="3627" spans="7:10" x14ac:dyDescent="0.25">
      <c r="G3627" s="110"/>
      <c r="H3627" s="110"/>
      <c r="I3627" s="110"/>
      <c r="J3627" s="110"/>
    </row>
    <row r="3628" spans="7:10" x14ac:dyDescent="0.25">
      <c r="G3628" s="110"/>
      <c r="H3628" s="110"/>
      <c r="I3628" s="110"/>
      <c r="J3628" s="110"/>
    </row>
    <row r="3629" spans="7:10" x14ac:dyDescent="0.25">
      <c r="G3629" s="110"/>
      <c r="H3629" s="110"/>
      <c r="I3629" s="110"/>
      <c r="J3629" s="110"/>
    </row>
    <row r="3630" spans="7:10" x14ac:dyDescent="0.25">
      <c r="G3630" s="110"/>
      <c r="H3630" s="110"/>
      <c r="I3630" s="110"/>
      <c r="J3630" s="110"/>
    </row>
    <row r="3631" spans="7:10" x14ac:dyDescent="0.25">
      <c r="G3631" s="110"/>
      <c r="H3631" s="110"/>
      <c r="I3631" s="110"/>
      <c r="J3631" s="110"/>
    </row>
    <row r="3632" spans="7:10" x14ac:dyDescent="0.25">
      <c r="G3632" s="110"/>
      <c r="H3632" s="110"/>
      <c r="I3632" s="110"/>
      <c r="J3632" s="110"/>
    </row>
    <row r="3633" spans="7:10" x14ac:dyDescent="0.25">
      <c r="G3633" s="110"/>
      <c r="H3633" s="110"/>
      <c r="I3633" s="110"/>
      <c r="J3633" s="110"/>
    </row>
    <row r="3634" spans="7:10" x14ac:dyDescent="0.25">
      <c r="G3634" s="110"/>
      <c r="H3634" s="110"/>
      <c r="I3634" s="110"/>
      <c r="J3634" s="110"/>
    </row>
    <row r="3635" spans="7:10" x14ac:dyDescent="0.25">
      <c r="G3635" s="110"/>
      <c r="H3635" s="110"/>
      <c r="I3635" s="110"/>
      <c r="J3635" s="110"/>
    </row>
    <row r="3636" spans="7:10" x14ac:dyDescent="0.25">
      <c r="G3636" s="110"/>
      <c r="H3636" s="110"/>
      <c r="I3636" s="110"/>
      <c r="J3636" s="110"/>
    </row>
    <row r="3637" spans="7:10" x14ac:dyDescent="0.25">
      <c r="G3637" s="110"/>
      <c r="H3637" s="110"/>
      <c r="I3637" s="110"/>
      <c r="J3637" s="110"/>
    </row>
    <row r="3638" spans="7:10" x14ac:dyDescent="0.25">
      <c r="G3638" s="110"/>
      <c r="H3638" s="110"/>
      <c r="I3638" s="110"/>
      <c r="J3638" s="110"/>
    </row>
    <row r="3639" spans="7:10" x14ac:dyDescent="0.25">
      <c r="G3639" s="110"/>
      <c r="H3639" s="110"/>
      <c r="I3639" s="110"/>
      <c r="J3639" s="110"/>
    </row>
    <row r="3640" spans="7:10" x14ac:dyDescent="0.25">
      <c r="G3640" s="110"/>
      <c r="H3640" s="110"/>
      <c r="I3640" s="110"/>
      <c r="J3640" s="110"/>
    </row>
    <row r="3641" spans="7:10" x14ac:dyDescent="0.25">
      <c r="G3641" s="110"/>
      <c r="H3641" s="110"/>
      <c r="I3641" s="110"/>
      <c r="J3641" s="110"/>
    </row>
    <row r="3642" spans="7:10" x14ac:dyDescent="0.25">
      <c r="G3642" s="110"/>
      <c r="H3642" s="110"/>
      <c r="I3642" s="110"/>
      <c r="J3642" s="110"/>
    </row>
    <row r="3643" spans="7:10" x14ac:dyDescent="0.25">
      <c r="G3643" s="110"/>
      <c r="H3643" s="110"/>
      <c r="I3643" s="110"/>
      <c r="J3643" s="110"/>
    </row>
    <row r="3644" spans="7:10" x14ac:dyDescent="0.25">
      <c r="G3644" s="110"/>
      <c r="H3644" s="110"/>
      <c r="I3644" s="110"/>
      <c r="J3644" s="110"/>
    </row>
    <row r="3645" spans="7:10" x14ac:dyDescent="0.25">
      <c r="G3645" s="110"/>
      <c r="H3645" s="110"/>
      <c r="I3645" s="110"/>
      <c r="J3645" s="110"/>
    </row>
    <row r="3646" spans="7:10" x14ac:dyDescent="0.25">
      <c r="G3646" s="110"/>
      <c r="H3646" s="110"/>
      <c r="I3646" s="110"/>
      <c r="J3646" s="110"/>
    </row>
    <row r="3647" spans="7:10" x14ac:dyDescent="0.25">
      <c r="G3647" s="110"/>
      <c r="H3647" s="110"/>
      <c r="I3647" s="110"/>
      <c r="J3647" s="110"/>
    </row>
    <row r="3648" spans="7:10" x14ac:dyDescent="0.25">
      <c r="G3648" s="110"/>
      <c r="H3648" s="110"/>
      <c r="I3648" s="110"/>
      <c r="J3648" s="110"/>
    </row>
    <row r="3649" spans="7:10" x14ac:dyDescent="0.25">
      <c r="G3649" s="110"/>
      <c r="H3649" s="110"/>
      <c r="I3649" s="110"/>
      <c r="J3649" s="110"/>
    </row>
    <row r="3650" spans="7:10" x14ac:dyDescent="0.25">
      <c r="G3650" s="110"/>
      <c r="H3650" s="110"/>
      <c r="I3650" s="110"/>
      <c r="J3650" s="110"/>
    </row>
    <row r="3651" spans="7:10" x14ac:dyDescent="0.25">
      <c r="G3651" s="110"/>
      <c r="H3651" s="110"/>
      <c r="I3651" s="110"/>
      <c r="J3651" s="110"/>
    </row>
    <row r="3652" spans="7:10" x14ac:dyDescent="0.25">
      <c r="G3652" s="110"/>
      <c r="H3652" s="110"/>
      <c r="I3652" s="110"/>
      <c r="J3652" s="110"/>
    </row>
    <row r="3653" spans="7:10" x14ac:dyDescent="0.25">
      <c r="G3653" s="110"/>
      <c r="H3653" s="110"/>
      <c r="I3653" s="110"/>
      <c r="J3653" s="110"/>
    </row>
    <row r="3654" spans="7:10" x14ac:dyDescent="0.25">
      <c r="G3654" s="110"/>
      <c r="H3654" s="110"/>
      <c r="I3654" s="110"/>
      <c r="J3654" s="110"/>
    </row>
    <row r="3655" spans="7:10" x14ac:dyDescent="0.25">
      <c r="G3655" s="110"/>
      <c r="H3655" s="110"/>
      <c r="I3655" s="110"/>
      <c r="J3655" s="110"/>
    </row>
    <row r="3656" spans="7:10" x14ac:dyDescent="0.25">
      <c r="G3656" s="110"/>
      <c r="H3656" s="110"/>
      <c r="I3656" s="110"/>
      <c r="J3656" s="110"/>
    </row>
    <row r="3657" spans="7:10" x14ac:dyDescent="0.25">
      <c r="G3657" s="110"/>
      <c r="H3657" s="110"/>
      <c r="I3657" s="110"/>
      <c r="J3657" s="110"/>
    </row>
    <row r="3658" spans="7:10" x14ac:dyDescent="0.25">
      <c r="G3658" s="110"/>
      <c r="H3658" s="110"/>
      <c r="I3658" s="110"/>
      <c r="J3658" s="110"/>
    </row>
    <row r="3659" spans="7:10" x14ac:dyDescent="0.25">
      <c r="G3659" s="110"/>
      <c r="H3659" s="110"/>
      <c r="I3659" s="110"/>
      <c r="J3659" s="110"/>
    </row>
    <row r="3660" spans="7:10" x14ac:dyDescent="0.25">
      <c r="G3660" s="110"/>
      <c r="H3660" s="110"/>
      <c r="I3660" s="110"/>
      <c r="J3660" s="110"/>
    </row>
    <row r="3661" spans="7:10" x14ac:dyDescent="0.25">
      <c r="G3661" s="110"/>
      <c r="H3661" s="110"/>
      <c r="I3661" s="110"/>
      <c r="J3661" s="110"/>
    </row>
    <row r="3662" spans="7:10" x14ac:dyDescent="0.25">
      <c r="G3662" s="110"/>
      <c r="H3662" s="110"/>
      <c r="I3662" s="110"/>
      <c r="J3662" s="110"/>
    </row>
    <row r="3663" spans="7:10" x14ac:dyDescent="0.25">
      <c r="G3663" s="110"/>
      <c r="H3663" s="110"/>
      <c r="I3663" s="110"/>
      <c r="J3663" s="110"/>
    </row>
    <row r="3664" spans="7:10" x14ac:dyDescent="0.25">
      <c r="G3664" s="110"/>
      <c r="H3664" s="110"/>
      <c r="I3664" s="110"/>
      <c r="J3664" s="110"/>
    </row>
    <row r="3665" spans="7:10" x14ac:dyDescent="0.25">
      <c r="G3665" s="110"/>
      <c r="H3665" s="110"/>
      <c r="I3665" s="110"/>
      <c r="J3665" s="110"/>
    </row>
    <row r="3666" spans="7:10" x14ac:dyDescent="0.25">
      <c r="G3666" s="110"/>
      <c r="H3666" s="110"/>
      <c r="I3666" s="110"/>
      <c r="J3666" s="110"/>
    </row>
    <row r="3667" spans="7:10" x14ac:dyDescent="0.25">
      <c r="G3667" s="110"/>
      <c r="H3667" s="110"/>
      <c r="I3667" s="110"/>
      <c r="J3667" s="110"/>
    </row>
    <row r="3668" spans="7:10" x14ac:dyDescent="0.25">
      <c r="G3668" s="110"/>
      <c r="H3668" s="110"/>
      <c r="I3668" s="110"/>
      <c r="J3668" s="110"/>
    </row>
    <row r="3669" spans="7:10" x14ac:dyDescent="0.25">
      <c r="G3669" s="110"/>
      <c r="H3669" s="110"/>
      <c r="I3669" s="110"/>
      <c r="J3669" s="110"/>
    </row>
    <row r="3670" spans="7:10" x14ac:dyDescent="0.25">
      <c r="G3670" s="110"/>
      <c r="H3670" s="110"/>
      <c r="I3670" s="110"/>
      <c r="J3670" s="110"/>
    </row>
    <row r="3671" spans="7:10" x14ac:dyDescent="0.25">
      <c r="G3671" s="110"/>
      <c r="H3671" s="110"/>
      <c r="I3671" s="110"/>
      <c r="J3671" s="110"/>
    </row>
    <row r="3672" spans="7:10" x14ac:dyDescent="0.25">
      <c r="G3672" s="110"/>
      <c r="H3672" s="110"/>
      <c r="I3672" s="110"/>
      <c r="J3672" s="110"/>
    </row>
    <row r="3673" spans="7:10" x14ac:dyDescent="0.25">
      <c r="G3673" s="110"/>
      <c r="H3673" s="110"/>
      <c r="I3673" s="110"/>
      <c r="J3673" s="110"/>
    </row>
    <row r="3674" spans="7:10" x14ac:dyDescent="0.25">
      <c r="G3674" s="110"/>
      <c r="H3674" s="110"/>
      <c r="I3674" s="110"/>
      <c r="J3674" s="110"/>
    </row>
    <row r="3675" spans="7:10" x14ac:dyDescent="0.25">
      <c r="G3675" s="110"/>
      <c r="H3675" s="110"/>
      <c r="I3675" s="110"/>
      <c r="J3675" s="110"/>
    </row>
    <row r="3676" spans="7:10" x14ac:dyDescent="0.25">
      <c r="G3676" s="110"/>
      <c r="H3676" s="110"/>
      <c r="I3676" s="110"/>
      <c r="J3676" s="110"/>
    </row>
    <row r="3677" spans="7:10" x14ac:dyDescent="0.25">
      <c r="G3677" s="110"/>
      <c r="H3677" s="110"/>
      <c r="I3677" s="110"/>
      <c r="J3677" s="110"/>
    </row>
    <row r="3678" spans="7:10" x14ac:dyDescent="0.25">
      <c r="G3678" s="110"/>
      <c r="H3678" s="110"/>
      <c r="I3678" s="110"/>
      <c r="J3678" s="110"/>
    </row>
    <row r="3679" spans="7:10" x14ac:dyDescent="0.25">
      <c r="G3679" s="110"/>
      <c r="H3679" s="110"/>
      <c r="I3679" s="110"/>
      <c r="J3679" s="110"/>
    </row>
    <row r="3680" spans="7:10" x14ac:dyDescent="0.25">
      <c r="G3680" s="110"/>
      <c r="H3680" s="110"/>
      <c r="I3680" s="110"/>
      <c r="J3680" s="110"/>
    </row>
    <row r="3681" spans="7:10" x14ac:dyDescent="0.25">
      <c r="G3681" s="110"/>
      <c r="H3681" s="110"/>
      <c r="I3681" s="110"/>
      <c r="J3681" s="110"/>
    </row>
    <row r="3682" spans="7:10" x14ac:dyDescent="0.25">
      <c r="G3682" s="110"/>
      <c r="H3682" s="110"/>
      <c r="I3682" s="110"/>
      <c r="J3682" s="110"/>
    </row>
    <row r="3683" spans="7:10" x14ac:dyDescent="0.25">
      <c r="G3683" s="110"/>
      <c r="H3683" s="110"/>
      <c r="I3683" s="110"/>
      <c r="J3683" s="110"/>
    </row>
    <row r="3684" spans="7:10" x14ac:dyDescent="0.25">
      <c r="G3684" s="110"/>
      <c r="H3684" s="110"/>
      <c r="I3684" s="110"/>
      <c r="J3684" s="110"/>
    </row>
    <row r="3685" spans="7:10" x14ac:dyDescent="0.25">
      <c r="G3685" s="110"/>
      <c r="H3685" s="110"/>
      <c r="I3685" s="110"/>
      <c r="J3685" s="110"/>
    </row>
    <row r="3686" spans="7:10" x14ac:dyDescent="0.25">
      <c r="G3686" s="110"/>
      <c r="H3686" s="110"/>
      <c r="I3686" s="110"/>
      <c r="J3686" s="110"/>
    </row>
    <row r="3687" spans="7:10" x14ac:dyDescent="0.25">
      <c r="G3687" s="110"/>
      <c r="H3687" s="110"/>
      <c r="I3687" s="110"/>
      <c r="J3687" s="110"/>
    </row>
    <row r="3688" spans="7:10" x14ac:dyDescent="0.25">
      <c r="G3688" s="110"/>
      <c r="H3688" s="110"/>
      <c r="I3688" s="110"/>
      <c r="J3688" s="110"/>
    </row>
    <row r="3689" spans="7:10" x14ac:dyDescent="0.25">
      <c r="G3689" s="110"/>
      <c r="H3689" s="110"/>
      <c r="I3689" s="110"/>
      <c r="J3689" s="110"/>
    </row>
    <row r="3690" spans="7:10" x14ac:dyDescent="0.25">
      <c r="G3690" s="110"/>
      <c r="H3690" s="110"/>
      <c r="I3690" s="110"/>
      <c r="J3690" s="110"/>
    </row>
    <row r="3691" spans="7:10" x14ac:dyDescent="0.25">
      <c r="G3691" s="110"/>
      <c r="H3691" s="110"/>
      <c r="I3691" s="110"/>
      <c r="J3691" s="110"/>
    </row>
    <row r="3692" spans="7:10" x14ac:dyDescent="0.25">
      <c r="G3692" s="110"/>
      <c r="H3692" s="110"/>
      <c r="I3692" s="110"/>
      <c r="J3692" s="110"/>
    </row>
    <row r="3693" spans="7:10" x14ac:dyDescent="0.25">
      <c r="G3693" s="110"/>
      <c r="H3693" s="110"/>
      <c r="I3693" s="110"/>
      <c r="J3693" s="110"/>
    </row>
    <row r="3694" spans="7:10" x14ac:dyDescent="0.25">
      <c r="G3694" s="110"/>
      <c r="H3694" s="110"/>
      <c r="I3694" s="110"/>
      <c r="J3694" s="110"/>
    </row>
    <row r="3695" spans="7:10" x14ac:dyDescent="0.25">
      <c r="G3695" s="110"/>
      <c r="H3695" s="110"/>
      <c r="I3695" s="110"/>
      <c r="J3695" s="110"/>
    </row>
    <row r="3696" spans="7:10" x14ac:dyDescent="0.25">
      <c r="G3696" s="110"/>
      <c r="H3696" s="110"/>
      <c r="I3696" s="110"/>
      <c r="J3696" s="110"/>
    </row>
    <row r="3697" spans="7:10" x14ac:dyDescent="0.25">
      <c r="G3697" s="110"/>
      <c r="H3697" s="110"/>
      <c r="I3697" s="110"/>
      <c r="J3697" s="110"/>
    </row>
    <row r="3698" spans="7:10" x14ac:dyDescent="0.25">
      <c r="G3698" s="110"/>
      <c r="H3698" s="110"/>
      <c r="I3698" s="110"/>
      <c r="J3698" s="110"/>
    </row>
    <row r="3699" spans="7:10" x14ac:dyDescent="0.25">
      <c r="G3699" s="110"/>
      <c r="H3699" s="110"/>
      <c r="I3699" s="110"/>
      <c r="J3699" s="110"/>
    </row>
    <row r="3700" spans="7:10" x14ac:dyDescent="0.25">
      <c r="G3700" s="110"/>
      <c r="H3700" s="110"/>
      <c r="I3700" s="110"/>
      <c r="J3700" s="110"/>
    </row>
    <row r="3701" spans="7:10" x14ac:dyDescent="0.25">
      <c r="G3701" s="110"/>
      <c r="H3701" s="110"/>
      <c r="I3701" s="110"/>
      <c r="J3701" s="110"/>
    </row>
    <row r="3702" spans="7:10" x14ac:dyDescent="0.25">
      <c r="G3702" s="110"/>
      <c r="H3702" s="110"/>
      <c r="I3702" s="110"/>
      <c r="J3702" s="110"/>
    </row>
    <row r="3703" spans="7:10" x14ac:dyDescent="0.25">
      <c r="G3703" s="110"/>
      <c r="H3703" s="110"/>
      <c r="I3703" s="110"/>
      <c r="J3703" s="110"/>
    </row>
    <row r="3704" spans="7:10" x14ac:dyDescent="0.25">
      <c r="G3704" s="110"/>
      <c r="H3704" s="110"/>
      <c r="I3704" s="110"/>
      <c r="J3704" s="110"/>
    </row>
    <row r="3705" spans="7:10" x14ac:dyDescent="0.25">
      <c r="G3705" s="110"/>
      <c r="H3705" s="110"/>
      <c r="I3705" s="110"/>
      <c r="J3705" s="110"/>
    </row>
    <row r="3706" spans="7:10" x14ac:dyDescent="0.25">
      <c r="G3706" s="110"/>
      <c r="H3706" s="110"/>
      <c r="I3706" s="110"/>
      <c r="J3706" s="110"/>
    </row>
    <row r="3707" spans="7:10" x14ac:dyDescent="0.25">
      <c r="G3707" s="110"/>
      <c r="H3707" s="110"/>
      <c r="I3707" s="110"/>
      <c r="J3707" s="110"/>
    </row>
    <row r="3708" spans="7:10" x14ac:dyDescent="0.25">
      <c r="G3708" s="110"/>
      <c r="H3708" s="110"/>
      <c r="I3708" s="110"/>
      <c r="J3708" s="110"/>
    </row>
    <row r="3709" spans="7:10" x14ac:dyDescent="0.25">
      <c r="G3709" s="110"/>
      <c r="H3709" s="110"/>
      <c r="I3709" s="110"/>
      <c r="J3709" s="110"/>
    </row>
    <row r="3710" spans="7:10" x14ac:dyDescent="0.25">
      <c r="G3710" s="110"/>
      <c r="H3710" s="110"/>
      <c r="I3710" s="110"/>
      <c r="J3710" s="110"/>
    </row>
    <row r="3711" spans="7:10" x14ac:dyDescent="0.25">
      <c r="G3711" s="110"/>
      <c r="H3711" s="110"/>
      <c r="I3711" s="110"/>
      <c r="J3711" s="110"/>
    </row>
    <row r="3712" spans="7:10" x14ac:dyDescent="0.25">
      <c r="G3712" s="110"/>
      <c r="H3712" s="110"/>
      <c r="I3712" s="110"/>
      <c r="J3712" s="110"/>
    </row>
    <row r="3713" spans="7:10" x14ac:dyDescent="0.25">
      <c r="G3713" s="110"/>
      <c r="H3713" s="110"/>
      <c r="I3713" s="110"/>
      <c r="J3713" s="110"/>
    </row>
    <row r="3714" spans="7:10" x14ac:dyDescent="0.25">
      <c r="G3714" s="110"/>
      <c r="H3714" s="110"/>
      <c r="I3714" s="110"/>
      <c r="J3714" s="110"/>
    </row>
    <row r="3715" spans="7:10" x14ac:dyDescent="0.25">
      <c r="G3715" s="110"/>
      <c r="H3715" s="110"/>
      <c r="I3715" s="110"/>
      <c r="J3715" s="110"/>
    </row>
    <row r="3716" spans="7:10" x14ac:dyDescent="0.25">
      <c r="G3716" s="110"/>
      <c r="H3716" s="110"/>
      <c r="I3716" s="110"/>
      <c r="J3716" s="110"/>
    </row>
    <row r="3717" spans="7:10" x14ac:dyDescent="0.25">
      <c r="G3717" s="110"/>
      <c r="H3717" s="110"/>
      <c r="I3717" s="110"/>
      <c r="J3717" s="110"/>
    </row>
    <row r="3718" spans="7:10" x14ac:dyDescent="0.25">
      <c r="G3718" s="110"/>
      <c r="H3718" s="110"/>
      <c r="I3718" s="110"/>
      <c r="J3718" s="110"/>
    </row>
    <row r="3719" spans="7:10" x14ac:dyDescent="0.25">
      <c r="G3719" s="110"/>
      <c r="H3719" s="110"/>
      <c r="I3719" s="110"/>
      <c r="J3719" s="110"/>
    </row>
    <row r="3720" spans="7:10" x14ac:dyDescent="0.25">
      <c r="G3720" s="110"/>
      <c r="H3720" s="110"/>
      <c r="I3720" s="110"/>
      <c r="J3720" s="110"/>
    </row>
    <row r="3721" spans="7:10" x14ac:dyDescent="0.25">
      <c r="G3721" s="110"/>
      <c r="H3721" s="110"/>
      <c r="I3721" s="110"/>
      <c r="J3721" s="110"/>
    </row>
    <row r="3722" spans="7:10" x14ac:dyDescent="0.25">
      <c r="G3722" s="110"/>
      <c r="H3722" s="110"/>
      <c r="I3722" s="110"/>
      <c r="J3722" s="110"/>
    </row>
    <row r="3723" spans="7:10" x14ac:dyDescent="0.25">
      <c r="G3723" s="110"/>
      <c r="H3723" s="110"/>
      <c r="I3723" s="110"/>
      <c r="J3723" s="110"/>
    </row>
    <row r="3724" spans="7:10" x14ac:dyDescent="0.25">
      <c r="G3724" s="110"/>
      <c r="H3724" s="110"/>
      <c r="I3724" s="110"/>
      <c r="J3724" s="110"/>
    </row>
    <row r="3725" spans="7:10" x14ac:dyDescent="0.25">
      <c r="G3725" s="110"/>
      <c r="H3725" s="110"/>
      <c r="I3725" s="110"/>
      <c r="J3725" s="110"/>
    </row>
    <row r="3726" spans="7:10" x14ac:dyDescent="0.25">
      <c r="G3726" s="110"/>
      <c r="H3726" s="110"/>
      <c r="I3726" s="110"/>
      <c r="J3726" s="110"/>
    </row>
    <row r="3727" spans="7:10" x14ac:dyDescent="0.25">
      <c r="G3727" s="110"/>
      <c r="H3727" s="110"/>
      <c r="I3727" s="110"/>
      <c r="J3727" s="110"/>
    </row>
    <row r="3728" spans="7:10" x14ac:dyDescent="0.25">
      <c r="G3728" s="110"/>
      <c r="H3728" s="110"/>
      <c r="I3728" s="110"/>
      <c r="J3728" s="110"/>
    </row>
    <row r="3729" spans="7:10" x14ac:dyDescent="0.25">
      <c r="G3729" s="110"/>
      <c r="H3729" s="110"/>
      <c r="I3729" s="110"/>
      <c r="J3729" s="110"/>
    </row>
    <row r="3730" spans="7:10" x14ac:dyDescent="0.25">
      <c r="G3730" s="110"/>
      <c r="H3730" s="110"/>
      <c r="I3730" s="110"/>
      <c r="J3730" s="110"/>
    </row>
    <row r="3731" spans="7:10" x14ac:dyDescent="0.25">
      <c r="G3731" s="110"/>
      <c r="H3731" s="110"/>
      <c r="I3731" s="110"/>
      <c r="J3731" s="110"/>
    </row>
    <row r="3732" spans="7:10" x14ac:dyDescent="0.25">
      <c r="G3732" s="110"/>
      <c r="H3732" s="110"/>
      <c r="I3732" s="110"/>
      <c r="J3732" s="110"/>
    </row>
    <row r="3733" spans="7:10" x14ac:dyDescent="0.25">
      <c r="G3733" s="110"/>
      <c r="H3733" s="110"/>
      <c r="I3733" s="110"/>
      <c r="J3733" s="110"/>
    </row>
    <row r="3734" spans="7:10" x14ac:dyDescent="0.25">
      <c r="G3734" s="110"/>
      <c r="H3734" s="110"/>
      <c r="I3734" s="110"/>
      <c r="J3734" s="110"/>
    </row>
    <row r="3735" spans="7:10" x14ac:dyDescent="0.25">
      <c r="G3735" s="110"/>
      <c r="H3735" s="110"/>
      <c r="I3735" s="110"/>
      <c r="J3735" s="110"/>
    </row>
    <row r="3736" spans="7:10" x14ac:dyDescent="0.25">
      <c r="G3736" s="110"/>
      <c r="H3736" s="110"/>
      <c r="I3736" s="110"/>
      <c r="J3736" s="110"/>
    </row>
    <row r="3737" spans="7:10" x14ac:dyDescent="0.25">
      <c r="G3737" s="110"/>
      <c r="H3737" s="110"/>
      <c r="I3737" s="110"/>
      <c r="J3737" s="110"/>
    </row>
    <row r="3738" spans="7:10" x14ac:dyDescent="0.25">
      <c r="G3738" s="110"/>
      <c r="H3738" s="110"/>
      <c r="I3738" s="110"/>
      <c r="J3738" s="110"/>
    </row>
    <row r="3739" spans="7:10" x14ac:dyDescent="0.25">
      <c r="G3739" s="110"/>
      <c r="H3739" s="110"/>
      <c r="I3739" s="110"/>
      <c r="J3739" s="110"/>
    </row>
    <row r="3740" spans="7:10" x14ac:dyDescent="0.25">
      <c r="G3740" s="110"/>
      <c r="H3740" s="110"/>
      <c r="I3740" s="110"/>
      <c r="J3740" s="110"/>
    </row>
    <row r="3741" spans="7:10" x14ac:dyDescent="0.25">
      <c r="G3741" s="110"/>
      <c r="H3741" s="110"/>
      <c r="I3741" s="110"/>
      <c r="J3741" s="110"/>
    </row>
    <row r="3742" spans="7:10" x14ac:dyDescent="0.25">
      <c r="G3742" s="110"/>
      <c r="H3742" s="110"/>
      <c r="I3742" s="110"/>
      <c r="J3742" s="110"/>
    </row>
    <row r="3743" spans="7:10" x14ac:dyDescent="0.25">
      <c r="G3743" s="110"/>
      <c r="H3743" s="110"/>
      <c r="I3743" s="110"/>
      <c r="J3743" s="110"/>
    </row>
    <row r="3744" spans="7:10" x14ac:dyDescent="0.25">
      <c r="G3744" s="110"/>
      <c r="H3744" s="110"/>
      <c r="I3744" s="110"/>
      <c r="J3744" s="110"/>
    </row>
    <row r="3745" spans="7:10" x14ac:dyDescent="0.25">
      <c r="G3745" s="110"/>
      <c r="H3745" s="110"/>
      <c r="I3745" s="110"/>
      <c r="J3745" s="110"/>
    </row>
    <row r="3746" spans="7:10" x14ac:dyDescent="0.25">
      <c r="G3746" s="110"/>
      <c r="H3746" s="110"/>
      <c r="I3746" s="110"/>
      <c r="J3746" s="110"/>
    </row>
    <row r="3747" spans="7:10" x14ac:dyDescent="0.25">
      <c r="G3747" s="110"/>
      <c r="H3747" s="110"/>
      <c r="I3747" s="110"/>
      <c r="J3747" s="110"/>
    </row>
    <row r="3748" spans="7:10" x14ac:dyDescent="0.25">
      <c r="G3748" s="110"/>
      <c r="H3748" s="110"/>
      <c r="I3748" s="110"/>
      <c r="J3748" s="110"/>
    </row>
    <row r="3749" spans="7:10" x14ac:dyDescent="0.25">
      <c r="G3749" s="110"/>
      <c r="H3749" s="110"/>
      <c r="I3749" s="110"/>
      <c r="J3749" s="110"/>
    </row>
    <row r="3750" spans="7:10" x14ac:dyDescent="0.25">
      <c r="G3750" s="110"/>
      <c r="H3750" s="110"/>
      <c r="I3750" s="110"/>
      <c r="J3750" s="110"/>
    </row>
    <row r="3751" spans="7:10" x14ac:dyDescent="0.25">
      <c r="G3751" s="110"/>
      <c r="H3751" s="110"/>
      <c r="I3751" s="110"/>
      <c r="J3751" s="110"/>
    </row>
    <row r="3752" spans="7:10" x14ac:dyDescent="0.25">
      <c r="G3752" s="110"/>
      <c r="H3752" s="110"/>
      <c r="I3752" s="110"/>
      <c r="J3752" s="110"/>
    </row>
    <row r="3753" spans="7:10" x14ac:dyDescent="0.25">
      <c r="G3753" s="110"/>
      <c r="H3753" s="110"/>
      <c r="I3753" s="110"/>
      <c r="J3753" s="110"/>
    </row>
    <row r="3754" spans="7:10" x14ac:dyDescent="0.25">
      <c r="G3754" s="110"/>
      <c r="H3754" s="110"/>
      <c r="I3754" s="110"/>
      <c r="J3754" s="110"/>
    </row>
    <row r="3755" spans="7:10" x14ac:dyDescent="0.25">
      <c r="G3755" s="110"/>
      <c r="H3755" s="110"/>
      <c r="I3755" s="110"/>
      <c r="J3755" s="110"/>
    </row>
    <row r="3756" spans="7:10" x14ac:dyDescent="0.25">
      <c r="G3756" s="110"/>
      <c r="H3756" s="110"/>
      <c r="I3756" s="110"/>
      <c r="J3756" s="110"/>
    </row>
    <row r="3757" spans="7:10" x14ac:dyDescent="0.25">
      <c r="G3757" s="110"/>
      <c r="H3757" s="110"/>
      <c r="I3757" s="110"/>
      <c r="J3757" s="110"/>
    </row>
    <row r="3758" spans="7:10" x14ac:dyDescent="0.25">
      <c r="G3758" s="110"/>
      <c r="H3758" s="110"/>
      <c r="I3758" s="110"/>
      <c r="J3758" s="110"/>
    </row>
    <row r="3759" spans="7:10" x14ac:dyDescent="0.25">
      <c r="G3759" s="110"/>
      <c r="H3759" s="110"/>
      <c r="I3759" s="110"/>
      <c r="J3759" s="110"/>
    </row>
    <row r="3760" spans="7:10" x14ac:dyDescent="0.25">
      <c r="G3760" s="110"/>
      <c r="H3760" s="110"/>
      <c r="I3760" s="110"/>
      <c r="J3760" s="110"/>
    </row>
    <row r="3761" spans="7:10" x14ac:dyDescent="0.25">
      <c r="G3761" s="110"/>
      <c r="H3761" s="110"/>
      <c r="I3761" s="110"/>
      <c r="J3761" s="110"/>
    </row>
    <row r="3762" spans="7:10" x14ac:dyDescent="0.25">
      <c r="G3762" s="110"/>
      <c r="H3762" s="110"/>
      <c r="I3762" s="110"/>
      <c r="J3762" s="110"/>
    </row>
    <row r="3763" spans="7:10" x14ac:dyDescent="0.25">
      <c r="G3763" s="110"/>
      <c r="H3763" s="110"/>
      <c r="I3763" s="110"/>
      <c r="J3763" s="110"/>
    </row>
    <row r="3764" spans="7:10" x14ac:dyDescent="0.25">
      <c r="G3764" s="110"/>
      <c r="H3764" s="110"/>
      <c r="I3764" s="110"/>
      <c r="J3764" s="110"/>
    </row>
    <row r="3765" spans="7:10" x14ac:dyDescent="0.25">
      <c r="G3765" s="110"/>
      <c r="H3765" s="110"/>
      <c r="I3765" s="110"/>
      <c r="J3765" s="110"/>
    </row>
    <row r="3766" spans="7:10" x14ac:dyDescent="0.25">
      <c r="G3766" s="110"/>
      <c r="H3766" s="110"/>
      <c r="I3766" s="110"/>
      <c r="J3766" s="110"/>
    </row>
    <row r="3767" spans="7:10" x14ac:dyDescent="0.25">
      <c r="G3767" s="110"/>
      <c r="H3767" s="110"/>
      <c r="I3767" s="110"/>
      <c r="J3767" s="110"/>
    </row>
    <row r="3768" spans="7:10" x14ac:dyDescent="0.25">
      <c r="G3768" s="110"/>
      <c r="H3768" s="110"/>
      <c r="I3768" s="110"/>
      <c r="J3768" s="110"/>
    </row>
    <row r="3769" spans="7:10" x14ac:dyDescent="0.25">
      <c r="G3769" s="110"/>
      <c r="H3769" s="110"/>
      <c r="I3769" s="110"/>
      <c r="J3769" s="110"/>
    </row>
    <row r="3770" spans="7:10" x14ac:dyDescent="0.25">
      <c r="G3770" s="110"/>
      <c r="H3770" s="110"/>
      <c r="I3770" s="110"/>
      <c r="J3770" s="110"/>
    </row>
    <row r="3771" spans="7:10" x14ac:dyDescent="0.25">
      <c r="G3771" s="110"/>
      <c r="H3771" s="110"/>
      <c r="I3771" s="110"/>
      <c r="J3771" s="110"/>
    </row>
    <row r="3772" spans="7:10" x14ac:dyDescent="0.25">
      <c r="G3772" s="110"/>
      <c r="H3772" s="110"/>
      <c r="I3772" s="110"/>
      <c r="J3772" s="110"/>
    </row>
    <row r="3773" spans="7:10" x14ac:dyDescent="0.25">
      <c r="G3773" s="110"/>
      <c r="H3773" s="110"/>
      <c r="I3773" s="110"/>
      <c r="J3773" s="110"/>
    </row>
    <row r="3774" spans="7:10" x14ac:dyDescent="0.25">
      <c r="G3774" s="110"/>
      <c r="H3774" s="110"/>
      <c r="I3774" s="110"/>
      <c r="J3774" s="110"/>
    </row>
    <row r="3775" spans="7:10" x14ac:dyDescent="0.25">
      <c r="G3775" s="110"/>
      <c r="H3775" s="110"/>
      <c r="I3775" s="110"/>
      <c r="J3775" s="110"/>
    </row>
    <row r="3776" spans="7:10" x14ac:dyDescent="0.25">
      <c r="G3776" s="110"/>
      <c r="H3776" s="110"/>
      <c r="I3776" s="110"/>
      <c r="J3776" s="110"/>
    </row>
    <row r="3777" spans="7:10" x14ac:dyDescent="0.25">
      <c r="G3777" s="110"/>
      <c r="H3777" s="110"/>
      <c r="I3777" s="110"/>
      <c r="J3777" s="110"/>
    </row>
    <row r="3778" spans="7:10" x14ac:dyDescent="0.25">
      <c r="G3778" s="110"/>
      <c r="H3778" s="110"/>
      <c r="I3778" s="110"/>
      <c r="J3778" s="110"/>
    </row>
    <row r="3779" spans="7:10" x14ac:dyDescent="0.25">
      <c r="G3779" s="110"/>
      <c r="H3779" s="110"/>
      <c r="I3779" s="110"/>
      <c r="J3779" s="110"/>
    </row>
    <row r="3780" spans="7:10" x14ac:dyDescent="0.25">
      <c r="G3780" s="110"/>
      <c r="H3780" s="110"/>
      <c r="I3780" s="110"/>
      <c r="J3780" s="110"/>
    </row>
    <row r="3781" spans="7:10" x14ac:dyDescent="0.25">
      <c r="G3781" s="110"/>
      <c r="H3781" s="110"/>
      <c r="I3781" s="110"/>
      <c r="J3781" s="110"/>
    </row>
    <row r="3782" spans="7:10" x14ac:dyDescent="0.25">
      <c r="G3782" s="110"/>
      <c r="H3782" s="110"/>
      <c r="I3782" s="110"/>
      <c r="J3782" s="110"/>
    </row>
    <row r="3783" spans="7:10" x14ac:dyDescent="0.25">
      <c r="G3783" s="110"/>
      <c r="H3783" s="110"/>
      <c r="I3783" s="110"/>
      <c r="J3783" s="110"/>
    </row>
    <row r="3784" spans="7:10" x14ac:dyDescent="0.25">
      <c r="G3784" s="110"/>
      <c r="H3784" s="110"/>
      <c r="I3784" s="110"/>
      <c r="J3784" s="110"/>
    </row>
    <row r="3785" spans="7:10" x14ac:dyDescent="0.25">
      <c r="G3785" s="110"/>
      <c r="H3785" s="110"/>
      <c r="I3785" s="110"/>
      <c r="J3785" s="110"/>
    </row>
    <row r="3786" spans="7:10" x14ac:dyDescent="0.25">
      <c r="G3786" s="110"/>
      <c r="H3786" s="110"/>
      <c r="I3786" s="110"/>
      <c r="J3786" s="110"/>
    </row>
    <row r="3787" spans="7:10" x14ac:dyDescent="0.25">
      <c r="G3787" s="110"/>
      <c r="H3787" s="110"/>
      <c r="I3787" s="110"/>
      <c r="J3787" s="110"/>
    </row>
    <row r="3788" spans="7:10" x14ac:dyDescent="0.25">
      <c r="G3788" s="110"/>
      <c r="H3788" s="110"/>
      <c r="I3788" s="110"/>
      <c r="J3788" s="110"/>
    </row>
    <row r="3789" spans="7:10" x14ac:dyDescent="0.25">
      <c r="G3789" s="110"/>
      <c r="H3789" s="110"/>
      <c r="I3789" s="110"/>
      <c r="J3789" s="110"/>
    </row>
    <row r="3790" spans="7:10" x14ac:dyDescent="0.25">
      <c r="G3790" s="110"/>
      <c r="H3790" s="110"/>
      <c r="I3790" s="110"/>
      <c r="J3790" s="110"/>
    </row>
    <row r="3791" spans="7:10" x14ac:dyDescent="0.25">
      <c r="G3791" s="110"/>
      <c r="H3791" s="110"/>
      <c r="I3791" s="110"/>
      <c r="J3791" s="110"/>
    </row>
    <row r="3792" spans="7:10" x14ac:dyDescent="0.25">
      <c r="G3792" s="110"/>
      <c r="H3792" s="110"/>
      <c r="I3792" s="110"/>
      <c r="J3792" s="110"/>
    </row>
    <row r="3793" spans="7:10" x14ac:dyDescent="0.25">
      <c r="G3793" s="110"/>
      <c r="H3793" s="110"/>
      <c r="I3793" s="110"/>
      <c r="J3793" s="110"/>
    </row>
    <row r="3794" spans="7:10" x14ac:dyDescent="0.25">
      <c r="G3794" s="110"/>
      <c r="H3794" s="110"/>
      <c r="I3794" s="110"/>
      <c r="J3794" s="110"/>
    </row>
    <row r="3795" spans="7:10" x14ac:dyDescent="0.25">
      <c r="G3795" s="110"/>
      <c r="H3795" s="110"/>
      <c r="I3795" s="110"/>
      <c r="J3795" s="110"/>
    </row>
    <row r="3796" spans="7:10" x14ac:dyDescent="0.25">
      <c r="G3796" s="110"/>
      <c r="H3796" s="110"/>
      <c r="I3796" s="110"/>
      <c r="J3796" s="110"/>
    </row>
    <row r="3797" spans="7:10" x14ac:dyDescent="0.25">
      <c r="G3797" s="110"/>
      <c r="H3797" s="110"/>
      <c r="I3797" s="110"/>
      <c r="J3797" s="110"/>
    </row>
    <row r="3798" spans="7:10" x14ac:dyDescent="0.25">
      <c r="G3798" s="110"/>
      <c r="H3798" s="110"/>
      <c r="I3798" s="110"/>
      <c r="J3798" s="110"/>
    </row>
    <row r="3799" spans="7:10" x14ac:dyDescent="0.25">
      <c r="G3799" s="110"/>
      <c r="H3799" s="110"/>
      <c r="I3799" s="110"/>
      <c r="J3799" s="110"/>
    </row>
    <row r="3800" spans="7:10" x14ac:dyDescent="0.25">
      <c r="G3800" s="110"/>
      <c r="H3800" s="110"/>
      <c r="I3800" s="110"/>
      <c r="J3800" s="110"/>
    </row>
    <row r="3801" spans="7:10" x14ac:dyDescent="0.25">
      <c r="G3801" s="110"/>
      <c r="H3801" s="110"/>
      <c r="I3801" s="110"/>
      <c r="J3801" s="110"/>
    </row>
    <row r="3802" spans="7:10" x14ac:dyDescent="0.25">
      <c r="G3802" s="110"/>
      <c r="H3802" s="110"/>
      <c r="I3802" s="110"/>
      <c r="J3802" s="110"/>
    </row>
    <row r="3803" spans="7:10" x14ac:dyDescent="0.25">
      <c r="G3803" s="110"/>
      <c r="H3803" s="110"/>
      <c r="I3803" s="110"/>
      <c r="J3803" s="110"/>
    </row>
    <row r="3804" spans="7:10" x14ac:dyDescent="0.25">
      <c r="G3804" s="110"/>
      <c r="H3804" s="110"/>
      <c r="I3804" s="110"/>
      <c r="J3804" s="110"/>
    </row>
    <row r="3805" spans="7:10" x14ac:dyDescent="0.25">
      <c r="G3805" s="110"/>
      <c r="H3805" s="110"/>
      <c r="I3805" s="110"/>
      <c r="J3805" s="110"/>
    </row>
    <row r="3806" spans="7:10" x14ac:dyDescent="0.25">
      <c r="G3806" s="110"/>
      <c r="H3806" s="110"/>
      <c r="I3806" s="110"/>
      <c r="J3806" s="110"/>
    </row>
    <row r="3807" spans="7:10" x14ac:dyDescent="0.25">
      <c r="G3807" s="110"/>
      <c r="H3807" s="110"/>
      <c r="I3807" s="110"/>
      <c r="J3807" s="110"/>
    </row>
    <row r="3808" spans="7:10" x14ac:dyDescent="0.25">
      <c r="G3808" s="110"/>
      <c r="H3808" s="110"/>
      <c r="I3808" s="110"/>
      <c r="J3808" s="110"/>
    </row>
    <row r="3809" spans="7:10" x14ac:dyDescent="0.25">
      <c r="G3809" s="110"/>
      <c r="H3809" s="110"/>
      <c r="I3809" s="110"/>
      <c r="J3809" s="110"/>
    </row>
    <row r="3810" spans="7:10" x14ac:dyDescent="0.25">
      <c r="G3810" s="110"/>
      <c r="H3810" s="110"/>
      <c r="I3810" s="110"/>
      <c r="J3810" s="110"/>
    </row>
    <row r="3811" spans="7:10" x14ac:dyDescent="0.25">
      <c r="G3811" s="110"/>
      <c r="H3811" s="110"/>
      <c r="I3811" s="110"/>
      <c r="J3811" s="110"/>
    </row>
    <row r="3812" spans="7:10" x14ac:dyDescent="0.25">
      <c r="G3812" s="110"/>
      <c r="H3812" s="110"/>
      <c r="I3812" s="110"/>
      <c r="J3812" s="110"/>
    </row>
    <row r="3813" spans="7:10" x14ac:dyDescent="0.25">
      <c r="G3813" s="110"/>
      <c r="H3813" s="110"/>
      <c r="I3813" s="110"/>
      <c r="J3813" s="110"/>
    </row>
    <row r="3814" spans="7:10" x14ac:dyDescent="0.25">
      <c r="G3814" s="110"/>
      <c r="H3814" s="110"/>
      <c r="I3814" s="110"/>
      <c r="J3814" s="110"/>
    </row>
    <row r="3815" spans="7:10" x14ac:dyDescent="0.25">
      <c r="G3815" s="110"/>
      <c r="H3815" s="110"/>
      <c r="I3815" s="110"/>
      <c r="J3815" s="110"/>
    </row>
    <row r="3816" spans="7:10" x14ac:dyDescent="0.25">
      <c r="G3816" s="110"/>
      <c r="H3816" s="110"/>
      <c r="I3816" s="110"/>
      <c r="J3816" s="110"/>
    </row>
    <row r="3817" spans="7:10" x14ac:dyDescent="0.25">
      <c r="G3817" s="110"/>
      <c r="H3817" s="110"/>
      <c r="I3817" s="110"/>
      <c r="J3817" s="110"/>
    </row>
    <row r="3818" spans="7:10" x14ac:dyDescent="0.25">
      <c r="G3818" s="110"/>
      <c r="H3818" s="110"/>
      <c r="I3818" s="110"/>
      <c r="J3818" s="110"/>
    </row>
    <row r="3819" spans="7:10" x14ac:dyDescent="0.25">
      <c r="G3819" s="110"/>
      <c r="H3819" s="110"/>
      <c r="I3819" s="110"/>
      <c r="J3819" s="110"/>
    </row>
    <row r="3820" spans="7:10" x14ac:dyDescent="0.25">
      <c r="G3820" s="110"/>
      <c r="H3820" s="110"/>
      <c r="I3820" s="110"/>
      <c r="J3820" s="110"/>
    </row>
    <row r="3821" spans="7:10" x14ac:dyDescent="0.25">
      <c r="G3821" s="110"/>
      <c r="H3821" s="110"/>
      <c r="I3821" s="110"/>
      <c r="J3821" s="110"/>
    </row>
    <row r="3822" spans="7:10" x14ac:dyDescent="0.25">
      <c r="G3822" s="110"/>
      <c r="H3822" s="110"/>
      <c r="I3822" s="110"/>
      <c r="J3822" s="110"/>
    </row>
    <row r="3823" spans="7:10" x14ac:dyDescent="0.25">
      <c r="G3823" s="110"/>
      <c r="H3823" s="110"/>
      <c r="I3823" s="110"/>
      <c r="J3823" s="110"/>
    </row>
    <row r="3824" spans="7:10" x14ac:dyDescent="0.25">
      <c r="G3824" s="110"/>
      <c r="H3824" s="110"/>
      <c r="I3824" s="110"/>
      <c r="J3824" s="110"/>
    </row>
    <row r="3825" spans="7:10" x14ac:dyDescent="0.25">
      <c r="G3825" s="110"/>
      <c r="H3825" s="110"/>
      <c r="I3825" s="110"/>
      <c r="J3825" s="110"/>
    </row>
    <row r="3826" spans="7:10" x14ac:dyDescent="0.25">
      <c r="G3826" s="110"/>
      <c r="H3826" s="110"/>
      <c r="I3826" s="110"/>
      <c r="J3826" s="110"/>
    </row>
    <row r="3827" spans="7:10" x14ac:dyDescent="0.25">
      <c r="G3827" s="110"/>
      <c r="H3827" s="110"/>
      <c r="I3827" s="110"/>
      <c r="J3827" s="110"/>
    </row>
    <row r="3828" spans="7:10" x14ac:dyDescent="0.25">
      <c r="G3828" s="110"/>
      <c r="H3828" s="110"/>
      <c r="I3828" s="110"/>
      <c r="J3828" s="110"/>
    </row>
    <row r="3829" spans="7:10" x14ac:dyDescent="0.25">
      <c r="G3829" s="110"/>
      <c r="H3829" s="110"/>
      <c r="I3829" s="110"/>
      <c r="J3829" s="110"/>
    </row>
    <row r="3830" spans="7:10" x14ac:dyDescent="0.25">
      <c r="G3830" s="110"/>
      <c r="H3830" s="110"/>
      <c r="I3830" s="110"/>
      <c r="J3830" s="110"/>
    </row>
    <row r="3831" spans="7:10" x14ac:dyDescent="0.25">
      <c r="G3831" s="110"/>
      <c r="H3831" s="110"/>
      <c r="I3831" s="110"/>
      <c r="J3831" s="110"/>
    </row>
    <row r="3832" spans="7:10" x14ac:dyDescent="0.25">
      <c r="G3832" s="110"/>
      <c r="H3832" s="110"/>
      <c r="I3832" s="110"/>
      <c r="J3832" s="110"/>
    </row>
    <row r="3833" spans="7:10" x14ac:dyDescent="0.25">
      <c r="G3833" s="110"/>
      <c r="H3833" s="110"/>
      <c r="I3833" s="110"/>
      <c r="J3833" s="110"/>
    </row>
    <row r="3834" spans="7:10" x14ac:dyDescent="0.25">
      <c r="G3834" s="110"/>
      <c r="H3834" s="110"/>
      <c r="I3834" s="110"/>
      <c r="J3834" s="110"/>
    </row>
    <row r="3835" spans="7:10" x14ac:dyDescent="0.25">
      <c r="G3835" s="110"/>
      <c r="H3835" s="110"/>
      <c r="I3835" s="110"/>
      <c r="J3835" s="110"/>
    </row>
    <row r="3836" spans="7:10" x14ac:dyDescent="0.25">
      <c r="G3836" s="110"/>
      <c r="H3836" s="110"/>
      <c r="I3836" s="110"/>
      <c r="J3836" s="110"/>
    </row>
    <row r="3837" spans="7:10" x14ac:dyDescent="0.25">
      <c r="G3837" s="110"/>
      <c r="H3837" s="110"/>
      <c r="I3837" s="110"/>
      <c r="J3837" s="110"/>
    </row>
    <row r="3838" spans="7:10" x14ac:dyDescent="0.25">
      <c r="G3838" s="110"/>
      <c r="H3838" s="110"/>
      <c r="I3838" s="110"/>
      <c r="J3838" s="110"/>
    </row>
    <row r="3839" spans="7:10" x14ac:dyDescent="0.25">
      <c r="G3839" s="110"/>
      <c r="H3839" s="110"/>
      <c r="I3839" s="110"/>
      <c r="J3839" s="110"/>
    </row>
    <row r="3840" spans="7:10" x14ac:dyDescent="0.25">
      <c r="G3840" s="110"/>
      <c r="H3840" s="110"/>
      <c r="I3840" s="110"/>
      <c r="J3840" s="110"/>
    </row>
    <row r="3841" spans="7:10" x14ac:dyDescent="0.25">
      <c r="G3841" s="110"/>
      <c r="H3841" s="110"/>
      <c r="I3841" s="110"/>
      <c r="J3841" s="110"/>
    </row>
    <row r="3842" spans="7:10" x14ac:dyDescent="0.25">
      <c r="G3842" s="110"/>
      <c r="H3842" s="110"/>
      <c r="I3842" s="110"/>
      <c r="J3842" s="110"/>
    </row>
    <row r="3843" spans="7:10" x14ac:dyDescent="0.25">
      <c r="G3843" s="110"/>
      <c r="H3843" s="110"/>
      <c r="I3843" s="110"/>
      <c r="J3843" s="110"/>
    </row>
    <row r="3844" spans="7:10" x14ac:dyDescent="0.25">
      <c r="G3844" s="110"/>
      <c r="H3844" s="110"/>
      <c r="I3844" s="110"/>
      <c r="J3844" s="110"/>
    </row>
    <row r="3845" spans="7:10" x14ac:dyDescent="0.25">
      <c r="G3845" s="110"/>
      <c r="H3845" s="110"/>
      <c r="I3845" s="110"/>
      <c r="J3845" s="110"/>
    </row>
    <row r="3846" spans="7:10" x14ac:dyDescent="0.25">
      <c r="G3846" s="110"/>
      <c r="H3846" s="110"/>
      <c r="I3846" s="110"/>
      <c r="J3846" s="110"/>
    </row>
    <row r="3847" spans="7:10" x14ac:dyDescent="0.25">
      <c r="G3847" s="110"/>
      <c r="H3847" s="110"/>
      <c r="I3847" s="110"/>
      <c r="J3847" s="110"/>
    </row>
    <row r="3848" spans="7:10" x14ac:dyDescent="0.25">
      <c r="G3848" s="110"/>
      <c r="H3848" s="110"/>
      <c r="I3848" s="110"/>
      <c r="J3848" s="110"/>
    </row>
    <row r="3849" spans="7:10" x14ac:dyDescent="0.25">
      <c r="G3849" s="110"/>
      <c r="H3849" s="110"/>
      <c r="I3849" s="110"/>
      <c r="J3849" s="110"/>
    </row>
    <row r="3850" spans="7:10" x14ac:dyDescent="0.25">
      <c r="G3850" s="110"/>
      <c r="H3850" s="110"/>
      <c r="I3850" s="110"/>
      <c r="J3850" s="110"/>
    </row>
    <row r="3851" spans="7:10" x14ac:dyDescent="0.25">
      <c r="G3851" s="110"/>
      <c r="H3851" s="110"/>
      <c r="I3851" s="110"/>
      <c r="J3851" s="110"/>
    </row>
    <row r="3852" spans="7:10" x14ac:dyDescent="0.25">
      <c r="G3852" s="110"/>
      <c r="H3852" s="110"/>
      <c r="I3852" s="110"/>
      <c r="J3852" s="110"/>
    </row>
    <row r="3853" spans="7:10" x14ac:dyDescent="0.25">
      <c r="G3853" s="110"/>
      <c r="H3853" s="110"/>
      <c r="I3853" s="110"/>
      <c r="J3853" s="110"/>
    </row>
    <row r="3854" spans="7:10" x14ac:dyDescent="0.25">
      <c r="G3854" s="110"/>
      <c r="H3854" s="110"/>
      <c r="I3854" s="110"/>
      <c r="J3854" s="110"/>
    </row>
    <row r="3855" spans="7:10" x14ac:dyDescent="0.25">
      <c r="G3855" s="110"/>
      <c r="H3855" s="110"/>
      <c r="I3855" s="110"/>
      <c r="J3855" s="110"/>
    </row>
    <row r="3856" spans="7:10" x14ac:dyDescent="0.25">
      <c r="G3856" s="110"/>
      <c r="H3856" s="110"/>
      <c r="I3856" s="110"/>
      <c r="J3856" s="110"/>
    </row>
    <row r="3857" spans="7:10" x14ac:dyDescent="0.25">
      <c r="G3857" s="110"/>
      <c r="H3857" s="110"/>
      <c r="I3857" s="110"/>
      <c r="J3857" s="110"/>
    </row>
    <row r="3858" spans="7:10" x14ac:dyDescent="0.25">
      <c r="G3858" s="110"/>
      <c r="H3858" s="110"/>
      <c r="I3858" s="110"/>
      <c r="J3858" s="110"/>
    </row>
    <row r="3859" spans="7:10" x14ac:dyDescent="0.25">
      <c r="G3859" s="110"/>
      <c r="H3859" s="110"/>
      <c r="I3859" s="110"/>
      <c r="J3859" s="110"/>
    </row>
    <row r="3860" spans="7:10" x14ac:dyDescent="0.25">
      <c r="G3860" s="110"/>
      <c r="H3860" s="110"/>
      <c r="I3860" s="110"/>
      <c r="J3860" s="110"/>
    </row>
    <row r="3861" spans="7:10" x14ac:dyDescent="0.25">
      <c r="G3861" s="110"/>
      <c r="H3861" s="110"/>
      <c r="I3861" s="110"/>
      <c r="J3861" s="110"/>
    </row>
    <row r="3862" spans="7:10" x14ac:dyDescent="0.25">
      <c r="G3862" s="110"/>
      <c r="H3862" s="110"/>
      <c r="I3862" s="110"/>
      <c r="J3862" s="110"/>
    </row>
    <row r="3863" spans="7:10" x14ac:dyDescent="0.25">
      <c r="G3863" s="110"/>
      <c r="H3863" s="110"/>
      <c r="I3863" s="110"/>
      <c r="J3863" s="110"/>
    </row>
    <row r="3864" spans="7:10" x14ac:dyDescent="0.25">
      <c r="G3864" s="110"/>
      <c r="H3864" s="110"/>
      <c r="I3864" s="110"/>
      <c r="J3864" s="110"/>
    </row>
    <row r="3865" spans="7:10" x14ac:dyDescent="0.25">
      <c r="G3865" s="110"/>
      <c r="H3865" s="110"/>
      <c r="I3865" s="110"/>
      <c r="J3865" s="110"/>
    </row>
    <row r="3866" spans="7:10" x14ac:dyDescent="0.25">
      <c r="G3866" s="110"/>
      <c r="H3866" s="110"/>
      <c r="I3866" s="110"/>
      <c r="J3866" s="110"/>
    </row>
    <row r="3867" spans="7:10" x14ac:dyDescent="0.25">
      <c r="G3867" s="110"/>
      <c r="H3867" s="110"/>
      <c r="I3867" s="110"/>
      <c r="J3867" s="110"/>
    </row>
    <row r="3868" spans="7:10" x14ac:dyDescent="0.25">
      <c r="G3868" s="110"/>
      <c r="H3868" s="110"/>
      <c r="I3868" s="110"/>
      <c r="J3868" s="110"/>
    </row>
    <row r="3869" spans="7:10" x14ac:dyDescent="0.25">
      <c r="G3869" s="110"/>
      <c r="H3869" s="110"/>
      <c r="I3869" s="110"/>
      <c r="J3869" s="110"/>
    </row>
    <row r="3870" spans="7:10" x14ac:dyDescent="0.25">
      <c r="G3870" s="110"/>
      <c r="H3870" s="110"/>
      <c r="I3870" s="110"/>
      <c r="J3870" s="110"/>
    </row>
    <row r="3871" spans="7:10" x14ac:dyDescent="0.25">
      <c r="G3871" s="110"/>
      <c r="H3871" s="110"/>
      <c r="I3871" s="110"/>
      <c r="J3871" s="110"/>
    </row>
    <row r="3872" spans="7:10" x14ac:dyDescent="0.25">
      <c r="G3872" s="110"/>
      <c r="H3872" s="110"/>
      <c r="I3872" s="110"/>
      <c r="J3872" s="110"/>
    </row>
    <row r="3873" spans="7:10" x14ac:dyDescent="0.25">
      <c r="G3873" s="110"/>
      <c r="H3873" s="110"/>
      <c r="I3873" s="110"/>
      <c r="J3873" s="110"/>
    </row>
    <row r="3874" spans="7:10" x14ac:dyDescent="0.25">
      <c r="G3874" s="110"/>
      <c r="H3874" s="110"/>
      <c r="I3874" s="110"/>
      <c r="J3874" s="110"/>
    </row>
    <row r="3875" spans="7:10" x14ac:dyDescent="0.25">
      <c r="G3875" s="110"/>
      <c r="H3875" s="110"/>
      <c r="I3875" s="110"/>
      <c r="J3875" s="110"/>
    </row>
    <row r="3876" spans="7:10" x14ac:dyDescent="0.25">
      <c r="G3876" s="110"/>
      <c r="H3876" s="110"/>
      <c r="I3876" s="110"/>
      <c r="J3876" s="110"/>
    </row>
    <row r="3877" spans="7:10" x14ac:dyDescent="0.25">
      <c r="G3877" s="110"/>
      <c r="H3877" s="110"/>
      <c r="I3877" s="110"/>
      <c r="J3877" s="110"/>
    </row>
    <row r="3878" spans="7:10" x14ac:dyDescent="0.25">
      <c r="G3878" s="110"/>
      <c r="H3878" s="110"/>
      <c r="I3878" s="110"/>
      <c r="J3878" s="110"/>
    </row>
    <row r="3879" spans="7:10" x14ac:dyDescent="0.25">
      <c r="G3879" s="110"/>
      <c r="H3879" s="110"/>
      <c r="I3879" s="110"/>
      <c r="J3879" s="110"/>
    </row>
    <row r="3880" spans="7:10" x14ac:dyDescent="0.25">
      <c r="G3880" s="110"/>
      <c r="H3880" s="110"/>
      <c r="I3880" s="110"/>
      <c r="J3880" s="110"/>
    </row>
    <row r="3881" spans="7:10" x14ac:dyDescent="0.25">
      <c r="G3881" s="110"/>
      <c r="H3881" s="110"/>
      <c r="I3881" s="110"/>
      <c r="J3881" s="110"/>
    </row>
    <row r="3882" spans="7:10" x14ac:dyDescent="0.25">
      <c r="G3882" s="110"/>
      <c r="H3882" s="110"/>
      <c r="I3882" s="110"/>
      <c r="J3882" s="110"/>
    </row>
    <row r="3883" spans="7:10" x14ac:dyDescent="0.25">
      <c r="G3883" s="110"/>
      <c r="H3883" s="110"/>
      <c r="I3883" s="110"/>
      <c r="J3883" s="110"/>
    </row>
    <row r="3884" spans="7:10" x14ac:dyDescent="0.25">
      <c r="G3884" s="110"/>
      <c r="H3884" s="110"/>
      <c r="I3884" s="110"/>
      <c r="J3884" s="110"/>
    </row>
    <row r="3885" spans="7:10" x14ac:dyDescent="0.25">
      <c r="G3885" s="110"/>
      <c r="H3885" s="110"/>
      <c r="I3885" s="110"/>
      <c r="J3885" s="110"/>
    </row>
    <row r="3886" spans="7:10" x14ac:dyDescent="0.25">
      <c r="G3886" s="110"/>
      <c r="H3886" s="110"/>
      <c r="I3886" s="110"/>
      <c r="J3886" s="110"/>
    </row>
    <row r="3887" spans="7:10" x14ac:dyDescent="0.25">
      <c r="G3887" s="110"/>
      <c r="H3887" s="110"/>
      <c r="I3887" s="110"/>
      <c r="J3887" s="110"/>
    </row>
    <row r="3888" spans="7:10" x14ac:dyDescent="0.25">
      <c r="G3888" s="110"/>
      <c r="H3888" s="110"/>
      <c r="I3888" s="110"/>
      <c r="J3888" s="110"/>
    </row>
    <row r="3889" spans="7:10" x14ac:dyDescent="0.25">
      <c r="G3889" s="110"/>
      <c r="H3889" s="110"/>
      <c r="I3889" s="110"/>
      <c r="J3889" s="110"/>
    </row>
    <row r="3890" spans="7:10" x14ac:dyDescent="0.25">
      <c r="G3890" s="110"/>
      <c r="H3890" s="110"/>
      <c r="I3890" s="110"/>
      <c r="J3890" s="110"/>
    </row>
    <row r="3891" spans="7:10" x14ac:dyDescent="0.25">
      <c r="G3891" s="110"/>
      <c r="H3891" s="110"/>
      <c r="I3891" s="110"/>
      <c r="J3891" s="110"/>
    </row>
    <row r="3892" spans="7:10" x14ac:dyDescent="0.25">
      <c r="G3892" s="110"/>
      <c r="H3892" s="110"/>
      <c r="I3892" s="110"/>
      <c r="J3892" s="110"/>
    </row>
    <row r="3893" spans="7:10" x14ac:dyDescent="0.25">
      <c r="G3893" s="110"/>
      <c r="H3893" s="110"/>
      <c r="I3893" s="110"/>
      <c r="J3893" s="110"/>
    </row>
    <row r="3894" spans="7:10" x14ac:dyDescent="0.25">
      <c r="G3894" s="110"/>
      <c r="H3894" s="110"/>
      <c r="I3894" s="110"/>
      <c r="J3894" s="110"/>
    </row>
    <row r="3895" spans="7:10" x14ac:dyDescent="0.25">
      <c r="G3895" s="110"/>
      <c r="H3895" s="110"/>
      <c r="I3895" s="110"/>
      <c r="J3895" s="110"/>
    </row>
    <row r="3896" spans="7:10" x14ac:dyDescent="0.25">
      <c r="G3896" s="110"/>
      <c r="H3896" s="110"/>
      <c r="I3896" s="110"/>
      <c r="J3896" s="110"/>
    </row>
    <row r="3897" spans="7:10" x14ac:dyDescent="0.25">
      <c r="G3897" s="110"/>
      <c r="H3897" s="110"/>
      <c r="I3897" s="110"/>
      <c r="J3897" s="110"/>
    </row>
    <row r="3898" spans="7:10" x14ac:dyDescent="0.25">
      <c r="G3898" s="110"/>
      <c r="H3898" s="110"/>
      <c r="I3898" s="110"/>
      <c r="J3898" s="110"/>
    </row>
    <row r="3899" spans="7:10" x14ac:dyDescent="0.25">
      <c r="G3899" s="110"/>
      <c r="H3899" s="110"/>
      <c r="I3899" s="110"/>
      <c r="J3899" s="110"/>
    </row>
    <row r="3900" spans="7:10" x14ac:dyDescent="0.25">
      <c r="G3900" s="110"/>
      <c r="H3900" s="110"/>
      <c r="I3900" s="110"/>
      <c r="J3900" s="110"/>
    </row>
    <row r="3901" spans="7:10" x14ac:dyDescent="0.25">
      <c r="G3901" s="110"/>
      <c r="H3901" s="110"/>
      <c r="I3901" s="110"/>
      <c r="J3901" s="110"/>
    </row>
    <row r="3902" spans="7:10" x14ac:dyDescent="0.25">
      <c r="G3902" s="110"/>
      <c r="H3902" s="110"/>
      <c r="I3902" s="110"/>
      <c r="J3902" s="110"/>
    </row>
    <row r="3903" spans="7:10" x14ac:dyDescent="0.25">
      <c r="G3903" s="110"/>
      <c r="H3903" s="110"/>
      <c r="I3903" s="110"/>
      <c r="J3903" s="110"/>
    </row>
    <row r="3904" spans="7:10" x14ac:dyDescent="0.25">
      <c r="G3904" s="110"/>
      <c r="H3904" s="110"/>
      <c r="I3904" s="110"/>
      <c r="J3904" s="110"/>
    </row>
    <row r="3905" spans="7:10" x14ac:dyDescent="0.25">
      <c r="G3905" s="110"/>
      <c r="H3905" s="110"/>
      <c r="I3905" s="110"/>
      <c r="J3905" s="110"/>
    </row>
    <row r="3906" spans="7:10" x14ac:dyDescent="0.25">
      <c r="G3906" s="110"/>
      <c r="H3906" s="110"/>
      <c r="I3906" s="110"/>
      <c r="J3906" s="110"/>
    </row>
    <row r="3907" spans="7:10" x14ac:dyDescent="0.25">
      <c r="G3907" s="110"/>
      <c r="H3907" s="110"/>
      <c r="I3907" s="110"/>
      <c r="J3907" s="110"/>
    </row>
    <row r="3908" spans="7:10" x14ac:dyDescent="0.25">
      <c r="G3908" s="110"/>
      <c r="H3908" s="110"/>
      <c r="I3908" s="110"/>
      <c r="J3908" s="110"/>
    </row>
    <row r="3909" spans="7:10" x14ac:dyDescent="0.25">
      <c r="G3909" s="110"/>
      <c r="H3909" s="110"/>
      <c r="I3909" s="110"/>
      <c r="J3909" s="110"/>
    </row>
    <row r="3910" spans="7:10" x14ac:dyDescent="0.25">
      <c r="G3910" s="110"/>
      <c r="H3910" s="110"/>
      <c r="I3910" s="110"/>
      <c r="J3910" s="110"/>
    </row>
    <row r="3911" spans="7:10" x14ac:dyDescent="0.25">
      <c r="G3911" s="110"/>
      <c r="H3911" s="110"/>
      <c r="I3911" s="110"/>
      <c r="J3911" s="110"/>
    </row>
    <row r="3912" spans="7:10" x14ac:dyDescent="0.25">
      <c r="G3912" s="110"/>
      <c r="H3912" s="110"/>
      <c r="I3912" s="110"/>
      <c r="J3912" s="110"/>
    </row>
    <row r="3913" spans="7:10" x14ac:dyDescent="0.25">
      <c r="G3913" s="110"/>
      <c r="H3913" s="110"/>
      <c r="I3913" s="110"/>
      <c r="J3913" s="110"/>
    </row>
    <row r="3914" spans="7:10" x14ac:dyDescent="0.25">
      <c r="G3914" s="110"/>
      <c r="H3914" s="110"/>
      <c r="I3914" s="110"/>
      <c r="J3914" s="110"/>
    </row>
    <row r="3915" spans="7:10" x14ac:dyDescent="0.25">
      <c r="G3915" s="110"/>
      <c r="H3915" s="110"/>
      <c r="I3915" s="110"/>
      <c r="J3915" s="110"/>
    </row>
    <row r="3916" spans="7:10" x14ac:dyDescent="0.25">
      <c r="G3916" s="110"/>
      <c r="H3916" s="110"/>
      <c r="I3916" s="110"/>
      <c r="J3916" s="110"/>
    </row>
    <row r="3917" spans="7:10" x14ac:dyDescent="0.25">
      <c r="G3917" s="110"/>
      <c r="H3917" s="110"/>
      <c r="I3917" s="110"/>
      <c r="J3917" s="110"/>
    </row>
    <row r="3918" spans="7:10" x14ac:dyDescent="0.25">
      <c r="G3918" s="110"/>
      <c r="H3918" s="110"/>
      <c r="I3918" s="110"/>
      <c r="J3918" s="110"/>
    </row>
    <row r="3919" spans="7:10" x14ac:dyDescent="0.25">
      <c r="G3919" s="110"/>
      <c r="H3919" s="110"/>
      <c r="I3919" s="110"/>
      <c r="J3919" s="110"/>
    </row>
    <row r="3920" spans="7:10" x14ac:dyDescent="0.25">
      <c r="G3920" s="110"/>
      <c r="H3920" s="110"/>
      <c r="I3920" s="110"/>
      <c r="J3920" s="110"/>
    </row>
    <row r="3921" spans="7:10" x14ac:dyDescent="0.25">
      <c r="G3921" s="110"/>
      <c r="H3921" s="110"/>
      <c r="I3921" s="110"/>
      <c r="J3921" s="110"/>
    </row>
    <row r="3922" spans="7:10" x14ac:dyDescent="0.25">
      <c r="G3922" s="110"/>
      <c r="H3922" s="110"/>
      <c r="I3922" s="110"/>
      <c r="J3922" s="110"/>
    </row>
    <row r="3923" spans="7:10" x14ac:dyDescent="0.25">
      <c r="G3923" s="110"/>
      <c r="H3923" s="110"/>
      <c r="I3923" s="110"/>
      <c r="J3923" s="110"/>
    </row>
    <row r="3924" spans="7:10" x14ac:dyDescent="0.25">
      <c r="G3924" s="110"/>
      <c r="H3924" s="110"/>
      <c r="I3924" s="110"/>
      <c r="J3924" s="110"/>
    </row>
    <row r="3925" spans="7:10" x14ac:dyDescent="0.25">
      <c r="G3925" s="110"/>
      <c r="H3925" s="110"/>
      <c r="I3925" s="110"/>
      <c r="J3925" s="110"/>
    </row>
    <row r="3926" spans="7:10" x14ac:dyDescent="0.25">
      <c r="G3926" s="110"/>
      <c r="H3926" s="110"/>
      <c r="I3926" s="110"/>
      <c r="J3926" s="110"/>
    </row>
    <row r="3927" spans="7:10" x14ac:dyDescent="0.25">
      <c r="G3927" s="110"/>
      <c r="H3927" s="110"/>
      <c r="I3927" s="110"/>
      <c r="J3927" s="110"/>
    </row>
    <row r="3928" spans="7:10" x14ac:dyDescent="0.25">
      <c r="G3928" s="110"/>
      <c r="H3928" s="110"/>
      <c r="I3928" s="110"/>
      <c r="J3928" s="110"/>
    </row>
    <row r="3929" spans="7:10" x14ac:dyDescent="0.25">
      <c r="G3929" s="110"/>
      <c r="H3929" s="110"/>
      <c r="I3929" s="110"/>
      <c r="J3929" s="110"/>
    </row>
    <row r="3930" spans="7:10" x14ac:dyDescent="0.25">
      <c r="G3930" s="110"/>
      <c r="H3930" s="110"/>
      <c r="I3930" s="110"/>
      <c r="J3930" s="110"/>
    </row>
    <row r="3931" spans="7:10" x14ac:dyDescent="0.25">
      <c r="G3931" s="110"/>
      <c r="H3931" s="110"/>
      <c r="I3931" s="110"/>
      <c r="J3931" s="110"/>
    </row>
    <row r="3932" spans="7:10" x14ac:dyDescent="0.25">
      <c r="G3932" s="110"/>
      <c r="H3932" s="110"/>
      <c r="I3932" s="110"/>
      <c r="J3932" s="110"/>
    </row>
    <row r="3933" spans="7:10" x14ac:dyDescent="0.25">
      <c r="G3933" s="110"/>
      <c r="H3933" s="110"/>
      <c r="I3933" s="110"/>
      <c r="J3933" s="110"/>
    </row>
    <row r="3934" spans="7:10" x14ac:dyDescent="0.25">
      <c r="G3934" s="110"/>
      <c r="H3934" s="110"/>
      <c r="I3934" s="110"/>
      <c r="J3934" s="110"/>
    </row>
    <row r="3935" spans="7:10" x14ac:dyDescent="0.25">
      <c r="G3935" s="110"/>
      <c r="H3935" s="110"/>
      <c r="I3935" s="110"/>
      <c r="J3935" s="110"/>
    </row>
    <row r="3936" spans="7:10" x14ac:dyDescent="0.25">
      <c r="G3936" s="110"/>
      <c r="H3936" s="110"/>
      <c r="I3936" s="110"/>
      <c r="J3936" s="110"/>
    </row>
    <row r="3937" spans="7:10" x14ac:dyDescent="0.25">
      <c r="G3937" s="110"/>
      <c r="H3937" s="110"/>
      <c r="I3937" s="110"/>
      <c r="J3937" s="110"/>
    </row>
    <row r="3938" spans="7:10" x14ac:dyDescent="0.25">
      <c r="G3938" s="110"/>
      <c r="H3938" s="110"/>
      <c r="I3938" s="110"/>
      <c r="J3938" s="110"/>
    </row>
    <row r="3939" spans="7:10" x14ac:dyDescent="0.25">
      <c r="G3939" s="110"/>
      <c r="H3939" s="110"/>
      <c r="I3939" s="110"/>
      <c r="J3939" s="110"/>
    </row>
    <row r="3940" spans="7:10" x14ac:dyDescent="0.25">
      <c r="G3940" s="110"/>
      <c r="H3940" s="110"/>
      <c r="I3940" s="110"/>
      <c r="J3940" s="110"/>
    </row>
    <row r="3941" spans="7:10" x14ac:dyDescent="0.25">
      <c r="G3941" s="110"/>
      <c r="H3941" s="110"/>
      <c r="I3941" s="110"/>
      <c r="J3941" s="110"/>
    </row>
    <row r="3942" spans="7:10" x14ac:dyDescent="0.25">
      <c r="G3942" s="110"/>
      <c r="H3942" s="110"/>
      <c r="I3942" s="110"/>
      <c r="J3942" s="110"/>
    </row>
    <row r="3943" spans="7:10" x14ac:dyDescent="0.25">
      <c r="G3943" s="110"/>
      <c r="H3943" s="110"/>
      <c r="I3943" s="110"/>
      <c r="J3943" s="110"/>
    </row>
    <row r="3944" spans="7:10" x14ac:dyDescent="0.25">
      <c r="G3944" s="110"/>
      <c r="H3944" s="110"/>
      <c r="I3944" s="110"/>
      <c r="J3944" s="110"/>
    </row>
    <row r="3945" spans="7:10" x14ac:dyDescent="0.25">
      <c r="G3945" s="110"/>
      <c r="H3945" s="110"/>
      <c r="I3945" s="110"/>
      <c r="J3945" s="110"/>
    </row>
    <row r="3946" spans="7:10" x14ac:dyDescent="0.25">
      <c r="G3946" s="110"/>
      <c r="H3946" s="110"/>
      <c r="I3946" s="110"/>
      <c r="J3946" s="110"/>
    </row>
    <row r="3947" spans="7:10" x14ac:dyDescent="0.25">
      <c r="G3947" s="110"/>
      <c r="H3947" s="110"/>
      <c r="I3947" s="110"/>
      <c r="J3947" s="110"/>
    </row>
    <row r="3948" spans="7:10" x14ac:dyDescent="0.25">
      <c r="G3948" s="110"/>
      <c r="H3948" s="110"/>
      <c r="I3948" s="110"/>
      <c r="J3948" s="110"/>
    </row>
    <row r="3949" spans="7:10" x14ac:dyDescent="0.25">
      <c r="G3949" s="110"/>
      <c r="H3949" s="110"/>
      <c r="I3949" s="110"/>
      <c r="J3949" s="110"/>
    </row>
    <row r="3950" spans="7:10" x14ac:dyDescent="0.25">
      <c r="G3950" s="110"/>
      <c r="H3950" s="110"/>
      <c r="I3950" s="110"/>
      <c r="J3950" s="110"/>
    </row>
    <row r="3951" spans="7:10" x14ac:dyDescent="0.25">
      <c r="G3951" s="110"/>
      <c r="H3951" s="110"/>
      <c r="I3951" s="110"/>
      <c r="J3951" s="110"/>
    </row>
    <row r="3952" spans="7:10" x14ac:dyDescent="0.25">
      <c r="G3952" s="110"/>
      <c r="H3952" s="110"/>
      <c r="I3952" s="110"/>
      <c r="J3952" s="110"/>
    </row>
    <row r="3953" spans="7:10" x14ac:dyDescent="0.25">
      <c r="G3953" s="110"/>
      <c r="H3953" s="110"/>
      <c r="I3953" s="110"/>
      <c r="J3953" s="110"/>
    </row>
    <row r="3954" spans="7:10" x14ac:dyDescent="0.25">
      <c r="G3954" s="110"/>
      <c r="H3954" s="110"/>
      <c r="I3954" s="110"/>
      <c r="J3954" s="110"/>
    </row>
    <row r="3955" spans="7:10" x14ac:dyDescent="0.25">
      <c r="G3955" s="110"/>
      <c r="H3955" s="110"/>
      <c r="I3955" s="110"/>
      <c r="J3955" s="110"/>
    </row>
    <row r="3956" spans="7:10" x14ac:dyDescent="0.25">
      <c r="G3956" s="110"/>
      <c r="H3956" s="110"/>
      <c r="I3956" s="110"/>
      <c r="J3956" s="110"/>
    </row>
    <row r="3957" spans="7:10" x14ac:dyDescent="0.25">
      <c r="G3957" s="110"/>
      <c r="H3957" s="110"/>
      <c r="I3957" s="110"/>
      <c r="J3957" s="110"/>
    </row>
    <row r="3958" spans="7:10" x14ac:dyDescent="0.25">
      <c r="G3958" s="110"/>
      <c r="H3958" s="110"/>
      <c r="I3958" s="110"/>
      <c r="J3958" s="110"/>
    </row>
    <row r="3959" spans="7:10" x14ac:dyDescent="0.25">
      <c r="G3959" s="110"/>
      <c r="H3959" s="110"/>
      <c r="I3959" s="110"/>
      <c r="J3959" s="110"/>
    </row>
    <row r="3960" spans="7:10" x14ac:dyDescent="0.25">
      <c r="G3960" s="110"/>
      <c r="H3960" s="110"/>
      <c r="I3960" s="110"/>
      <c r="J3960" s="110"/>
    </row>
    <row r="3961" spans="7:10" x14ac:dyDescent="0.25">
      <c r="G3961" s="110"/>
      <c r="H3961" s="110"/>
      <c r="I3961" s="110"/>
      <c r="J3961" s="110"/>
    </row>
    <row r="3962" spans="7:10" x14ac:dyDescent="0.25">
      <c r="G3962" s="110"/>
      <c r="H3962" s="110"/>
      <c r="I3962" s="110"/>
      <c r="J3962" s="110"/>
    </row>
    <row r="3963" spans="7:10" x14ac:dyDescent="0.25">
      <c r="G3963" s="110"/>
      <c r="H3963" s="110"/>
      <c r="I3963" s="110"/>
      <c r="J3963" s="110"/>
    </row>
    <row r="3964" spans="7:10" x14ac:dyDescent="0.25">
      <c r="G3964" s="110"/>
      <c r="H3964" s="110"/>
      <c r="I3964" s="110"/>
      <c r="J3964" s="110"/>
    </row>
    <row r="3965" spans="7:10" x14ac:dyDescent="0.25">
      <c r="G3965" s="110"/>
      <c r="H3965" s="110"/>
      <c r="I3965" s="110"/>
      <c r="J3965" s="110"/>
    </row>
    <row r="3966" spans="7:10" x14ac:dyDescent="0.25">
      <c r="G3966" s="110"/>
      <c r="H3966" s="110"/>
      <c r="I3966" s="110"/>
      <c r="J3966" s="110"/>
    </row>
    <row r="3967" spans="7:10" x14ac:dyDescent="0.25">
      <c r="G3967" s="110"/>
      <c r="H3967" s="110"/>
      <c r="I3967" s="110"/>
      <c r="J3967" s="110"/>
    </row>
    <row r="3968" spans="7:10" x14ac:dyDescent="0.25">
      <c r="G3968" s="110"/>
      <c r="H3968" s="110"/>
      <c r="I3968" s="110"/>
      <c r="J3968" s="110"/>
    </row>
    <row r="3969" spans="7:10" x14ac:dyDescent="0.25">
      <c r="G3969" s="110"/>
      <c r="H3969" s="110"/>
      <c r="I3969" s="110"/>
      <c r="J3969" s="110"/>
    </row>
    <row r="3970" spans="7:10" x14ac:dyDescent="0.25">
      <c r="G3970" s="110"/>
      <c r="H3970" s="110"/>
      <c r="I3970" s="110"/>
      <c r="J3970" s="110"/>
    </row>
    <row r="3971" spans="7:10" x14ac:dyDescent="0.25">
      <c r="G3971" s="110"/>
      <c r="H3971" s="110"/>
      <c r="I3971" s="110"/>
      <c r="J3971" s="110"/>
    </row>
    <row r="3972" spans="7:10" x14ac:dyDescent="0.25">
      <c r="G3972" s="110"/>
      <c r="H3972" s="110"/>
      <c r="I3972" s="110"/>
      <c r="J3972" s="110"/>
    </row>
    <row r="3973" spans="7:10" x14ac:dyDescent="0.25">
      <c r="G3973" s="110"/>
      <c r="H3973" s="110"/>
      <c r="I3973" s="110"/>
      <c r="J3973" s="110"/>
    </row>
    <row r="3974" spans="7:10" x14ac:dyDescent="0.25">
      <c r="G3974" s="110"/>
      <c r="H3974" s="110"/>
      <c r="I3974" s="110"/>
      <c r="J3974" s="110"/>
    </row>
    <row r="3975" spans="7:10" x14ac:dyDescent="0.25">
      <c r="G3975" s="110"/>
      <c r="H3975" s="110"/>
      <c r="I3975" s="110"/>
      <c r="J3975" s="110"/>
    </row>
    <row r="3976" spans="7:10" x14ac:dyDescent="0.25">
      <c r="G3976" s="110"/>
      <c r="H3976" s="110"/>
      <c r="I3976" s="110"/>
      <c r="J3976" s="110"/>
    </row>
    <row r="3977" spans="7:10" x14ac:dyDescent="0.25">
      <c r="G3977" s="110"/>
      <c r="H3977" s="110"/>
      <c r="I3977" s="110"/>
      <c r="J3977" s="110"/>
    </row>
    <row r="3978" spans="7:10" x14ac:dyDescent="0.25">
      <c r="G3978" s="110"/>
      <c r="H3978" s="110"/>
      <c r="I3978" s="110"/>
      <c r="J3978" s="110"/>
    </row>
    <row r="3979" spans="7:10" x14ac:dyDescent="0.25">
      <c r="G3979" s="110"/>
      <c r="H3979" s="110"/>
      <c r="I3979" s="110"/>
      <c r="J3979" s="110"/>
    </row>
    <row r="3980" spans="7:10" x14ac:dyDescent="0.25">
      <c r="G3980" s="110"/>
      <c r="H3980" s="110"/>
      <c r="I3980" s="110"/>
      <c r="J3980" s="110"/>
    </row>
    <row r="3981" spans="7:10" x14ac:dyDescent="0.25">
      <c r="G3981" s="110"/>
      <c r="H3981" s="110"/>
      <c r="I3981" s="110"/>
      <c r="J3981" s="110"/>
    </row>
    <row r="3982" spans="7:10" x14ac:dyDescent="0.25">
      <c r="G3982" s="110"/>
      <c r="H3982" s="110"/>
      <c r="I3982" s="110"/>
      <c r="J3982" s="110"/>
    </row>
    <row r="3983" spans="7:10" x14ac:dyDescent="0.25">
      <c r="G3983" s="110"/>
      <c r="H3983" s="110"/>
      <c r="I3983" s="110"/>
      <c r="J3983" s="110"/>
    </row>
    <row r="3984" spans="7:10" x14ac:dyDescent="0.25">
      <c r="G3984" s="110"/>
      <c r="H3984" s="110"/>
      <c r="I3984" s="110"/>
      <c r="J3984" s="110"/>
    </row>
    <row r="3985" spans="7:10" x14ac:dyDescent="0.25">
      <c r="G3985" s="110"/>
      <c r="H3985" s="110"/>
      <c r="I3985" s="110"/>
      <c r="J3985" s="110"/>
    </row>
    <row r="3986" spans="7:10" x14ac:dyDescent="0.25">
      <c r="G3986" s="110"/>
      <c r="H3986" s="110"/>
      <c r="I3986" s="110"/>
      <c r="J3986" s="110"/>
    </row>
    <row r="3987" spans="7:10" x14ac:dyDescent="0.25">
      <c r="G3987" s="110"/>
      <c r="H3987" s="110"/>
      <c r="I3987" s="110"/>
      <c r="J3987" s="110"/>
    </row>
    <row r="3988" spans="7:10" x14ac:dyDescent="0.25">
      <c r="G3988" s="110"/>
      <c r="H3988" s="110"/>
      <c r="I3988" s="110"/>
      <c r="J3988" s="110"/>
    </row>
    <row r="3989" spans="7:10" x14ac:dyDescent="0.25">
      <c r="G3989" s="110"/>
      <c r="H3989" s="110"/>
      <c r="I3989" s="110"/>
      <c r="J3989" s="110"/>
    </row>
    <row r="3990" spans="7:10" x14ac:dyDescent="0.25">
      <c r="G3990" s="110"/>
      <c r="H3990" s="110"/>
      <c r="I3990" s="110"/>
      <c r="J3990" s="110"/>
    </row>
    <row r="3991" spans="7:10" x14ac:dyDescent="0.25">
      <c r="G3991" s="110"/>
      <c r="H3991" s="110"/>
      <c r="I3991" s="110"/>
      <c r="J3991" s="110"/>
    </row>
    <row r="3992" spans="7:10" x14ac:dyDescent="0.25">
      <c r="G3992" s="110"/>
      <c r="H3992" s="110"/>
      <c r="I3992" s="110"/>
      <c r="J3992" s="110"/>
    </row>
    <row r="3993" spans="7:10" x14ac:dyDescent="0.25">
      <c r="G3993" s="110"/>
      <c r="H3993" s="110"/>
      <c r="I3993" s="110"/>
      <c r="J3993" s="110"/>
    </row>
    <row r="3994" spans="7:10" x14ac:dyDescent="0.25">
      <c r="G3994" s="110"/>
      <c r="H3994" s="110"/>
      <c r="I3994" s="110"/>
      <c r="J3994" s="110"/>
    </row>
    <row r="3995" spans="7:10" x14ac:dyDescent="0.25">
      <c r="G3995" s="110"/>
      <c r="H3995" s="110"/>
      <c r="I3995" s="110"/>
      <c r="J3995" s="110"/>
    </row>
    <row r="3996" spans="7:10" x14ac:dyDescent="0.25">
      <c r="G3996" s="110"/>
      <c r="H3996" s="110"/>
      <c r="I3996" s="110"/>
      <c r="J3996" s="110"/>
    </row>
    <row r="3997" spans="7:10" x14ac:dyDescent="0.25">
      <c r="G3997" s="110"/>
      <c r="H3997" s="110"/>
      <c r="I3997" s="110"/>
      <c r="J3997" s="110"/>
    </row>
    <row r="3998" spans="7:10" x14ac:dyDescent="0.25">
      <c r="G3998" s="110"/>
      <c r="H3998" s="110"/>
      <c r="I3998" s="110"/>
      <c r="J3998" s="110"/>
    </row>
    <row r="3999" spans="7:10" x14ac:dyDescent="0.25">
      <c r="G3999" s="110"/>
      <c r="H3999" s="110"/>
      <c r="I3999" s="110"/>
      <c r="J3999" s="110"/>
    </row>
    <row r="4000" spans="7:10" x14ac:dyDescent="0.25">
      <c r="G4000" s="110"/>
      <c r="H4000" s="110"/>
      <c r="I4000" s="110"/>
      <c r="J4000" s="110"/>
    </row>
    <row r="4001" spans="7:10" x14ac:dyDescent="0.25">
      <c r="G4001" s="110"/>
      <c r="H4001" s="110"/>
      <c r="I4001" s="110"/>
      <c r="J4001" s="110"/>
    </row>
    <row r="4002" spans="7:10" x14ac:dyDescent="0.25">
      <c r="G4002" s="110"/>
      <c r="H4002" s="110"/>
      <c r="I4002" s="110"/>
      <c r="J4002" s="110"/>
    </row>
    <row r="4003" spans="7:10" x14ac:dyDescent="0.25">
      <c r="G4003" s="110"/>
      <c r="H4003" s="110"/>
      <c r="I4003" s="110"/>
      <c r="J4003" s="110"/>
    </row>
    <row r="4004" spans="7:10" x14ac:dyDescent="0.25">
      <c r="G4004" s="110"/>
      <c r="H4004" s="110"/>
      <c r="I4004" s="110"/>
      <c r="J4004" s="110"/>
    </row>
    <row r="4005" spans="7:10" x14ac:dyDescent="0.25">
      <c r="G4005" s="110"/>
      <c r="H4005" s="110"/>
      <c r="I4005" s="110"/>
      <c r="J4005" s="110"/>
    </row>
    <row r="4006" spans="7:10" x14ac:dyDescent="0.25">
      <c r="G4006" s="110"/>
      <c r="H4006" s="110"/>
      <c r="I4006" s="110"/>
      <c r="J4006" s="110"/>
    </row>
    <row r="4007" spans="7:10" x14ac:dyDescent="0.25">
      <c r="G4007" s="110"/>
      <c r="H4007" s="110"/>
      <c r="I4007" s="110"/>
      <c r="J4007" s="110"/>
    </row>
    <row r="4008" spans="7:10" x14ac:dyDescent="0.25">
      <c r="G4008" s="110"/>
      <c r="H4008" s="110"/>
      <c r="I4008" s="110"/>
      <c r="J4008" s="110"/>
    </row>
    <row r="4009" spans="7:10" x14ac:dyDescent="0.25">
      <c r="G4009" s="110"/>
      <c r="H4009" s="110"/>
      <c r="I4009" s="110"/>
      <c r="J4009" s="110"/>
    </row>
    <row r="4010" spans="7:10" x14ac:dyDescent="0.25">
      <c r="G4010" s="110"/>
      <c r="H4010" s="110"/>
      <c r="I4010" s="110"/>
      <c r="J4010" s="110"/>
    </row>
    <row r="4011" spans="7:10" x14ac:dyDescent="0.25">
      <c r="G4011" s="110"/>
      <c r="H4011" s="110"/>
      <c r="I4011" s="110"/>
      <c r="J4011" s="110"/>
    </row>
    <row r="4012" spans="7:10" x14ac:dyDescent="0.25">
      <c r="G4012" s="110"/>
      <c r="H4012" s="110"/>
      <c r="I4012" s="110"/>
      <c r="J4012" s="110"/>
    </row>
    <row r="4013" spans="7:10" x14ac:dyDescent="0.25">
      <c r="G4013" s="110"/>
      <c r="H4013" s="110"/>
      <c r="I4013" s="110"/>
      <c r="J4013" s="110"/>
    </row>
    <row r="4014" spans="7:10" x14ac:dyDescent="0.25">
      <c r="G4014" s="110"/>
      <c r="H4014" s="110"/>
      <c r="I4014" s="110"/>
      <c r="J4014" s="110"/>
    </row>
    <row r="4015" spans="7:10" x14ac:dyDescent="0.25">
      <c r="G4015" s="110"/>
      <c r="H4015" s="110"/>
      <c r="I4015" s="110"/>
      <c r="J4015" s="110"/>
    </row>
    <row r="4016" spans="7:10" x14ac:dyDescent="0.25">
      <c r="G4016" s="110"/>
      <c r="H4016" s="110"/>
      <c r="I4016" s="110"/>
      <c r="J4016" s="110"/>
    </row>
    <row r="4017" spans="7:10" x14ac:dyDescent="0.25">
      <c r="G4017" s="110"/>
      <c r="H4017" s="110"/>
      <c r="I4017" s="110"/>
      <c r="J4017" s="110"/>
    </row>
    <row r="4018" spans="7:10" x14ac:dyDescent="0.25">
      <c r="G4018" s="110"/>
      <c r="H4018" s="110"/>
      <c r="I4018" s="110"/>
      <c r="J4018" s="110"/>
    </row>
    <row r="4019" spans="7:10" x14ac:dyDescent="0.25">
      <c r="G4019" s="110"/>
      <c r="H4019" s="110"/>
      <c r="I4019" s="110"/>
      <c r="J4019" s="110"/>
    </row>
    <row r="4020" spans="7:10" x14ac:dyDescent="0.25">
      <c r="G4020" s="110"/>
      <c r="H4020" s="110"/>
      <c r="I4020" s="110"/>
      <c r="J4020" s="110"/>
    </row>
    <row r="4021" spans="7:10" x14ac:dyDescent="0.25">
      <c r="G4021" s="110"/>
      <c r="H4021" s="110"/>
      <c r="I4021" s="110"/>
      <c r="J4021" s="110"/>
    </row>
    <row r="4022" spans="7:10" x14ac:dyDescent="0.25">
      <c r="G4022" s="110"/>
      <c r="H4022" s="110"/>
      <c r="I4022" s="110"/>
      <c r="J4022" s="110"/>
    </row>
    <row r="4023" spans="7:10" x14ac:dyDescent="0.25">
      <c r="G4023" s="110"/>
      <c r="H4023" s="110"/>
      <c r="I4023" s="110"/>
      <c r="J4023" s="110"/>
    </row>
    <row r="4024" spans="7:10" x14ac:dyDescent="0.25">
      <c r="G4024" s="110"/>
      <c r="H4024" s="110"/>
      <c r="I4024" s="110"/>
      <c r="J4024" s="110"/>
    </row>
    <row r="4025" spans="7:10" x14ac:dyDescent="0.25">
      <c r="G4025" s="110"/>
      <c r="H4025" s="110"/>
      <c r="I4025" s="110"/>
      <c r="J4025" s="110"/>
    </row>
    <row r="4026" spans="7:10" x14ac:dyDescent="0.25">
      <c r="G4026" s="110"/>
      <c r="H4026" s="110"/>
      <c r="I4026" s="110"/>
      <c r="J4026" s="110"/>
    </row>
    <row r="4027" spans="7:10" x14ac:dyDescent="0.25">
      <c r="G4027" s="110"/>
      <c r="H4027" s="110"/>
      <c r="I4027" s="110"/>
      <c r="J4027" s="110"/>
    </row>
    <row r="4028" spans="7:10" x14ac:dyDescent="0.25">
      <c r="G4028" s="110"/>
      <c r="H4028" s="110"/>
      <c r="I4028" s="110"/>
      <c r="J4028" s="110"/>
    </row>
    <row r="4029" spans="7:10" x14ac:dyDescent="0.25">
      <c r="G4029" s="110"/>
      <c r="H4029" s="110"/>
      <c r="I4029" s="110"/>
      <c r="J4029" s="110"/>
    </row>
    <row r="4030" spans="7:10" x14ac:dyDescent="0.25">
      <c r="G4030" s="110"/>
      <c r="H4030" s="110"/>
      <c r="I4030" s="110"/>
      <c r="J4030" s="110"/>
    </row>
    <row r="4031" spans="7:10" x14ac:dyDescent="0.25">
      <c r="G4031" s="110"/>
      <c r="H4031" s="110"/>
      <c r="I4031" s="110"/>
      <c r="J4031" s="110"/>
    </row>
    <row r="4032" spans="7:10" x14ac:dyDescent="0.25">
      <c r="G4032" s="110"/>
      <c r="H4032" s="110"/>
      <c r="I4032" s="110"/>
      <c r="J4032" s="110"/>
    </row>
    <row r="4033" spans="7:10" x14ac:dyDescent="0.25">
      <c r="G4033" s="110"/>
      <c r="H4033" s="110"/>
      <c r="I4033" s="110"/>
      <c r="J4033" s="110"/>
    </row>
    <row r="4034" spans="7:10" x14ac:dyDescent="0.25">
      <c r="G4034" s="110"/>
      <c r="H4034" s="110"/>
      <c r="I4034" s="110"/>
      <c r="J4034" s="110"/>
    </row>
    <row r="4035" spans="7:10" x14ac:dyDescent="0.25">
      <c r="G4035" s="110"/>
      <c r="H4035" s="110"/>
      <c r="I4035" s="110"/>
      <c r="J4035" s="110"/>
    </row>
    <row r="4036" spans="7:10" x14ac:dyDescent="0.25">
      <c r="G4036" s="110"/>
      <c r="H4036" s="110"/>
      <c r="I4036" s="110"/>
      <c r="J4036" s="110"/>
    </row>
    <row r="4037" spans="7:10" x14ac:dyDescent="0.25">
      <c r="G4037" s="110"/>
      <c r="H4037" s="110"/>
      <c r="I4037" s="110"/>
      <c r="J4037" s="110"/>
    </row>
    <row r="4038" spans="7:10" x14ac:dyDescent="0.25">
      <c r="G4038" s="110"/>
      <c r="H4038" s="110"/>
      <c r="I4038" s="110"/>
      <c r="J4038" s="110"/>
    </row>
    <row r="4039" spans="7:10" x14ac:dyDescent="0.25">
      <c r="G4039" s="110"/>
      <c r="H4039" s="110"/>
      <c r="I4039" s="110"/>
      <c r="J4039" s="110"/>
    </row>
    <row r="4040" spans="7:10" x14ac:dyDescent="0.25">
      <c r="G4040" s="110"/>
      <c r="H4040" s="110"/>
      <c r="I4040" s="110"/>
      <c r="J4040" s="110"/>
    </row>
    <row r="4041" spans="7:10" x14ac:dyDescent="0.25">
      <c r="G4041" s="110"/>
      <c r="H4041" s="110"/>
      <c r="I4041" s="110"/>
      <c r="J4041" s="110"/>
    </row>
    <row r="4042" spans="7:10" x14ac:dyDescent="0.25">
      <c r="G4042" s="110"/>
      <c r="H4042" s="110"/>
      <c r="I4042" s="110"/>
      <c r="J4042" s="110"/>
    </row>
    <row r="4043" spans="7:10" x14ac:dyDescent="0.25">
      <c r="G4043" s="110"/>
      <c r="H4043" s="110"/>
      <c r="I4043" s="110"/>
      <c r="J4043" s="110"/>
    </row>
    <row r="4044" spans="7:10" x14ac:dyDescent="0.25">
      <c r="G4044" s="110"/>
      <c r="H4044" s="110"/>
      <c r="I4044" s="110"/>
      <c r="J4044" s="110"/>
    </row>
    <row r="4045" spans="7:10" x14ac:dyDescent="0.25">
      <c r="G4045" s="110"/>
      <c r="H4045" s="110"/>
      <c r="I4045" s="110"/>
      <c r="J4045" s="110"/>
    </row>
    <row r="4046" spans="7:10" x14ac:dyDescent="0.25">
      <c r="G4046" s="110"/>
      <c r="H4046" s="110"/>
      <c r="I4046" s="110"/>
      <c r="J4046" s="110"/>
    </row>
    <row r="4047" spans="7:10" x14ac:dyDescent="0.25">
      <c r="G4047" s="110"/>
      <c r="H4047" s="110"/>
      <c r="I4047" s="110"/>
      <c r="J4047" s="110"/>
    </row>
    <row r="4048" spans="7:10" x14ac:dyDescent="0.25">
      <c r="G4048" s="110"/>
      <c r="H4048" s="110"/>
      <c r="I4048" s="110"/>
      <c r="J4048" s="110"/>
    </row>
    <row r="4049" spans="7:10" x14ac:dyDescent="0.25">
      <c r="G4049" s="110"/>
      <c r="H4049" s="110"/>
      <c r="I4049" s="110"/>
      <c r="J4049" s="110"/>
    </row>
    <row r="4050" spans="7:10" x14ac:dyDescent="0.25">
      <c r="G4050" s="110"/>
      <c r="H4050" s="110"/>
      <c r="I4050" s="110"/>
      <c r="J4050" s="110"/>
    </row>
    <row r="4051" spans="7:10" x14ac:dyDescent="0.25">
      <c r="G4051" s="110"/>
      <c r="H4051" s="110"/>
      <c r="I4051" s="110"/>
      <c r="J4051" s="110"/>
    </row>
    <row r="4052" spans="7:10" x14ac:dyDescent="0.25">
      <c r="G4052" s="110"/>
      <c r="H4052" s="110"/>
      <c r="I4052" s="110"/>
      <c r="J4052" s="110"/>
    </row>
    <row r="4053" spans="7:10" x14ac:dyDescent="0.25">
      <c r="G4053" s="110"/>
      <c r="H4053" s="110"/>
      <c r="I4053" s="110"/>
      <c r="J4053" s="110"/>
    </row>
    <row r="4054" spans="7:10" x14ac:dyDescent="0.25">
      <c r="G4054" s="110"/>
      <c r="H4054" s="110"/>
      <c r="I4054" s="110"/>
      <c r="J4054" s="110"/>
    </row>
    <row r="4055" spans="7:10" x14ac:dyDescent="0.25">
      <c r="G4055" s="110"/>
      <c r="H4055" s="110"/>
      <c r="I4055" s="110"/>
      <c r="J4055" s="110"/>
    </row>
    <row r="4056" spans="7:10" x14ac:dyDescent="0.25">
      <c r="G4056" s="110"/>
      <c r="H4056" s="110"/>
      <c r="I4056" s="110"/>
      <c r="J4056" s="110"/>
    </row>
    <row r="4057" spans="7:10" x14ac:dyDescent="0.25">
      <c r="G4057" s="110"/>
      <c r="H4057" s="110"/>
      <c r="I4057" s="110"/>
      <c r="J4057" s="110"/>
    </row>
    <row r="4058" spans="7:10" x14ac:dyDescent="0.25">
      <c r="G4058" s="110"/>
      <c r="H4058" s="110"/>
      <c r="I4058" s="110"/>
      <c r="J4058" s="110"/>
    </row>
    <row r="4059" spans="7:10" x14ac:dyDescent="0.25">
      <c r="G4059" s="110"/>
      <c r="H4059" s="110"/>
      <c r="I4059" s="110"/>
      <c r="J4059" s="110"/>
    </row>
    <row r="4060" spans="7:10" x14ac:dyDescent="0.25">
      <c r="G4060" s="110"/>
      <c r="H4060" s="110"/>
      <c r="I4060" s="110"/>
      <c r="J4060" s="110"/>
    </row>
    <row r="4061" spans="7:10" x14ac:dyDescent="0.25">
      <c r="G4061" s="110"/>
      <c r="H4061" s="110"/>
      <c r="I4061" s="110"/>
      <c r="J4061" s="110"/>
    </row>
    <row r="4062" spans="7:10" x14ac:dyDescent="0.25">
      <c r="G4062" s="110"/>
      <c r="H4062" s="110"/>
      <c r="I4062" s="110"/>
      <c r="J4062" s="110"/>
    </row>
    <row r="4063" spans="7:10" x14ac:dyDescent="0.25">
      <c r="G4063" s="110"/>
      <c r="H4063" s="110"/>
      <c r="I4063" s="110"/>
      <c r="J4063" s="110"/>
    </row>
    <row r="4064" spans="7:10" x14ac:dyDescent="0.25">
      <c r="G4064" s="110"/>
      <c r="H4064" s="110"/>
      <c r="I4064" s="110"/>
      <c r="J4064" s="110"/>
    </row>
    <row r="4065" spans="7:10" x14ac:dyDescent="0.25">
      <c r="G4065" s="110"/>
      <c r="H4065" s="110"/>
      <c r="I4065" s="110"/>
      <c r="J4065" s="110"/>
    </row>
    <row r="4066" spans="7:10" x14ac:dyDescent="0.25">
      <c r="G4066" s="110"/>
      <c r="H4066" s="110"/>
      <c r="I4066" s="110"/>
      <c r="J4066" s="110"/>
    </row>
    <row r="4067" spans="7:10" x14ac:dyDescent="0.25">
      <c r="G4067" s="110"/>
      <c r="H4067" s="110"/>
      <c r="I4067" s="110"/>
      <c r="J4067" s="110"/>
    </row>
    <row r="4068" spans="7:10" x14ac:dyDescent="0.25">
      <c r="G4068" s="110"/>
      <c r="H4068" s="110"/>
      <c r="I4068" s="110"/>
      <c r="J4068" s="110"/>
    </row>
    <row r="4069" spans="7:10" x14ac:dyDescent="0.25">
      <c r="G4069" s="110"/>
      <c r="H4069" s="110"/>
      <c r="I4069" s="110"/>
      <c r="J4069" s="110"/>
    </row>
    <row r="4070" spans="7:10" x14ac:dyDescent="0.25">
      <c r="G4070" s="110"/>
      <c r="H4070" s="110"/>
      <c r="I4070" s="110"/>
      <c r="J4070" s="110"/>
    </row>
    <row r="4071" spans="7:10" x14ac:dyDescent="0.25">
      <c r="G4071" s="110"/>
      <c r="H4071" s="110"/>
      <c r="I4071" s="110"/>
      <c r="J4071" s="110"/>
    </row>
    <row r="4072" spans="7:10" x14ac:dyDescent="0.25">
      <c r="G4072" s="110"/>
      <c r="H4072" s="110"/>
      <c r="I4072" s="110"/>
      <c r="J4072" s="110"/>
    </row>
    <row r="4073" spans="7:10" x14ac:dyDescent="0.25">
      <c r="G4073" s="110"/>
      <c r="H4073" s="110"/>
      <c r="I4073" s="110"/>
      <c r="J4073" s="110"/>
    </row>
    <row r="4074" spans="7:10" x14ac:dyDescent="0.25">
      <c r="G4074" s="110"/>
      <c r="H4074" s="110"/>
      <c r="I4074" s="110"/>
      <c r="J4074" s="110"/>
    </row>
    <row r="4075" spans="7:10" x14ac:dyDescent="0.25">
      <c r="G4075" s="110"/>
      <c r="H4075" s="110"/>
      <c r="I4075" s="110"/>
      <c r="J4075" s="110"/>
    </row>
    <row r="4076" spans="7:10" x14ac:dyDescent="0.25">
      <c r="G4076" s="110"/>
      <c r="H4076" s="110"/>
      <c r="I4076" s="110"/>
      <c r="J4076" s="110"/>
    </row>
    <row r="4077" spans="7:10" x14ac:dyDescent="0.25">
      <c r="G4077" s="110"/>
      <c r="H4077" s="110"/>
      <c r="I4077" s="110"/>
      <c r="J4077" s="110"/>
    </row>
    <row r="4078" spans="7:10" x14ac:dyDescent="0.25">
      <c r="G4078" s="110"/>
      <c r="H4078" s="110"/>
      <c r="I4078" s="110"/>
      <c r="J4078" s="110"/>
    </row>
    <row r="4079" spans="7:10" x14ac:dyDescent="0.25">
      <c r="G4079" s="110"/>
      <c r="H4079" s="110"/>
      <c r="I4079" s="110"/>
      <c r="J4079" s="110"/>
    </row>
    <row r="4080" spans="7:10" x14ac:dyDescent="0.25">
      <c r="G4080" s="110"/>
      <c r="H4080" s="110"/>
      <c r="I4080" s="110"/>
      <c r="J4080" s="110"/>
    </row>
    <row r="4081" spans="7:10" x14ac:dyDescent="0.25">
      <c r="G4081" s="110"/>
      <c r="H4081" s="110"/>
      <c r="I4081" s="110"/>
      <c r="J4081" s="110"/>
    </row>
    <row r="4082" spans="7:10" x14ac:dyDescent="0.25">
      <c r="G4082" s="110"/>
      <c r="H4082" s="110"/>
      <c r="I4082" s="110"/>
      <c r="J4082" s="110"/>
    </row>
    <row r="4083" spans="7:10" x14ac:dyDescent="0.25">
      <c r="G4083" s="110"/>
      <c r="H4083" s="110"/>
      <c r="I4083" s="110"/>
      <c r="J4083" s="110"/>
    </row>
    <row r="4084" spans="7:10" x14ac:dyDescent="0.25">
      <c r="G4084" s="110"/>
      <c r="H4084" s="110"/>
      <c r="I4084" s="110"/>
      <c r="J4084" s="110"/>
    </row>
    <row r="4085" spans="7:10" x14ac:dyDescent="0.25">
      <c r="G4085" s="110"/>
      <c r="H4085" s="110"/>
      <c r="I4085" s="110"/>
      <c r="J4085" s="110"/>
    </row>
    <row r="4086" spans="7:10" x14ac:dyDescent="0.25">
      <c r="G4086" s="110"/>
      <c r="H4086" s="110"/>
      <c r="I4086" s="110"/>
      <c r="J4086" s="110"/>
    </row>
    <row r="4087" spans="7:10" x14ac:dyDescent="0.25">
      <c r="G4087" s="110"/>
      <c r="H4087" s="110"/>
      <c r="I4087" s="110"/>
      <c r="J4087" s="110"/>
    </row>
    <row r="4088" spans="7:10" x14ac:dyDescent="0.25">
      <c r="G4088" s="110"/>
      <c r="H4088" s="110"/>
      <c r="I4088" s="110"/>
      <c r="J4088" s="110"/>
    </row>
    <row r="4089" spans="7:10" x14ac:dyDescent="0.25">
      <c r="G4089" s="110"/>
      <c r="H4089" s="110"/>
      <c r="I4089" s="110"/>
      <c r="J4089" s="110"/>
    </row>
    <row r="4090" spans="7:10" x14ac:dyDescent="0.25">
      <c r="G4090" s="110"/>
      <c r="H4090" s="110"/>
      <c r="I4090" s="110"/>
      <c r="J4090" s="110"/>
    </row>
    <row r="4091" spans="7:10" x14ac:dyDescent="0.25">
      <c r="G4091" s="110"/>
      <c r="H4091" s="110"/>
      <c r="I4091" s="110"/>
      <c r="J4091" s="110"/>
    </row>
    <row r="4092" spans="7:10" x14ac:dyDescent="0.25">
      <c r="G4092" s="110"/>
      <c r="H4092" s="110"/>
      <c r="I4092" s="110"/>
      <c r="J4092" s="110"/>
    </row>
    <row r="4093" spans="7:10" x14ac:dyDescent="0.25">
      <c r="G4093" s="110"/>
      <c r="H4093" s="110"/>
      <c r="I4093" s="110"/>
      <c r="J4093" s="110"/>
    </row>
    <row r="4094" spans="7:10" x14ac:dyDescent="0.25">
      <c r="G4094" s="110"/>
      <c r="H4094" s="110"/>
      <c r="I4094" s="110"/>
      <c r="J4094" s="110"/>
    </row>
    <row r="4095" spans="7:10" x14ac:dyDescent="0.25">
      <c r="G4095" s="110"/>
      <c r="H4095" s="110"/>
      <c r="I4095" s="110"/>
      <c r="J4095" s="110"/>
    </row>
    <row r="4096" spans="7:10" x14ac:dyDescent="0.25">
      <c r="G4096" s="110"/>
      <c r="H4096" s="110"/>
      <c r="I4096" s="110"/>
      <c r="J4096" s="110"/>
    </row>
    <row r="4097" spans="7:10" x14ac:dyDescent="0.25">
      <c r="G4097" s="110"/>
      <c r="H4097" s="110"/>
      <c r="I4097" s="110"/>
      <c r="J4097" s="110"/>
    </row>
    <row r="4098" spans="7:10" x14ac:dyDescent="0.25">
      <c r="G4098" s="110"/>
      <c r="H4098" s="110"/>
      <c r="I4098" s="110"/>
      <c r="J4098" s="110"/>
    </row>
    <row r="4099" spans="7:10" x14ac:dyDescent="0.25">
      <c r="G4099" s="110"/>
      <c r="H4099" s="110"/>
      <c r="I4099" s="110"/>
      <c r="J4099" s="110"/>
    </row>
    <row r="4100" spans="7:10" x14ac:dyDescent="0.25">
      <c r="G4100" s="110"/>
      <c r="H4100" s="110"/>
      <c r="I4100" s="110"/>
      <c r="J4100" s="110"/>
    </row>
    <row r="4101" spans="7:10" x14ac:dyDescent="0.25">
      <c r="G4101" s="110"/>
      <c r="H4101" s="110"/>
      <c r="I4101" s="110"/>
      <c r="J4101" s="110"/>
    </row>
    <row r="4102" spans="7:10" x14ac:dyDescent="0.25">
      <c r="G4102" s="110"/>
      <c r="H4102" s="110"/>
      <c r="I4102" s="110"/>
      <c r="J4102" s="110"/>
    </row>
    <row r="4103" spans="7:10" x14ac:dyDescent="0.25">
      <c r="G4103" s="110"/>
      <c r="H4103" s="110"/>
      <c r="I4103" s="110"/>
      <c r="J4103" s="110"/>
    </row>
    <row r="4104" spans="7:10" x14ac:dyDescent="0.25">
      <c r="G4104" s="110"/>
      <c r="H4104" s="110"/>
      <c r="I4104" s="110"/>
      <c r="J4104" s="110"/>
    </row>
    <row r="4105" spans="7:10" x14ac:dyDescent="0.25">
      <c r="G4105" s="110"/>
      <c r="H4105" s="110"/>
      <c r="I4105" s="110"/>
      <c r="J4105" s="110"/>
    </row>
    <row r="4106" spans="7:10" x14ac:dyDescent="0.25">
      <c r="G4106" s="110"/>
      <c r="H4106" s="110"/>
      <c r="I4106" s="110"/>
      <c r="J4106" s="110"/>
    </row>
    <row r="4107" spans="7:10" x14ac:dyDescent="0.25">
      <c r="G4107" s="110"/>
      <c r="H4107" s="110"/>
      <c r="I4107" s="110"/>
      <c r="J4107" s="110"/>
    </row>
    <row r="4108" spans="7:10" x14ac:dyDescent="0.25">
      <c r="G4108" s="110"/>
      <c r="H4108" s="110"/>
      <c r="I4108" s="110"/>
      <c r="J4108" s="110"/>
    </row>
    <row r="4109" spans="7:10" x14ac:dyDescent="0.25">
      <c r="G4109" s="110"/>
      <c r="H4109" s="110"/>
      <c r="I4109" s="110"/>
      <c r="J4109" s="110"/>
    </row>
    <row r="4110" spans="7:10" x14ac:dyDescent="0.25">
      <c r="G4110" s="110"/>
      <c r="H4110" s="110"/>
      <c r="I4110" s="110"/>
      <c r="J4110" s="110"/>
    </row>
    <row r="4111" spans="7:10" x14ac:dyDescent="0.25">
      <c r="G4111" s="110"/>
      <c r="H4111" s="110"/>
      <c r="I4111" s="110"/>
      <c r="J4111" s="110"/>
    </row>
    <row r="4112" spans="7:10" x14ac:dyDescent="0.25">
      <c r="G4112" s="110"/>
      <c r="H4112" s="110"/>
      <c r="I4112" s="110"/>
      <c r="J4112" s="110"/>
    </row>
    <row r="4113" spans="7:10" x14ac:dyDescent="0.25">
      <c r="G4113" s="110"/>
      <c r="H4113" s="110"/>
      <c r="I4113" s="110"/>
      <c r="J4113" s="110"/>
    </row>
    <row r="4114" spans="7:10" x14ac:dyDescent="0.25">
      <c r="G4114" s="110"/>
      <c r="H4114" s="110"/>
      <c r="I4114" s="110"/>
      <c r="J4114" s="110"/>
    </row>
    <row r="4115" spans="7:10" x14ac:dyDescent="0.25">
      <c r="G4115" s="110"/>
      <c r="H4115" s="110"/>
      <c r="I4115" s="110"/>
      <c r="J4115" s="110"/>
    </row>
    <row r="4116" spans="7:10" x14ac:dyDescent="0.25">
      <c r="G4116" s="110"/>
      <c r="H4116" s="110"/>
      <c r="I4116" s="110"/>
      <c r="J4116" s="110"/>
    </row>
    <row r="4117" spans="7:10" x14ac:dyDescent="0.25">
      <c r="G4117" s="110"/>
      <c r="H4117" s="110"/>
      <c r="I4117" s="110"/>
      <c r="J4117" s="110"/>
    </row>
    <row r="4118" spans="7:10" x14ac:dyDescent="0.25">
      <c r="G4118" s="110"/>
      <c r="H4118" s="110"/>
      <c r="I4118" s="110"/>
      <c r="J4118" s="110"/>
    </row>
    <row r="4119" spans="7:10" x14ac:dyDescent="0.25">
      <c r="G4119" s="110"/>
      <c r="H4119" s="110"/>
      <c r="I4119" s="110"/>
      <c r="J4119" s="110"/>
    </row>
    <row r="4120" spans="7:10" x14ac:dyDescent="0.25">
      <c r="G4120" s="110"/>
      <c r="H4120" s="110"/>
      <c r="I4120" s="110"/>
      <c r="J4120" s="110"/>
    </row>
    <row r="4121" spans="7:10" x14ac:dyDescent="0.25">
      <c r="G4121" s="110"/>
      <c r="H4121" s="110"/>
      <c r="I4121" s="110"/>
      <c r="J4121" s="110"/>
    </row>
    <row r="4122" spans="7:10" x14ac:dyDescent="0.25">
      <c r="G4122" s="110"/>
      <c r="H4122" s="110"/>
      <c r="I4122" s="110"/>
      <c r="J4122" s="110"/>
    </row>
    <row r="4123" spans="7:10" x14ac:dyDescent="0.25">
      <c r="G4123" s="110"/>
      <c r="H4123" s="110"/>
      <c r="I4123" s="110"/>
      <c r="J4123" s="110"/>
    </row>
    <row r="4124" spans="7:10" x14ac:dyDescent="0.25">
      <c r="G4124" s="110"/>
      <c r="H4124" s="110"/>
      <c r="I4124" s="110"/>
      <c r="J4124" s="110"/>
    </row>
    <row r="4125" spans="7:10" x14ac:dyDescent="0.25">
      <c r="G4125" s="110"/>
      <c r="H4125" s="110"/>
      <c r="I4125" s="110"/>
      <c r="J4125" s="110"/>
    </row>
    <row r="4126" spans="7:10" x14ac:dyDescent="0.25">
      <c r="G4126" s="110"/>
      <c r="H4126" s="110"/>
      <c r="I4126" s="110"/>
      <c r="J4126" s="110"/>
    </row>
    <row r="4127" spans="7:10" x14ac:dyDescent="0.25">
      <c r="G4127" s="110"/>
      <c r="H4127" s="110"/>
      <c r="I4127" s="110"/>
      <c r="J4127" s="110"/>
    </row>
    <row r="4128" spans="7:10" x14ac:dyDescent="0.25">
      <c r="G4128" s="110"/>
      <c r="H4128" s="110"/>
      <c r="I4128" s="110"/>
      <c r="J4128" s="110"/>
    </row>
    <row r="4129" spans="7:10" x14ac:dyDescent="0.25">
      <c r="G4129" s="110"/>
      <c r="H4129" s="110"/>
      <c r="I4129" s="110"/>
      <c r="J4129" s="110"/>
    </row>
    <row r="4130" spans="7:10" x14ac:dyDescent="0.25">
      <c r="G4130" s="110"/>
      <c r="H4130" s="110"/>
      <c r="I4130" s="110"/>
      <c r="J4130" s="110"/>
    </row>
    <row r="4131" spans="7:10" x14ac:dyDescent="0.25">
      <c r="G4131" s="110"/>
      <c r="H4131" s="110"/>
      <c r="I4131" s="110"/>
      <c r="J4131" s="110"/>
    </row>
    <row r="4132" spans="7:10" x14ac:dyDescent="0.25">
      <c r="G4132" s="110"/>
      <c r="H4132" s="110"/>
      <c r="I4132" s="110"/>
      <c r="J4132" s="110"/>
    </row>
    <row r="4133" spans="7:10" x14ac:dyDescent="0.25">
      <c r="G4133" s="110"/>
      <c r="H4133" s="110"/>
      <c r="I4133" s="110"/>
      <c r="J4133" s="110"/>
    </row>
    <row r="4134" spans="7:10" x14ac:dyDescent="0.25">
      <c r="G4134" s="110"/>
      <c r="H4134" s="110"/>
      <c r="I4134" s="110"/>
      <c r="J4134" s="110"/>
    </row>
    <row r="4135" spans="7:10" x14ac:dyDescent="0.25">
      <c r="G4135" s="110"/>
      <c r="H4135" s="110"/>
      <c r="I4135" s="110"/>
      <c r="J4135" s="110"/>
    </row>
    <row r="4136" spans="7:10" x14ac:dyDescent="0.25">
      <c r="G4136" s="110"/>
      <c r="H4136" s="110"/>
      <c r="I4136" s="110"/>
      <c r="J4136" s="110"/>
    </row>
    <row r="4137" spans="7:10" x14ac:dyDescent="0.25">
      <c r="G4137" s="110"/>
      <c r="H4137" s="110"/>
      <c r="I4137" s="110"/>
      <c r="J4137" s="110"/>
    </row>
    <row r="4138" spans="7:10" x14ac:dyDescent="0.25">
      <c r="G4138" s="110"/>
      <c r="H4138" s="110"/>
      <c r="I4138" s="110"/>
      <c r="J4138" s="110"/>
    </row>
    <row r="4139" spans="7:10" x14ac:dyDescent="0.25">
      <c r="G4139" s="110"/>
      <c r="H4139" s="110"/>
      <c r="I4139" s="110"/>
      <c r="J4139" s="110"/>
    </row>
    <row r="4140" spans="7:10" x14ac:dyDescent="0.25">
      <c r="G4140" s="110"/>
      <c r="H4140" s="110"/>
      <c r="I4140" s="110"/>
      <c r="J4140" s="110"/>
    </row>
    <row r="4141" spans="7:10" x14ac:dyDescent="0.25">
      <c r="G4141" s="110"/>
      <c r="H4141" s="110"/>
      <c r="I4141" s="110"/>
      <c r="J4141" s="110"/>
    </row>
    <row r="4142" spans="7:10" x14ac:dyDescent="0.25">
      <c r="G4142" s="110"/>
      <c r="H4142" s="110"/>
      <c r="I4142" s="110"/>
      <c r="J4142" s="110"/>
    </row>
    <row r="4143" spans="7:10" x14ac:dyDescent="0.25">
      <c r="G4143" s="110"/>
      <c r="H4143" s="110"/>
      <c r="I4143" s="110"/>
      <c r="J4143" s="110"/>
    </row>
    <row r="4144" spans="7:10" x14ac:dyDescent="0.25">
      <c r="G4144" s="110"/>
      <c r="H4144" s="110"/>
      <c r="I4144" s="110"/>
      <c r="J4144" s="110"/>
    </row>
    <row r="4145" spans="7:10" x14ac:dyDescent="0.25">
      <c r="G4145" s="110"/>
      <c r="H4145" s="110"/>
      <c r="I4145" s="110"/>
      <c r="J4145" s="110"/>
    </row>
    <row r="4146" spans="7:10" x14ac:dyDescent="0.25">
      <c r="G4146" s="110"/>
      <c r="H4146" s="110"/>
      <c r="I4146" s="110"/>
      <c r="J4146" s="110"/>
    </row>
    <row r="4147" spans="7:10" x14ac:dyDescent="0.25">
      <c r="G4147" s="110"/>
      <c r="H4147" s="110"/>
      <c r="I4147" s="110"/>
      <c r="J4147" s="110"/>
    </row>
    <row r="4148" spans="7:10" x14ac:dyDescent="0.25">
      <c r="G4148" s="110"/>
      <c r="H4148" s="110"/>
      <c r="I4148" s="110"/>
      <c r="J4148" s="110"/>
    </row>
    <row r="4149" spans="7:10" x14ac:dyDescent="0.25">
      <c r="G4149" s="110"/>
      <c r="H4149" s="110"/>
      <c r="I4149" s="110"/>
      <c r="J4149" s="110"/>
    </row>
    <row r="4150" spans="7:10" x14ac:dyDescent="0.25">
      <c r="G4150" s="110"/>
      <c r="H4150" s="110"/>
      <c r="I4150" s="110"/>
      <c r="J4150" s="110"/>
    </row>
    <row r="4151" spans="7:10" x14ac:dyDescent="0.25">
      <c r="G4151" s="110"/>
      <c r="H4151" s="110"/>
      <c r="I4151" s="110"/>
      <c r="J4151" s="110"/>
    </row>
    <row r="4152" spans="7:10" x14ac:dyDescent="0.25">
      <c r="G4152" s="110"/>
      <c r="H4152" s="110"/>
      <c r="I4152" s="110"/>
      <c r="J4152" s="110"/>
    </row>
    <row r="4153" spans="7:10" x14ac:dyDescent="0.25">
      <c r="G4153" s="110"/>
      <c r="H4153" s="110"/>
      <c r="I4153" s="110"/>
      <c r="J4153" s="110"/>
    </row>
    <row r="4154" spans="7:10" x14ac:dyDescent="0.25">
      <c r="G4154" s="110"/>
      <c r="H4154" s="110"/>
      <c r="I4154" s="110"/>
      <c r="J4154" s="110"/>
    </row>
    <row r="4155" spans="7:10" x14ac:dyDescent="0.25">
      <c r="G4155" s="110"/>
      <c r="H4155" s="110"/>
      <c r="I4155" s="110"/>
      <c r="J4155" s="110"/>
    </row>
    <row r="4156" spans="7:10" x14ac:dyDescent="0.25">
      <c r="G4156" s="110"/>
      <c r="H4156" s="110"/>
      <c r="I4156" s="110"/>
      <c r="J4156" s="110"/>
    </row>
    <row r="4157" spans="7:10" x14ac:dyDescent="0.25">
      <c r="G4157" s="110"/>
      <c r="H4157" s="110"/>
      <c r="I4157" s="110"/>
      <c r="J4157" s="110"/>
    </row>
    <row r="4158" spans="7:10" x14ac:dyDescent="0.25">
      <c r="G4158" s="110"/>
      <c r="H4158" s="110"/>
      <c r="I4158" s="110"/>
      <c r="J4158" s="110"/>
    </row>
    <row r="4159" spans="7:10" x14ac:dyDescent="0.25">
      <c r="G4159" s="110"/>
      <c r="H4159" s="110"/>
      <c r="I4159" s="110"/>
      <c r="J4159" s="110"/>
    </row>
    <row r="4160" spans="7:10" x14ac:dyDescent="0.25">
      <c r="G4160" s="110"/>
      <c r="H4160" s="110"/>
      <c r="I4160" s="110"/>
      <c r="J4160" s="110"/>
    </row>
    <row r="4161" spans="7:10" x14ac:dyDescent="0.25">
      <c r="G4161" s="110"/>
      <c r="H4161" s="110"/>
      <c r="I4161" s="110"/>
      <c r="J4161" s="110"/>
    </row>
    <row r="4162" spans="7:10" x14ac:dyDescent="0.25">
      <c r="G4162" s="110"/>
      <c r="H4162" s="110"/>
      <c r="I4162" s="110"/>
      <c r="J4162" s="110"/>
    </row>
    <row r="4163" spans="7:10" x14ac:dyDescent="0.25">
      <c r="G4163" s="110"/>
      <c r="H4163" s="110"/>
      <c r="I4163" s="110"/>
      <c r="J4163" s="110"/>
    </row>
    <row r="4164" spans="7:10" x14ac:dyDescent="0.25">
      <c r="G4164" s="110"/>
      <c r="H4164" s="110"/>
      <c r="I4164" s="110"/>
      <c r="J4164" s="110"/>
    </row>
    <row r="4165" spans="7:10" x14ac:dyDescent="0.25">
      <c r="G4165" s="110"/>
      <c r="H4165" s="110"/>
      <c r="I4165" s="110"/>
      <c r="J4165" s="110"/>
    </row>
    <row r="4166" spans="7:10" x14ac:dyDescent="0.25">
      <c r="G4166" s="110"/>
      <c r="H4166" s="110"/>
      <c r="I4166" s="110"/>
      <c r="J4166" s="110"/>
    </row>
    <row r="4167" spans="7:10" x14ac:dyDescent="0.25">
      <c r="G4167" s="110"/>
      <c r="H4167" s="110"/>
      <c r="I4167" s="110"/>
      <c r="J4167" s="110"/>
    </row>
    <row r="4168" spans="7:10" x14ac:dyDescent="0.25">
      <c r="G4168" s="110"/>
      <c r="H4168" s="110"/>
      <c r="I4168" s="110"/>
      <c r="J4168" s="110"/>
    </row>
    <row r="4169" spans="7:10" x14ac:dyDescent="0.25">
      <c r="G4169" s="110"/>
      <c r="H4169" s="110"/>
      <c r="I4169" s="110"/>
      <c r="J4169" s="110"/>
    </row>
    <row r="4170" spans="7:10" x14ac:dyDescent="0.25">
      <c r="G4170" s="110"/>
      <c r="H4170" s="110"/>
      <c r="I4170" s="110"/>
      <c r="J4170" s="110"/>
    </row>
    <row r="4171" spans="7:10" x14ac:dyDescent="0.25">
      <c r="G4171" s="110"/>
      <c r="H4171" s="110"/>
      <c r="I4171" s="110"/>
      <c r="J4171" s="110"/>
    </row>
    <row r="4172" spans="7:10" x14ac:dyDescent="0.25">
      <c r="G4172" s="110"/>
      <c r="H4172" s="110"/>
      <c r="I4172" s="110"/>
      <c r="J4172" s="110"/>
    </row>
    <row r="4173" spans="7:10" x14ac:dyDescent="0.25">
      <c r="G4173" s="110"/>
      <c r="H4173" s="110"/>
      <c r="I4173" s="110"/>
      <c r="J4173" s="110"/>
    </row>
    <row r="4174" spans="7:10" x14ac:dyDescent="0.25">
      <c r="G4174" s="110"/>
      <c r="H4174" s="110"/>
      <c r="I4174" s="110"/>
      <c r="J4174" s="110"/>
    </row>
    <row r="4175" spans="7:10" x14ac:dyDescent="0.25">
      <c r="G4175" s="110"/>
      <c r="H4175" s="110"/>
      <c r="I4175" s="110"/>
      <c r="J4175" s="110"/>
    </row>
    <row r="4176" spans="7:10" x14ac:dyDescent="0.25">
      <c r="G4176" s="110"/>
      <c r="H4176" s="110"/>
      <c r="I4176" s="110"/>
      <c r="J4176" s="110"/>
    </row>
    <row r="4177" spans="7:10" x14ac:dyDescent="0.25">
      <c r="G4177" s="110"/>
      <c r="H4177" s="110"/>
      <c r="I4177" s="110"/>
      <c r="J4177" s="110"/>
    </row>
    <row r="4178" spans="7:10" x14ac:dyDescent="0.25">
      <c r="G4178" s="110"/>
      <c r="H4178" s="110"/>
      <c r="I4178" s="110"/>
      <c r="J4178" s="110"/>
    </row>
    <row r="4179" spans="7:10" x14ac:dyDescent="0.25">
      <c r="G4179" s="110"/>
      <c r="H4179" s="110"/>
      <c r="I4179" s="110"/>
      <c r="J4179" s="110"/>
    </row>
    <row r="4180" spans="7:10" x14ac:dyDescent="0.25">
      <c r="G4180" s="110"/>
      <c r="H4180" s="110"/>
      <c r="I4180" s="110"/>
      <c r="J4180" s="110"/>
    </row>
    <row r="4181" spans="7:10" x14ac:dyDescent="0.25">
      <c r="G4181" s="110"/>
      <c r="H4181" s="110"/>
      <c r="I4181" s="110"/>
      <c r="J4181" s="110"/>
    </row>
    <row r="4182" spans="7:10" x14ac:dyDescent="0.25">
      <c r="G4182" s="110"/>
      <c r="H4182" s="110"/>
      <c r="I4182" s="110"/>
      <c r="J4182" s="110"/>
    </row>
    <row r="4183" spans="7:10" x14ac:dyDescent="0.25">
      <c r="G4183" s="110"/>
      <c r="H4183" s="110"/>
      <c r="I4183" s="110"/>
      <c r="J4183" s="110"/>
    </row>
    <row r="4184" spans="7:10" x14ac:dyDescent="0.25">
      <c r="G4184" s="110"/>
      <c r="H4184" s="110"/>
      <c r="I4184" s="110"/>
      <c r="J4184" s="110"/>
    </row>
    <row r="4185" spans="7:10" x14ac:dyDescent="0.25">
      <c r="G4185" s="110"/>
      <c r="H4185" s="110"/>
      <c r="I4185" s="110"/>
      <c r="J4185" s="110"/>
    </row>
    <row r="4186" spans="7:10" x14ac:dyDescent="0.25">
      <c r="G4186" s="110"/>
      <c r="H4186" s="110"/>
      <c r="I4186" s="110"/>
      <c r="J4186" s="110"/>
    </row>
    <row r="4187" spans="7:10" x14ac:dyDescent="0.25">
      <c r="G4187" s="110"/>
      <c r="H4187" s="110"/>
      <c r="I4187" s="110"/>
      <c r="J4187" s="110"/>
    </row>
    <row r="4188" spans="7:10" x14ac:dyDescent="0.25">
      <c r="G4188" s="110"/>
      <c r="H4188" s="110"/>
      <c r="I4188" s="110"/>
      <c r="J4188" s="110"/>
    </row>
    <row r="4189" spans="7:10" x14ac:dyDescent="0.25">
      <c r="G4189" s="110"/>
      <c r="H4189" s="110"/>
      <c r="I4189" s="110"/>
      <c r="J4189" s="110"/>
    </row>
    <row r="4190" spans="7:10" x14ac:dyDescent="0.25">
      <c r="G4190" s="110"/>
      <c r="H4190" s="110"/>
      <c r="I4190" s="110"/>
      <c r="J4190" s="110"/>
    </row>
    <row r="4191" spans="7:10" x14ac:dyDescent="0.25">
      <c r="G4191" s="110"/>
      <c r="H4191" s="110"/>
      <c r="I4191" s="110"/>
      <c r="J4191" s="110"/>
    </row>
    <row r="4192" spans="7:10" x14ac:dyDescent="0.25">
      <c r="G4192" s="110"/>
      <c r="H4192" s="110"/>
      <c r="I4192" s="110"/>
      <c r="J4192" s="110"/>
    </row>
    <row r="4193" spans="7:10" x14ac:dyDescent="0.25">
      <c r="G4193" s="110"/>
      <c r="H4193" s="110"/>
      <c r="I4193" s="110"/>
      <c r="J4193" s="110"/>
    </row>
    <row r="4194" spans="7:10" x14ac:dyDescent="0.25">
      <c r="G4194" s="110"/>
      <c r="H4194" s="110"/>
      <c r="I4194" s="110"/>
      <c r="J4194" s="110"/>
    </row>
    <row r="4195" spans="7:10" x14ac:dyDescent="0.25">
      <c r="G4195" s="110"/>
      <c r="H4195" s="110"/>
      <c r="I4195" s="110"/>
      <c r="J4195" s="110"/>
    </row>
    <row r="4196" spans="7:10" x14ac:dyDescent="0.25">
      <c r="G4196" s="110"/>
      <c r="H4196" s="110"/>
      <c r="I4196" s="110"/>
      <c r="J4196" s="110"/>
    </row>
    <row r="4197" spans="7:10" x14ac:dyDescent="0.25">
      <c r="G4197" s="110"/>
      <c r="H4197" s="110"/>
      <c r="I4197" s="110"/>
      <c r="J4197" s="110"/>
    </row>
    <row r="4198" spans="7:10" x14ac:dyDescent="0.25">
      <c r="G4198" s="110"/>
      <c r="H4198" s="110"/>
      <c r="I4198" s="110"/>
      <c r="J4198" s="110"/>
    </row>
    <row r="4199" spans="7:10" x14ac:dyDescent="0.25">
      <c r="G4199" s="110"/>
      <c r="H4199" s="110"/>
      <c r="I4199" s="110"/>
      <c r="J4199" s="110"/>
    </row>
    <row r="4200" spans="7:10" x14ac:dyDescent="0.25">
      <c r="G4200" s="110"/>
      <c r="H4200" s="110"/>
      <c r="I4200" s="110"/>
      <c r="J4200" s="110"/>
    </row>
    <row r="4201" spans="7:10" x14ac:dyDescent="0.25">
      <c r="G4201" s="110"/>
      <c r="H4201" s="110"/>
      <c r="I4201" s="110"/>
      <c r="J4201" s="110"/>
    </row>
    <row r="4202" spans="7:10" x14ac:dyDescent="0.25">
      <c r="G4202" s="110"/>
      <c r="H4202" s="110"/>
      <c r="I4202" s="110"/>
      <c r="J4202" s="110"/>
    </row>
    <row r="4203" spans="7:10" x14ac:dyDescent="0.25">
      <c r="G4203" s="110"/>
      <c r="H4203" s="110"/>
      <c r="I4203" s="110"/>
      <c r="J4203" s="110"/>
    </row>
    <row r="4204" spans="7:10" x14ac:dyDescent="0.25">
      <c r="G4204" s="110"/>
      <c r="H4204" s="110"/>
      <c r="I4204" s="110"/>
      <c r="J4204" s="110"/>
    </row>
    <row r="4205" spans="7:10" x14ac:dyDescent="0.25">
      <c r="G4205" s="110"/>
      <c r="H4205" s="110"/>
      <c r="I4205" s="110"/>
      <c r="J4205" s="110"/>
    </row>
    <row r="4206" spans="7:10" x14ac:dyDescent="0.25">
      <c r="G4206" s="110"/>
      <c r="H4206" s="110"/>
      <c r="I4206" s="110"/>
      <c r="J4206" s="110"/>
    </row>
    <row r="4207" spans="7:10" x14ac:dyDescent="0.25">
      <c r="G4207" s="110"/>
      <c r="H4207" s="110"/>
      <c r="I4207" s="110"/>
      <c r="J4207" s="110"/>
    </row>
    <row r="4208" spans="7:10" x14ac:dyDescent="0.25">
      <c r="G4208" s="110"/>
      <c r="H4208" s="110"/>
      <c r="I4208" s="110"/>
      <c r="J4208" s="110"/>
    </row>
    <row r="4209" spans="7:10" x14ac:dyDescent="0.25">
      <c r="G4209" s="110"/>
      <c r="H4209" s="110"/>
      <c r="I4209" s="110"/>
      <c r="J4209" s="110"/>
    </row>
    <row r="4210" spans="7:10" x14ac:dyDescent="0.25">
      <c r="G4210" s="110"/>
      <c r="H4210" s="110"/>
      <c r="I4210" s="110"/>
      <c r="J4210" s="110"/>
    </row>
    <row r="4211" spans="7:10" x14ac:dyDescent="0.25">
      <c r="G4211" s="110"/>
      <c r="H4211" s="110"/>
      <c r="I4211" s="110"/>
      <c r="J4211" s="110"/>
    </row>
    <row r="4212" spans="7:10" x14ac:dyDescent="0.25">
      <c r="G4212" s="110"/>
      <c r="H4212" s="110"/>
      <c r="I4212" s="110"/>
      <c r="J4212" s="110"/>
    </row>
    <row r="4213" spans="7:10" x14ac:dyDescent="0.25">
      <c r="G4213" s="110"/>
      <c r="H4213" s="110"/>
      <c r="I4213" s="110"/>
      <c r="J4213" s="110"/>
    </row>
    <row r="4214" spans="7:10" x14ac:dyDescent="0.25">
      <c r="G4214" s="110"/>
      <c r="H4214" s="110"/>
      <c r="I4214" s="110"/>
      <c r="J4214" s="110"/>
    </row>
    <row r="4215" spans="7:10" x14ac:dyDescent="0.25">
      <c r="G4215" s="110"/>
      <c r="H4215" s="110"/>
      <c r="I4215" s="110"/>
      <c r="J4215" s="110"/>
    </row>
    <row r="4216" spans="7:10" x14ac:dyDescent="0.25">
      <c r="G4216" s="110"/>
      <c r="H4216" s="110"/>
      <c r="I4216" s="110"/>
      <c r="J4216" s="110"/>
    </row>
    <row r="4217" spans="7:10" x14ac:dyDescent="0.25">
      <c r="G4217" s="110"/>
      <c r="H4217" s="110"/>
      <c r="I4217" s="110"/>
      <c r="J4217" s="110"/>
    </row>
    <row r="4218" spans="7:10" x14ac:dyDescent="0.25">
      <c r="G4218" s="110"/>
      <c r="H4218" s="110"/>
      <c r="I4218" s="110"/>
      <c r="J4218" s="110"/>
    </row>
    <row r="4219" spans="7:10" x14ac:dyDescent="0.25">
      <c r="G4219" s="110"/>
      <c r="H4219" s="110"/>
      <c r="I4219" s="110"/>
      <c r="J4219" s="110"/>
    </row>
    <row r="4220" spans="7:10" x14ac:dyDescent="0.25">
      <c r="G4220" s="110"/>
      <c r="H4220" s="110"/>
      <c r="I4220" s="110"/>
      <c r="J4220" s="110"/>
    </row>
    <row r="4221" spans="7:10" x14ac:dyDescent="0.25">
      <c r="G4221" s="110"/>
      <c r="H4221" s="110"/>
      <c r="I4221" s="110"/>
      <c r="J4221" s="110"/>
    </row>
    <row r="4222" spans="7:10" x14ac:dyDescent="0.25">
      <c r="G4222" s="110"/>
      <c r="H4222" s="110"/>
      <c r="I4222" s="110"/>
      <c r="J4222" s="110"/>
    </row>
    <row r="4223" spans="7:10" x14ac:dyDescent="0.25">
      <c r="G4223" s="110"/>
      <c r="H4223" s="110"/>
      <c r="I4223" s="110"/>
      <c r="J4223" s="110"/>
    </row>
    <row r="4224" spans="7:10" x14ac:dyDescent="0.25">
      <c r="G4224" s="110"/>
      <c r="H4224" s="110"/>
      <c r="I4224" s="110"/>
      <c r="J4224" s="110"/>
    </row>
    <row r="4225" spans="7:10" x14ac:dyDescent="0.25">
      <c r="G4225" s="110"/>
      <c r="H4225" s="110"/>
      <c r="I4225" s="110"/>
      <c r="J4225" s="110"/>
    </row>
    <row r="4226" spans="7:10" x14ac:dyDescent="0.25">
      <c r="G4226" s="110"/>
      <c r="H4226" s="110"/>
      <c r="I4226" s="110"/>
      <c r="J4226" s="110"/>
    </row>
    <row r="4227" spans="7:10" x14ac:dyDescent="0.25">
      <c r="G4227" s="110"/>
      <c r="H4227" s="110"/>
      <c r="I4227" s="110"/>
      <c r="J4227" s="110"/>
    </row>
    <row r="4228" spans="7:10" x14ac:dyDescent="0.25">
      <c r="G4228" s="110"/>
      <c r="H4228" s="110"/>
      <c r="I4228" s="110"/>
      <c r="J4228" s="110"/>
    </row>
    <row r="4229" spans="7:10" x14ac:dyDescent="0.25">
      <c r="G4229" s="110"/>
      <c r="H4229" s="110"/>
      <c r="I4229" s="110"/>
      <c r="J4229" s="110"/>
    </row>
    <row r="4230" spans="7:10" x14ac:dyDescent="0.25">
      <c r="G4230" s="110"/>
      <c r="H4230" s="110"/>
      <c r="I4230" s="110"/>
      <c r="J4230" s="110"/>
    </row>
    <row r="4231" spans="7:10" x14ac:dyDescent="0.25">
      <c r="G4231" s="110"/>
      <c r="H4231" s="110"/>
      <c r="I4231" s="110"/>
      <c r="J4231" s="110"/>
    </row>
    <row r="4232" spans="7:10" x14ac:dyDescent="0.25">
      <c r="G4232" s="110"/>
      <c r="H4232" s="110"/>
      <c r="I4232" s="110"/>
      <c r="J4232" s="110"/>
    </row>
    <row r="4233" spans="7:10" x14ac:dyDescent="0.25">
      <c r="G4233" s="110"/>
      <c r="H4233" s="110"/>
      <c r="I4233" s="110"/>
      <c r="J4233" s="110"/>
    </row>
    <row r="4234" spans="7:10" x14ac:dyDescent="0.25">
      <c r="G4234" s="110"/>
      <c r="H4234" s="110"/>
      <c r="I4234" s="110"/>
      <c r="J4234" s="110"/>
    </row>
    <row r="4235" spans="7:10" x14ac:dyDescent="0.25">
      <c r="G4235" s="110"/>
      <c r="H4235" s="110"/>
      <c r="I4235" s="110"/>
      <c r="J4235" s="110"/>
    </row>
    <row r="4236" spans="7:10" x14ac:dyDescent="0.25">
      <c r="G4236" s="110"/>
      <c r="H4236" s="110"/>
      <c r="I4236" s="110"/>
      <c r="J4236" s="110"/>
    </row>
    <row r="4237" spans="7:10" x14ac:dyDescent="0.25">
      <c r="G4237" s="110"/>
      <c r="H4237" s="110"/>
      <c r="I4237" s="110"/>
      <c r="J4237" s="110"/>
    </row>
    <row r="4238" spans="7:10" x14ac:dyDescent="0.25">
      <c r="G4238" s="110"/>
      <c r="H4238" s="110"/>
      <c r="I4238" s="110"/>
      <c r="J4238" s="110"/>
    </row>
    <row r="4239" spans="7:10" x14ac:dyDescent="0.25">
      <c r="G4239" s="110"/>
      <c r="H4239" s="110"/>
      <c r="I4239" s="110"/>
      <c r="J4239" s="110"/>
    </row>
    <row r="4240" spans="7:10" x14ac:dyDescent="0.25">
      <c r="G4240" s="110"/>
      <c r="H4240" s="110"/>
      <c r="I4240" s="110"/>
      <c r="J4240" s="110"/>
    </row>
    <row r="4241" spans="7:10" x14ac:dyDescent="0.25">
      <c r="G4241" s="110"/>
      <c r="H4241" s="110"/>
      <c r="I4241" s="110"/>
      <c r="J4241" s="110"/>
    </row>
    <row r="4242" spans="7:10" x14ac:dyDescent="0.25">
      <c r="G4242" s="110"/>
      <c r="H4242" s="110"/>
      <c r="I4242" s="110"/>
      <c r="J4242" s="110"/>
    </row>
    <row r="4243" spans="7:10" x14ac:dyDescent="0.25">
      <c r="G4243" s="110"/>
      <c r="H4243" s="110"/>
      <c r="I4243" s="110"/>
      <c r="J4243" s="110"/>
    </row>
    <row r="4244" spans="7:10" x14ac:dyDescent="0.25">
      <c r="G4244" s="110"/>
      <c r="H4244" s="110"/>
      <c r="I4244" s="110"/>
      <c r="J4244" s="110"/>
    </row>
    <row r="4245" spans="7:10" x14ac:dyDescent="0.25">
      <c r="G4245" s="110"/>
      <c r="H4245" s="110"/>
      <c r="I4245" s="110"/>
      <c r="J4245" s="110"/>
    </row>
    <row r="4246" spans="7:10" x14ac:dyDescent="0.25">
      <c r="G4246" s="110"/>
      <c r="H4246" s="110"/>
      <c r="I4246" s="110"/>
      <c r="J4246" s="110"/>
    </row>
    <row r="4247" spans="7:10" x14ac:dyDescent="0.25">
      <c r="G4247" s="110"/>
      <c r="H4247" s="110"/>
      <c r="I4247" s="110"/>
      <c r="J4247" s="110"/>
    </row>
    <row r="4248" spans="7:10" x14ac:dyDescent="0.25">
      <c r="G4248" s="110"/>
      <c r="H4248" s="110"/>
      <c r="I4248" s="110"/>
      <c r="J4248" s="110"/>
    </row>
    <row r="4249" spans="7:10" x14ac:dyDescent="0.25">
      <c r="G4249" s="110"/>
      <c r="H4249" s="110"/>
      <c r="I4249" s="110"/>
      <c r="J4249" s="110"/>
    </row>
    <row r="4250" spans="7:10" x14ac:dyDescent="0.25">
      <c r="G4250" s="110"/>
      <c r="H4250" s="110"/>
      <c r="I4250" s="110"/>
      <c r="J4250" s="110"/>
    </row>
    <row r="4251" spans="7:10" x14ac:dyDescent="0.25">
      <c r="G4251" s="110"/>
      <c r="H4251" s="110"/>
      <c r="I4251" s="110"/>
      <c r="J4251" s="110"/>
    </row>
    <row r="4252" spans="7:10" x14ac:dyDescent="0.25">
      <c r="G4252" s="110"/>
      <c r="H4252" s="110"/>
      <c r="I4252" s="110"/>
      <c r="J4252" s="110"/>
    </row>
    <row r="4253" spans="7:10" x14ac:dyDescent="0.25">
      <c r="G4253" s="110"/>
      <c r="H4253" s="110"/>
      <c r="I4253" s="110"/>
      <c r="J4253" s="110"/>
    </row>
    <row r="4254" spans="7:10" x14ac:dyDescent="0.25">
      <c r="G4254" s="110"/>
      <c r="H4254" s="110"/>
      <c r="I4254" s="110"/>
      <c r="J4254" s="110"/>
    </row>
    <row r="4255" spans="7:10" x14ac:dyDescent="0.25">
      <c r="G4255" s="110"/>
      <c r="H4255" s="110"/>
      <c r="I4255" s="110"/>
      <c r="J4255" s="110"/>
    </row>
    <row r="4256" spans="7:10" x14ac:dyDescent="0.25">
      <c r="G4256" s="110"/>
      <c r="H4256" s="110"/>
      <c r="I4256" s="110"/>
      <c r="J4256" s="110"/>
    </row>
    <row r="4257" spans="7:10" x14ac:dyDescent="0.25">
      <c r="G4257" s="110"/>
      <c r="H4257" s="110"/>
      <c r="I4257" s="110"/>
      <c r="J4257" s="110"/>
    </row>
    <row r="4258" spans="7:10" x14ac:dyDescent="0.25">
      <c r="G4258" s="110"/>
      <c r="H4258" s="110"/>
      <c r="I4258" s="110"/>
      <c r="J4258" s="110"/>
    </row>
    <row r="4259" spans="7:10" x14ac:dyDescent="0.25">
      <c r="G4259" s="110"/>
      <c r="H4259" s="110"/>
      <c r="I4259" s="110"/>
      <c r="J4259" s="110"/>
    </row>
    <row r="4260" spans="7:10" x14ac:dyDescent="0.25">
      <c r="G4260" s="110"/>
      <c r="H4260" s="110"/>
      <c r="I4260" s="110"/>
      <c r="J4260" s="110"/>
    </row>
    <row r="4261" spans="7:10" x14ac:dyDescent="0.25">
      <c r="G4261" s="110"/>
      <c r="H4261" s="110"/>
      <c r="I4261" s="110"/>
      <c r="J4261" s="110"/>
    </row>
    <row r="4262" spans="7:10" x14ac:dyDescent="0.25">
      <c r="G4262" s="110"/>
      <c r="H4262" s="110"/>
      <c r="I4262" s="110"/>
      <c r="J4262" s="110"/>
    </row>
    <row r="4263" spans="7:10" x14ac:dyDescent="0.25">
      <c r="G4263" s="110"/>
      <c r="H4263" s="110"/>
      <c r="I4263" s="110"/>
      <c r="J4263" s="110"/>
    </row>
    <row r="4264" spans="7:10" x14ac:dyDescent="0.25">
      <c r="G4264" s="110"/>
      <c r="H4264" s="110"/>
      <c r="I4264" s="110"/>
      <c r="J4264" s="110"/>
    </row>
    <row r="4265" spans="7:10" x14ac:dyDescent="0.25">
      <c r="G4265" s="110"/>
      <c r="H4265" s="110"/>
      <c r="I4265" s="110"/>
      <c r="J4265" s="110"/>
    </row>
    <row r="4266" spans="7:10" x14ac:dyDescent="0.25">
      <c r="G4266" s="110"/>
      <c r="H4266" s="110"/>
      <c r="I4266" s="110"/>
      <c r="J4266" s="110"/>
    </row>
    <row r="4267" spans="7:10" x14ac:dyDescent="0.25">
      <c r="G4267" s="110"/>
      <c r="H4267" s="110"/>
      <c r="I4267" s="110"/>
      <c r="J4267" s="110"/>
    </row>
    <row r="4268" spans="7:10" x14ac:dyDescent="0.25">
      <c r="G4268" s="110"/>
      <c r="H4268" s="110"/>
      <c r="I4268" s="110"/>
      <c r="J4268" s="110"/>
    </row>
    <row r="4269" spans="7:10" x14ac:dyDescent="0.25">
      <c r="G4269" s="110"/>
      <c r="H4269" s="110"/>
      <c r="I4269" s="110"/>
      <c r="J4269" s="110"/>
    </row>
    <row r="4270" spans="7:10" x14ac:dyDescent="0.25">
      <c r="G4270" s="110"/>
      <c r="H4270" s="110"/>
      <c r="I4270" s="110"/>
      <c r="J4270" s="110"/>
    </row>
    <row r="4271" spans="7:10" x14ac:dyDescent="0.25">
      <c r="G4271" s="110"/>
      <c r="H4271" s="110"/>
      <c r="I4271" s="110"/>
      <c r="J4271" s="110"/>
    </row>
    <row r="4272" spans="7:10" x14ac:dyDescent="0.25">
      <c r="G4272" s="110"/>
      <c r="H4272" s="110"/>
      <c r="I4272" s="110"/>
      <c r="J4272" s="110"/>
    </row>
    <row r="4273" spans="7:10" x14ac:dyDescent="0.25">
      <c r="G4273" s="110"/>
      <c r="H4273" s="110"/>
      <c r="I4273" s="110"/>
      <c r="J4273" s="110"/>
    </row>
    <row r="4274" spans="7:10" x14ac:dyDescent="0.25">
      <c r="G4274" s="110"/>
      <c r="H4274" s="110"/>
      <c r="I4274" s="110"/>
      <c r="J4274" s="110"/>
    </row>
    <row r="4275" spans="7:10" x14ac:dyDescent="0.25">
      <c r="G4275" s="110"/>
      <c r="H4275" s="110"/>
      <c r="I4275" s="110"/>
      <c r="J4275" s="110"/>
    </row>
    <row r="4276" spans="7:10" x14ac:dyDescent="0.25">
      <c r="G4276" s="110"/>
      <c r="H4276" s="110"/>
      <c r="I4276" s="110"/>
      <c r="J4276" s="110"/>
    </row>
    <row r="4277" spans="7:10" x14ac:dyDescent="0.25">
      <c r="G4277" s="110"/>
      <c r="H4277" s="110"/>
      <c r="I4277" s="110"/>
      <c r="J4277" s="110"/>
    </row>
    <row r="4278" spans="7:10" x14ac:dyDescent="0.25">
      <c r="G4278" s="110"/>
      <c r="H4278" s="110"/>
      <c r="I4278" s="110"/>
      <c r="J4278" s="110"/>
    </row>
    <row r="4279" spans="7:10" x14ac:dyDescent="0.25">
      <c r="G4279" s="110"/>
      <c r="H4279" s="110"/>
      <c r="I4279" s="110"/>
      <c r="J4279" s="110"/>
    </row>
    <row r="4280" spans="7:10" x14ac:dyDescent="0.25">
      <c r="G4280" s="110"/>
      <c r="H4280" s="110"/>
      <c r="I4280" s="110"/>
      <c r="J4280" s="110"/>
    </row>
    <row r="4281" spans="7:10" x14ac:dyDescent="0.25">
      <c r="G4281" s="110"/>
      <c r="H4281" s="110"/>
      <c r="I4281" s="110"/>
      <c r="J4281" s="110"/>
    </row>
    <row r="4282" spans="7:10" x14ac:dyDescent="0.25">
      <c r="G4282" s="110"/>
      <c r="H4282" s="110"/>
      <c r="I4282" s="110"/>
      <c r="J4282" s="110"/>
    </row>
    <row r="4283" spans="7:10" x14ac:dyDescent="0.25">
      <c r="G4283" s="110"/>
      <c r="H4283" s="110"/>
      <c r="I4283" s="110"/>
      <c r="J4283" s="110"/>
    </row>
    <row r="4284" spans="7:10" x14ac:dyDescent="0.25">
      <c r="G4284" s="110"/>
      <c r="H4284" s="110"/>
      <c r="I4284" s="110"/>
      <c r="J4284" s="110"/>
    </row>
    <row r="4285" spans="7:10" x14ac:dyDescent="0.25">
      <c r="G4285" s="110"/>
      <c r="H4285" s="110"/>
      <c r="I4285" s="110"/>
      <c r="J4285" s="110"/>
    </row>
    <row r="4286" spans="7:10" x14ac:dyDescent="0.25">
      <c r="G4286" s="110"/>
      <c r="H4286" s="110"/>
      <c r="I4286" s="110"/>
      <c r="J4286" s="110"/>
    </row>
    <row r="4287" spans="7:10" x14ac:dyDescent="0.25">
      <c r="G4287" s="110"/>
      <c r="H4287" s="110"/>
      <c r="I4287" s="110"/>
      <c r="J4287" s="110"/>
    </row>
    <row r="4288" spans="7:10" x14ac:dyDescent="0.25">
      <c r="G4288" s="110"/>
      <c r="H4288" s="110"/>
      <c r="I4288" s="110"/>
      <c r="J4288" s="110"/>
    </row>
    <row r="4289" spans="7:10" x14ac:dyDescent="0.25">
      <c r="G4289" s="110"/>
      <c r="H4289" s="110"/>
      <c r="I4289" s="110"/>
      <c r="J4289" s="110"/>
    </row>
    <row r="4290" spans="7:10" x14ac:dyDescent="0.25">
      <c r="G4290" s="110"/>
      <c r="H4290" s="110"/>
      <c r="I4290" s="110"/>
      <c r="J4290" s="110"/>
    </row>
    <row r="4291" spans="7:10" x14ac:dyDescent="0.25">
      <c r="G4291" s="110"/>
      <c r="H4291" s="110"/>
      <c r="I4291" s="110"/>
      <c r="J4291" s="110"/>
    </row>
    <row r="4292" spans="7:10" x14ac:dyDescent="0.25">
      <c r="G4292" s="110"/>
      <c r="H4292" s="110"/>
      <c r="I4292" s="110"/>
      <c r="J4292" s="110"/>
    </row>
    <row r="4293" spans="7:10" x14ac:dyDescent="0.25">
      <c r="G4293" s="110"/>
      <c r="H4293" s="110"/>
      <c r="I4293" s="110"/>
      <c r="J4293" s="110"/>
    </row>
    <row r="4294" spans="7:10" x14ac:dyDescent="0.25">
      <c r="G4294" s="110"/>
      <c r="H4294" s="110"/>
      <c r="I4294" s="110"/>
      <c r="J4294" s="110"/>
    </row>
    <row r="4295" spans="7:10" x14ac:dyDescent="0.25">
      <c r="G4295" s="110"/>
      <c r="H4295" s="110"/>
      <c r="I4295" s="110"/>
      <c r="J4295" s="110"/>
    </row>
    <row r="4296" spans="7:10" x14ac:dyDescent="0.25">
      <c r="G4296" s="110"/>
      <c r="H4296" s="110"/>
      <c r="I4296" s="110"/>
      <c r="J4296" s="110"/>
    </row>
    <row r="4297" spans="7:10" x14ac:dyDescent="0.25">
      <c r="G4297" s="110"/>
      <c r="H4297" s="110"/>
      <c r="I4297" s="110"/>
      <c r="J4297" s="110"/>
    </row>
    <row r="4298" spans="7:10" x14ac:dyDescent="0.25">
      <c r="G4298" s="110"/>
      <c r="H4298" s="110"/>
      <c r="I4298" s="110"/>
      <c r="J4298" s="110"/>
    </row>
    <row r="4299" spans="7:10" x14ac:dyDescent="0.25">
      <c r="G4299" s="110"/>
      <c r="H4299" s="110"/>
      <c r="I4299" s="110"/>
      <c r="J4299" s="110"/>
    </row>
    <row r="4300" spans="7:10" x14ac:dyDescent="0.25">
      <c r="G4300" s="110"/>
      <c r="H4300" s="110"/>
      <c r="I4300" s="110"/>
      <c r="J4300" s="110"/>
    </row>
    <row r="4301" spans="7:10" x14ac:dyDescent="0.25">
      <c r="G4301" s="110"/>
      <c r="H4301" s="110"/>
      <c r="I4301" s="110"/>
      <c r="J4301" s="110"/>
    </row>
    <row r="4302" spans="7:10" x14ac:dyDescent="0.25">
      <c r="G4302" s="110"/>
      <c r="H4302" s="110"/>
      <c r="I4302" s="110"/>
      <c r="J4302" s="110"/>
    </row>
    <row r="4303" spans="7:10" x14ac:dyDescent="0.25">
      <c r="G4303" s="110"/>
      <c r="H4303" s="110"/>
      <c r="I4303" s="110"/>
      <c r="J4303" s="110"/>
    </row>
    <row r="4304" spans="7:10" x14ac:dyDescent="0.25">
      <c r="G4304" s="110"/>
      <c r="H4304" s="110"/>
      <c r="I4304" s="110"/>
      <c r="J4304" s="110"/>
    </row>
    <row r="4305" spans="7:10" x14ac:dyDescent="0.25">
      <c r="G4305" s="110"/>
      <c r="H4305" s="110"/>
      <c r="I4305" s="110"/>
      <c r="J4305" s="110"/>
    </row>
    <row r="4306" spans="7:10" x14ac:dyDescent="0.25">
      <c r="G4306" s="110"/>
      <c r="H4306" s="110"/>
      <c r="I4306" s="110"/>
      <c r="J4306" s="110"/>
    </row>
    <row r="4307" spans="7:10" x14ac:dyDescent="0.25">
      <c r="G4307" s="110"/>
      <c r="H4307" s="110"/>
      <c r="I4307" s="110"/>
      <c r="J4307" s="110"/>
    </row>
    <row r="4308" spans="7:10" x14ac:dyDescent="0.25">
      <c r="G4308" s="110"/>
      <c r="H4308" s="110"/>
      <c r="I4308" s="110"/>
      <c r="J4308" s="110"/>
    </row>
    <row r="4309" spans="7:10" x14ac:dyDescent="0.25">
      <c r="G4309" s="110"/>
      <c r="H4309" s="110"/>
      <c r="I4309" s="110"/>
      <c r="J4309" s="110"/>
    </row>
    <row r="4310" spans="7:10" x14ac:dyDescent="0.25">
      <c r="G4310" s="110"/>
      <c r="H4310" s="110"/>
      <c r="I4310" s="110"/>
      <c r="J4310" s="110"/>
    </row>
    <row r="4311" spans="7:10" x14ac:dyDescent="0.25">
      <c r="G4311" s="110"/>
      <c r="H4311" s="110"/>
      <c r="I4311" s="110"/>
      <c r="J4311" s="110"/>
    </row>
    <row r="4312" spans="7:10" x14ac:dyDescent="0.25">
      <c r="G4312" s="110"/>
      <c r="H4312" s="110"/>
      <c r="I4312" s="110"/>
      <c r="J4312" s="110"/>
    </row>
    <row r="4313" spans="7:10" x14ac:dyDescent="0.25">
      <c r="G4313" s="110"/>
      <c r="H4313" s="110"/>
      <c r="I4313" s="110"/>
      <c r="J4313" s="110"/>
    </row>
    <row r="4314" spans="7:10" x14ac:dyDescent="0.25">
      <c r="G4314" s="110"/>
      <c r="H4314" s="110"/>
      <c r="I4314" s="110"/>
      <c r="J4314" s="110"/>
    </row>
    <row r="4315" spans="7:10" x14ac:dyDescent="0.25">
      <c r="G4315" s="110"/>
      <c r="H4315" s="110"/>
      <c r="I4315" s="110"/>
      <c r="J4315" s="110"/>
    </row>
    <row r="4316" spans="7:10" x14ac:dyDescent="0.25">
      <c r="G4316" s="110"/>
      <c r="H4316" s="110"/>
      <c r="I4316" s="110"/>
      <c r="J4316" s="110"/>
    </row>
    <row r="4317" spans="7:10" x14ac:dyDescent="0.25">
      <c r="G4317" s="110"/>
      <c r="H4317" s="110"/>
      <c r="I4317" s="110"/>
      <c r="J4317" s="110"/>
    </row>
    <row r="4318" spans="7:10" x14ac:dyDescent="0.25">
      <c r="G4318" s="110"/>
      <c r="H4318" s="110"/>
      <c r="I4318" s="110"/>
      <c r="J4318" s="110"/>
    </row>
    <row r="4319" spans="7:10" x14ac:dyDescent="0.25">
      <c r="G4319" s="110"/>
      <c r="H4319" s="110"/>
      <c r="I4319" s="110"/>
      <c r="J4319" s="110"/>
    </row>
    <row r="4320" spans="7:10" x14ac:dyDescent="0.25">
      <c r="G4320" s="110"/>
      <c r="H4320" s="110"/>
      <c r="I4320" s="110"/>
      <c r="J4320" s="110"/>
    </row>
    <row r="4321" spans="7:10" x14ac:dyDescent="0.25">
      <c r="G4321" s="110"/>
      <c r="H4321" s="110"/>
      <c r="I4321" s="110"/>
      <c r="J4321" s="110"/>
    </row>
    <row r="4322" spans="7:10" x14ac:dyDescent="0.25">
      <c r="G4322" s="110"/>
      <c r="H4322" s="110"/>
      <c r="I4322" s="110"/>
      <c r="J4322" s="110"/>
    </row>
    <row r="4323" spans="7:10" x14ac:dyDescent="0.25">
      <c r="G4323" s="110"/>
      <c r="H4323" s="110"/>
      <c r="I4323" s="110"/>
      <c r="J4323" s="110"/>
    </row>
    <row r="4324" spans="7:10" x14ac:dyDescent="0.25">
      <c r="G4324" s="110"/>
      <c r="H4324" s="110"/>
      <c r="I4324" s="110"/>
      <c r="J4324" s="110"/>
    </row>
    <row r="4325" spans="7:10" x14ac:dyDescent="0.25">
      <c r="G4325" s="110"/>
      <c r="H4325" s="110"/>
      <c r="I4325" s="110"/>
      <c r="J4325" s="110"/>
    </row>
    <row r="4326" spans="7:10" x14ac:dyDescent="0.25">
      <c r="G4326" s="110"/>
      <c r="H4326" s="110"/>
      <c r="I4326" s="110"/>
      <c r="J4326" s="110"/>
    </row>
    <row r="4327" spans="7:10" x14ac:dyDescent="0.25">
      <c r="G4327" s="110"/>
      <c r="H4327" s="110"/>
      <c r="I4327" s="110"/>
      <c r="J4327" s="110"/>
    </row>
    <row r="4328" spans="7:10" x14ac:dyDescent="0.25">
      <c r="G4328" s="110"/>
      <c r="H4328" s="110"/>
      <c r="I4328" s="110"/>
      <c r="J4328" s="110"/>
    </row>
    <row r="4329" spans="7:10" x14ac:dyDescent="0.25">
      <c r="G4329" s="110"/>
      <c r="H4329" s="110"/>
      <c r="I4329" s="110"/>
      <c r="J4329" s="110"/>
    </row>
    <row r="4330" spans="7:10" x14ac:dyDescent="0.25">
      <c r="G4330" s="110"/>
      <c r="H4330" s="110"/>
      <c r="I4330" s="110"/>
      <c r="J4330" s="110"/>
    </row>
    <row r="4331" spans="7:10" x14ac:dyDescent="0.25">
      <c r="G4331" s="110"/>
      <c r="H4331" s="110"/>
      <c r="I4331" s="110"/>
      <c r="J4331" s="110"/>
    </row>
    <row r="4332" spans="7:10" x14ac:dyDescent="0.25">
      <c r="G4332" s="110"/>
      <c r="H4332" s="110"/>
      <c r="I4332" s="110"/>
      <c r="J4332" s="110"/>
    </row>
    <row r="4333" spans="7:10" x14ac:dyDescent="0.25">
      <c r="G4333" s="110"/>
      <c r="H4333" s="110"/>
      <c r="I4333" s="110"/>
      <c r="J4333" s="110"/>
    </row>
    <row r="4334" spans="7:10" x14ac:dyDescent="0.25">
      <c r="G4334" s="110"/>
      <c r="H4334" s="110"/>
      <c r="I4334" s="110"/>
      <c r="J4334" s="110"/>
    </row>
    <row r="4335" spans="7:10" x14ac:dyDescent="0.25">
      <c r="G4335" s="110"/>
      <c r="H4335" s="110"/>
      <c r="I4335" s="110"/>
      <c r="J4335" s="110"/>
    </row>
    <row r="4336" spans="7:10" x14ac:dyDescent="0.25">
      <c r="G4336" s="110"/>
      <c r="H4336" s="110"/>
      <c r="I4336" s="110"/>
      <c r="J4336" s="110"/>
    </row>
    <row r="4337" spans="7:10" x14ac:dyDescent="0.25">
      <c r="G4337" s="110"/>
      <c r="H4337" s="110"/>
      <c r="I4337" s="110"/>
      <c r="J4337" s="110"/>
    </row>
    <row r="4338" spans="7:10" x14ac:dyDescent="0.25">
      <c r="G4338" s="110"/>
      <c r="H4338" s="110"/>
      <c r="I4338" s="110"/>
      <c r="J4338" s="110"/>
    </row>
    <row r="4339" spans="7:10" x14ac:dyDescent="0.25">
      <c r="G4339" s="110"/>
      <c r="H4339" s="110"/>
      <c r="I4339" s="110"/>
      <c r="J4339" s="110"/>
    </row>
    <row r="4340" spans="7:10" x14ac:dyDescent="0.25">
      <c r="G4340" s="110"/>
      <c r="H4340" s="110"/>
      <c r="I4340" s="110"/>
      <c r="J4340" s="110"/>
    </row>
    <row r="4341" spans="7:10" x14ac:dyDescent="0.25">
      <c r="G4341" s="110"/>
      <c r="H4341" s="110"/>
      <c r="I4341" s="110"/>
      <c r="J4341" s="110"/>
    </row>
    <row r="4342" spans="7:10" x14ac:dyDescent="0.25">
      <c r="G4342" s="110"/>
      <c r="H4342" s="110"/>
      <c r="I4342" s="110"/>
      <c r="J4342" s="110"/>
    </row>
    <row r="4343" spans="7:10" x14ac:dyDescent="0.25">
      <c r="G4343" s="110"/>
      <c r="H4343" s="110"/>
      <c r="I4343" s="110"/>
      <c r="J4343" s="110"/>
    </row>
    <row r="4344" spans="7:10" x14ac:dyDescent="0.25">
      <c r="G4344" s="110"/>
      <c r="H4344" s="110"/>
      <c r="I4344" s="110"/>
      <c r="J4344" s="110"/>
    </row>
    <row r="4345" spans="7:10" x14ac:dyDescent="0.25">
      <c r="G4345" s="110"/>
      <c r="H4345" s="110"/>
      <c r="I4345" s="110"/>
      <c r="J4345" s="110"/>
    </row>
    <row r="4346" spans="7:10" x14ac:dyDescent="0.25">
      <c r="G4346" s="110"/>
      <c r="H4346" s="110"/>
      <c r="I4346" s="110"/>
      <c r="J4346" s="110"/>
    </row>
    <row r="4347" spans="7:10" x14ac:dyDescent="0.25">
      <c r="G4347" s="110"/>
      <c r="H4347" s="110"/>
      <c r="I4347" s="110"/>
      <c r="J4347" s="110"/>
    </row>
    <row r="4348" spans="7:10" x14ac:dyDescent="0.25">
      <c r="G4348" s="110"/>
      <c r="H4348" s="110"/>
      <c r="I4348" s="110"/>
      <c r="J4348" s="110"/>
    </row>
    <row r="4349" spans="7:10" x14ac:dyDescent="0.25">
      <c r="G4349" s="110"/>
      <c r="H4349" s="110"/>
      <c r="I4349" s="110"/>
      <c r="J4349" s="110"/>
    </row>
    <row r="4350" spans="7:10" x14ac:dyDescent="0.25">
      <c r="G4350" s="110"/>
      <c r="H4350" s="110"/>
      <c r="I4350" s="110"/>
      <c r="J4350" s="110"/>
    </row>
    <row r="4351" spans="7:10" x14ac:dyDescent="0.25">
      <c r="G4351" s="110"/>
      <c r="H4351" s="110"/>
      <c r="I4351" s="110"/>
      <c r="J4351" s="110"/>
    </row>
    <row r="4352" spans="7:10" x14ac:dyDescent="0.25">
      <c r="G4352" s="110"/>
      <c r="H4352" s="110"/>
      <c r="I4352" s="110"/>
      <c r="J4352" s="110"/>
    </row>
    <row r="4353" spans="7:10" x14ac:dyDescent="0.25">
      <c r="G4353" s="110"/>
      <c r="H4353" s="110"/>
      <c r="I4353" s="110"/>
      <c r="J4353" s="110"/>
    </row>
    <row r="4354" spans="7:10" x14ac:dyDescent="0.25">
      <c r="G4354" s="110"/>
      <c r="H4354" s="110"/>
      <c r="I4354" s="110"/>
      <c r="J4354" s="110"/>
    </row>
    <row r="4355" spans="7:10" x14ac:dyDescent="0.25">
      <c r="G4355" s="110"/>
      <c r="H4355" s="110"/>
      <c r="I4355" s="110"/>
      <c r="J4355" s="110"/>
    </row>
    <row r="4356" spans="7:10" x14ac:dyDescent="0.25">
      <c r="G4356" s="110"/>
      <c r="H4356" s="110"/>
      <c r="I4356" s="110"/>
      <c r="J4356" s="110"/>
    </row>
    <row r="4357" spans="7:10" x14ac:dyDescent="0.25">
      <c r="G4357" s="110"/>
      <c r="H4357" s="110"/>
      <c r="I4357" s="110"/>
      <c r="J4357" s="110"/>
    </row>
    <row r="4358" spans="7:10" x14ac:dyDescent="0.25">
      <c r="G4358" s="110"/>
      <c r="H4358" s="110"/>
      <c r="I4358" s="110"/>
      <c r="J4358" s="110"/>
    </row>
    <row r="4359" spans="7:10" x14ac:dyDescent="0.25">
      <c r="G4359" s="110"/>
      <c r="H4359" s="110"/>
      <c r="I4359" s="110"/>
      <c r="J4359" s="110"/>
    </row>
    <row r="4360" spans="7:10" x14ac:dyDescent="0.25">
      <c r="G4360" s="110"/>
      <c r="H4360" s="110"/>
      <c r="I4360" s="110"/>
      <c r="J4360" s="110"/>
    </row>
    <row r="4361" spans="7:10" x14ac:dyDescent="0.25">
      <c r="G4361" s="110"/>
      <c r="H4361" s="110"/>
      <c r="I4361" s="110"/>
      <c r="J4361" s="110"/>
    </row>
    <row r="4362" spans="7:10" x14ac:dyDescent="0.25">
      <c r="G4362" s="110"/>
      <c r="H4362" s="110"/>
      <c r="I4362" s="110"/>
      <c r="J4362" s="110"/>
    </row>
    <row r="4363" spans="7:10" x14ac:dyDescent="0.25">
      <c r="G4363" s="110"/>
      <c r="H4363" s="110"/>
      <c r="I4363" s="110"/>
      <c r="J4363" s="110"/>
    </row>
    <row r="4364" spans="7:10" x14ac:dyDescent="0.25">
      <c r="G4364" s="110"/>
      <c r="H4364" s="110"/>
      <c r="I4364" s="110"/>
      <c r="J4364" s="110"/>
    </row>
    <row r="4365" spans="7:10" x14ac:dyDescent="0.25">
      <c r="G4365" s="110"/>
      <c r="H4365" s="110"/>
      <c r="I4365" s="110"/>
      <c r="J4365" s="110"/>
    </row>
    <row r="4366" spans="7:10" x14ac:dyDescent="0.25">
      <c r="G4366" s="110"/>
      <c r="H4366" s="110"/>
      <c r="I4366" s="110"/>
      <c r="J4366" s="110"/>
    </row>
    <row r="4367" spans="7:10" x14ac:dyDescent="0.25">
      <c r="G4367" s="110"/>
      <c r="H4367" s="110"/>
      <c r="I4367" s="110"/>
      <c r="J4367" s="110"/>
    </row>
    <row r="4368" spans="7:10" x14ac:dyDescent="0.25">
      <c r="G4368" s="110"/>
      <c r="H4368" s="110"/>
      <c r="I4368" s="110"/>
      <c r="J4368" s="110"/>
    </row>
    <row r="4369" spans="7:10" x14ac:dyDescent="0.25">
      <c r="G4369" s="110"/>
      <c r="H4369" s="110"/>
      <c r="I4369" s="110"/>
      <c r="J4369" s="110"/>
    </row>
    <row r="4370" spans="7:10" x14ac:dyDescent="0.25">
      <c r="G4370" s="110"/>
      <c r="H4370" s="110"/>
      <c r="I4370" s="110"/>
      <c r="J4370" s="110"/>
    </row>
    <row r="4371" spans="7:10" x14ac:dyDescent="0.25">
      <c r="G4371" s="110"/>
      <c r="H4371" s="110"/>
      <c r="I4371" s="110"/>
      <c r="J4371" s="110"/>
    </row>
    <row r="4372" spans="7:10" x14ac:dyDescent="0.25">
      <c r="G4372" s="110"/>
      <c r="H4372" s="110"/>
      <c r="I4372" s="110"/>
      <c r="J4372" s="110"/>
    </row>
    <row r="4373" spans="7:10" x14ac:dyDescent="0.25">
      <c r="G4373" s="110"/>
      <c r="H4373" s="110"/>
      <c r="I4373" s="110"/>
      <c r="J4373" s="110"/>
    </row>
    <row r="4374" spans="7:10" x14ac:dyDescent="0.25">
      <c r="G4374" s="110"/>
      <c r="H4374" s="110"/>
      <c r="I4374" s="110"/>
      <c r="J4374" s="110"/>
    </row>
    <row r="4375" spans="7:10" x14ac:dyDescent="0.25">
      <c r="G4375" s="110"/>
      <c r="H4375" s="110"/>
      <c r="I4375" s="110"/>
      <c r="J4375" s="110"/>
    </row>
    <row r="4376" spans="7:10" x14ac:dyDescent="0.25">
      <c r="G4376" s="110"/>
      <c r="H4376" s="110"/>
      <c r="I4376" s="110"/>
      <c r="J4376" s="110"/>
    </row>
    <row r="4377" spans="7:10" x14ac:dyDescent="0.25">
      <c r="G4377" s="110"/>
      <c r="H4377" s="110"/>
      <c r="I4377" s="110"/>
      <c r="J4377" s="110"/>
    </row>
    <row r="4378" spans="7:10" x14ac:dyDescent="0.25">
      <c r="G4378" s="110"/>
      <c r="H4378" s="110"/>
      <c r="I4378" s="110"/>
      <c r="J4378" s="110"/>
    </row>
    <row r="4379" spans="7:10" x14ac:dyDescent="0.25">
      <c r="G4379" s="110"/>
      <c r="H4379" s="110"/>
      <c r="I4379" s="110"/>
      <c r="J4379" s="110"/>
    </row>
    <row r="4380" spans="7:10" x14ac:dyDescent="0.25">
      <c r="G4380" s="110"/>
      <c r="H4380" s="110"/>
      <c r="I4380" s="110"/>
      <c r="J4380" s="110"/>
    </row>
    <row r="4381" spans="7:10" x14ac:dyDescent="0.25">
      <c r="G4381" s="110"/>
      <c r="H4381" s="110"/>
      <c r="I4381" s="110"/>
      <c r="J4381" s="110"/>
    </row>
    <row r="4382" spans="7:10" x14ac:dyDescent="0.25">
      <c r="G4382" s="110"/>
      <c r="H4382" s="110"/>
      <c r="I4382" s="110"/>
      <c r="J4382" s="110"/>
    </row>
    <row r="4383" spans="7:10" x14ac:dyDescent="0.25">
      <c r="G4383" s="110"/>
      <c r="H4383" s="110"/>
      <c r="I4383" s="110"/>
      <c r="J4383" s="110"/>
    </row>
    <row r="4384" spans="7:10" x14ac:dyDescent="0.25">
      <c r="G4384" s="110"/>
      <c r="H4384" s="110"/>
      <c r="I4384" s="110"/>
      <c r="J4384" s="110"/>
    </row>
    <row r="4385" spans="7:10" x14ac:dyDescent="0.25">
      <c r="G4385" s="110"/>
      <c r="H4385" s="110"/>
      <c r="I4385" s="110"/>
      <c r="J4385" s="110"/>
    </row>
    <row r="4386" spans="7:10" x14ac:dyDescent="0.25">
      <c r="G4386" s="110"/>
      <c r="H4386" s="110"/>
      <c r="I4386" s="110"/>
      <c r="J4386" s="110"/>
    </row>
    <row r="4387" spans="7:10" x14ac:dyDescent="0.25">
      <c r="G4387" s="110"/>
      <c r="H4387" s="110"/>
      <c r="I4387" s="110"/>
      <c r="J4387" s="110"/>
    </row>
    <row r="4388" spans="7:10" x14ac:dyDescent="0.25">
      <c r="G4388" s="110"/>
      <c r="H4388" s="110"/>
      <c r="I4388" s="110"/>
      <c r="J4388" s="110"/>
    </row>
    <row r="4389" spans="7:10" x14ac:dyDescent="0.25">
      <c r="G4389" s="110"/>
      <c r="H4389" s="110"/>
      <c r="I4389" s="110"/>
      <c r="J4389" s="110"/>
    </row>
    <row r="4390" spans="7:10" x14ac:dyDescent="0.25">
      <c r="G4390" s="110"/>
      <c r="H4390" s="110"/>
      <c r="I4390" s="110"/>
      <c r="J4390" s="110"/>
    </row>
    <row r="4391" spans="7:10" x14ac:dyDescent="0.25">
      <c r="G4391" s="110"/>
      <c r="H4391" s="110"/>
      <c r="I4391" s="110"/>
      <c r="J4391" s="110"/>
    </row>
    <row r="4392" spans="7:10" x14ac:dyDescent="0.25">
      <c r="G4392" s="110"/>
      <c r="H4392" s="110"/>
      <c r="I4392" s="110"/>
      <c r="J4392" s="110"/>
    </row>
    <row r="4393" spans="7:10" x14ac:dyDescent="0.25">
      <c r="G4393" s="110"/>
      <c r="H4393" s="110"/>
      <c r="I4393" s="110"/>
      <c r="J4393" s="110"/>
    </row>
    <row r="4394" spans="7:10" x14ac:dyDescent="0.25">
      <c r="G4394" s="110"/>
      <c r="H4394" s="110"/>
      <c r="I4394" s="110"/>
      <c r="J4394" s="110"/>
    </row>
    <row r="4395" spans="7:10" x14ac:dyDescent="0.25">
      <c r="G4395" s="110"/>
      <c r="H4395" s="110"/>
      <c r="I4395" s="110"/>
      <c r="J4395" s="110"/>
    </row>
    <row r="4396" spans="7:10" x14ac:dyDescent="0.25">
      <c r="G4396" s="110"/>
      <c r="H4396" s="110"/>
      <c r="I4396" s="110"/>
      <c r="J4396" s="110"/>
    </row>
    <row r="4397" spans="7:10" x14ac:dyDescent="0.25">
      <c r="G4397" s="110"/>
      <c r="H4397" s="110"/>
      <c r="I4397" s="110"/>
      <c r="J4397" s="110"/>
    </row>
    <row r="4398" spans="7:10" x14ac:dyDescent="0.25">
      <c r="G4398" s="110"/>
      <c r="H4398" s="110"/>
      <c r="I4398" s="110"/>
      <c r="J4398" s="110"/>
    </row>
    <row r="4399" spans="7:10" x14ac:dyDescent="0.25">
      <c r="G4399" s="110"/>
      <c r="H4399" s="110"/>
      <c r="I4399" s="110"/>
      <c r="J4399" s="110"/>
    </row>
    <row r="4400" spans="7:10" x14ac:dyDescent="0.25">
      <c r="G4400" s="110"/>
      <c r="H4400" s="110"/>
      <c r="I4400" s="110"/>
      <c r="J4400" s="110"/>
    </row>
    <row r="4401" spans="7:10" x14ac:dyDescent="0.25">
      <c r="G4401" s="110"/>
      <c r="H4401" s="110"/>
      <c r="I4401" s="110"/>
      <c r="J4401" s="110"/>
    </row>
    <row r="4402" spans="7:10" x14ac:dyDescent="0.25">
      <c r="G4402" s="110"/>
      <c r="H4402" s="110"/>
      <c r="I4402" s="110"/>
      <c r="J4402" s="110"/>
    </row>
    <row r="4403" spans="7:10" x14ac:dyDescent="0.25">
      <c r="G4403" s="110"/>
      <c r="H4403" s="110"/>
      <c r="I4403" s="110"/>
      <c r="J4403" s="110"/>
    </row>
    <row r="4404" spans="7:10" x14ac:dyDescent="0.25">
      <c r="G4404" s="110"/>
      <c r="H4404" s="110"/>
      <c r="I4404" s="110"/>
      <c r="J4404" s="110"/>
    </row>
    <row r="4405" spans="7:10" x14ac:dyDescent="0.25">
      <c r="G4405" s="110"/>
      <c r="H4405" s="110"/>
      <c r="I4405" s="110"/>
      <c r="J4405" s="110"/>
    </row>
    <row r="4406" spans="7:10" x14ac:dyDescent="0.25">
      <c r="G4406" s="110"/>
      <c r="H4406" s="110"/>
      <c r="I4406" s="110"/>
      <c r="J4406" s="110"/>
    </row>
    <row r="4407" spans="7:10" x14ac:dyDescent="0.25">
      <c r="G4407" s="110"/>
      <c r="H4407" s="110"/>
      <c r="I4407" s="110"/>
      <c r="J4407" s="110"/>
    </row>
    <row r="4408" spans="7:10" x14ac:dyDescent="0.25">
      <c r="G4408" s="110"/>
      <c r="H4408" s="110"/>
      <c r="I4408" s="110"/>
      <c r="J4408" s="110"/>
    </row>
    <row r="4409" spans="7:10" x14ac:dyDescent="0.25">
      <c r="G4409" s="110"/>
      <c r="H4409" s="110"/>
      <c r="I4409" s="110"/>
      <c r="J4409" s="110"/>
    </row>
    <row r="4410" spans="7:10" x14ac:dyDescent="0.25">
      <c r="G4410" s="110"/>
      <c r="H4410" s="110"/>
      <c r="I4410" s="110"/>
      <c r="J4410" s="110"/>
    </row>
    <row r="4411" spans="7:10" x14ac:dyDescent="0.25">
      <c r="G4411" s="110"/>
      <c r="H4411" s="110"/>
      <c r="I4411" s="110"/>
      <c r="J4411" s="110"/>
    </row>
    <row r="4412" spans="7:10" x14ac:dyDescent="0.25">
      <c r="G4412" s="110"/>
      <c r="H4412" s="110"/>
      <c r="I4412" s="110"/>
      <c r="J4412" s="110"/>
    </row>
    <row r="4413" spans="7:10" x14ac:dyDescent="0.25">
      <c r="G4413" s="110"/>
      <c r="H4413" s="110"/>
      <c r="I4413" s="110"/>
      <c r="J4413" s="110"/>
    </row>
    <row r="4414" spans="7:10" x14ac:dyDescent="0.25">
      <c r="G4414" s="110"/>
      <c r="H4414" s="110"/>
      <c r="I4414" s="110"/>
      <c r="J4414" s="110"/>
    </row>
    <row r="4415" spans="7:10" x14ac:dyDescent="0.25">
      <c r="G4415" s="110"/>
      <c r="H4415" s="110"/>
      <c r="I4415" s="110"/>
      <c r="J4415" s="110"/>
    </row>
    <row r="4416" spans="7:10" x14ac:dyDescent="0.25">
      <c r="G4416" s="110"/>
      <c r="H4416" s="110"/>
      <c r="I4416" s="110"/>
      <c r="J4416" s="110"/>
    </row>
    <row r="4417" spans="7:10" x14ac:dyDescent="0.25">
      <c r="G4417" s="110"/>
      <c r="H4417" s="110"/>
      <c r="I4417" s="110"/>
      <c r="J4417" s="110"/>
    </row>
    <row r="4418" spans="7:10" x14ac:dyDescent="0.25">
      <c r="G4418" s="110"/>
      <c r="H4418" s="110"/>
      <c r="I4418" s="110"/>
      <c r="J4418" s="110"/>
    </row>
    <row r="4419" spans="7:10" x14ac:dyDescent="0.25">
      <c r="G4419" s="110"/>
      <c r="H4419" s="110"/>
      <c r="I4419" s="110"/>
      <c r="J4419" s="110"/>
    </row>
    <row r="4420" spans="7:10" x14ac:dyDescent="0.25">
      <c r="G4420" s="110"/>
      <c r="H4420" s="110"/>
      <c r="I4420" s="110"/>
      <c r="J4420" s="110"/>
    </row>
    <row r="4421" spans="7:10" x14ac:dyDescent="0.25">
      <c r="G4421" s="110"/>
      <c r="H4421" s="110"/>
      <c r="I4421" s="110"/>
      <c r="J4421" s="110"/>
    </row>
    <row r="4422" spans="7:10" x14ac:dyDescent="0.25">
      <c r="G4422" s="110"/>
      <c r="H4422" s="110"/>
      <c r="I4422" s="110"/>
      <c r="J4422" s="110"/>
    </row>
    <row r="4423" spans="7:10" x14ac:dyDescent="0.25">
      <c r="G4423" s="110"/>
      <c r="H4423" s="110"/>
      <c r="I4423" s="110"/>
      <c r="J4423" s="110"/>
    </row>
    <row r="4424" spans="7:10" x14ac:dyDescent="0.25">
      <c r="G4424" s="110"/>
      <c r="H4424" s="110"/>
      <c r="I4424" s="110"/>
      <c r="J4424" s="110"/>
    </row>
    <row r="4425" spans="7:10" x14ac:dyDescent="0.25">
      <c r="G4425" s="110"/>
      <c r="H4425" s="110"/>
      <c r="I4425" s="110"/>
      <c r="J4425" s="110"/>
    </row>
    <row r="4426" spans="7:10" x14ac:dyDescent="0.25">
      <c r="G4426" s="110"/>
      <c r="H4426" s="110"/>
      <c r="I4426" s="110"/>
      <c r="J4426" s="110"/>
    </row>
    <row r="4427" spans="7:10" x14ac:dyDescent="0.25">
      <c r="G4427" s="110"/>
      <c r="H4427" s="110"/>
      <c r="I4427" s="110"/>
      <c r="J4427" s="110"/>
    </row>
    <row r="4428" spans="7:10" x14ac:dyDescent="0.25">
      <c r="G4428" s="110"/>
      <c r="H4428" s="110"/>
      <c r="I4428" s="110"/>
      <c r="J4428" s="110"/>
    </row>
    <row r="4429" spans="7:10" x14ac:dyDescent="0.25">
      <c r="G4429" s="110"/>
      <c r="H4429" s="110"/>
      <c r="I4429" s="110"/>
      <c r="J4429" s="110"/>
    </row>
    <row r="4430" spans="7:10" x14ac:dyDescent="0.25">
      <c r="G4430" s="110"/>
      <c r="H4430" s="110"/>
      <c r="I4430" s="110"/>
      <c r="J4430" s="110"/>
    </row>
    <row r="4431" spans="7:10" x14ac:dyDescent="0.25">
      <c r="G4431" s="110"/>
      <c r="H4431" s="110"/>
      <c r="I4431" s="110"/>
      <c r="J4431" s="110"/>
    </row>
    <row r="4432" spans="7:10" x14ac:dyDescent="0.25">
      <c r="G4432" s="110"/>
      <c r="H4432" s="110"/>
      <c r="I4432" s="110"/>
      <c r="J4432" s="110"/>
    </row>
    <row r="4433" spans="7:10" x14ac:dyDescent="0.25">
      <c r="G4433" s="110"/>
      <c r="H4433" s="110"/>
      <c r="I4433" s="110"/>
      <c r="J4433" s="110"/>
    </row>
    <row r="4434" spans="7:10" x14ac:dyDescent="0.25">
      <c r="G4434" s="110"/>
      <c r="H4434" s="110"/>
      <c r="I4434" s="110"/>
      <c r="J4434" s="110"/>
    </row>
    <row r="4435" spans="7:10" x14ac:dyDescent="0.25">
      <c r="G4435" s="110"/>
      <c r="H4435" s="110"/>
      <c r="I4435" s="110"/>
      <c r="J4435" s="110"/>
    </row>
    <row r="4436" spans="7:10" x14ac:dyDescent="0.25">
      <c r="G4436" s="110"/>
      <c r="H4436" s="110"/>
      <c r="I4436" s="110"/>
      <c r="J4436" s="110"/>
    </row>
    <row r="4437" spans="7:10" x14ac:dyDescent="0.25">
      <c r="G4437" s="110"/>
      <c r="H4437" s="110"/>
      <c r="I4437" s="110"/>
      <c r="J4437" s="110"/>
    </row>
    <row r="4438" spans="7:10" x14ac:dyDescent="0.25">
      <c r="G4438" s="110"/>
      <c r="H4438" s="110"/>
      <c r="I4438" s="110"/>
      <c r="J4438" s="110"/>
    </row>
    <row r="4439" spans="7:10" x14ac:dyDescent="0.25">
      <c r="G4439" s="110"/>
      <c r="H4439" s="110"/>
      <c r="I4439" s="110"/>
      <c r="J4439" s="110"/>
    </row>
    <row r="4440" spans="7:10" x14ac:dyDescent="0.25">
      <c r="G4440" s="110"/>
      <c r="H4440" s="110"/>
      <c r="I4440" s="110"/>
      <c r="J4440" s="110"/>
    </row>
    <row r="4441" spans="7:10" x14ac:dyDescent="0.25">
      <c r="G4441" s="110"/>
      <c r="H4441" s="110"/>
      <c r="I4441" s="110"/>
      <c r="J4441" s="110"/>
    </row>
    <row r="4442" spans="7:10" x14ac:dyDescent="0.25">
      <c r="G4442" s="110"/>
      <c r="H4442" s="110"/>
      <c r="I4442" s="110"/>
      <c r="J4442" s="110"/>
    </row>
    <row r="4443" spans="7:10" x14ac:dyDescent="0.25">
      <c r="G4443" s="110"/>
      <c r="H4443" s="110"/>
      <c r="I4443" s="110"/>
      <c r="J4443" s="110"/>
    </row>
    <row r="4444" spans="7:10" x14ac:dyDescent="0.25">
      <c r="G4444" s="110"/>
      <c r="H4444" s="110"/>
      <c r="I4444" s="110"/>
      <c r="J4444" s="110"/>
    </row>
    <row r="4445" spans="7:10" x14ac:dyDescent="0.25">
      <c r="G4445" s="110"/>
      <c r="H4445" s="110"/>
      <c r="I4445" s="110"/>
      <c r="J4445" s="110"/>
    </row>
    <row r="4446" spans="7:10" x14ac:dyDescent="0.25">
      <c r="G4446" s="110"/>
      <c r="H4446" s="110"/>
      <c r="I4446" s="110"/>
      <c r="J4446" s="110"/>
    </row>
    <row r="4447" spans="7:10" x14ac:dyDescent="0.25">
      <c r="G4447" s="110"/>
      <c r="H4447" s="110"/>
      <c r="I4447" s="110"/>
      <c r="J4447" s="110"/>
    </row>
    <row r="4448" spans="7:10" x14ac:dyDescent="0.25">
      <c r="G4448" s="110"/>
      <c r="H4448" s="110"/>
      <c r="I4448" s="110"/>
      <c r="J4448" s="110"/>
    </row>
    <row r="4449" spans="7:10" x14ac:dyDescent="0.25">
      <c r="G4449" s="110"/>
      <c r="H4449" s="110"/>
      <c r="I4449" s="110"/>
      <c r="J4449" s="110"/>
    </row>
    <row r="4450" spans="7:10" x14ac:dyDescent="0.25">
      <c r="G4450" s="110"/>
      <c r="H4450" s="110"/>
      <c r="I4450" s="110"/>
      <c r="J4450" s="110"/>
    </row>
    <row r="4451" spans="7:10" x14ac:dyDescent="0.25">
      <c r="G4451" s="110"/>
      <c r="H4451" s="110"/>
      <c r="I4451" s="110"/>
      <c r="J4451" s="110"/>
    </row>
    <row r="4452" spans="7:10" x14ac:dyDescent="0.25">
      <c r="G4452" s="110"/>
      <c r="H4452" s="110"/>
      <c r="I4452" s="110"/>
      <c r="J4452" s="110"/>
    </row>
    <row r="4453" spans="7:10" x14ac:dyDescent="0.25">
      <c r="G4453" s="110"/>
      <c r="H4453" s="110"/>
      <c r="I4453" s="110"/>
      <c r="J4453" s="110"/>
    </row>
    <row r="4454" spans="7:10" x14ac:dyDescent="0.25">
      <c r="G4454" s="110"/>
      <c r="H4454" s="110"/>
      <c r="I4454" s="110"/>
      <c r="J4454" s="110"/>
    </row>
    <row r="4455" spans="7:10" x14ac:dyDescent="0.25">
      <c r="G4455" s="110"/>
      <c r="H4455" s="110"/>
      <c r="I4455" s="110"/>
      <c r="J4455" s="110"/>
    </row>
    <row r="4456" spans="7:10" x14ac:dyDescent="0.25">
      <c r="G4456" s="110"/>
      <c r="H4456" s="110"/>
      <c r="I4456" s="110"/>
      <c r="J4456" s="110"/>
    </row>
    <row r="4457" spans="7:10" x14ac:dyDescent="0.25">
      <c r="G4457" s="110"/>
      <c r="H4457" s="110"/>
      <c r="I4457" s="110"/>
      <c r="J4457" s="110"/>
    </row>
    <row r="4458" spans="7:10" x14ac:dyDescent="0.25">
      <c r="G4458" s="110"/>
      <c r="H4458" s="110"/>
      <c r="I4458" s="110"/>
      <c r="J4458" s="110"/>
    </row>
    <row r="4459" spans="7:10" x14ac:dyDescent="0.25">
      <c r="G4459" s="110"/>
      <c r="H4459" s="110"/>
      <c r="I4459" s="110"/>
      <c r="J4459" s="110"/>
    </row>
    <row r="4460" spans="7:10" x14ac:dyDescent="0.25">
      <c r="G4460" s="110"/>
      <c r="H4460" s="110"/>
      <c r="I4460" s="110"/>
      <c r="J4460" s="110"/>
    </row>
    <row r="4461" spans="7:10" x14ac:dyDescent="0.25">
      <c r="G4461" s="110"/>
      <c r="H4461" s="110"/>
      <c r="I4461" s="110"/>
      <c r="J4461" s="110"/>
    </row>
    <row r="4462" spans="7:10" x14ac:dyDescent="0.25">
      <c r="G4462" s="110"/>
      <c r="H4462" s="110"/>
      <c r="I4462" s="110"/>
      <c r="J4462" s="110"/>
    </row>
    <row r="4463" spans="7:10" x14ac:dyDescent="0.25">
      <c r="G4463" s="110"/>
      <c r="H4463" s="110"/>
      <c r="I4463" s="110"/>
      <c r="J4463" s="110"/>
    </row>
    <row r="4464" spans="7:10" x14ac:dyDescent="0.25">
      <c r="G4464" s="110"/>
      <c r="H4464" s="110"/>
      <c r="I4464" s="110"/>
      <c r="J4464" s="110"/>
    </row>
    <row r="4465" spans="7:10" x14ac:dyDescent="0.25">
      <c r="G4465" s="110"/>
      <c r="H4465" s="110"/>
      <c r="I4465" s="110"/>
      <c r="J4465" s="110"/>
    </row>
    <row r="4466" spans="7:10" x14ac:dyDescent="0.25">
      <c r="G4466" s="110"/>
      <c r="H4466" s="110"/>
      <c r="I4466" s="110"/>
      <c r="J4466" s="110"/>
    </row>
    <row r="4467" spans="7:10" x14ac:dyDescent="0.25">
      <c r="G4467" s="110"/>
      <c r="H4467" s="110"/>
      <c r="I4467" s="110"/>
      <c r="J4467" s="110"/>
    </row>
    <row r="4468" spans="7:10" x14ac:dyDescent="0.25">
      <c r="G4468" s="110"/>
      <c r="H4468" s="110"/>
      <c r="I4468" s="110"/>
      <c r="J4468" s="110"/>
    </row>
    <row r="4469" spans="7:10" x14ac:dyDescent="0.25">
      <c r="G4469" s="110"/>
      <c r="H4469" s="110"/>
      <c r="I4469" s="110"/>
      <c r="J4469" s="110"/>
    </row>
    <row r="4470" spans="7:10" x14ac:dyDescent="0.25">
      <c r="G4470" s="110"/>
      <c r="H4470" s="110"/>
      <c r="I4470" s="110"/>
      <c r="J4470" s="110"/>
    </row>
    <row r="4471" spans="7:10" x14ac:dyDescent="0.25">
      <c r="G4471" s="110"/>
      <c r="H4471" s="110"/>
      <c r="I4471" s="110"/>
      <c r="J4471" s="110"/>
    </row>
    <row r="4472" spans="7:10" x14ac:dyDescent="0.25">
      <c r="G4472" s="110"/>
      <c r="H4472" s="110"/>
      <c r="I4472" s="110"/>
      <c r="J4472" s="110"/>
    </row>
    <row r="4473" spans="7:10" x14ac:dyDescent="0.25">
      <c r="G4473" s="110"/>
      <c r="H4473" s="110"/>
      <c r="I4473" s="110"/>
      <c r="J4473" s="110"/>
    </row>
    <row r="4474" spans="7:10" x14ac:dyDescent="0.25">
      <c r="G4474" s="110"/>
      <c r="H4474" s="110"/>
      <c r="I4474" s="110"/>
      <c r="J4474" s="110"/>
    </row>
    <row r="4475" spans="7:10" x14ac:dyDescent="0.25">
      <c r="G4475" s="110"/>
      <c r="H4475" s="110"/>
      <c r="I4475" s="110"/>
      <c r="J4475" s="110"/>
    </row>
    <row r="4476" spans="7:10" x14ac:dyDescent="0.25">
      <c r="G4476" s="110"/>
      <c r="H4476" s="110"/>
      <c r="I4476" s="110"/>
      <c r="J4476" s="110"/>
    </row>
    <row r="4477" spans="7:10" x14ac:dyDescent="0.25">
      <c r="G4477" s="110"/>
      <c r="H4477" s="110"/>
      <c r="I4477" s="110"/>
      <c r="J4477" s="110"/>
    </row>
    <row r="4478" spans="7:10" x14ac:dyDescent="0.25">
      <c r="G4478" s="110"/>
      <c r="H4478" s="110"/>
      <c r="I4478" s="110"/>
      <c r="J4478" s="110"/>
    </row>
    <row r="4479" spans="7:10" x14ac:dyDescent="0.25">
      <c r="G4479" s="110"/>
      <c r="H4479" s="110"/>
      <c r="I4479" s="110"/>
      <c r="J4479" s="110"/>
    </row>
    <row r="4480" spans="7:10" x14ac:dyDescent="0.25">
      <c r="G4480" s="110"/>
      <c r="H4480" s="110"/>
      <c r="I4480" s="110"/>
      <c r="J4480" s="110"/>
    </row>
    <row r="4481" spans="7:10" x14ac:dyDescent="0.25">
      <c r="G4481" s="110"/>
      <c r="H4481" s="110"/>
      <c r="I4481" s="110"/>
      <c r="J4481" s="110"/>
    </row>
    <row r="4482" spans="7:10" x14ac:dyDescent="0.25">
      <c r="G4482" s="110"/>
      <c r="H4482" s="110"/>
      <c r="I4482" s="110"/>
      <c r="J4482" s="110"/>
    </row>
    <row r="4483" spans="7:10" x14ac:dyDescent="0.25">
      <c r="G4483" s="110"/>
      <c r="H4483" s="110"/>
      <c r="I4483" s="110"/>
      <c r="J4483" s="110"/>
    </row>
    <row r="4484" spans="7:10" x14ac:dyDescent="0.25">
      <c r="G4484" s="110"/>
      <c r="H4484" s="110"/>
      <c r="I4484" s="110"/>
      <c r="J4484" s="110"/>
    </row>
    <row r="4485" spans="7:10" x14ac:dyDescent="0.25">
      <c r="G4485" s="110"/>
      <c r="H4485" s="110"/>
      <c r="I4485" s="110"/>
      <c r="J4485" s="110"/>
    </row>
    <row r="4486" spans="7:10" x14ac:dyDescent="0.25">
      <c r="G4486" s="110"/>
      <c r="H4486" s="110"/>
      <c r="I4486" s="110"/>
      <c r="J4486" s="110"/>
    </row>
    <row r="4487" spans="7:10" x14ac:dyDescent="0.25">
      <c r="G4487" s="110"/>
      <c r="H4487" s="110"/>
      <c r="I4487" s="110"/>
      <c r="J4487" s="110"/>
    </row>
    <row r="4488" spans="7:10" x14ac:dyDescent="0.25">
      <c r="G4488" s="110"/>
      <c r="H4488" s="110"/>
      <c r="I4488" s="110"/>
      <c r="J4488" s="110"/>
    </row>
    <row r="4489" spans="7:10" x14ac:dyDescent="0.25">
      <c r="G4489" s="110"/>
      <c r="H4489" s="110"/>
      <c r="I4489" s="110"/>
      <c r="J4489" s="110"/>
    </row>
    <row r="4490" spans="7:10" x14ac:dyDescent="0.25">
      <c r="G4490" s="110"/>
      <c r="H4490" s="110"/>
      <c r="I4490" s="110"/>
      <c r="J4490" s="110"/>
    </row>
    <row r="4491" spans="7:10" x14ac:dyDescent="0.25">
      <c r="G4491" s="110"/>
      <c r="H4491" s="110"/>
      <c r="I4491" s="110"/>
      <c r="J4491" s="110"/>
    </row>
    <row r="4492" spans="7:10" x14ac:dyDescent="0.25">
      <c r="G4492" s="110"/>
      <c r="H4492" s="110"/>
      <c r="I4492" s="110"/>
      <c r="J4492" s="110"/>
    </row>
    <row r="4493" spans="7:10" x14ac:dyDescent="0.25">
      <c r="G4493" s="110"/>
      <c r="H4493" s="110"/>
      <c r="I4493" s="110"/>
      <c r="J4493" s="110"/>
    </row>
    <row r="4494" spans="7:10" x14ac:dyDescent="0.25">
      <c r="G4494" s="110"/>
      <c r="H4494" s="110"/>
      <c r="I4494" s="110"/>
      <c r="J4494" s="110"/>
    </row>
    <row r="4495" spans="7:10" x14ac:dyDescent="0.25">
      <c r="G4495" s="110"/>
      <c r="H4495" s="110"/>
      <c r="I4495" s="110"/>
      <c r="J4495" s="110"/>
    </row>
    <row r="4496" spans="7:10" x14ac:dyDescent="0.25">
      <c r="G4496" s="110"/>
      <c r="H4496" s="110"/>
      <c r="I4496" s="110"/>
      <c r="J4496" s="110"/>
    </row>
    <row r="4497" spans="7:10" x14ac:dyDescent="0.25">
      <c r="G4497" s="110"/>
      <c r="H4497" s="110"/>
      <c r="I4497" s="110"/>
      <c r="J4497" s="110"/>
    </row>
    <row r="4498" spans="7:10" x14ac:dyDescent="0.25">
      <c r="G4498" s="110"/>
      <c r="H4498" s="110"/>
      <c r="I4498" s="110"/>
      <c r="J4498" s="110"/>
    </row>
    <row r="4499" spans="7:10" x14ac:dyDescent="0.25">
      <c r="G4499" s="110"/>
      <c r="H4499" s="110"/>
      <c r="I4499" s="110"/>
      <c r="J4499" s="110"/>
    </row>
    <row r="4500" spans="7:10" x14ac:dyDescent="0.25">
      <c r="G4500" s="110"/>
      <c r="H4500" s="110"/>
      <c r="I4500" s="110"/>
      <c r="J4500" s="110"/>
    </row>
    <row r="4501" spans="7:10" x14ac:dyDescent="0.25">
      <c r="G4501" s="110"/>
      <c r="H4501" s="110"/>
      <c r="I4501" s="110"/>
      <c r="J4501" s="110"/>
    </row>
    <row r="4502" spans="7:10" x14ac:dyDescent="0.25">
      <c r="G4502" s="110"/>
      <c r="H4502" s="110"/>
      <c r="I4502" s="110"/>
      <c r="J4502" s="110"/>
    </row>
    <row r="4503" spans="7:10" x14ac:dyDescent="0.25">
      <c r="G4503" s="110"/>
      <c r="H4503" s="110"/>
      <c r="I4503" s="110"/>
      <c r="J4503" s="110"/>
    </row>
    <row r="4504" spans="7:10" x14ac:dyDescent="0.25">
      <c r="G4504" s="110"/>
      <c r="H4504" s="110"/>
      <c r="I4504" s="110"/>
      <c r="J4504" s="110"/>
    </row>
    <row r="4505" spans="7:10" x14ac:dyDescent="0.25">
      <c r="G4505" s="110"/>
      <c r="H4505" s="110"/>
      <c r="I4505" s="110"/>
      <c r="J4505" s="110"/>
    </row>
    <row r="4506" spans="7:10" x14ac:dyDescent="0.25">
      <c r="G4506" s="110"/>
      <c r="H4506" s="110"/>
      <c r="I4506" s="110"/>
      <c r="J4506" s="110"/>
    </row>
    <row r="4507" spans="7:10" x14ac:dyDescent="0.25">
      <c r="G4507" s="110"/>
      <c r="H4507" s="110"/>
      <c r="I4507" s="110"/>
      <c r="J4507" s="110"/>
    </row>
    <row r="4508" spans="7:10" x14ac:dyDescent="0.25">
      <c r="G4508" s="110"/>
      <c r="H4508" s="110"/>
      <c r="I4508" s="110"/>
      <c r="J4508" s="110"/>
    </row>
    <row r="4509" spans="7:10" x14ac:dyDescent="0.25">
      <c r="G4509" s="110"/>
      <c r="H4509" s="110"/>
      <c r="I4509" s="110"/>
      <c r="J4509" s="110"/>
    </row>
    <row r="4510" spans="7:10" x14ac:dyDescent="0.25">
      <c r="G4510" s="110"/>
      <c r="H4510" s="110"/>
      <c r="I4510" s="110"/>
      <c r="J4510" s="110"/>
    </row>
    <row r="4511" spans="7:10" x14ac:dyDescent="0.25">
      <c r="G4511" s="110"/>
      <c r="H4511" s="110"/>
      <c r="I4511" s="110"/>
      <c r="J4511" s="110"/>
    </row>
    <row r="4512" spans="7:10" x14ac:dyDescent="0.25">
      <c r="G4512" s="110"/>
      <c r="H4512" s="110"/>
      <c r="I4512" s="110"/>
      <c r="J4512" s="110"/>
    </row>
    <row r="4513" spans="7:10" x14ac:dyDescent="0.25">
      <c r="G4513" s="110"/>
      <c r="H4513" s="110"/>
      <c r="I4513" s="110"/>
      <c r="J4513" s="110"/>
    </row>
    <row r="4514" spans="7:10" x14ac:dyDescent="0.25">
      <c r="G4514" s="110"/>
      <c r="H4514" s="110"/>
      <c r="I4514" s="110"/>
      <c r="J4514" s="110"/>
    </row>
    <row r="4515" spans="7:10" x14ac:dyDescent="0.25">
      <c r="G4515" s="110"/>
      <c r="H4515" s="110"/>
      <c r="I4515" s="110"/>
      <c r="J4515" s="110"/>
    </row>
    <row r="4516" spans="7:10" x14ac:dyDescent="0.25">
      <c r="G4516" s="110"/>
      <c r="H4516" s="110"/>
      <c r="I4516" s="110"/>
      <c r="J4516" s="110"/>
    </row>
    <row r="4517" spans="7:10" x14ac:dyDescent="0.25">
      <c r="G4517" s="110"/>
      <c r="H4517" s="110"/>
      <c r="I4517" s="110"/>
      <c r="J4517" s="110"/>
    </row>
    <row r="4518" spans="7:10" x14ac:dyDescent="0.25">
      <c r="G4518" s="110"/>
      <c r="H4518" s="110"/>
      <c r="I4518" s="110"/>
      <c r="J4518" s="110"/>
    </row>
    <row r="4519" spans="7:10" x14ac:dyDescent="0.25">
      <c r="G4519" s="110"/>
      <c r="H4519" s="110"/>
      <c r="I4519" s="110"/>
      <c r="J4519" s="110"/>
    </row>
    <row r="4520" spans="7:10" x14ac:dyDescent="0.25">
      <c r="G4520" s="110"/>
      <c r="H4520" s="110"/>
      <c r="I4520" s="110"/>
      <c r="J4520" s="110"/>
    </row>
    <row r="4521" spans="7:10" x14ac:dyDescent="0.25">
      <c r="G4521" s="110"/>
      <c r="H4521" s="110"/>
      <c r="I4521" s="110"/>
      <c r="J4521" s="110"/>
    </row>
    <row r="4522" spans="7:10" x14ac:dyDescent="0.25">
      <c r="G4522" s="110"/>
      <c r="H4522" s="110"/>
      <c r="I4522" s="110"/>
      <c r="J4522" s="110"/>
    </row>
    <row r="4523" spans="7:10" x14ac:dyDescent="0.25">
      <c r="G4523" s="110"/>
      <c r="H4523" s="110"/>
      <c r="I4523" s="110"/>
      <c r="J4523" s="110"/>
    </row>
    <row r="4524" spans="7:10" x14ac:dyDescent="0.25">
      <c r="G4524" s="110"/>
      <c r="H4524" s="110"/>
      <c r="I4524" s="110"/>
      <c r="J4524" s="110"/>
    </row>
    <row r="4525" spans="7:10" x14ac:dyDescent="0.25">
      <c r="G4525" s="110"/>
      <c r="H4525" s="110"/>
      <c r="I4525" s="110"/>
      <c r="J4525" s="110"/>
    </row>
    <row r="4526" spans="7:10" x14ac:dyDescent="0.25">
      <c r="G4526" s="110"/>
      <c r="H4526" s="110"/>
      <c r="I4526" s="110"/>
      <c r="J4526" s="110"/>
    </row>
    <row r="4527" spans="7:10" x14ac:dyDescent="0.25">
      <c r="G4527" s="110"/>
      <c r="H4527" s="110"/>
      <c r="I4527" s="110"/>
      <c r="J4527" s="110"/>
    </row>
    <row r="4528" spans="7:10" x14ac:dyDescent="0.25">
      <c r="G4528" s="110"/>
      <c r="H4528" s="110"/>
      <c r="I4528" s="110"/>
      <c r="J4528" s="110"/>
    </row>
    <row r="4529" spans="7:10" x14ac:dyDescent="0.25">
      <c r="G4529" s="110"/>
      <c r="H4529" s="110"/>
      <c r="I4529" s="110"/>
      <c r="J4529" s="110"/>
    </row>
    <row r="4530" spans="7:10" x14ac:dyDescent="0.25">
      <c r="G4530" s="110"/>
      <c r="H4530" s="110"/>
      <c r="I4530" s="110"/>
      <c r="J4530" s="110"/>
    </row>
    <row r="4531" spans="7:10" x14ac:dyDescent="0.25">
      <c r="G4531" s="110"/>
      <c r="H4531" s="110"/>
      <c r="I4531" s="110"/>
      <c r="J4531" s="110"/>
    </row>
    <row r="4532" spans="7:10" x14ac:dyDescent="0.25">
      <c r="G4532" s="110"/>
      <c r="H4532" s="110"/>
      <c r="I4532" s="110"/>
      <c r="J4532" s="110"/>
    </row>
    <row r="4533" spans="7:10" x14ac:dyDescent="0.25">
      <c r="G4533" s="110"/>
      <c r="H4533" s="110"/>
      <c r="I4533" s="110"/>
      <c r="J4533" s="110"/>
    </row>
    <row r="4534" spans="7:10" x14ac:dyDescent="0.25">
      <c r="G4534" s="110"/>
      <c r="H4534" s="110"/>
      <c r="I4534" s="110"/>
      <c r="J4534" s="110"/>
    </row>
    <row r="4535" spans="7:10" x14ac:dyDescent="0.25">
      <c r="G4535" s="110"/>
      <c r="H4535" s="110"/>
      <c r="I4535" s="110"/>
      <c r="J4535" s="110"/>
    </row>
    <row r="4536" spans="7:10" x14ac:dyDescent="0.25">
      <c r="G4536" s="110"/>
      <c r="H4536" s="110"/>
      <c r="I4536" s="110"/>
      <c r="J4536" s="110"/>
    </row>
    <row r="4537" spans="7:10" x14ac:dyDescent="0.25">
      <c r="G4537" s="110"/>
      <c r="H4537" s="110"/>
      <c r="I4537" s="110"/>
      <c r="J4537" s="110"/>
    </row>
    <row r="4538" spans="7:10" x14ac:dyDescent="0.25">
      <c r="G4538" s="110"/>
      <c r="H4538" s="110"/>
      <c r="I4538" s="110"/>
      <c r="J4538" s="110"/>
    </row>
    <row r="4539" spans="7:10" x14ac:dyDescent="0.25">
      <c r="G4539" s="110"/>
      <c r="H4539" s="110"/>
      <c r="I4539" s="110"/>
      <c r="J4539" s="110"/>
    </row>
    <row r="4540" spans="7:10" x14ac:dyDescent="0.25">
      <c r="G4540" s="110"/>
      <c r="H4540" s="110"/>
      <c r="I4540" s="110"/>
      <c r="J4540" s="110"/>
    </row>
    <row r="4541" spans="7:10" x14ac:dyDescent="0.25">
      <c r="G4541" s="110"/>
      <c r="H4541" s="110"/>
      <c r="I4541" s="110"/>
      <c r="J4541" s="110"/>
    </row>
    <row r="4542" spans="7:10" x14ac:dyDescent="0.25">
      <c r="G4542" s="110"/>
      <c r="H4542" s="110"/>
      <c r="I4542" s="110"/>
      <c r="J4542" s="110"/>
    </row>
    <row r="4543" spans="7:10" x14ac:dyDescent="0.25">
      <c r="G4543" s="110"/>
      <c r="H4543" s="110"/>
      <c r="I4543" s="110"/>
      <c r="J4543" s="110"/>
    </row>
    <row r="4544" spans="7:10" x14ac:dyDescent="0.25">
      <c r="G4544" s="110"/>
      <c r="H4544" s="110"/>
      <c r="I4544" s="110"/>
      <c r="J4544" s="110"/>
    </row>
    <row r="4545" spans="7:10" x14ac:dyDescent="0.25">
      <c r="G4545" s="110"/>
      <c r="H4545" s="110"/>
      <c r="I4545" s="110"/>
      <c r="J4545" s="110"/>
    </row>
    <row r="4546" spans="7:10" x14ac:dyDescent="0.25">
      <c r="G4546" s="110"/>
      <c r="H4546" s="110"/>
      <c r="I4546" s="110"/>
      <c r="J4546" s="110"/>
    </row>
    <row r="4547" spans="7:10" x14ac:dyDescent="0.25">
      <c r="G4547" s="110"/>
      <c r="H4547" s="110"/>
      <c r="I4547" s="110"/>
      <c r="J4547" s="110"/>
    </row>
    <row r="4548" spans="7:10" x14ac:dyDescent="0.25">
      <c r="G4548" s="110"/>
      <c r="H4548" s="110"/>
      <c r="I4548" s="110"/>
      <c r="J4548" s="110"/>
    </row>
    <row r="4549" spans="7:10" x14ac:dyDescent="0.25">
      <c r="G4549" s="110"/>
      <c r="H4549" s="110"/>
      <c r="I4549" s="110"/>
      <c r="J4549" s="110"/>
    </row>
    <row r="4550" spans="7:10" x14ac:dyDescent="0.25">
      <c r="G4550" s="110"/>
      <c r="H4550" s="110"/>
      <c r="I4550" s="110"/>
      <c r="J4550" s="110"/>
    </row>
    <row r="4551" spans="7:10" x14ac:dyDescent="0.25">
      <c r="G4551" s="110"/>
      <c r="H4551" s="110"/>
      <c r="I4551" s="110"/>
      <c r="J4551" s="110"/>
    </row>
    <row r="4552" spans="7:10" x14ac:dyDescent="0.25">
      <c r="G4552" s="110"/>
      <c r="H4552" s="110"/>
      <c r="I4552" s="110"/>
      <c r="J4552" s="110"/>
    </row>
    <row r="4553" spans="7:10" x14ac:dyDescent="0.25">
      <c r="G4553" s="110"/>
      <c r="H4553" s="110"/>
      <c r="I4553" s="110"/>
      <c r="J4553" s="110"/>
    </row>
    <row r="4554" spans="7:10" x14ac:dyDescent="0.25">
      <c r="G4554" s="110"/>
      <c r="H4554" s="110"/>
      <c r="I4554" s="110"/>
      <c r="J4554" s="110"/>
    </row>
    <row r="4555" spans="7:10" x14ac:dyDescent="0.25">
      <c r="G4555" s="110"/>
      <c r="H4555" s="110"/>
      <c r="I4555" s="110"/>
      <c r="J4555" s="110"/>
    </row>
    <row r="4556" spans="7:10" x14ac:dyDescent="0.25">
      <c r="G4556" s="110"/>
      <c r="H4556" s="110"/>
      <c r="I4556" s="110"/>
      <c r="J4556" s="110"/>
    </row>
    <row r="4557" spans="7:10" x14ac:dyDescent="0.25">
      <c r="G4557" s="110"/>
      <c r="H4557" s="110"/>
      <c r="I4557" s="110"/>
      <c r="J4557" s="110"/>
    </row>
    <row r="4558" spans="7:10" x14ac:dyDescent="0.25">
      <c r="G4558" s="110"/>
      <c r="H4558" s="110"/>
      <c r="I4558" s="110"/>
      <c r="J4558" s="110"/>
    </row>
    <row r="4559" spans="7:10" x14ac:dyDescent="0.25">
      <c r="G4559" s="110"/>
      <c r="H4559" s="110"/>
      <c r="I4559" s="110"/>
      <c r="J4559" s="110"/>
    </row>
    <row r="4560" spans="7:10" x14ac:dyDescent="0.25">
      <c r="G4560" s="110"/>
      <c r="H4560" s="110"/>
      <c r="I4560" s="110"/>
      <c r="J4560" s="110"/>
    </row>
    <row r="4561" spans="7:10" x14ac:dyDescent="0.25">
      <c r="G4561" s="110"/>
      <c r="H4561" s="110"/>
      <c r="I4561" s="110"/>
      <c r="J4561" s="110"/>
    </row>
    <row r="4562" spans="7:10" x14ac:dyDescent="0.25">
      <c r="G4562" s="110"/>
      <c r="H4562" s="110"/>
      <c r="I4562" s="110"/>
      <c r="J4562" s="110"/>
    </row>
    <row r="4563" spans="7:10" x14ac:dyDescent="0.25">
      <c r="G4563" s="110"/>
      <c r="H4563" s="110"/>
      <c r="I4563" s="110"/>
      <c r="J4563" s="110"/>
    </row>
    <row r="4564" spans="7:10" x14ac:dyDescent="0.25">
      <c r="G4564" s="110"/>
      <c r="H4564" s="110"/>
      <c r="I4564" s="110"/>
      <c r="J4564" s="110"/>
    </row>
    <row r="4565" spans="7:10" x14ac:dyDescent="0.25">
      <c r="G4565" s="110"/>
      <c r="H4565" s="110"/>
      <c r="I4565" s="110"/>
      <c r="J4565" s="110"/>
    </row>
    <row r="4566" spans="7:10" x14ac:dyDescent="0.25">
      <c r="G4566" s="110"/>
      <c r="H4566" s="110"/>
      <c r="I4566" s="110"/>
      <c r="J4566" s="110"/>
    </row>
    <row r="4567" spans="7:10" x14ac:dyDescent="0.25">
      <c r="G4567" s="110"/>
      <c r="H4567" s="110"/>
      <c r="I4567" s="110"/>
      <c r="J4567" s="110"/>
    </row>
    <row r="4568" spans="7:10" x14ac:dyDescent="0.25">
      <c r="G4568" s="110"/>
      <c r="H4568" s="110"/>
      <c r="I4568" s="110"/>
      <c r="J4568" s="110"/>
    </row>
    <row r="4569" spans="7:10" x14ac:dyDescent="0.25">
      <c r="G4569" s="110"/>
      <c r="H4569" s="110"/>
      <c r="I4569" s="110"/>
      <c r="J4569" s="110"/>
    </row>
    <row r="4570" spans="7:10" x14ac:dyDescent="0.25">
      <c r="G4570" s="110"/>
      <c r="H4570" s="110"/>
      <c r="I4570" s="110"/>
      <c r="J4570" s="110"/>
    </row>
    <row r="4571" spans="7:10" x14ac:dyDescent="0.25">
      <c r="G4571" s="110"/>
      <c r="H4571" s="110"/>
      <c r="I4571" s="110"/>
      <c r="J4571" s="110"/>
    </row>
    <row r="4572" spans="7:10" x14ac:dyDescent="0.25">
      <c r="G4572" s="110"/>
      <c r="H4572" s="110"/>
      <c r="I4572" s="110"/>
      <c r="J4572" s="110"/>
    </row>
    <row r="4573" spans="7:10" x14ac:dyDescent="0.25">
      <c r="G4573" s="110"/>
      <c r="H4573" s="110"/>
      <c r="I4573" s="110"/>
      <c r="J4573" s="110"/>
    </row>
    <row r="4574" spans="7:10" x14ac:dyDescent="0.25">
      <c r="G4574" s="110"/>
      <c r="H4574" s="110"/>
      <c r="I4574" s="110"/>
      <c r="J4574" s="110"/>
    </row>
    <row r="4575" spans="7:10" x14ac:dyDescent="0.25">
      <c r="G4575" s="110"/>
      <c r="H4575" s="110"/>
      <c r="I4575" s="110"/>
      <c r="J4575" s="110"/>
    </row>
    <row r="4576" spans="7:10" x14ac:dyDescent="0.25">
      <c r="G4576" s="110"/>
      <c r="H4576" s="110"/>
      <c r="I4576" s="110"/>
      <c r="J4576" s="110"/>
    </row>
    <row r="4577" spans="7:10" x14ac:dyDescent="0.25">
      <c r="G4577" s="110"/>
      <c r="H4577" s="110"/>
      <c r="I4577" s="110"/>
      <c r="J4577" s="110"/>
    </row>
    <row r="4578" spans="7:10" x14ac:dyDescent="0.25">
      <c r="G4578" s="110"/>
      <c r="H4578" s="110"/>
      <c r="I4578" s="110"/>
      <c r="J4578" s="110"/>
    </row>
    <row r="4579" spans="7:10" x14ac:dyDescent="0.25">
      <c r="G4579" s="110"/>
      <c r="H4579" s="110"/>
      <c r="I4579" s="110"/>
      <c r="J4579" s="110"/>
    </row>
    <row r="4580" spans="7:10" x14ac:dyDescent="0.25">
      <c r="G4580" s="110"/>
      <c r="H4580" s="110"/>
      <c r="I4580" s="110"/>
      <c r="J4580" s="110"/>
    </row>
    <row r="4581" spans="7:10" x14ac:dyDescent="0.25">
      <c r="G4581" s="110"/>
      <c r="H4581" s="110"/>
      <c r="I4581" s="110"/>
      <c r="J4581" s="110"/>
    </row>
    <row r="4582" spans="7:10" x14ac:dyDescent="0.25">
      <c r="G4582" s="110"/>
      <c r="H4582" s="110"/>
      <c r="I4582" s="110"/>
      <c r="J4582" s="110"/>
    </row>
    <row r="4583" spans="7:10" x14ac:dyDescent="0.25">
      <c r="G4583" s="110"/>
      <c r="H4583" s="110"/>
      <c r="I4583" s="110"/>
      <c r="J4583" s="110"/>
    </row>
    <row r="4584" spans="7:10" x14ac:dyDescent="0.25">
      <c r="G4584" s="110"/>
      <c r="H4584" s="110"/>
      <c r="I4584" s="110"/>
      <c r="J4584" s="110"/>
    </row>
    <row r="4585" spans="7:10" x14ac:dyDescent="0.25">
      <c r="G4585" s="110"/>
      <c r="H4585" s="110"/>
      <c r="I4585" s="110"/>
      <c r="J4585" s="110"/>
    </row>
    <row r="4586" spans="7:10" x14ac:dyDescent="0.25">
      <c r="G4586" s="110"/>
      <c r="H4586" s="110"/>
      <c r="I4586" s="110"/>
      <c r="J4586" s="110"/>
    </row>
    <row r="4587" spans="7:10" x14ac:dyDescent="0.25">
      <c r="G4587" s="110"/>
      <c r="H4587" s="110"/>
      <c r="I4587" s="110"/>
      <c r="J4587" s="110"/>
    </row>
    <row r="4588" spans="7:10" x14ac:dyDescent="0.25">
      <c r="G4588" s="110"/>
      <c r="H4588" s="110"/>
      <c r="I4588" s="110"/>
      <c r="J4588" s="110"/>
    </row>
    <row r="4589" spans="7:10" x14ac:dyDescent="0.25">
      <c r="G4589" s="110"/>
      <c r="H4589" s="110"/>
      <c r="I4589" s="110"/>
      <c r="J4589" s="110"/>
    </row>
    <row r="4590" spans="7:10" x14ac:dyDescent="0.25">
      <c r="G4590" s="110"/>
      <c r="H4590" s="110"/>
      <c r="I4590" s="110"/>
      <c r="J4590" s="110"/>
    </row>
    <row r="4591" spans="7:10" x14ac:dyDescent="0.25">
      <c r="G4591" s="110"/>
      <c r="H4591" s="110"/>
      <c r="I4591" s="110"/>
      <c r="J4591" s="110"/>
    </row>
    <row r="4592" spans="7:10" x14ac:dyDescent="0.25">
      <c r="G4592" s="110"/>
      <c r="H4592" s="110"/>
      <c r="I4592" s="110"/>
      <c r="J4592" s="110"/>
    </row>
    <row r="4593" spans="7:10" x14ac:dyDescent="0.25">
      <c r="G4593" s="110"/>
      <c r="H4593" s="110"/>
      <c r="I4593" s="110"/>
      <c r="J4593" s="110"/>
    </row>
    <row r="4594" spans="7:10" x14ac:dyDescent="0.25">
      <c r="G4594" s="110"/>
      <c r="H4594" s="110"/>
      <c r="I4594" s="110"/>
      <c r="J4594" s="110"/>
    </row>
    <row r="4595" spans="7:10" x14ac:dyDescent="0.25">
      <c r="G4595" s="110"/>
      <c r="H4595" s="110"/>
      <c r="I4595" s="110"/>
      <c r="J4595" s="110"/>
    </row>
    <row r="4596" spans="7:10" x14ac:dyDescent="0.25">
      <c r="G4596" s="110"/>
      <c r="H4596" s="110"/>
      <c r="I4596" s="110"/>
      <c r="J4596" s="110"/>
    </row>
    <row r="4597" spans="7:10" x14ac:dyDescent="0.25">
      <c r="G4597" s="110"/>
      <c r="H4597" s="110"/>
      <c r="I4597" s="110"/>
      <c r="J4597" s="110"/>
    </row>
    <row r="4598" spans="7:10" x14ac:dyDescent="0.25">
      <c r="G4598" s="110"/>
      <c r="H4598" s="110"/>
      <c r="I4598" s="110"/>
      <c r="J4598" s="110"/>
    </row>
    <row r="4599" spans="7:10" x14ac:dyDescent="0.25">
      <c r="G4599" s="110"/>
      <c r="H4599" s="110"/>
      <c r="I4599" s="110"/>
      <c r="J4599" s="110"/>
    </row>
    <row r="4600" spans="7:10" x14ac:dyDescent="0.25">
      <c r="G4600" s="110"/>
      <c r="H4600" s="110"/>
      <c r="I4600" s="110"/>
      <c r="J4600" s="110"/>
    </row>
    <row r="4601" spans="7:10" x14ac:dyDescent="0.25">
      <c r="G4601" s="110"/>
      <c r="H4601" s="110"/>
      <c r="I4601" s="110"/>
      <c r="J4601" s="110"/>
    </row>
    <row r="4602" spans="7:10" x14ac:dyDescent="0.25">
      <c r="G4602" s="110"/>
      <c r="H4602" s="110"/>
      <c r="I4602" s="110"/>
      <c r="J4602" s="110"/>
    </row>
    <row r="4603" spans="7:10" x14ac:dyDescent="0.25">
      <c r="G4603" s="110"/>
      <c r="H4603" s="110"/>
      <c r="I4603" s="110"/>
      <c r="J4603" s="110"/>
    </row>
    <row r="4604" spans="7:10" x14ac:dyDescent="0.25">
      <c r="G4604" s="110"/>
      <c r="H4604" s="110"/>
      <c r="I4604" s="110"/>
      <c r="J4604" s="110"/>
    </row>
    <row r="4605" spans="7:10" x14ac:dyDescent="0.25">
      <c r="G4605" s="110"/>
      <c r="H4605" s="110"/>
      <c r="I4605" s="110"/>
      <c r="J4605" s="110"/>
    </row>
    <row r="4606" spans="7:10" x14ac:dyDescent="0.25">
      <c r="G4606" s="110"/>
      <c r="H4606" s="110"/>
      <c r="I4606" s="110"/>
      <c r="J4606" s="110"/>
    </row>
    <row r="4607" spans="7:10" x14ac:dyDescent="0.25">
      <c r="G4607" s="110"/>
      <c r="H4607" s="110"/>
      <c r="I4607" s="110"/>
      <c r="J4607" s="110"/>
    </row>
    <row r="4608" spans="7:10" x14ac:dyDescent="0.25">
      <c r="G4608" s="110"/>
      <c r="H4608" s="110"/>
      <c r="I4608" s="110"/>
      <c r="J4608" s="110"/>
    </row>
    <row r="4609" spans="7:10" x14ac:dyDescent="0.25">
      <c r="G4609" s="110"/>
      <c r="H4609" s="110"/>
      <c r="I4609" s="110"/>
      <c r="J4609" s="110"/>
    </row>
    <row r="4610" spans="7:10" x14ac:dyDescent="0.25">
      <c r="G4610" s="110"/>
      <c r="H4610" s="110"/>
      <c r="I4610" s="110"/>
      <c r="J4610" s="110"/>
    </row>
    <row r="4611" spans="7:10" x14ac:dyDescent="0.25">
      <c r="G4611" s="110"/>
      <c r="H4611" s="110"/>
      <c r="I4611" s="110"/>
      <c r="J4611" s="110"/>
    </row>
    <row r="4612" spans="7:10" x14ac:dyDescent="0.25">
      <c r="G4612" s="110"/>
      <c r="H4612" s="110"/>
      <c r="I4612" s="110"/>
      <c r="J4612" s="110"/>
    </row>
    <row r="4613" spans="7:10" x14ac:dyDescent="0.25">
      <c r="G4613" s="110"/>
      <c r="H4613" s="110"/>
      <c r="I4613" s="110"/>
      <c r="J4613" s="110"/>
    </row>
    <row r="4614" spans="7:10" x14ac:dyDescent="0.25">
      <c r="G4614" s="110"/>
      <c r="H4614" s="110"/>
      <c r="I4614" s="110"/>
      <c r="J4614" s="110"/>
    </row>
    <row r="4615" spans="7:10" x14ac:dyDescent="0.25">
      <c r="G4615" s="110"/>
      <c r="H4615" s="110"/>
      <c r="I4615" s="110"/>
      <c r="J4615" s="110"/>
    </row>
    <row r="4616" spans="7:10" x14ac:dyDescent="0.25">
      <c r="G4616" s="110"/>
      <c r="H4616" s="110"/>
      <c r="I4616" s="110"/>
      <c r="J4616" s="110"/>
    </row>
    <row r="4617" spans="7:10" x14ac:dyDescent="0.25">
      <c r="G4617" s="110"/>
      <c r="H4617" s="110"/>
      <c r="I4617" s="110"/>
      <c r="J4617" s="110"/>
    </row>
    <row r="4618" spans="7:10" x14ac:dyDescent="0.25">
      <c r="G4618" s="110"/>
      <c r="H4618" s="110"/>
      <c r="I4618" s="110"/>
      <c r="J4618" s="110"/>
    </row>
    <row r="4619" spans="7:10" x14ac:dyDescent="0.25">
      <c r="G4619" s="110"/>
      <c r="H4619" s="110"/>
      <c r="I4619" s="110"/>
      <c r="J4619" s="110"/>
    </row>
    <row r="4620" spans="7:10" x14ac:dyDescent="0.25">
      <c r="G4620" s="110"/>
      <c r="H4620" s="110"/>
      <c r="I4620" s="110"/>
      <c r="J4620" s="110"/>
    </row>
    <row r="4621" spans="7:10" x14ac:dyDescent="0.25">
      <c r="G4621" s="110"/>
      <c r="H4621" s="110"/>
      <c r="I4621" s="110"/>
      <c r="J4621" s="110"/>
    </row>
    <row r="4622" spans="7:10" x14ac:dyDescent="0.25">
      <c r="G4622" s="110"/>
      <c r="H4622" s="110"/>
      <c r="I4622" s="110"/>
      <c r="J4622" s="110"/>
    </row>
    <row r="4623" spans="7:10" x14ac:dyDescent="0.25">
      <c r="G4623" s="110"/>
      <c r="H4623" s="110"/>
      <c r="I4623" s="110"/>
      <c r="J4623" s="110"/>
    </row>
    <row r="4624" spans="7:10" x14ac:dyDescent="0.25">
      <c r="G4624" s="110"/>
      <c r="H4624" s="110"/>
      <c r="I4624" s="110"/>
      <c r="J4624" s="110"/>
    </row>
    <row r="4625" spans="7:10" x14ac:dyDescent="0.25">
      <c r="G4625" s="110"/>
      <c r="H4625" s="110"/>
      <c r="I4625" s="110"/>
      <c r="J4625" s="110"/>
    </row>
    <row r="4626" spans="7:10" x14ac:dyDescent="0.25">
      <c r="G4626" s="110"/>
      <c r="H4626" s="110"/>
      <c r="I4626" s="110"/>
      <c r="J4626" s="110"/>
    </row>
    <row r="4627" spans="7:10" x14ac:dyDescent="0.25">
      <c r="G4627" s="110"/>
      <c r="H4627" s="110"/>
      <c r="I4627" s="110"/>
      <c r="J4627" s="110"/>
    </row>
    <row r="4628" spans="7:10" x14ac:dyDescent="0.25">
      <c r="G4628" s="110"/>
      <c r="H4628" s="110"/>
      <c r="I4628" s="110"/>
      <c r="J4628" s="110"/>
    </row>
    <row r="4629" spans="7:10" x14ac:dyDescent="0.25">
      <c r="G4629" s="110"/>
      <c r="H4629" s="110"/>
      <c r="I4629" s="110"/>
      <c r="J4629" s="110"/>
    </row>
    <row r="4630" spans="7:10" x14ac:dyDescent="0.25">
      <c r="G4630" s="110"/>
      <c r="H4630" s="110"/>
      <c r="I4630" s="110"/>
      <c r="J4630" s="110"/>
    </row>
    <row r="4631" spans="7:10" x14ac:dyDescent="0.25">
      <c r="G4631" s="110"/>
      <c r="H4631" s="110"/>
      <c r="I4631" s="110"/>
      <c r="J4631" s="110"/>
    </row>
    <row r="4632" spans="7:10" x14ac:dyDescent="0.25">
      <c r="G4632" s="110"/>
      <c r="H4632" s="110"/>
      <c r="I4632" s="110"/>
      <c r="J4632" s="110"/>
    </row>
    <row r="4633" spans="7:10" x14ac:dyDescent="0.25">
      <c r="G4633" s="110"/>
      <c r="H4633" s="110"/>
      <c r="I4633" s="110"/>
      <c r="J4633" s="110"/>
    </row>
    <row r="4634" spans="7:10" x14ac:dyDescent="0.25">
      <c r="G4634" s="110"/>
      <c r="H4634" s="110"/>
      <c r="I4634" s="110"/>
      <c r="J4634" s="110"/>
    </row>
    <row r="4635" spans="7:10" x14ac:dyDescent="0.25">
      <c r="G4635" s="110"/>
      <c r="H4635" s="110"/>
      <c r="I4635" s="110"/>
      <c r="J4635" s="110"/>
    </row>
    <row r="4636" spans="7:10" x14ac:dyDescent="0.25">
      <c r="G4636" s="110"/>
      <c r="H4636" s="110"/>
      <c r="I4636" s="110"/>
      <c r="J4636" s="110"/>
    </row>
    <row r="4637" spans="7:10" x14ac:dyDescent="0.25">
      <c r="G4637" s="110"/>
      <c r="H4637" s="110"/>
      <c r="I4637" s="110"/>
      <c r="J4637" s="110"/>
    </row>
    <row r="4638" spans="7:10" x14ac:dyDescent="0.25">
      <c r="G4638" s="110"/>
      <c r="H4638" s="110"/>
      <c r="I4638" s="110"/>
      <c r="J4638" s="110"/>
    </row>
    <row r="4639" spans="7:10" x14ac:dyDescent="0.25">
      <c r="G4639" s="110"/>
      <c r="H4639" s="110"/>
      <c r="I4639" s="110"/>
      <c r="J4639" s="110"/>
    </row>
    <row r="4640" spans="7:10" x14ac:dyDescent="0.25">
      <c r="G4640" s="110"/>
      <c r="H4640" s="110"/>
      <c r="I4640" s="110"/>
      <c r="J4640" s="110"/>
    </row>
    <row r="4641" spans="7:10" x14ac:dyDescent="0.25">
      <c r="G4641" s="110"/>
      <c r="H4641" s="110"/>
      <c r="I4641" s="110"/>
      <c r="J4641" s="110"/>
    </row>
    <row r="4642" spans="7:10" x14ac:dyDescent="0.25">
      <c r="G4642" s="110"/>
      <c r="H4642" s="110"/>
      <c r="I4642" s="110"/>
      <c r="J4642" s="110"/>
    </row>
    <row r="4643" spans="7:10" x14ac:dyDescent="0.25">
      <c r="G4643" s="110"/>
      <c r="H4643" s="110"/>
      <c r="I4643" s="110"/>
      <c r="J4643" s="110"/>
    </row>
    <row r="4644" spans="7:10" x14ac:dyDescent="0.25">
      <c r="G4644" s="110"/>
      <c r="H4644" s="110"/>
      <c r="I4644" s="110"/>
      <c r="J4644" s="110"/>
    </row>
    <row r="4645" spans="7:10" x14ac:dyDescent="0.25">
      <c r="G4645" s="110"/>
      <c r="H4645" s="110"/>
      <c r="I4645" s="110"/>
      <c r="J4645" s="110"/>
    </row>
    <row r="4646" spans="7:10" x14ac:dyDescent="0.25">
      <c r="G4646" s="110"/>
      <c r="H4646" s="110"/>
      <c r="I4646" s="110"/>
      <c r="J4646" s="110"/>
    </row>
    <row r="4647" spans="7:10" x14ac:dyDescent="0.25">
      <c r="G4647" s="110"/>
      <c r="H4647" s="110"/>
      <c r="I4647" s="110"/>
      <c r="J4647" s="110"/>
    </row>
    <row r="4648" spans="7:10" x14ac:dyDescent="0.25">
      <c r="G4648" s="110"/>
      <c r="H4648" s="110"/>
      <c r="I4648" s="110"/>
      <c r="J4648" s="110"/>
    </row>
    <row r="4649" spans="7:10" x14ac:dyDescent="0.25">
      <c r="G4649" s="110"/>
      <c r="H4649" s="110"/>
      <c r="I4649" s="110"/>
      <c r="J4649" s="110"/>
    </row>
    <row r="4650" spans="7:10" x14ac:dyDescent="0.25">
      <c r="G4650" s="110"/>
      <c r="H4650" s="110"/>
      <c r="I4650" s="110"/>
      <c r="J4650" s="110"/>
    </row>
    <row r="4651" spans="7:10" x14ac:dyDescent="0.25">
      <c r="G4651" s="110"/>
      <c r="H4651" s="110"/>
      <c r="I4651" s="110"/>
      <c r="J4651" s="110"/>
    </row>
    <row r="4652" spans="7:10" x14ac:dyDescent="0.25">
      <c r="G4652" s="110"/>
      <c r="H4652" s="110"/>
      <c r="I4652" s="110"/>
      <c r="J4652" s="110"/>
    </row>
    <row r="4653" spans="7:10" x14ac:dyDescent="0.25">
      <c r="G4653" s="110"/>
      <c r="H4653" s="110"/>
      <c r="I4653" s="110"/>
      <c r="J4653" s="110"/>
    </row>
    <row r="4654" spans="7:10" x14ac:dyDescent="0.25">
      <c r="G4654" s="110"/>
      <c r="H4654" s="110"/>
      <c r="I4654" s="110"/>
      <c r="J4654" s="110"/>
    </row>
    <row r="4655" spans="7:10" x14ac:dyDescent="0.25">
      <c r="G4655" s="110"/>
      <c r="H4655" s="110"/>
      <c r="I4655" s="110"/>
      <c r="J4655" s="110"/>
    </row>
    <row r="4656" spans="7:10" x14ac:dyDescent="0.25">
      <c r="G4656" s="110"/>
      <c r="H4656" s="110"/>
      <c r="I4656" s="110"/>
      <c r="J4656" s="110"/>
    </row>
    <row r="4657" spans="7:10" x14ac:dyDescent="0.25">
      <c r="G4657" s="110"/>
      <c r="H4657" s="110"/>
      <c r="I4657" s="110"/>
      <c r="J4657" s="110"/>
    </row>
    <row r="4658" spans="7:10" x14ac:dyDescent="0.25">
      <c r="G4658" s="110"/>
      <c r="H4658" s="110"/>
      <c r="I4658" s="110"/>
      <c r="J4658" s="110"/>
    </row>
    <row r="4659" spans="7:10" x14ac:dyDescent="0.25">
      <c r="G4659" s="110"/>
      <c r="H4659" s="110"/>
      <c r="I4659" s="110"/>
      <c r="J4659" s="110"/>
    </row>
    <row r="4660" spans="7:10" x14ac:dyDescent="0.25">
      <c r="G4660" s="110"/>
      <c r="H4660" s="110"/>
      <c r="I4660" s="110"/>
      <c r="J4660" s="110"/>
    </row>
    <row r="4661" spans="7:10" x14ac:dyDescent="0.25">
      <c r="G4661" s="110"/>
      <c r="H4661" s="110"/>
      <c r="I4661" s="110"/>
      <c r="J4661" s="110"/>
    </row>
    <row r="4662" spans="7:10" x14ac:dyDescent="0.25">
      <c r="G4662" s="110"/>
      <c r="H4662" s="110"/>
      <c r="I4662" s="110"/>
      <c r="J4662" s="110"/>
    </row>
    <row r="4663" spans="7:10" x14ac:dyDescent="0.25">
      <c r="G4663" s="110"/>
      <c r="H4663" s="110"/>
      <c r="I4663" s="110"/>
      <c r="J4663" s="110"/>
    </row>
    <row r="4664" spans="7:10" x14ac:dyDescent="0.25">
      <c r="G4664" s="110"/>
      <c r="H4664" s="110"/>
      <c r="I4664" s="110"/>
      <c r="J4664" s="110"/>
    </row>
    <row r="4665" spans="7:10" x14ac:dyDescent="0.25">
      <c r="G4665" s="110"/>
      <c r="H4665" s="110"/>
      <c r="I4665" s="110"/>
      <c r="J4665" s="110"/>
    </row>
    <row r="4666" spans="7:10" x14ac:dyDescent="0.25">
      <c r="G4666" s="110"/>
      <c r="H4666" s="110"/>
      <c r="I4666" s="110"/>
      <c r="J4666" s="110"/>
    </row>
    <row r="4667" spans="7:10" x14ac:dyDescent="0.25">
      <c r="G4667" s="110"/>
      <c r="H4667" s="110"/>
      <c r="I4667" s="110"/>
      <c r="J4667" s="110"/>
    </row>
    <row r="4668" spans="7:10" x14ac:dyDescent="0.25">
      <c r="G4668" s="110"/>
      <c r="H4668" s="110"/>
      <c r="I4668" s="110"/>
      <c r="J4668" s="110"/>
    </row>
    <row r="4669" spans="7:10" x14ac:dyDescent="0.25">
      <c r="G4669" s="110"/>
      <c r="H4669" s="110"/>
      <c r="I4669" s="110"/>
      <c r="J4669" s="110"/>
    </row>
    <row r="4670" spans="7:10" x14ac:dyDescent="0.25">
      <c r="G4670" s="110"/>
      <c r="H4670" s="110"/>
      <c r="I4670" s="110"/>
      <c r="J4670" s="110"/>
    </row>
    <row r="4671" spans="7:10" x14ac:dyDescent="0.25">
      <c r="G4671" s="110"/>
      <c r="H4671" s="110"/>
      <c r="I4671" s="110"/>
      <c r="J4671" s="110"/>
    </row>
    <row r="4672" spans="7:10" x14ac:dyDescent="0.25">
      <c r="G4672" s="110"/>
      <c r="H4672" s="110"/>
      <c r="I4672" s="110"/>
      <c r="J4672" s="110"/>
    </row>
    <row r="4673" spans="7:10" x14ac:dyDescent="0.25">
      <c r="G4673" s="110"/>
      <c r="H4673" s="110"/>
      <c r="I4673" s="110"/>
      <c r="J4673" s="110"/>
    </row>
    <row r="4674" spans="7:10" x14ac:dyDescent="0.25">
      <c r="G4674" s="110"/>
      <c r="H4674" s="110"/>
      <c r="I4674" s="110"/>
      <c r="J4674" s="110"/>
    </row>
    <row r="4675" spans="7:10" x14ac:dyDescent="0.25">
      <c r="G4675" s="110"/>
      <c r="H4675" s="110"/>
      <c r="I4675" s="110"/>
      <c r="J4675" s="110"/>
    </row>
    <row r="4676" spans="7:10" x14ac:dyDescent="0.25">
      <c r="G4676" s="110"/>
      <c r="H4676" s="110"/>
      <c r="I4676" s="110"/>
      <c r="J4676" s="110"/>
    </row>
    <row r="4677" spans="7:10" x14ac:dyDescent="0.25">
      <c r="G4677" s="110"/>
      <c r="H4677" s="110"/>
      <c r="I4677" s="110"/>
      <c r="J4677" s="110"/>
    </row>
    <row r="4678" spans="7:10" x14ac:dyDescent="0.25">
      <c r="G4678" s="110"/>
      <c r="H4678" s="110"/>
      <c r="I4678" s="110"/>
      <c r="J4678" s="110"/>
    </row>
    <row r="4679" spans="7:10" x14ac:dyDescent="0.25">
      <c r="G4679" s="110"/>
      <c r="H4679" s="110"/>
      <c r="I4679" s="110"/>
      <c r="J4679" s="110"/>
    </row>
    <row r="4680" spans="7:10" x14ac:dyDescent="0.25">
      <c r="G4680" s="110"/>
      <c r="H4680" s="110"/>
      <c r="I4680" s="110"/>
      <c r="J4680" s="110"/>
    </row>
    <row r="4681" spans="7:10" x14ac:dyDescent="0.25">
      <c r="G4681" s="110"/>
      <c r="H4681" s="110"/>
      <c r="I4681" s="110"/>
      <c r="J4681" s="110"/>
    </row>
    <row r="4682" spans="7:10" x14ac:dyDescent="0.25">
      <c r="G4682" s="110"/>
      <c r="H4682" s="110"/>
      <c r="I4682" s="110"/>
      <c r="J4682" s="110"/>
    </row>
    <row r="4683" spans="7:10" x14ac:dyDescent="0.25">
      <c r="G4683" s="110"/>
      <c r="H4683" s="110"/>
      <c r="I4683" s="110"/>
      <c r="J4683" s="110"/>
    </row>
    <row r="4684" spans="7:10" x14ac:dyDescent="0.25">
      <c r="G4684" s="110"/>
      <c r="H4684" s="110"/>
      <c r="I4684" s="110"/>
      <c r="J4684" s="110"/>
    </row>
    <row r="4685" spans="7:10" x14ac:dyDescent="0.25">
      <c r="G4685" s="110"/>
      <c r="H4685" s="110"/>
      <c r="I4685" s="110"/>
      <c r="J4685" s="110"/>
    </row>
    <row r="4686" spans="7:10" x14ac:dyDescent="0.25">
      <c r="G4686" s="110"/>
      <c r="H4686" s="110"/>
      <c r="I4686" s="110"/>
      <c r="J4686" s="110"/>
    </row>
    <row r="4687" spans="7:10" x14ac:dyDescent="0.25">
      <c r="G4687" s="110"/>
      <c r="H4687" s="110"/>
      <c r="I4687" s="110"/>
      <c r="J4687" s="110"/>
    </row>
    <row r="4688" spans="7:10" x14ac:dyDescent="0.25">
      <c r="G4688" s="110"/>
      <c r="H4688" s="110"/>
      <c r="I4688" s="110"/>
      <c r="J4688" s="110"/>
    </row>
    <row r="4689" spans="7:10" x14ac:dyDescent="0.25">
      <c r="G4689" s="110"/>
      <c r="H4689" s="110"/>
      <c r="I4689" s="110"/>
      <c r="J4689" s="110"/>
    </row>
    <row r="4690" spans="7:10" x14ac:dyDescent="0.25">
      <c r="G4690" s="110"/>
      <c r="H4690" s="110"/>
      <c r="I4690" s="110"/>
      <c r="J4690" s="110"/>
    </row>
    <row r="4691" spans="7:10" x14ac:dyDescent="0.25">
      <c r="G4691" s="110"/>
      <c r="H4691" s="110"/>
      <c r="I4691" s="110"/>
      <c r="J4691" s="110"/>
    </row>
    <row r="4692" spans="7:10" x14ac:dyDescent="0.25">
      <c r="G4692" s="110"/>
      <c r="H4692" s="110"/>
      <c r="I4692" s="110"/>
      <c r="J4692" s="110"/>
    </row>
    <row r="4693" spans="7:10" x14ac:dyDescent="0.25">
      <c r="G4693" s="110"/>
      <c r="H4693" s="110"/>
      <c r="I4693" s="110"/>
      <c r="J4693" s="110"/>
    </row>
    <row r="4694" spans="7:10" x14ac:dyDescent="0.25">
      <c r="G4694" s="110"/>
      <c r="H4694" s="110"/>
      <c r="I4694" s="110"/>
      <c r="J4694" s="110"/>
    </row>
    <row r="4695" spans="7:10" x14ac:dyDescent="0.25">
      <c r="G4695" s="110"/>
      <c r="H4695" s="110"/>
      <c r="I4695" s="110"/>
      <c r="J4695" s="110"/>
    </row>
    <row r="4696" spans="7:10" x14ac:dyDescent="0.25">
      <c r="G4696" s="110"/>
      <c r="H4696" s="110"/>
      <c r="I4696" s="110"/>
      <c r="J4696" s="110"/>
    </row>
    <row r="4697" spans="7:10" x14ac:dyDescent="0.25">
      <c r="G4697" s="110"/>
      <c r="H4697" s="110"/>
      <c r="I4697" s="110"/>
      <c r="J4697" s="110"/>
    </row>
    <row r="4698" spans="7:10" x14ac:dyDescent="0.25">
      <c r="G4698" s="110"/>
      <c r="H4698" s="110"/>
      <c r="I4698" s="110"/>
      <c r="J4698" s="110"/>
    </row>
    <row r="4699" spans="7:10" x14ac:dyDescent="0.25">
      <c r="G4699" s="110"/>
      <c r="H4699" s="110"/>
      <c r="I4699" s="110"/>
      <c r="J4699" s="110"/>
    </row>
    <row r="4700" spans="7:10" x14ac:dyDescent="0.25">
      <c r="G4700" s="110"/>
      <c r="H4700" s="110"/>
      <c r="I4700" s="110"/>
      <c r="J4700" s="110"/>
    </row>
    <row r="4701" spans="7:10" x14ac:dyDescent="0.25">
      <c r="G4701" s="110"/>
      <c r="H4701" s="110"/>
      <c r="I4701" s="110"/>
      <c r="J4701" s="110"/>
    </row>
    <row r="4702" spans="7:10" x14ac:dyDescent="0.25">
      <c r="G4702" s="110"/>
      <c r="H4702" s="110"/>
      <c r="I4702" s="110"/>
      <c r="J4702" s="110"/>
    </row>
    <row r="4703" spans="7:10" x14ac:dyDescent="0.25">
      <c r="G4703" s="110"/>
      <c r="H4703" s="110"/>
      <c r="I4703" s="110"/>
      <c r="J4703" s="110"/>
    </row>
    <row r="4704" spans="7:10" x14ac:dyDescent="0.25">
      <c r="G4704" s="110"/>
      <c r="H4704" s="110"/>
      <c r="I4704" s="110"/>
      <c r="J4704" s="110"/>
    </row>
    <row r="4705" spans="7:10" x14ac:dyDescent="0.25">
      <c r="G4705" s="110"/>
      <c r="H4705" s="110"/>
      <c r="I4705" s="110"/>
      <c r="J4705" s="110"/>
    </row>
    <row r="4706" spans="7:10" x14ac:dyDescent="0.25">
      <c r="G4706" s="110"/>
      <c r="H4706" s="110"/>
      <c r="I4706" s="110"/>
      <c r="J4706" s="110"/>
    </row>
    <row r="4707" spans="7:10" x14ac:dyDescent="0.25">
      <c r="G4707" s="110"/>
      <c r="H4707" s="110"/>
      <c r="I4707" s="110"/>
      <c r="J4707" s="110"/>
    </row>
    <row r="4708" spans="7:10" x14ac:dyDescent="0.25">
      <c r="G4708" s="110"/>
      <c r="H4708" s="110"/>
      <c r="I4708" s="110"/>
      <c r="J4708" s="110"/>
    </row>
    <row r="4709" spans="7:10" x14ac:dyDescent="0.25">
      <c r="G4709" s="110"/>
      <c r="H4709" s="110"/>
      <c r="I4709" s="110"/>
      <c r="J4709" s="110"/>
    </row>
    <row r="4710" spans="7:10" x14ac:dyDescent="0.25">
      <c r="G4710" s="110"/>
      <c r="H4710" s="110"/>
      <c r="I4710" s="110"/>
      <c r="J4710" s="110"/>
    </row>
    <row r="4711" spans="7:10" x14ac:dyDescent="0.25">
      <c r="G4711" s="110"/>
      <c r="H4711" s="110"/>
      <c r="I4711" s="110"/>
      <c r="J4711" s="110"/>
    </row>
    <row r="4712" spans="7:10" x14ac:dyDescent="0.25">
      <c r="G4712" s="110"/>
      <c r="H4712" s="110"/>
      <c r="I4712" s="110"/>
      <c r="J4712" s="110"/>
    </row>
    <row r="4713" spans="7:10" x14ac:dyDescent="0.25">
      <c r="G4713" s="110"/>
      <c r="H4713" s="110"/>
      <c r="I4713" s="110"/>
      <c r="J4713" s="110"/>
    </row>
    <row r="4714" spans="7:10" x14ac:dyDescent="0.25">
      <c r="G4714" s="110"/>
      <c r="H4714" s="110"/>
      <c r="I4714" s="110"/>
      <c r="J4714" s="110"/>
    </row>
    <row r="4715" spans="7:10" x14ac:dyDescent="0.25">
      <c r="G4715" s="110"/>
      <c r="H4715" s="110"/>
      <c r="I4715" s="110"/>
      <c r="J4715" s="110"/>
    </row>
    <row r="4716" spans="7:10" x14ac:dyDescent="0.25">
      <c r="G4716" s="110"/>
      <c r="H4716" s="110"/>
      <c r="I4716" s="110"/>
      <c r="J4716" s="110"/>
    </row>
    <row r="4717" spans="7:10" x14ac:dyDescent="0.25">
      <c r="G4717" s="110"/>
      <c r="H4717" s="110"/>
      <c r="I4717" s="110"/>
      <c r="J4717" s="110"/>
    </row>
    <row r="4718" spans="7:10" x14ac:dyDescent="0.25">
      <c r="G4718" s="110"/>
      <c r="H4718" s="110"/>
      <c r="I4718" s="110"/>
      <c r="J4718" s="110"/>
    </row>
    <row r="4719" spans="7:10" x14ac:dyDescent="0.25">
      <c r="G4719" s="110"/>
      <c r="H4719" s="110"/>
      <c r="I4719" s="110"/>
      <c r="J4719" s="110"/>
    </row>
    <row r="4720" spans="7:10" x14ac:dyDescent="0.25">
      <c r="G4720" s="110"/>
      <c r="H4720" s="110"/>
      <c r="I4720" s="110"/>
      <c r="J4720" s="110"/>
    </row>
    <row r="4721" spans="7:10" x14ac:dyDescent="0.25">
      <c r="G4721" s="110"/>
      <c r="H4721" s="110"/>
      <c r="I4721" s="110"/>
      <c r="J4721" s="110"/>
    </row>
    <row r="4722" spans="7:10" x14ac:dyDescent="0.25">
      <c r="G4722" s="110"/>
      <c r="H4722" s="110"/>
      <c r="I4722" s="110"/>
      <c r="J4722" s="110"/>
    </row>
    <row r="4723" spans="7:10" x14ac:dyDescent="0.25">
      <c r="G4723" s="110"/>
      <c r="H4723" s="110"/>
      <c r="I4723" s="110"/>
      <c r="J4723" s="110"/>
    </row>
    <row r="4724" spans="7:10" x14ac:dyDescent="0.25">
      <c r="G4724" s="110"/>
      <c r="H4724" s="110"/>
      <c r="I4724" s="110"/>
      <c r="J4724" s="110"/>
    </row>
    <row r="4725" spans="7:10" x14ac:dyDescent="0.25">
      <c r="G4725" s="110"/>
      <c r="H4725" s="110"/>
      <c r="I4725" s="110"/>
      <c r="J4725" s="110"/>
    </row>
    <row r="4726" spans="7:10" x14ac:dyDescent="0.25">
      <c r="G4726" s="110"/>
      <c r="H4726" s="110"/>
      <c r="I4726" s="110"/>
      <c r="J4726" s="110"/>
    </row>
    <row r="4727" spans="7:10" x14ac:dyDescent="0.25">
      <c r="G4727" s="110"/>
      <c r="H4727" s="110"/>
      <c r="I4727" s="110"/>
      <c r="J4727" s="110"/>
    </row>
    <row r="4728" spans="7:10" x14ac:dyDescent="0.25">
      <c r="G4728" s="110"/>
      <c r="H4728" s="110"/>
      <c r="I4728" s="110"/>
      <c r="J4728" s="110"/>
    </row>
    <row r="4729" spans="7:10" x14ac:dyDescent="0.25">
      <c r="G4729" s="110"/>
      <c r="H4729" s="110"/>
      <c r="I4729" s="110"/>
      <c r="J4729" s="110"/>
    </row>
    <row r="4730" spans="7:10" x14ac:dyDescent="0.25">
      <c r="G4730" s="110"/>
      <c r="H4730" s="110"/>
      <c r="I4730" s="110"/>
      <c r="J4730" s="110"/>
    </row>
    <row r="4731" spans="7:10" x14ac:dyDescent="0.25">
      <c r="G4731" s="110"/>
      <c r="H4731" s="110"/>
      <c r="I4731" s="110"/>
      <c r="J4731" s="110"/>
    </row>
    <row r="4732" spans="7:10" x14ac:dyDescent="0.25">
      <c r="G4732" s="110"/>
      <c r="H4732" s="110"/>
      <c r="I4732" s="110"/>
      <c r="J4732" s="110"/>
    </row>
    <row r="4733" spans="7:10" x14ac:dyDescent="0.25">
      <c r="G4733" s="110"/>
      <c r="H4733" s="110"/>
      <c r="I4733" s="110"/>
      <c r="J4733" s="110"/>
    </row>
    <row r="4734" spans="7:10" x14ac:dyDescent="0.25">
      <c r="G4734" s="110"/>
      <c r="H4734" s="110"/>
      <c r="I4734" s="110"/>
      <c r="J4734" s="110"/>
    </row>
    <row r="4735" spans="7:10" x14ac:dyDescent="0.25">
      <c r="G4735" s="110"/>
      <c r="H4735" s="110"/>
      <c r="I4735" s="110"/>
      <c r="J4735" s="110"/>
    </row>
    <row r="4736" spans="7:10" x14ac:dyDescent="0.25">
      <c r="G4736" s="110"/>
      <c r="H4736" s="110"/>
      <c r="I4736" s="110"/>
      <c r="J4736" s="110"/>
    </row>
    <row r="4737" spans="7:10" x14ac:dyDescent="0.25">
      <c r="G4737" s="110"/>
      <c r="H4737" s="110"/>
      <c r="I4737" s="110"/>
      <c r="J4737" s="110"/>
    </row>
    <row r="4738" spans="7:10" x14ac:dyDescent="0.25">
      <c r="G4738" s="110"/>
      <c r="H4738" s="110"/>
      <c r="I4738" s="110"/>
      <c r="J4738" s="110"/>
    </row>
    <row r="4739" spans="7:10" x14ac:dyDescent="0.25">
      <c r="G4739" s="110"/>
      <c r="H4739" s="110"/>
      <c r="I4739" s="110"/>
      <c r="J4739" s="110"/>
    </row>
    <row r="4740" spans="7:10" x14ac:dyDescent="0.25">
      <c r="G4740" s="110"/>
      <c r="H4740" s="110"/>
      <c r="I4740" s="110"/>
      <c r="J4740" s="110"/>
    </row>
    <row r="4741" spans="7:10" x14ac:dyDescent="0.25">
      <c r="G4741" s="110"/>
      <c r="H4741" s="110"/>
      <c r="I4741" s="110"/>
      <c r="J4741" s="110"/>
    </row>
    <row r="4742" spans="7:10" x14ac:dyDescent="0.25">
      <c r="G4742" s="110"/>
      <c r="H4742" s="110"/>
      <c r="I4742" s="110"/>
      <c r="J4742" s="110"/>
    </row>
    <row r="4743" spans="7:10" x14ac:dyDescent="0.25">
      <c r="G4743" s="110"/>
      <c r="H4743" s="110"/>
      <c r="I4743" s="110"/>
      <c r="J4743" s="110"/>
    </row>
    <row r="4744" spans="7:10" x14ac:dyDescent="0.25">
      <c r="G4744" s="110"/>
      <c r="H4744" s="110"/>
      <c r="I4744" s="110"/>
      <c r="J4744" s="110"/>
    </row>
    <row r="4745" spans="7:10" x14ac:dyDescent="0.25">
      <c r="G4745" s="110"/>
      <c r="H4745" s="110"/>
      <c r="I4745" s="110"/>
      <c r="J4745" s="110"/>
    </row>
    <row r="4746" spans="7:10" x14ac:dyDescent="0.25">
      <c r="G4746" s="110"/>
      <c r="H4746" s="110"/>
      <c r="I4746" s="110"/>
      <c r="J4746" s="110"/>
    </row>
    <row r="4747" spans="7:10" x14ac:dyDescent="0.25">
      <c r="G4747" s="110"/>
      <c r="H4747" s="110"/>
      <c r="I4747" s="110"/>
      <c r="J4747" s="110"/>
    </row>
    <row r="4748" spans="7:10" x14ac:dyDescent="0.25">
      <c r="G4748" s="110"/>
      <c r="H4748" s="110"/>
      <c r="I4748" s="110"/>
      <c r="J4748" s="110"/>
    </row>
    <row r="4749" spans="7:10" x14ac:dyDescent="0.25">
      <c r="G4749" s="110"/>
      <c r="H4749" s="110"/>
      <c r="I4749" s="110"/>
      <c r="J4749" s="110"/>
    </row>
    <row r="4750" spans="7:10" x14ac:dyDescent="0.25">
      <c r="G4750" s="110"/>
      <c r="H4750" s="110"/>
      <c r="I4750" s="110"/>
      <c r="J4750" s="110"/>
    </row>
    <row r="4751" spans="7:10" x14ac:dyDescent="0.25">
      <c r="G4751" s="110"/>
      <c r="H4751" s="110"/>
      <c r="I4751" s="110"/>
      <c r="J4751" s="110"/>
    </row>
    <row r="4752" spans="7:10" x14ac:dyDescent="0.25">
      <c r="G4752" s="110"/>
      <c r="H4752" s="110"/>
      <c r="I4752" s="110"/>
      <c r="J4752" s="110"/>
    </row>
    <row r="4753" spans="7:10" x14ac:dyDescent="0.25">
      <c r="G4753" s="110"/>
      <c r="H4753" s="110"/>
      <c r="I4753" s="110"/>
      <c r="J4753" s="110"/>
    </row>
    <row r="4754" spans="7:10" x14ac:dyDescent="0.25">
      <c r="G4754" s="110"/>
      <c r="H4754" s="110"/>
      <c r="I4754" s="110"/>
      <c r="J4754" s="110"/>
    </row>
    <row r="4755" spans="7:10" x14ac:dyDescent="0.25">
      <c r="G4755" s="110"/>
      <c r="H4755" s="110"/>
      <c r="I4755" s="110"/>
      <c r="J4755" s="110"/>
    </row>
    <row r="4756" spans="7:10" x14ac:dyDescent="0.25">
      <c r="G4756" s="110"/>
      <c r="H4756" s="110"/>
      <c r="I4756" s="110"/>
      <c r="J4756" s="110"/>
    </row>
    <row r="4757" spans="7:10" x14ac:dyDescent="0.25">
      <c r="G4757" s="110"/>
      <c r="H4757" s="110"/>
      <c r="I4757" s="110"/>
      <c r="J4757" s="110"/>
    </row>
    <row r="4758" spans="7:10" x14ac:dyDescent="0.25">
      <c r="G4758" s="110"/>
      <c r="H4758" s="110"/>
      <c r="I4758" s="110"/>
      <c r="J4758" s="110"/>
    </row>
    <row r="4759" spans="7:10" x14ac:dyDescent="0.25">
      <c r="G4759" s="110"/>
      <c r="H4759" s="110"/>
      <c r="I4759" s="110"/>
      <c r="J4759" s="110"/>
    </row>
    <row r="4760" spans="7:10" x14ac:dyDescent="0.25">
      <c r="G4760" s="110"/>
      <c r="H4760" s="110"/>
      <c r="I4760" s="110"/>
      <c r="J4760" s="110"/>
    </row>
    <row r="4761" spans="7:10" x14ac:dyDescent="0.25">
      <c r="G4761" s="110"/>
      <c r="H4761" s="110"/>
      <c r="I4761" s="110"/>
      <c r="J4761" s="110"/>
    </row>
    <row r="4762" spans="7:10" x14ac:dyDescent="0.25">
      <c r="G4762" s="110"/>
      <c r="H4762" s="110"/>
      <c r="I4762" s="110"/>
      <c r="J4762" s="110"/>
    </row>
    <row r="4763" spans="7:10" x14ac:dyDescent="0.25">
      <c r="G4763" s="110"/>
      <c r="H4763" s="110"/>
      <c r="I4763" s="110"/>
      <c r="J4763" s="110"/>
    </row>
    <row r="4764" spans="7:10" x14ac:dyDescent="0.25">
      <c r="G4764" s="110"/>
      <c r="H4764" s="110"/>
      <c r="I4764" s="110"/>
      <c r="J4764" s="110"/>
    </row>
    <row r="4765" spans="7:10" x14ac:dyDescent="0.25">
      <c r="G4765" s="110"/>
      <c r="H4765" s="110"/>
      <c r="I4765" s="110"/>
      <c r="J4765" s="110"/>
    </row>
    <row r="4766" spans="7:10" x14ac:dyDescent="0.25">
      <c r="G4766" s="110"/>
      <c r="H4766" s="110"/>
      <c r="I4766" s="110"/>
      <c r="J4766" s="110"/>
    </row>
    <row r="4767" spans="7:10" x14ac:dyDescent="0.25">
      <c r="G4767" s="110"/>
      <c r="H4767" s="110"/>
      <c r="I4767" s="110"/>
      <c r="J4767" s="110"/>
    </row>
    <row r="4768" spans="7:10" x14ac:dyDescent="0.25">
      <c r="G4768" s="110"/>
      <c r="H4768" s="110"/>
      <c r="I4768" s="110"/>
      <c r="J4768" s="110"/>
    </row>
    <row r="4769" spans="7:10" x14ac:dyDescent="0.25">
      <c r="G4769" s="110"/>
      <c r="H4769" s="110"/>
      <c r="I4769" s="110"/>
      <c r="J4769" s="110"/>
    </row>
    <row r="4770" spans="7:10" x14ac:dyDescent="0.25">
      <c r="G4770" s="110"/>
      <c r="H4770" s="110"/>
      <c r="I4770" s="110"/>
      <c r="J4770" s="110"/>
    </row>
    <row r="4771" spans="7:10" x14ac:dyDescent="0.25">
      <c r="G4771" s="110"/>
      <c r="H4771" s="110"/>
      <c r="I4771" s="110"/>
      <c r="J4771" s="110"/>
    </row>
    <row r="4772" spans="7:10" x14ac:dyDescent="0.25">
      <c r="G4772" s="110"/>
      <c r="H4772" s="110"/>
      <c r="I4772" s="110"/>
      <c r="J4772" s="110"/>
    </row>
    <row r="4773" spans="7:10" x14ac:dyDescent="0.25">
      <c r="G4773" s="110"/>
      <c r="H4773" s="110"/>
      <c r="I4773" s="110"/>
      <c r="J4773" s="110"/>
    </row>
    <row r="4774" spans="7:10" x14ac:dyDescent="0.25">
      <c r="G4774" s="110"/>
      <c r="H4774" s="110"/>
      <c r="I4774" s="110"/>
      <c r="J4774" s="110"/>
    </row>
    <row r="4775" spans="7:10" x14ac:dyDescent="0.25">
      <c r="G4775" s="110"/>
      <c r="H4775" s="110"/>
      <c r="I4775" s="110"/>
      <c r="J4775" s="110"/>
    </row>
    <row r="4776" spans="7:10" x14ac:dyDescent="0.25">
      <c r="G4776" s="110"/>
      <c r="H4776" s="110"/>
      <c r="I4776" s="110"/>
      <c r="J4776" s="110"/>
    </row>
    <row r="4777" spans="7:10" x14ac:dyDescent="0.25">
      <c r="G4777" s="110"/>
      <c r="H4777" s="110"/>
      <c r="I4777" s="110"/>
      <c r="J4777" s="110"/>
    </row>
    <row r="4778" spans="7:10" x14ac:dyDescent="0.25">
      <c r="G4778" s="110"/>
      <c r="H4778" s="110"/>
      <c r="I4778" s="110"/>
      <c r="J4778" s="110"/>
    </row>
    <row r="4779" spans="7:10" x14ac:dyDescent="0.25">
      <c r="G4779" s="110"/>
      <c r="H4779" s="110"/>
      <c r="I4779" s="110"/>
      <c r="J4779" s="110"/>
    </row>
    <row r="4780" spans="7:10" x14ac:dyDescent="0.25">
      <c r="G4780" s="110"/>
      <c r="H4780" s="110"/>
      <c r="I4780" s="110"/>
      <c r="J4780" s="110"/>
    </row>
    <row r="4781" spans="7:10" x14ac:dyDescent="0.25">
      <c r="G4781" s="110"/>
      <c r="H4781" s="110"/>
      <c r="I4781" s="110"/>
      <c r="J4781" s="110"/>
    </row>
    <row r="4782" spans="7:10" x14ac:dyDescent="0.25">
      <c r="G4782" s="110"/>
      <c r="H4782" s="110"/>
      <c r="I4782" s="110"/>
      <c r="J4782" s="110"/>
    </row>
    <row r="4783" spans="7:10" x14ac:dyDescent="0.25">
      <c r="G4783" s="110"/>
      <c r="H4783" s="110"/>
      <c r="I4783" s="110"/>
      <c r="J4783" s="110"/>
    </row>
    <row r="4784" spans="7:10" x14ac:dyDescent="0.25">
      <c r="G4784" s="110"/>
      <c r="H4784" s="110"/>
      <c r="I4784" s="110"/>
      <c r="J4784" s="110"/>
    </row>
    <row r="4785" spans="7:10" x14ac:dyDescent="0.25">
      <c r="G4785" s="110"/>
      <c r="H4785" s="110"/>
      <c r="I4785" s="110"/>
      <c r="J4785" s="110"/>
    </row>
    <row r="4786" spans="7:10" x14ac:dyDescent="0.25">
      <c r="G4786" s="110"/>
      <c r="H4786" s="110"/>
      <c r="I4786" s="110"/>
      <c r="J4786" s="110"/>
    </row>
    <row r="4787" spans="7:10" x14ac:dyDescent="0.25">
      <c r="G4787" s="110"/>
      <c r="H4787" s="110"/>
      <c r="I4787" s="110"/>
      <c r="J4787" s="110"/>
    </row>
    <row r="4788" spans="7:10" x14ac:dyDescent="0.25">
      <c r="G4788" s="110"/>
      <c r="H4788" s="110"/>
      <c r="I4788" s="110"/>
      <c r="J4788" s="110"/>
    </row>
    <row r="4789" spans="7:10" x14ac:dyDescent="0.25">
      <c r="G4789" s="110"/>
      <c r="H4789" s="110"/>
      <c r="I4789" s="110"/>
      <c r="J4789" s="110"/>
    </row>
    <row r="4790" spans="7:10" x14ac:dyDescent="0.25">
      <c r="G4790" s="110"/>
      <c r="H4790" s="110"/>
      <c r="I4790" s="110"/>
      <c r="J4790" s="110"/>
    </row>
    <row r="4791" spans="7:10" x14ac:dyDescent="0.25">
      <c r="G4791" s="110"/>
      <c r="H4791" s="110"/>
      <c r="I4791" s="110"/>
      <c r="J4791" s="110"/>
    </row>
    <row r="4792" spans="7:10" x14ac:dyDescent="0.25">
      <c r="G4792" s="110"/>
      <c r="H4792" s="110"/>
      <c r="I4792" s="110"/>
      <c r="J4792" s="110"/>
    </row>
    <row r="4793" spans="7:10" x14ac:dyDescent="0.25">
      <c r="G4793" s="110"/>
      <c r="H4793" s="110"/>
      <c r="I4793" s="110"/>
      <c r="J4793" s="110"/>
    </row>
    <row r="4794" spans="7:10" x14ac:dyDescent="0.25">
      <c r="G4794" s="110"/>
      <c r="H4794" s="110"/>
      <c r="I4794" s="110"/>
      <c r="J4794" s="110"/>
    </row>
    <row r="4795" spans="7:10" x14ac:dyDescent="0.25">
      <c r="G4795" s="110"/>
      <c r="H4795" s="110"/>
      <c r="I4795" s="110"/>
      <c r="J4795" s="110"/>
    </row>
    <row r="4796" spans="7:10" x14ac:dyDescent="0.25">
      <c r="G4796" s="110"/>
      <c r="H4796" s="110"/>
      <c r="I4796" s="110"/>
      <c r="J4796" s="110"/>
    </row>
    <row r="4797" spans="7:10" x14ac:dyDescent="0.25">
      <c r="G4797" s="110"/>
      <c r="H4797" s="110"/>
      <c r="I4797" s="110"/>
      <c r="J4797" s="110"/>
    </row>
    <row r="4798" spans="7:10" x14ac:dyDescent="0.25">
      <c r="G4798" s="110"/>
      <c r="H4798" s="110"/>
      <c r="I4798" s="110"/>
      <c r="J4798" s="110"/>
    </row>
    <row r="4799" spans="7:10" x14ac:dyDescent="0.25">
      <c r="G4799" s="110"/>
      <c r="H4799" s="110"/>
      <c r="I4799" s="110"/>
      <c r="J4799" s="110"/>
    </row>
    <row r="4800" spans="7:10" x14ac:dyDescent="0.25">
      <c r="G4800" s="110"/>
      <c r="H4800" s="110"/>
      <c r="I4800" s="110"/>
      <c r="J4800" s="110"/>
    </row>
    <row r="4801" spans="7:10" x14ac:dyDescent="0.25">
      <c r="G4801" s="110"/>
      <c r="H4801" s="110"/>
      <c r="I4801" s="110"/>
      <c r="J4801" s="110"/>
    </row>
    <row r="4802" spans="7:10" x14ac:dyDescent="0.25">
      <c r="G4802" s="110"/>
      <c r="H4802" s="110"/>
      <c r="I4802" s="110"/>
      <c r="J4802" s="110"/>
    </row>
    <row r="4803" spans="7:10" x14ac:dyDescent="0.25">
      <c r="G4803" s="110"/>
      <c r="H4803" s="110"/>
      <c r="I4803" s="110"/>
      <c r="J4803" s="110"/>
    </row>
    <row r="4804" spans="7:10" x14ac:dyDescent="0.25">
      <c r="G4804" s="110"/>
      <c r="H4804" s="110"/>
      <c r="I4804" s="110"/>
      <c r="J4804" s="110"/>
    </row>
    <row r="4805" spans="7:10" x14ac:dyDescent="0.25">
      <c r="G4805" s="110"/>
      <c r="H4805" s="110"/>
      <c r="I4805" s="110"/>
      <c r="J4805" s="110"/>
    </row>
    <row r="4806" spans="7:10" x14ac:dyDescent="0.25">
      <c r="G4806" s="110"/>
      <c r="H4806" s="110"/>
      <c r="I4806" s="110"/>
      <c r="J4806" s="110"/>
    </row>
    <row r="4807" spans="7:10" x14ac:dyDescent="0.25">
      <c r="G4807" s="110"/>
      <c r="H4807" s="110"/>
      <c r="I4807" s="110"/>
      <c r="J4807" s="110"/>
    </row>
    <row r="4808" spans="7:10" x14ac:dyDescent="0.25">
      <c r="G4808" s="110"/>
      <c r="H4808" s="110"/>
      <c r="I4808" s="110"/>
      <c r="J4808" s="110"/>
    </row>
    <row r="4809" spans="7:10" x14ac:dyDescent="0.25">
      <c r="G4809" s="110"/>
      <c r="H4809" s="110"/>
      <c r="I4809" s="110"/>
      <c r="J4809" s="110"/>
    </row>
    <row r="4810" spans="7:10" x14ac:dyDescent="0.25">
      <c r="G4810" s="110"/>
      <c r="H4810" s="110"/>
      <c r="I4810" s="110"/>
      <c r="J4810" s="110"/>
    </row>
    <row r="4811" spans="7:10" x14ac:dyDescent="0.25">
      <c r="G4811" s="110"/>
      <c r="H4811" s="110"/>
      <c r="I4811" s="110"/>
      <c r="J4811" s="110"/>
    </row>
    <row r="4812" spans="7:10" x14ac:dyDescent="0.25">
      <c r="G4812" s="110"/>
      <c r="H4812" s="110"/>
      <c r="I4812" s="110"/>
      <c r="J4812" s="110"/>
    </row>
    <row r="4813" spans="7:10" x14ac:dyDescent="0.25">
      <c r="G4813" s="110"/>
      <c r="H4813" s="110"/>
      <c r="I4813" s="110"/>
      <c r="J4813" s="110"/>
    </row>
    <row r="4814" spans="7:10" x14ac:dyDescent="0.25">
      <c r="G4814" s="110"/>
      <c r="H4814" s="110"/>
      <c r="I4814" s="110"/>
      <c r="J4814" s="110"/>
    </row>
    <row r="4815" spans="7:10" x14ac:dyDescent="0.25">
      <c r="G4815" s="110"/>
      <c r="H4815" s="110"/>
      <c r="I4815" s="110"/>
      <c r="J4815" s="110"/>
    </row>
    <row r="4816" spans="7:10" x14ac:dyDescent="0.25">
      <c r="G4816" s="110"/>
      <c r="H4816" s="110"/>
      <c r="I4816" s="110"/>
      <c r="J4816" s="110"/>
    </row>
    <row r="4817" spans="7:10" x14ac:dyDescent="0.25">
      <c r="G4817" s="110"/>
      <c r="H4817" s="110"/>
      <c r="I4817" s="110"/>
      <c r="J4817" s="110"/>
    </row>
    <row r="4818" spans="7:10" x14ac:dyDescent="0.25">
      <c r="G4818" s="110"/>
      <c r="H4818" s="110"/>
      <c r="I4818" s="110"/>
      <c r="J4818" s="110"/>
    </row>
    <row r="4819" spans="7:10" x14ac:dyDescent="0.25">
      <c r="G4819" s="110"/>
      <c r="H4819" s="110"/>
      <c r="I4819" s="110"/>
      <c r="J4819" s="110"/>
    </row>
    <row r="4820" spans="7:10" x14ac:dyDescent="0.25">
      <c r="G4820" s="110"/>
      <c r="H4820" s="110"/>
      <c r="I4820" s="110"/>
      <c r="J4820" s="110"/>
    </row>
    <row r="4821" spans="7:10" x14ac:dyDescent="0.25">
      <c r="G4821" s="110"/>
      <c r="H4821" s="110"/>
      <c r="I4821" s="110"/>
      <c r="J4821" s="110"/>
    </row>
    <row r="4822" spans="7:10" x14ac:dyDescent="0.25">
      <c r="G4822" s="110"/>
      <c r="H4822" s="110"/>
      <c r="I4822" s="110"/>
      <c r="J4822" s="110"/>
    </row>
    <row r="4823" spans="7:10" x14ac:dyDescent="0.25">
      <c r="G4823" s="110"/>
      <c r="H4823" s="110"/>
      <c r="I4823" s="110"/>
      <c r="J4823" s="110"/>
    </row>
    <row r="4824" spans="7:10" x14ac:dyDescent="0.25">
      <c r="G4824" s="110"/>
      <c r="H4824" s="110"/>
      <c r="I4824" s="110"/>
      <c r="J4824" s="110"/>
    </row>
    <row r="4825" spans="7:10" x14ac:dyDescent="0.25">
      <c r="G4825" s="110"/>
      <c r="H4825" s="110"/>
      <c r="I4825" s="110"/>
      <c r="J4825" s="110"/>
    </row>
    <row r="4826" spans="7:10" x14ac:dyDescent="0.25">
      <c r="G4826" s="110"/>
      <c r="H4826" s="110"/>
      <c r="I4826" s="110"/>
      <c r="J4826" s="110"/>
    </row>
    <row r="4827" spans="7:10" x14ac:dyDescent="0.25">
      <c r="G4827" s="110"/>
      <c r="H4827" s="110"/>
      <c r="I4827" s="110"/>
      <c r="J4827" s="110"/>
    </row>
    <row r="4828" spans="7:10" x14ac:dyDescent="0.25">
      <c r="G4828" s="110"/>
      <c r="H4828" s="110"/>
      <c r="I4828" s="110"/>
      <c r="J4828" s="110"/>
    </row>
    <row r="4829" spans="7:10" x14ac:dyDescent="0.25">
      <c r="G4829" s="110"/>
      <c r="H4829" s="110"/>
      <c r="I4829" s="110"/>
      <c r="J4829" s="110"/>
    </row>
    <row r="4830" spans="7:10" x14ac:dyDescent="0.25">
      <c r="G4830" s="110"/>
      <c r="H4830" s="110"/>
      <c r="I4830" s="110"/>
      <c r="J4830" s="110"/>
    </row>
    <row r="4831" spans="7:10" x14ac:dyDescent="0.25">
      <c r="G4831" s="110"/>
      <c r="H4831" s="110"/>
      <c r="I4831" s="110"/>
      <c r="J4831" s="110"/>
    </row>
    <row r="4832" spans="7:10" x14ac:dyDescent="0.25">
      <c r="G4832" s="110"/>
      <c r="H4832" s="110"/>
      <c r="I4832" s="110"/>
      <c r="J4832" s="110"/>
    </row>
    <row r="4833" spans="7:10" x14ac:dyDescent="0.25">
      <c r="G4833" s="110"/>
      <c r="H4833" s="110"/>
      <c r="I4833" s="110"/>
      <c r="J4833" s="110"/>
    </row>
    <row r="4834" spans="7:10" x14ac:dyDescent="0.25">
      <c r="G4834" s="110"/>
      <c r="H4834" s="110"/>
      <c r="I4834" s="110"/>
      <c r="J4834" s="110"/>
    </row>
    <row r="4835" spans="7:10" x14ac:dyDescent="0.25">
      <c r="G4835" s="110"/>
      <c r="H4835" s="110"/>
      <c r="I4835" s="110"/>
      <c r="J4835" s="110"/>
    </row>
    <row r="4836" spans="7:10" x14ac:dyDescent="0.25">
      <c r="G4836" s="110"/>
      <c r="H4836" s="110"/>
      <c r="I4836" s="110"/>
      <c r="J4836" s="110"/>
    </row>
    <row r="4837" spans="7:10" x14ac:dyDescent="0.25">
      <c r="G4837" s="110"/>
      <c r="H4837" s="110"/>
      <c r="I4837" s="110"/>
      <c r="J4837" s="110"/>
    </row>
    <row r="4838" spans="7:10" x14ac:dyDescent="0.25">
      <c r="G4838" s="110"/>
      <c r="H4838" s="110"/>
      <c r="I4838" s="110"/>
      <c r="J4838" s="110"/>
    </row>
    <row r="4839" spans="7:10" x14ac:dyDescent="0.25">
      <c r="G4839" s="110"/>
      <c r="H4839" s="110"/>
      <c r="I4839" s="110"/>
      <c r="J4839" s="110"/>
    </row>
    <row r="4840" spans="7:10" x14ac:dyDescent="0.25">
      <c r="G4840" s="110"/>
      <c r="H4840" s="110"/>
      <c r="I4840" s="110"/>
      <c r="J4840" s="110"/>
    </row>
    <row r="4841" spans="7:10" x14ac:dyDescent="0.25">
      <c r="G4841" s="110"/>
      <c r="H4841" s="110"/>
      <c r="I4841" s="110"/>
      <c r="J4841" s="110"/>
    </row>
    <row r="4842" spans="7:10" x14ac:dyDescent="0.25">
      <c r="G4842" s="110"/>
      <c r="H4842" s="110"/>
      <c r="I4842" s="110"/>
      <c r="J4842" s="110"/>
    </row>
    <row r="4843" spans="7:10" x14ac:dyDescent="0.25">
      <c r="G4843" s="110"/>
      <c r="H4843" s="110"/>
      <c r="I4843" s="110"/>
      <c r="J4843" s="110"/>
    </row>
    <row r="4844" spans="7:10" x14ac:dyDescent="0.25">
      <c r="G4844" s="110"/>
      <c r="H4844" s="110"/>
      <c r="I4844" s="110"/>
      <c r="J4844" s="110"/>
    </row>
    <row r="4845" spans="7:10" x14ac:dyDescent="0.25">
      <c r="G4845" s="110"/>
      <c r="H4845" s="110"/>
      <c r="I4845" s="110"/>
      <c r="J4845" s="110"/>
    </row>
    <row r="4846" spans="7:10" x14ac:dyDescent="0.25">
      <c r="G4846" s="110"/>
      <c r="H4846" s="110"/>
      <c r="I4846" s="110"/>
      <c r="J4846" s="110"/>
    </row>
    <row r="4847" spans="7:10" x14ac:dyDescent="0.25">
      <c r="G4847" s="110"/>
      <c r="H4847" s="110"/>
      <c r="I4847" s="110"/>
      <c r="J4847" s="110"/>
    </row>
    <row r="4848" spans="7:10" x14ac:dyDescent="0.25">
      <c r="G4848" s="110"/>
      <c r="H4848" s="110"/>
      <c r="I4848" s="110"/>
      <c r="J4848" s="110"/>
    </row>
    <row r="4849" spans="7:10" x14ac:dyDescent="0.25">
      <c r="G4849" s="110"/>
      <c r="H4849" s="110"/>
      <c r="I4849" s="110"/>
      <c r="J4849" s="110"/>
    </row>
    <row r="4850" spans="7:10" x14ac:dyDescent="0.25">
      <c r="G4850" s="110"/>
      <c r="H4850" s="110"/>
      <c r="I4850" s="110"/>
      <c r="J4850" s="110"/>
    </row>
    <row r="4851" spans="7:10" x14ac:dyDescent="0.25">
      <c r="G4851" s="110"/>
      <c r="H4851" s="110"/>
      <c r="I4851" s="110"/>
      <c r="J4851" s="110"/>
    </row>
    <row r="4852" spans="7:10" x14ac:dyDescent="0.25">
      <c r="G4852" s="110"/>
      <c r="H4852" s="110"/>
      <c r="I4852" s="110"/>
      <c r="J4852" s="110"/>
    </row>
    <row r="4853" spans="7:10" x14ac:dyDescent="0.25">
      <c r="G4853" s="110"/>
      <c r="H4853" s="110"/>
      <c r="I4853" s="110"/>
      <c r="J4853" s="110"/>
    </row>
    <row r="4854" spans="7:10" x14ac:dyDescent="0.25">
      <c r="G4854" s="110"/>
      <c r="H4854" s="110"/>
      <c r="I4854" s="110"/>
      <c r="J4854" s="110"/>
    </row>
    <row r="4855" spans="7:10" x14ac:dyDescent="0.25">
      <c r="G4855" s="110"/>
      <c r="H4855" s="110"/>
      <c r="I4855" s="110"/>
      <c r="J4855" s="110"/>
    </row>
    <row r="4856" spans="7:10" x14ac:dyDescent="0.25">
      <c r="G4856" s="110"/>
      <c r="H4856" s="110"/>
      <c r="I4856" s="110"/>
      <c r="J4856" s="110"/>
    </row>
    <row r="4857" spans="7:10" x14ac:dyDescent="0.25">
      <c r="G4857" s="110"/>
      <c r="H4857" s="110"/>
      <c r="I4857" s="110"/>
      <c r="J4857" s="110"/>
    </row>
    <row r="4858" spans="7:10" x14ac:dyDescent="0.25">
      <c r="G4858" s="110"/>
      <c r="H4858" s="110"/>
      <c r="I4858" s="110"/>
      <c r="J4858" s="110"/>
    </row>
    <row r="4859" spans="7:10" x14ac:dyDescent="0.25">
      <c r="G4859" s="110"/>
      <c r="H4859" s="110"/>
      <c r="I4859" s="110"/>
      <c r="J4859" s="110"/>
    </row>
    <row r="4860" spans="7:10" x14ac:dyDescent="0.25">
      <c r="G4860" s="110"/>
      <c r="H4860" s="110"/>
      <c r="I4860" s="110"/>
      <c r="J4860" s="110"/>
    </row>
    <row r="4861" spans="7:10" x14ac:dyDescent="0.25">
      <c r="G4861" s="110"/>
      <c r="H4861" s="110"/>
      <c r="I4861" s="110"/>
      <c r="J4861" s="110"/>
    </row>
    <row r="4862" spans="7:10" x14ac:dyDescent="0.25">
      <c r="G4862" s="110"/>
      <c r="H4862" s="110"/>
      <c r="I4862" s="110"/>
      <c r="J4862" s="110"/>
    </row>
    <row r="4863" spans="7:10" x14ac:dyDescent="0.25">
      <c r="G4863" s="110"/>
      <c r="H4863" s="110"/>
      <c r="I4863" s="110"/>
      <c r="J4863" s="110"/>
    </row>
    <row r="4864" spans="7:10" x14ac:dyDescent="0.25">
      <c r="G4864" s="110"/>
      <c r="H4864" s="110"/>
      <c r="I4864" s="110"/>
      <c r="J4864" s="110"/>
    </row>
    <row r="4865" spans="7:10" x14ac:dyDescent="0.25">
      <c r="G4865" s="110"/>
      <c r="H4865" s="110"/>
      <c r="I4865" s="110"/>
      <c r="J4865" s="110"/>
    </row>
    <row r="4866" spans="7:10" x14ac:dyDescent="0.25">
      <c r="G4866" s="110"/>
      <c r="H4866" s="110"/>
      <c r="I4866" s="110"/>
      <c r="J4866" s="110"/>
    </row>
    <row r="4867" spans="7:10" x14ac:dyDescent="0.25">
      <c r="G4867" s="110"/>
      <c r="H4867" s="110"/>
      <c r="I4867" s="110"/>
      <c r="J4867" s="110"/>
    </row>
    <row r="4868" spans="7:10" x14ac:dyDescent="0.25">
      <c r="G4868" s="110"/>
      <c r="H4868" s="110"/>
      <c r="I4868" s="110"/>
      <c r="J4868" s="110"/>
    </row>
    <row r="4869" spans="7:10" x14ac:dyDescent="0.25">
      <c r="G4869" s="110"/>
      <c r="H4869" s="110"/>
      <c r="I4869" s="110"/>
      <c r="J4869" s="110"/>
    </row>
    <row r="4870" spans="7:10" x14ac:dyDescent="0.25">
      <c r="G4870" s="110"/>
      <c r="H4870" s="110"/>
      <c r="I4870" s="110"/>
      <c r="J4870" s="110"/>
    </row>
    <row r="4871" spans="7:10" x14ac:dyDescent="0.25">
      <c r="G4871" s="110"/>
      <c r="H4871" s="110"/>
      <c r="I4871" s="110"/>
      <c r="J4871" s="110"/>
    </row>
    <row r="4872" spans="7:10" x14ac:dyDescent="0.25">
      <c r="G4872" s="110"/>
      <c r="H4872" s="110"/>
      <c r="I4872" s="110"/>
      <c r="J4872" s="110"/>
    </row>
    <row r="4873" spans="7:10" x14ac:dyDescent="0.25">
      <c r="G4873" s="110"/>
      <c r="H4873" s="110"/>
      <c r="I4873" s="110"/>
      <c r="J4873" s="110"/>
    </row>
    <row r="4874" spans="7:10" x14ac:dyDescent="0.25">
      <c r="G4874" s="110"/>
      <c r="H4874" s="110"/>
      <c r="I4874" s="110"/>
      <c r="J4874" s="110"/>
    </row>
    <row r="4875" spans="7:10" x14ac:dyDescent="0.25">
      <c r="G4875" s="110"/>
      <c r="H4875" s="110"/>
      <c r="I4875" s="110"/>
      <c r="J4875" s="110"/>
    </row>
    <row r="4876" spans="7:10" x14ac:dyDescent="0.25">
      <c r="G4876" s="110"/>
      <c r="H4876" s="110"/>
      <c r="I4876" s="110"/>
      <c r="J4876" s="110"/>
    </row>
    <row r="4877" spans="7:10" x14ac:dyDescent="0.25">
      <c r="G4877" s="110"/>
      <c r="H4877" s="110"/>
      <c r="I4877" s="110"/>
      <c r="J4877" s="110"/>
    </row>
    <row r="4878" spans="7:10" x14ac:dyDescent="0.25">
      <c r="G4878" s="110"/>
      <c r="H4878" s="110"/>
      <c r="I4878" s="110"/>
      <c r="J4878" s="110"/>
    </row>
    <row r="4879" spans="7:10" x14ac:dyDescent="0.25">
      <c r="G4879" s="110"/>
      <c r="H4879" s="110"/>
      <c r="I4879" s="110"/>
      <c r="J4879" s="110"/>
    </row>
    <row r="4880" spans="7:10" x14ac:dyDescent="0.25">
      <c r="G4880" s="110"/>
      <c r="H4880" s="110"/>
      <c r="I4880" s="110"/>
      <c r="J4880" s="110"/>
    </row>
    <row r="4881" spans="7:10" x14ac:dyDescent="0.25">
      <c r="G4881" s="110"/>
      <c r="H4881" s="110"/>
      <c r="I4881" s="110"/>
      <c r="J4881" s="110"/>
    </row>
    <row r="4882" spans="7:10" x14ac:dyDescent="0.25">
      <c r="G4882" s="110"/>
      <c r="H4882" s="110"/>
      <c r="I4882" s="110"/>
      <c r="J4882" s="110"/>
    </row>
    <row r="4883" spans="7:10" x14ac:dyDescent="0.25">
      <c r="G4883" s="110"/>
      <c r="H4883" s="110"/>
      <c r="I4883" s="110"/>
      <c r="J4883" s="110"/>
    </row>
    <row r="4884" spans="7:10" x14ac:dyDescent="0.25">
      <c r="G4884" s="110"/>
      <c r="H4884" s="110"/>
      <c r="I4884" s="110"/>
      <c r="J4884" s="110"/>
    </row>
    <row r="4885" spans="7:10" x14ac:dyDescent="0.25">
      <c r="G4885" s="110"/>
      <c r="H4885" s="110"/>
      <c r="I4885" s="110"/>
      <c r="J4885" s="110"/>
    </row>
    <row r="4886" spans="7:10" x14ac:dyDescent="0.25">
      <c r="G4886" s="110"/>
      <c r="H4886" s="110"/>
      <c r="I4886" s="110"/>
      <c r="J4886" s="110"/>
    </row>
    <row r="4887" spans="7:10" x14ac:dyDescent="0.25">
      <c r="G4887" s="110"/>
      <c r="H4887" s="110"/>
      <c r="I4887" s="110"/>
      <c r="J4887" s="110"/>
    </row>
    <row r="4888" spans="7:10" x14ac:dyDescent="0.25">
      <c r="G4888" s="110"/>
      <c r="H4888" s="110"/>
      <c r="I4888" s="110"/>
      <c r="J4888" s="110"/>
    </row>
    <row r="4889" spans="7:10" x14ac:dyDescent="0.25">
      <c r="G4889" s="110"/>
      <c r="H4889" s="110"/>
      <c r="I4889" s="110"/>
      <c r="J4889" s="110"/>
    </row>
    <row r="4890" spans="7:10" x14ac:dyDescent="0.25">
      <c r="G4890" s="110"/>
      <c r="H4890" s="110"/>
      <c r="I4890" s="110"/>
      <c r="J4890" s="110"/>
    </row>
    <row r="4891" spans="7:10" x14ac:dyDescent="0.25">
      <c r="G4891" s="110"/>
      <c r="H4891" s="110"/>
      <c r="I4891" s="110"/>
      <c r="J4891" s="110"/>
    </row>
    <row r="4892" spans="7:10" x14ac:dyDescent="0.25">
      <c r="G4892" s="110"/>
      <c r="H4892" s="110"/>
      <c r="I4892" s="110"/>
      <c r="J4892" s="110"/>
    </row>
    <row r="4893" spans="7:10" x14ac:dyDescent="0.25">
      <c r="G4893" s="110"/>
      <c r="H4893" s="110"/>
      <c r="I4893" s="110"/>
      <c r="J4893" s="110"/>
    </row>
    <row r="4894" spans="7:10" x14ac:dyDescent="0.25">
      <c r="G4894" s="110"/>
      <c r="H4894" s="110"/>
      <c r="I4894" s="110"/>
      <c r="J4894" s="110"/>
    </row>
    <row r="4895" spans="7:10" x14ac:dyDescent="0.25">
      <c r="G4895" s="110"/>
      <c r="H4895" s="110"/>
      <c r="I4895" s="110"/>
      <c r="J4895" s="110"/>
    </row>
    <row r="4896" spans="7:10" x14ac:dyDescent="0.25">
      <c r="G4896" s="110"/>
      <c r="H4896" s="110"/>
      <c r="I4896" s="110"/>
      <c r="J4896" s="110"/>
    </row>
    <row r="4897" spans="7:10" x14ac:dyDescent="0.25">
      <c r="G4897" s="110"/>
      <c r="H4897" s="110"/>
      <c r="I4897" s="110"/>
      <c r="J4897" s="110"/>
    </row>
    <row r="4898" spans="7:10" x14ac:dyDescent="0.25">
      <c r="G4898" s="110"/>
      <c r="H4898" s="110"/>
      <c r="I4898" s="110"/>
      <c r="J4898" s="110"/>
    </row>
    <row r="4899" spans="7:10" x14ac:dyDescent="0.25">
      <c r="G4899" s="110"/>
      <c r="H4899" s="110"/>
      <c r="I4899" s="110"/>
      <c r="J4899" s="110"/>
    </row>
    <row r="4900" spans="7:10" x14ac:dyDescent="0.25">
      <c r="G4900" s="110"/>
      <c r="H4900" s="110"/>
      <c r="I4900" s="110"/>
      <c r="J4900" s="110"/>
    </row>
    <row r="4901" spans="7:10" x14ac:dyDescent="0.25">
      <c r="G4901" s="110"/>
      <c r="H4901" s="110"/>
      <c r="I4901" s="110"/>
      <c r="J4901" s="110"/>
    </row>
    <row r="4902" spans="7:10" x14ac:dyDescent="0.25">
      <c r="G4902" s="110"/>
      <c r="H4902" s="110"/>
      <c r="I4902" s="110"/>
      <c r="J4902" s="110"/>
    </row>
    <row r="4903" spans="7:10" x14ac:dyDescent="0.25">
      <c r="G4903" s="110"/>
      <c r="H4903" s="110"/>
      <c r="I4903" s="110"/>
      <c r="J4903" s="110"/>
    </row>
    <row r="4904" spans="7:10" x14ac:dyDescent="0.25">
      <c r="G4904" s="110"/>
      <c r="H4904" s="110"/>
      <c r="I4904" s="110"/>
      <c r="J4904" s="110"/>
    </row>
    <row r="4905" spans="7:10" x14ac:dyDescent="0.25">
      <c r="G4905" s="110"/>
      <c r="H4905" s="110"/>
      <c r="I4905" s="110"/>
      <c r="J4905" s="110"/>
    </row>
    <row r="4906" spans="7:10" x14ac:dyDescent="0.25">
      <c r="G4906" s="110"/>
      <c r="H4906" s="110"/>
      <c r="I4906" s="110"/>
      <c r="J4906" s="110"/>
    </row>
    <row r="4907" spans="7:10" x14ac:dyDescent="0.25">
      <c r="G4907" s="110"/>
      <c r="H4907" s="110"/>
      <c r="I4907" s="110"/>
      <c r="J4907" s="110"/>
    </row>
    <row r="4908" spans="7:10" x14ac:dyDescent="0.25">
      <c r="G4908" s="110"/>
      <c r="H4908" s="110"/>
      <c r="I4908" s="110"/>
      <c r="J4908" s="110"/>
    </row>
    <row r="4909" spans="7:10" x14ac:dyDescent="0.25">
      <c r="G4909" s="110"/>
      <c r="H4909" s="110"/>
      <c r="I4909" s="110"/>
      <c r="J4909" s="110"/>
    </row>
    <row r="4910" spans="7:10" x14ac:dyDescent="0.25">
      <c r="G4910" s="110"/>
      <c r="H4910" s="110"/>
      <c r="I4910" s="110"/>
      <c r="J4910" s="110"/>
    </row>
    <row r="4911" spans="7:10" x14ac:dyDescent="0.25">
      <c r="G4911" s="110"/>
      <c r="H4911" s="110"/>
      <c r="I4911" s="110"/>
      <c r="J4911" s="110"/>
    </row>
    <row r="4912" spans="7:10" x14ac:dyDescent="0.25">
      <c r="G4912" s="110"/>
      <c r="H4912" s="110"/>
      <c r="I4912" s="110"/>
      <c r="J4912" s="110"/>
    </row>
    <row r="4913" spans="7:10" x14ac:dyDescent="0.25">
      <c r="G4913" s="110"/>
      <c r="H4913" s="110"/>
      <c r="I4913" s="110"/>
      <c r="J4913" s="110"/>
    </row>
    <row r="4914" spans="7:10" x14ac:dyDescent="0.25">
      <c r="G4914" s="110"/>
      <c r="H4914" s="110"/>
      <c r="I4914" s="110"/>
      <c r="J4914" s="110"/>
    </row>
    <row r="4915" spans="7:10" x14ac:dyDescent="0.25">
      <c r="G4915" s="110"/>
      <c r="H4915" s="110"/>
      <c r="I4915" s="110"/>
      <c r="J4915" s="110"/>
    </row>
    <row r="4916" spans="7:10" x14ac:dyDescent="0.25">
      <c r="G4916" s="110"/>
      <c r="H4916" s="110"/>
      <c r="I4916" s="110"/>
      <c r="J4916" s="110"/>
    </row>
    <row r="4917" spans="7:10" x14ac:dyDescent="0.25">
      <c r="G4917" s="110"/>
      <c r="H4917" s="110"/>
      <c r="I4917" s="110"/>
      <c r="J4917" s="110"/>
    </row>
    <row r="4918" spans="7:10" x14ac:dyDescent="0.25">
      <c r="G4918" s="110"/>
      <c r="H4918" s="110"/>
      <c r="I4918" s="110"/>
      <c r="J4918" s="110"/>
    </row>
    <row r="4919" spans="7:10" x14ac:dyDescent="0.25">
      <c r="G4919" s="110"/>
      <c r="H4919" s="110"/>
      <c r="I4919" s="110"/>
      <c r="J4919" s="110"/>
    </row>
    <row r="4920" spans="7:10" x14ac:dyDescent="0.25">
      <c r="G4920" s="110"/>
      <c r="H4920" s="110"/>
      <c r="I4920" s="110"/>
      <c r="J4920" s="110"/>
    </row>
    <row r="4921" spans="7:10" x14ac:dyDescent="0.25">
      <c r="G4921" s="110"/>
      <c r="H4921" s="110"/>
      <c r="I4921" s="110"/>
      <c r="J4921" s="110"/>
    </row>
    <row r="4922" spans="7:10" x14ac:dyDescent="0.25">
      <c r="G4922" s="110"/>
      <c r="H4922" s="110"/>
      <c r="I4922" s="110"/>
      <c r="J4922" s="110"/>
    </row>
    <row r="4923" spans="7:10" x14ac:dyDescent="0.25">
      <c r="G4923" s="110"/>
      <c r="H4923" s="110"/>
      <c r="I4923" s="110"/>
      <c r="J4923" s="110"/>
    </row>
    <row r="4924" spans="7:10" x14ac:dyDescent="0.25">
      <c r="G4924" s="110"/>
      <c r="H4924" s="110"/>
      <c r="I4924" s="110"/>
      <c r="J4924" s="110"/>
    </row>
    <row r="4925" spans="7:10" x14ac:dyDescent="0.25">
      <c r="G4925" s="110"/>
      <c r="H4925" s="110"/>
      <c r="I4925" s="110"/>
      <c r="J4925" s="110"/>
    </row>
    <row r="4926" spans="7:10" x14ac:dyDescent="0.25">
      <c r="G4926" s="110"/>
      <c r="H4926" s="110"/>
      <c r="I4926" s="110"/>
      <c r="J4926" s="110"/>
    </row>
    <row r="4927" spans="7:10" x14ac:dyDescent="0.25">
      <c r="G4927" s="110"/>
      <c r="H4927" s="110"/>
      <c r="I4927" s="110"/>
      <c r="J4927" s="110"/>
    </row>
    <row r="4928" spans="7:10" x14ac:dyDescent="0.25">
      <c r="G4928" s="110"/>
      <c r="H4928" s="110"/>
      <c r="I4928" s="110"/>
      <c r="J4928" s="110"/>
    </row>
    <row r="4929" spans="7:10" x14ac:dyDescent="0.25">
      <c r="G4929" s="110"/>
      <c r="H4929" s="110"/>
      <c r="I4929" s="110"/>
      <c r="J4929" s="110"/>
    </row>
    <row r="4930" spans="7:10" x14ac:dyDescent="0.25">
      <c r="G4930" s="110"/>
      <c r="H4930" s="110"/>
      <c r="I4930" s="110"/>
      <c r="J4930" s="110"/>
    </row>
    <row r="4931" spans="7:10" x14ac:dyDescent="0.25">
      <c r="G4931" s="110"/>
      <c r="H4931" s="110"/>
      <c r="I4931" s="110"/>
      <c r="J4931" s="110"/>
    </row>
    <row r="4932" spans="7:10" x14ac:dyDescent="0.25">
      <c r="G4932" s="110"/>
      <c r="H4932" s="110"/>
      <c r="I4932" s="110"/>
      <c r="J4932" s="110"/>
    </row>
    <row r="4933" spans="7:10" x14ac:dyDescent="0.25">
      <c r="G4933" s="110"/>
      <c r="H4933" s="110"/>
      <c r="I4933" s="110"/>
      <c r="J4933" s="110"/>
    </row>
    <row r="4934" spans="7:10" x14ac:dyDescent="0.25">
      <c r="G4934" s="110"/>
      <c r="H4934" s="110"/>
      <c r="I4934" s="110"/>
      <c r="J4934" s="110"/>
    </row>
    <row r="4935" spans="7:10" x14ac:dyDescent="0.25">
      <c r="G4935" s="110"/>
      <c r="H4935" s="110"/>
      <c r="I4935" s="110"/>
      <c r="J4935" s="110"/>
    </row>
    <row r="4936" spans="7:10" x14ac:dyDescent="0.25">
      <c r="G4936" s="110"/>
      <c r="H4936" s="110"/>
      <c r="I4936" s="110"/>
      <c r="J4936" s="110"/>
    </row>
    <row r="4937" spans="7:10" x14ac:dyDescent="0.25">
      <c r="G4937" s="110"/>
      <c r="H4937" s="110"/>
      <c r="I4937" s="110"/>
      <c r="J4937" s="110"/>
    </row>
    <row r="4938" spans="7:10" x14ac:dyDescent="0.25">
      <c r="G4938" s="110"/>
      <c r="H4938" s="110"/>
      <c r="I4938" s="110"/>
      <c r="J4938" s="110"/>
    </row>
    <row r="4939" spans="7:10" x14ac:dyDescent="0.25">
      <c r="G4939" s="110"/>
      <c r="H4939" s="110"/>
      <c r="I4939" s="110"/>
      <c r="J4939" s="110"/>
    </row>
    <row r="4940" spans="7:10" x14ac:dyDescent="0.25">
      <c r="G4940" s="110"/>
      <c r="H4940" s="110"/>
      <c r="I4940" s="110"/>
      <c r="J4940" s="110"/>
    </row>
    <row r="4941" spans="7:10" x14ac:dyDescent="0.25">
      <c r="G4941" s="110"/>
      <c r="H4941" s="110"/>
      <c r="I4941" s="110"/>
      <c r="J4941" s="110"/>
    </row>
    <row r="4942" spans="7:10" x14ac:dyDescent="0.25">
      <c r="G4942" s="110"/>
      <c r="H4942" s="110"/>
      <c r="I4942" s="110"/>
      <c r="J4942" s="110"/>
    </row>
    <row r="4943" spans="7:10" x14ac:dyDescent="0.25">
      <c r="G4943" s="110"/>
      <c r="H4943" s="110"/>
      <c r="I4943" s="110"/>
      <c r="J4943" s="110"/>
    </row>
    <row r="4944" spans="7:10" x14ac:dyDescent="0.25">
      <c r="G4944" s="110"/>
      <c r="H4944" s="110"/>
      <c r="I4944" s="110"/>
      <c r="J4944" s="110"/>
    </row>
    <row r="4945" spans="7:10" x14ac:dyDescent="0.25">
      <c r="G4945" s="110"/>
      <c r="H4945" s="110"/>
      <c r="I4945" s="110"/>
      <c r="J4945" s="110"/>
    </row>
    <row r="4946" spans="7:10" x14ac:dyDescent="0.25">
      <c r="G4946" s="110"/>
      <c r="H4946" s="110"/>
      <c r="I4946" s="110"/>
      <c r="J4946" s="110"/>
    </row>
    <row r="4947" spans="7:10" x14ac:dyDescent="0.25">
      <c r="G4947" s="110"/>
      <c r="H4947" s="110"/>
      <c r="I4947" s="110"/>
      <c r="J4947" s="110"/>
    </row>
    <row r="4948" spans="7:10" x14ac:dyDescent="0.25">
      <c r="G4948" s="110"/>
      <c r="H4948" s="110"/>
      <c r="I4948" s="110"/>
      <c r="J4948" s="110"/>
    </row>
    <row r="4949" spans="7:10" x14ac:dyDescent="0.25">
      <c r="G4949" s="110"/>
      <c r="H4949" s="110"/>
      <c r="I4949" s="110"/>
      <c r="J4949" s="110"/>
    </row>
    <row r="4950" spans="7:10" x14ac:dyDescent="0.25">
      <c r="G4950" s="110"/>
      <c r="H4950" s="110"/>
      <c r="I4950" s="110"/>
      <c r="J4950" s="110"/>
    </row>
    <row r="4951" spans="7:10" x14ac:dyDescent="0.25">
      <c r="G4951" s="110"/>
      <c r="H4951" s="110"/>
      <c r="I4951" s="110"/>
      <c r="J4951" s="110"/>
    </row>
    <row r="4952" spans="7:10" x14ac:dyDescent="0.25">
      <c r="G4952" s="110"/>
      <c r="H4952" s="110"/>
      <c r="I4952" s="110"/>
      <c r="J4952" s="110"/>
    </row>
    <row r="4953" spans="7:10" x14ac:dyDescent="0.25">
      <c r="G4953" s="110"/>
      <c r="H4953" s="110"/>
      <c r="I4953" s="110"/>
      <c r="J4953" s="110"/>
    </row>
    <row r="4954" spans="7:10" x14ac:dyDescent="0.25">
      <c r="G4954" s="110"/>
      <c r="H4954" s="110"/>
      <c r="I4954" s="110"/>
      <c r="J4954" s="110"/>
    </row>
    <row r="4955" spans="7:10" x14ac:dyDescent="0.25">
      <c r="G4955" s="110"/>
      <c r="H4955" s="110"/>
      <c r="I4955" s="110"/>
      <c r="J4955" s="110"/>
    </row>
    <row r="4956" spans="7:10" x14ac:dyDescent="0.25">
      <c r="G4956" s="110"/>
      <c r="H4956" s="110"/>
      <c r="I4956" s="110"/>
      <c r="J4956" s="110"/>
    </row>
    <row r="4957" spans="7:10" x14ac:dyDescent="0.25">
      <c r="G4957" s="110"/>
      <c r="H4957" s="110"/>
      <c r="I4957" s="110"/>
      <c r="J4957" s="110"/>
    </row>
    <row r="4958" spans="7:10" x14ac:dyDescent="0.25">
      <c r="G4958" s="110"/>
      <c r="H4958" s="110"/>
      <c r="I4958" s="110"/>
      <c r="J4958" s="110"/>
    </row>
    <row r="4959" spans="7:10" x14ac:dyDescent="0.25">
      <c r="G4959" s="110"/>
      <c r="H4959" s="110"/>
      <c r="I4959" s="110"/>
      <c r="J4959" s="110"/>
    </row>
    <row r="4960" spans="7:10" x14ac:dyDescent="0.25">
      <c r="G4960" s="110"/>
      <c r="H4960" s="110"/>
      <c r="I4960" s="110"/>
      <c r="J4960" s="110"/>
    </row>
    <row r="4961" spans="7:10" x14ac:dyDescent="0.25">
      <c r="G4961" s="110"/>
      <c r="H4961" s="110"/>
      <c r="I4961" s="110"/>
      <c r="J4961" s="110"/>
    </row>
    <row r="4962" spans="7:10" x14ac:dyDescent="0.25">
      <c r="G4962" s="110"/>
      <c r="H4962" s="110"/>
      <c r="I4962" s="110"/>
      <c r="J4962" s="110"/>
    </row>
    <row r="4963" spans="7:10" x14ac:dyDescent="0.25">
      <c r="G4963" s="110"/>
      <c r="H4963" s="110"/>
      <c r="I4963" s="110"/>
      <c r="J4963" s="110"/>
    </row>
    <row r="4964" spans="7:10" x14ac:dyDescent="0.25">
      <c r="G4964" s="110"/>
      <c r="H4964" s="110"/>
      <c r="I4964" s="110"/>
      <c r="J4964" s="110"/>
    </row>
    <row r="4965" spans="7:10" x14ac:dyDescent="0.25">
      <c r="G4965" s="110"/>
      <c r="H4965" s="110"/>
      <c r="I4965" s="110"/>
      <c r="J4965" s="110"/>
    </row>
    <row r="4966" spans="7:10" x14ac:dyDescent="0.25">
      <c r="G4966" s="110"/>
      <c r="H4966" s="110"/>
      <c r="I4966" s="110"/>
      <c r="J4966" s="110"/>
    </row>
    <row r="4967" spans="7:10" x14ac:dyDescent="0.25">
      <c r="G4967" s="110"/>
      <c r="H4967" s="110"/>
      <c r="I4967" s="110"/>
      <c r="J4967" s="110"/>
    </row>
    <row r="4968" spans="7:10" x14ac:dyDescent="0.25">
      <c r="G4968" s="110"/>
      <c r="H4968" s="110"/>
      <c r="I4968" s="110"/>
      <c r="J4968" s="110"/>
    </row>
    <row r="4969" spans="7:10" x14ac:dyDescent="0.25">
      <c r="G4969" s="110"/>
      <c r="H4969" s="110"/>
      <c r="I4969" s="110"/>
      <c r="J4969" s="110"/>
    </row>
    <row r="4970" spans="7:10" x14ac:dyDescent="0.25">
      <c r="G4970" s="110"/>
      <c r="H4970" s="110"/>
      <c r="I4970" s="110"/>
      <c r="J4970" s="110"/>
    </row>
    <row r="4971" spans="7:10" x14ac:dyDescent="0.25">
      <c r="G4971" s="110"/>
      <c r="H4971" s="110"/>
      <c r="I4971" s="110"/>
      <c r="J4971" s="110"/>
    </row>
    <row r="4972" spans="7:10" x14ac:dyDescent="0.25">
      <c r="G4972" s="110"/>
      <c r="H4972" s="110"/>
      <c r="I4972" s="110"/>
      <c r="J4972" s="110"/>
    </row>
    <row r="4973" spans="7:10" x14ac:dyDescent="0.25">
      <c r="G4973" s="110"/>
      <c r="H4973" s="110"/>
      <c r="I4973" s="110"/>
      <c r="J4973" s="110"/>
    </row>
    <row r="4974" spans="7:10" x14ac:dyDescent="0.25">
      <c r="G4974" s="110"/>
      <c r="H4974" s="110"/>
      <c r="I4974" s="110"/>
      <c r="J4974" s="110"/>
    </row>
    <row r="4975" spans="7:10" x14ac:dyDescent="0.25">
      <c r="G4975" s="110"/>
      <c r="H4975" s="110"/>
      <c r="I4975" s="110"/>
      <c r="J4975" s="110"/>
    </row>
    <row r="4976" spans="7:10" x14ac:dyDescent="0.25">
      <c r="G4976" s="110"/>
      <c r="H4976" s="110"/>
      <c r="I4976" s="110"/>
      <c r="J4976" s="110"/>
    </row>
    <row r="4977" spans="7:10" x14ac:dyDescent="0.25">
      <c r="G4977" s="110"/>
      <c r="H4977" s="110"/>
      <c r="I4977" s="110"/>
      <c r="J4977" s="110"/>
    </row>
    <row r="4978" spans="7:10" x14ac:dyDescent="0.25">
      <c r="G4978" s="110"/>
      <c r="H4978" s="110"/>
      <c r="I4978" s="110"/>
      <c r="J4978" s="110"/>
    </row>
    <row r="4979" spans="7:10" x14ac:dyDescent="0.25">
      <c r="G4979" s="110"/>
      <c r="H4979" s="110"/>
      <c r="I4979" s="110"/>
      <c r="J4979" s="110"/>
    </row>
    <row r="4980" spans="7:10" x14ac:dyDescent="0.25">
      <c r="G4980" s="110"/>
      <c r="H4980" s="110"/>
      <c r="I4980" s="110"/>
      <c r="J4980" s="110"/>
    </row>
    <row r="4981" spans="7:10" x14ac:dyDescent="0.25">
      <c r="G4981" s="110"/>
      <c r="H4981" s="110"/>
      <c r="I4981" s="110"/>
      <c r="J4981" s="110"/>
    </row>
    <row r="4982" spans="7:10" x14ac:dyDescent="0.25">
      <c r="G4982" s="110"/>
      <c r="H4982" s="110"/>
      <c r="I4982" s="110"/>
      <c r="J4982" s="110"/>
    </row>
    <row r="4983" spans="7:10" x14ac:dyDescent="0.25">
      <c r="G4983" s="110"/>
      <c r="H4983" s="110"/>
      <c r="I4983" s="110"/>
      <c r="J4983" s="110"/>
    </row>
    <row r="4984" spans="7:10" x14ac:dyDescent="0.25">
      <c r="G4984" s="110"/>
      <c r="H4984" s="110"/>
      <c r="I4984" s="110"/>
      <c r="J4984" s="110"/>
    </row>
    <row r="4985" spans="7:10" x14ac:dyDescent="0.25">
      <c r="G4985" s="110"/>
      <c r="H4985" s="110"/>
      <c r="I4985" s="110"/>
      <c r="J4985" s="110"/>
    </row>
    <row r="4986" spans="7:10" x14ac:dyDescent="0.25">
      <c r="G4986" s="110"/>
      <c r="H4986" s="110"/>
      <c r="I4986" s="110"/>
      <c r="J4986" s="110"/>
    </row>
    <row r="4987" spans="7:10" x14ac:dyDescent="0.25">
      <c r="G4987" s="110"/>
      <c r="H4987" s="110"/>
      <c r="I4987" s="110"/>
      <c r="J4987" s="110"/>
    </row>
    <row r="4988" spans="7:10" x14ac:dyDescent="0.25">
      <c r="G4988" s="110"/>
      <c r="H4988" s="110"/>
      <c r="I4988" s="110"/>
      <c r="J4988" s="110"/>
    </row>
    <row r="4989" spans="7:10" x14ac:dyDescent="0.25">
      <c r="G4989" s="110"/>
      <c r="H4989" s="110"/>
      <c r="I4989" s="110"/>
      <c r="J4989" s="110"/>
    </row>
    <row r="4990" spans="7:10" x14ac:dyDescent="0.25">
      <c r="G4990" s="110"/>
      <c r="H4990" s="110"/>
      <c r="I4990" s="110"/>
      <c r="J4990" s="110"/>
    </row>
    <row r="4991" spans="7:10" x14ac:dyDescent="0.25">
      <c r="G4991" s="110"/>
      <c r="H4991" s="110"/>
      <c r="I4991" s="110"/>
      <c r="J4991" s="110"/>
    </row>
    <row r="4992" spans="7:10" x14ac:dyDescent="0.25">
      <c r="G4992" s="110"/>
      <c r="H4992" s="110"/>
      <c r="I4992" s="110"/>
      <c r="J4992" s="110"/>
    </row>
    <row r="4993" spans="7:10" x14ac:dyDescent="0.25">
      <c r="G4993" s="110"/>
      <c r="H4993" s="110"/>
      <c r="I4993" s="110"/>
      <c r="J4993" s="110"/>
    </row>
    <row r="4994" spans="7:10" x14ac:dyDescent="0.25">
      <c r="G4994" s="110"/>
      <c r="H4994" s="110"/>
      <c r="I4994" s="110"/>
      <c r="J4994" s="110"/>
    </row>
    <row r="4995" spans="7:10" x14ac:dyDescent="0.25">
      <c r="G4995" s="110"/>
      <c r="H4995" s="110"/>
      <c r="I4995" s="110"/>
      <c r="J4995" s="110"/>
    </row>
    <row r="4996" spans="7:10" x14ac:dyDescent="0.25">
      <c r="G4996" s="110"/>
      <c r="H4996" s="110"/>
      <c r="I4996" s="110"/>
      <c r="J4996" s="110"/>
    </row>
    <row r="4997" spans="7:10" x14ac:dyDescent="0.25">
      <c r="G4997" s="110"/>
      <c r="H4997" s="110"/>
      <c r="I4997" s="110"/>
      <c r="J4997" s="110"/>
    </row>
    <row r="4998" spans="7:10" x14ac:dyDescent="0.25">
      <c r="G4998" s="110"/>
      <c r="H4998" s="110"/>
      <c r="I4998" s="110"/>
      <c r="J4998" s="110"/>
    </row>
  </sheetData>
  <mergeCells count="29">
    <mergeCell ref="U1:W1"/>
    <mergeCell ref="Q3:Q6"/>
    <mergeCell ref="B3:C3"/>
    <mergeCell ref="D3:E3"/>
    <mergeCell ref="B2:E2"/>
    <mergeCell ref="G2:J2"/>
    <mergeCell ref="G3:H3"/>
    <mergeCell ref="I3:J3"/>
    <mergeCell ref="Q22:S22"/>
    <mergeCell ref="L2:O2"/>
    <mergeCell ref="L3:M3"/>
    <mergeCell ref="N3:O3"/>
    <mergeCell ref="Q1:S1"/>
    <mergeCell ref="U27:U30"/>
    <mergeCell ref="Q23:Q26"/>
    <mergeCell ref="Q27:Q30"/>
    <mergeCell ref="U2:W2"/>
    <mergeCell ref="U3:U6"/>
    <mergeCell ref="U7:U10"/>
    <mergeCell ref="U12:W12"/>
    <mergeCell ref="U13:U16"/>
    <mergeCell ref="U17:U20"/>
    <mergeCell ref="U22:W22"/>
    <mergeCell ref="U23:U26"/>
    <mergeCell ref="Q7:Q10"/>
    <mergeCell ref="Q2:S2"/>
    <mergeCell ref="Q12:S12"/>
    <mergeCell ref="Q13:Q16"/>
    <mergeCell ref="Q17:Q20"/>
  </mergeCell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L651"/>
  <sheetViews>
    <sheetView workbookViewId="0">
      <selection activeCell="G651" sqref="B1:G651"/>
    </sheetView>
  </sheetViews>
  <sheetFormatPr defaultRowHeight="12.75" x14ac:dyDescent="0.2"/>
  <cols>
    <col min="1" max="1" width="9.140625" style="75"/>
    <col min="2" max="2" width="12.28515625" style="75" bestFit="1" customWidth="1"/>
    <col min="3" max="3" width="7.7109375" style="75" bestFit="1" customWidth="1"/>
    <col min="4" max="4" width="12.28515625" style="75" bestFit="1" customWidth="1"/>
    <col min="5" max="5" width="7.7109375" style="75" customWidth="1"/>
    <col min="6" max="6" width="12.28515625" style="75" bestFit="1" customWidth="1"/>
    <col min="7" max="162" width="7.7109375" style="75" customWidth="1"/>
    <col min="163" max="164" width="9.140625" style="75"/>
    <col min="165" max="165" width="10.140625" style="75" bestFit="1" customWidth="1"/>
    <col min="166" max="166" width="10.85546875" style="75" customWidth="1"/>
    <col min="167" max="16384" width="9.140625" style="75"/>
  </cols>
  <sheetData>
    <row r="1" spans="2:168" ht="13.5" thickBot="1" x14ac:dyDescent="0.25">
      <c r="B1" s="348" t="s">
        <v>0</v>
      </c>
      <c r="C1" s="349"/>
      <c r="D1" s="350" t="s">
        <v>1</v>
      </c>
      <c r="E1" s="351"/>
      <c r="F1" s="352" t="s">
        <v>2</v>
      </c>
      <c r="G1" s="351"/>
      <c r="H1" s="114"/>
      <c r="O1" s="114"/>
      <c r="V1" s="114"/>
      <c r="AC1" s="114"/>
      <c r="AJ1" s="114"/>
      <c r="AQ1" s="114"/>
      <c r="AX1" s="114"/>
      <c r="BE1" s="114"/>
      <c r="BL1" s="114"/>
      <c r="BS1" s="114"/>
      <c r="BZ1" s="114"/>
      <c r="CG1" s="114"/>
      <c r="CN1" s="114"/>
      <c r="CU1" s="114"/>
      <c r="DB1" s="114"/>
      <c r="DI1" s="114"/>
      <c r="DP1" s="114"/>
      <c r="DW1" s="114"/>
      <c r="ED1" s="114"/>
      <c r="EK1" s="114"/>
      <c r="ER1" s="114"/>
      <c r="EY1" s="114"/>
      <c r="FF1" s="114"/>
      <c r="FG1" s="237"/>
      <c r="FI1" s="279" t="s">
        <v>3</v>
      </c>
      <c r="FJ1" s="353"/>
      <c r="FK1" s="286"/>
      <c r="FL1" s="180" t="s">
        <v>28</v>
      </c>
    </row>
    <row r="2" spans="2:168" ht="13.5" thickBot="1" x14ac:dyDescent="0.25">
      <c r="B2" s="181" t="s">
        <v>27</v>
      </c>
      <c r="C2" s="182" t="s">
        <v>458</v>
      </c>
      <c r="D2" s="183" t="s">
        <v>27</v>
      </c>
      <c r="E2" s="184" t="s">
        <v>458</v>
      </c>
      <c r="F2" s="185" t="s">
        <v>27</v>
      </c>
      <c r="G2" s="184" t="s">
        <v>458</v>
      </c>
      <c r="H2" s="114"/>
      <c r="O2" s="114"/>
      <c r="V2" s="114"/>
      <c r="AC2" s="114"/>
      <c r="AJ2" s="114"/>
      <c r="AQ2" s="114"/>
      <c r="AX2" s="114"/>
      <c r="BE2" s="114"/>
      <c r="BL2" s="114"/>
      <c r="BS2" s="114"/>
      <c r="BZ2" s="114"/>
      <c r="CG2" s="114"/>
      <c r="CN2" s="114"/>
      <c r="CU2" s="114"/>
      <c r="DB2" s="114"/>
      <c r="DI2" s="114"/>
      <c r="DP2" s="114"/>
      <c r="DW2" s="114"/>
      <c r="ED2" s="114"/>
      <c r="EK2" s="114"/>
      <c r="ER2" s="114"/>
      <c r="EY2" s="114"/>
      <c r="FF2" s="114"/>
      <c r="FG2" s="237"/>
      <c r="FI2" s="342" t="s">
        <v>0</v>
      </c>
      <c r="FJ2" s="171" t="s">
        <v>4</v>
      </c>
      <c r="FK2" s="192">
        <f>AVERAGE(C4:C30)</f>
        <v>22.333333333333332</v>
      </c>
      <c r="FL2" s="345">
        <v>64.099999999999994</v>
      </c>
    </row>
    <row r="3" spans="2:168" ht="13.5" thickBot="1" x14ac:dyDescent="0.25">
      <c r="B3" s="348" t="s">
        <v>0</v>
      </c>
      <c r="C3" s="349"/>
      <c r="D3" s="350" t="s">
        <v>1</v>
      </c>
      <c r="E3" s="351"/>
      <c r="F3" s="352" t="s">
        <v>2</v>
      </c>
      <c r="G3" s="351"/>
      <c r="H3" s="114"/>
      <c r="O3" s="114"/>
      <c r="V3" s="114"/>
      <c r="AC3" s="114"/>
      <c r="AJ3" s="114"/>
      <c r="AQ3" s="114"/>
      <c r="AX3" s="114"/>
      <c r="BE3" s="114"/>
      <c r="BL3" s="114"/>
      <c r="BS3" s="114"/>
      <c r="BZ3" s="114"/>
      <c r="CG3" s="114"/>
      <c r="CN3" s="114"/>
      <c r="CU3" s="114"/>
      <c r="DB3" s="114"/>
      <c r="DI3" s="114"/>
      <c r="DP3" s="114"/>
      <c r="DW3" s="114"/>
      <c r="ED3" s="114"/>
      <c r="EK3" s="114"/>
      <c r="ER3" s="114"/>
      <c r="EY3" s="114"/>
      <c r="FF3" s="114"/>
      <c r="FG3" s="237"/>
      <c r="FI3" s="343"/>
      <c r="FJ3" s="162"/>
      <c r="FK3" s="195"/>
      <c r="FL3" s="346"/>
    </row>
    <row r="4" spans="2:168" x14ac:dyDescent="0.2">
      <c r="B4" s="186">
        <v>0</v>
      </c>
      <c r="C4" s="187">
        <v>15</v>
      </c>
      <c r="D4" s="77">
        <v>0</v>
      </c>
      <c r="E4" s="79">
        <v>24</v>
      </c>
      <c r="F4" s="188">
        <v>0</v>
      </c>
      <c r="G4" s="175">
        <v>120</v>
      </c>
      <c r="H4" s="114"/>
      <c r="O4" s="114"/>
      <c r="V4" s="114"/>
      <c r="AC4" s="114"/>
      <c r="AJ4" s="114"/>
      <c r="AQ4" s="114"/>
      <c r="AX4" s="114"/>
      <c r="BE4" s="114"/>
      <c r="BL4" s="114"/>
      <c r="BS4" s="114"/>
      <c r="BZ4" s="114"/>
      <c r="CG4" s="114"/>
      <c r="CN4" s="114"/>
      <c r="CU4" s="114"/>
      <c r="DB4" s="114"/>
      <c r="DI4" s="114"/>
      <c r="DP4" s="114"/>
      <c r="DW4" s="114"/>
      <c r="ED4" s="114"/>
      <c r="EK4" s="114"/>
      <c r="ER4" s="114"/>
      <c r="EY4" s="114"/>
      <c r="FF4" s="114"/>
      <c r="FG4" s="237"/>
      <c r="FI4" s="343"/>
      <c r="FJ4" s="189" t="s">
        <v>25</v>
      </c>
      <c r="FK4" s="193">
        <f>_xlfn.VAR.P(C4:C30)</f>
        <v>513.18518518518522</v>
      </c>
      <c r="FL4" s="346"/>
    </row>
    <row r="5" spans="2:168" ht="13.5" thickBot="1" x14ac:dyDescent="0.25">
      <c r="B5" s="100">
        <v>0.1</v>
      </c>
      <c r="C5" s="101">
        <v>54</v>
      </c>
      <c r="D5" s="80">
        <v>0.1</v>
      </c>
      <c r="E5" s="82">
        <v>70</v>
      </c>
      <c r="F5" s="83">
        <v>0.1</v>
      </c>
      <c r="G5" s="82">
        <v>19</v>
      </c>
      <c r="H5" s="114"/>
      <c r="O5" s="114"/>
      <c r="V5" s="114"/>
      <c r="AC5" s="114"/>
      <c r="AJ5" s="114"/>
      <c r="AQ5" s="114"/>
      <c r="AX5" s="114"/>
      <c r="BE5" s="114"/>
      <c r="BL5" s="114"/>
      <c r="BS5" s="114"/>
      <c r="BZ5" s="114"/>
      <c r="CG5" s="114"/>
      <c r="CN5" s="114"/>
      <c r="CU5" s="114"/>
      <c r="DB5" s="114"/>
      <c r="DI5" s="114"/>
      <c r="DP5" s="114"/>
      <c r="DW5" s="114"/>
      <c r="ED5" s="114"/>
      <c r="EK5" s="114"/>
      <c r="ER5" s="114"/>
      <c r="EY5" s="114"/>
      <c r="FF5" s="114"/>
      <c r="FG5" s="237"/>
      <c r="FI5" s="344"/>
      <c r="FJ5" s="191" t="s">
        <v>6</v>
      </c>
      <c r="FK5" s="194">
        <f>_xlfn.STDEV.P(C4:C30)</f>
        <v>22.653590999777169</v>
      </c>
      <c r="FL5" s="347"/>
    </row>
    <row r="6" spans="2:168" x14ac:dyDescent="0.2">
      <c r="B6" s="100">
        <v>0.2</v>
      </c>
      <c r="C6" s="101">
        <v>4</v>
      </c>
      <c r="D6" s="80">
        <v>0.2</v>
      </c>
      <c r="E6" s="82">
        <v>32</v>
      </c>
      <c r="F6" s="83">
        <v>0.2</v>
      </c>
      <c r="G6" s="82">
        <v>151</v>
      </c>
      <c r="H6" s="114"/>
      <c r="O6" s="114"/>
      <c r="V6" s="114"/>
      <c r="AC6" s="114"/>
      <c r="AJ6" s="114"/>
      <c r="AQ6" s="114"/>
      <c r="AX6" s="114"/>
      <c r="BE6" s="114"/>
      <c r="BL6" s="114"/>
      <c r="BS6" s="114"/>
      <c r="BZ6" s="114"/>
      <c r="CG6" s="114"/>
      <c r="CN6" s="114"/>
      <c r="CU6" s="114"/>
      <c r="DB6" s="114"/>
      <c r="DI6" s="114"/>
      <c r="DP6" s="114"/>
      <c r="DW6" s="114"/>
      <c r="ED6" s="114"/>
      <c r="EK6" s="114"/>
      <c r="ER6" s="114"/>
      <c r="EY6" s="114"/>
      <c r="FF6" s="114"/>
      <c r="FG6" s="237"/>
      <c r="FI6" s="342" t="s">
        <v>1</v>
      </c>
      <c r="FJ6" s="171" t="s">
        <v>4</v>
      </c>
      <c r="FK6" s="192">
        <f>AVERAGE(E4:E651)</f>
        <v>55.191358024691361</v>
      </c>
      <c r="FL6" s="345">
        <v>64.7</v>
      </c>
    </row>
    <row r="7" spans="2:168" x14ac:dyDescent="0.2">
      <c r="B7" s="100">
        <v>0.3</v>
      </c>
      <c r="C7" s="101">
        <v>9</v>
      </c>
      <c r="D7" s="80">
        <v>0.3</v>
      </c>
      <c r="E7" s="82">
        <v>102</v>
      </c>
      <c r="F7" s="83">
        <v>0.3</v>
      </c>
      <c r="G7" s="82">
        <v>7</v>
      </c>
      <c r="H7" s="88"/>
      <c r="O7" s="88"/>
      <c r="V7" s="88"/>
      <c r="AC7" s="114"/>
      <c r="AJ7" s="114"/>
      <c r="AQ7" s="114"/>
      <c r="AX7" s="114"/>
      <c r="BE7" s="114"/>
      <c r="BL7" s="114"/>
      <c r="BS7" s="114"/>
      <c r="BZ7" s="114"/>
      <c r="CG7" s="114"/>
      <c r="CN7" s="114"/>
      <c r="CU7" s="114"/>
      <c r="DB7" s="114"/>
      <c r="DI7" s="114"/>
      <c r="DP7" s="114"/>
      <c r="DW7" s="114"/>
      <c r="ED7" s="114"/>
      <c r="EK7" s="114"/>
      <c r="ER7" s="114"/>
      <c r="EY7" s="114"/>
      <c r="FF7" s="114"/>
      <c r="FG7" s="237"/>
      <c r="FI7" s="343"/>
      <c r="FJ7" s="189" t="s">
        <v>25</v>
      </c>
      <c r="FK7" s="193">
        <f>_xlfn.VAR.P(E4:E651)</f>
        <v>1364.849184575522</v>
      </c>
      <c r="FL7" s="346"/>
    </row>
    <row r="8" spans="2:168" ht="13.5" thickBot="1" x14ac:dyDescent="0.25">
      <c r="B8" s="100">
        <v>0.4</v>
      </c>
      <c r="C8" s="101">
        <v>57</v>
      </c>
      <c r="D8" s="80">
        <v>0.4</v>
      </c>
      <c r="E8" s="82">
        <v>5</v>
      </c>
      <c r="F8" s="83">
        <v>0.4</v>
      </c>
      <c r="G8" s="82">
        <v>54</v>
      </c>
      <c r="H8" s="88"/>
      <c r="O8" s="88"/>
      <c r="V8" s="88"/>
      <c r="AC8" s="114"/>
      <c r="AJ8" s="114"/>
      <c r="AQ8" s="114"/>
      <c r="AX8" s="114"/>
      <c r="BE8" s="114"/>
      <c r="BL8" s="114"/>
      <c r="BS8" s="114"/>
      <c r="BZ8" s="114"/>
      <c r="CG8" s="114"/>
      <c r="CN8" s="114"/>
      <c r="CU8" s="114"/>
      <c r="DB8" s="114"/>
      <c r="DI8" s="114"/>
      <c r="DP8" s="114"/>
      <c r="DW8" s="114"/>
      <c r="ED8" s="114"/>
      <c r="EK8" s="114"/>
      <c r="ER8" s="114"/>
      <c r="EY8" s="114"/>
      <c r="FF8" s="114"/>
      <c r="FG8" s="237"/>
      <c r="FI8" s="344"/>
      <c r="FJ8" s="191" t="s">
        <v>6</v>
      </c>
      <c r="FK8" s="194">
        <f>_xlfn.STDEV.P(E4:E651)</f>
        <v>36.943865317201478</v>
      </c>
      <c r="FL8" s="347"/>
    </row>
    <row r="9" spans="2:168" x14ac:dyDescent="0.2">
      <c r="B9" s="100">
        <v>0.5</v>
      </c>
      <c r="C9" s="101">
        <v>19</v>
      </c>
      <c r="D9" s="80">
        <v>0.5</v>
      </c>
      <c r="E9" s="82">
        <v>66</v>
      </c>
      <c r="F9" s="83">
        <v>0.5</v>
      </c>
      <c r="G9" s="82">
        <v>35</v>
      </c>
      <c r="H9" s="88"/>
      <c r="O9" s="88"/>
      <c r="V9" s="88"/>
      <c r="AC9" s="114"/>
      <c r="AJ9" s="114"/>
      <c r="AQ9" s="114"/>
      <c r="AX9" s="114"/>
      <c r="BE9" s="114"/>
      <c r="BL9" s="114"/>
      <c r="BS9" s="114"/>
      <c r="BZ9" s="114"/>
      <c r="CG9" s="114"/>
      <c r="CN9" s="114"/>
      <c r="CU9" s="114"/>
      <c r="DB9" s="114"/>
      <c r="DI9" s="114"/>
      <c r="DP9" s="114"/>
      <c r="DW9" s="114"/>
      <c r="ED9" s="114"/>
      <c r="EK9" s="114"/>
      <c r="ER9" s="114"/>
      <c r="EY9" s="114"/>
      <c r="FF9" s="114"/>
      <c r="FG9" s="237"/>
      <c r="FI9" s="342" t="s">
        <v>2</v>
      </c>
      <c r="FJ9" s="162" t="s">
        <v>4</v>
      </c>
      <c r="FK9" s="195">
        <f>AVERAGE(G4:G30)</f>
        <v>51.222222222222221</v>
      </c>
      <c r="FL9" s="345">
        <v>63.7</v>
      </c>
    </row>
    <row r="10" spans="2:168" x14ac:dyDescent="0.2">
      <c r="B10" s="100">
        <v>0.6</v>
      </c>
      <c r="C10" s="101">
        <v>47</v>
      </c>
      <c r="D10" s="80">
        <v>0.6</v>
      </c>
      <c r="E10" s="82">
        <v>37</v>
      </c>
      <c r="F10" s="83">
        <v>0.6</v>
      </c>
      <c r="G10" s="82">
        <v>32</v>
      </c>
      <c r="H10" s="88"/>
      <c r="O10" s="88"/>
      <c r="V10" s="88"/>
      <c r="AC10" s="114"/>
      <c r="AJ10" s="114"/>
      <c r="AQ10" s="114"/>
      <c r="AX10" s="114"/>
      <c r="BE10" s="114"/>
      <c r="BL10" s="114"/>
      <c r="BS10" s="114"/>
      <c r="BZ10" s="114"/>
      <c r="CG10" s="114"/>
      <c r="CN10" s="114"/>
      <c r="CU10" s="114"/>
      <c r="DB10" s="114"/>
      <c r="DI10" s="114"/>
      <c r="DP10" s="114"/>
      <c r="DW10" s="114"/>
      <c r="ED10" s="114"/>
      <c r="EK10" s="114"/>
      <c r="ER10" s="114"/>
      <c r="EY10" s="114"/>
      <c r="FF10" s="114"/>
      <c r="FG10" s="237"/>
      <c r="FI10" s="343"/>
      <c r="FJ10" s="189" t="s">
        <v>25</v>
      </c>
      <c r="FK10" s="193">
        <f>_xlfn.VAR.P(G4:G30)</f>
        <v>1750.5432098765432</v>
      </c>
      <c r="FL10" s="346"/>
    </row>
    <row r="11" spans="2:168" ht="13.5" thickBot="1" x14ac:dyDescent="0.25">
      <c r="B11" s="100">
        <v>0.7</v>
      </c>
      <c r="C11" s="101">
        <v>3</v>
      </c>
      <c r="D11" s="80">
        <v>0.7</v>
      </c>
      <c r="E11" s="82">
        <v>67</v>
      </c>
      <c r="F11" s="83">
        <v>0.7</v>
      </c>
      <c r="G11" s="82">
        <v>151</v>
      </c>
      <c r="H11" s="88"/>
      <c r="O11" s="88"/>
      <c r="V11" s="88"/>
      <c r="AC11" s="114"/>
      <c r="AJ11" s="114"/>
      <c r="AQ11" s="114"/>
      <c r="AX11" s="114"/>
      <c r="BE11" s="114"/>
      <c r="BL11" s="114"/>
      <c r="BS11" s="114"/>
      <c r="BZ11" s="114"/>
      <c r="CG11" s="114"/>
      <c r="CN11" s="114"/>
      <c r="CU11" s="114"/>
      <c r="DB11" s="114"/>
      <c r="DI11" s="114"/>
      <c r="DP11" s="114"/>
      <c r="DW11" s="114"/>
      <c r="ED11" s="114"/>
      <c r="EK11" s="114"/>
      <c r="ER11" s="114"/>
      <c r="EY11" s="114"/>
      <c r="FF11" s="114"/>
      <c r="FG11" s="237"/>
      <c r="FI11" s="344"/>
      <c r="FJ11" s="191" t="s">
        <v>6</v>
      </c>
      <c r="FK11" s="194">
        <f>_xlfn.STDEV.P(G4:G30)</f>
        <v>41.839493422800224</v>
      </c>
      <c r="FL11" s="347"/>
    </row>
    <row r="12" spans="2:168" x14ac:dyDescent="0.2">
      <c r="B12" s="100">
        <v>0.8</v>
      </c>
      <c r="C12" s="101">
        <v>0</v>
      </c>
      <c r="D12" s="80">
        <v>0.8</v>
      </c>
      <c r="E12" s="82">
        <v>17</v>
      </c>
      <c r="F12" s="83">
        <v>0.8</v>
      </c>
      <c r="G12" s="82">
        <v>1</v>
      </c>
      <c r="H12" s="88"/>
      <c r="O12" s="88"/>
      <c r="V12" s="88"/>
      <c r="AC12" s="114"/>
      <c r="AJ12" s="114"/>
      <c r="AQ12" s="114"/>
      <c r="AX12" s="114"/>
      <c r="BE12" s="114"/>
      <c r="BL12" s="114"/>
      <c r="BS12" s="114"/>
      <c r="BZ12" s="114"/>
      <c r="CG12" s="114"/>
      <c r="CN12" s="114"/>
      <c r="CU12" s="114"/>
      <c r="DB12" s="114"/>
      <c r="DI12" s="114"/>
      <c r="DP12" s="114"/>
      <c r="DW12" s="114"/>
      <c r="ED12" s="114"/>
      <c r="EK12" s="114"/>
      <c r="ER12" s="114"/>
      <c r="EY12" s="114"/>
      <c r="FF12" s="114"/>
      <c r="FG12" s="237"/>
    </row>
    <row r="13" spans="2:168" x14ac:dyDescent="0.2">
      <c r="B13" s="100">
        <v>0.9</v>
      </c>
      <c r="C13" s="101">
        <v>1</v>
      </c>
      <c r="D13" s="80">
        <v>0.9</v>
      </c>
      <c r="E13" s="82">
        <v>39</v>
      </c>
      <c r="F13" s="83">
        <v>0.9</v>
      </c>
      <c r="G13" s="82">
        <v>2</v>
      </c>
      <c r="H13" s="88"/>
      <c r="O13" s="88"/>
      <c r="V13" s="88"/>
      <c r="AC13" s="88"/>
      <c r="AJ13" s="88"/>
      <c r="AQ13" s="88"/>
      <c r="AX13" s="88"/>
      <c r="BE13" s="88"/>
      <c r="BL13" s="88"/>
      <c r="BS13" s="88"/>
      <c r="BZ13" s="88"/>
      <c r="CG13" s="88"/>
      <c r="CN13" s="88"/>
      <c r="CU13" s="88"/>
      <c r="DB13" s="88"/>
      <c r="DI13" s="88"/>
      <c r="DP13" s="88"/>
      <c r="DW13" s="88"/>
      <c r="ED13" s="88"/>
      <c r="EK13" s="88"/>
      <c r="ER13" s="88"/>
      <c r="EY13" s="88"/>
      <c r="FF13" s="88"/>
    </row>
    <row r="14" spans="2:168" x14ac:dyDescent="0.2">
      <c r="B14" s="100">
        <v>1</v>
      </c>
      <c r="C14" s="101">
        <v>0</v>
      </c>
      <c r="D14" s="80">
        <v>1</v>
      </c>
      <c r="E14" s="82">
        <v>66</v>
      </c>
      <c r="F14" s="83">
        <v>1</v>
      </c>
      <c r="G14" s="82">
        <v>12</v>
      </c>
      <c r="H14" s="88"/>
      <c r="O14" s="88"/>
      <c r="V14" s="88"/>
      <c r="AC14" s="88"/>
      <c r="AJ14" s="88"/>
      <c r="AQ14" s="88"/>
      <c r="AX14" s="88"/>
      <c r="BE14" s="88"/>
      <c r="BL14" s="88"/>
      <c r="BS14" s="88"/>
      <c r="BZ14" s="88"/>
      <c r="CG14" s="88"/>
      <c r="CN14" s="88"/>
      <c r="CU14" s="88"/>
      <c r="DB14" s="88"/>
      <c r="DI14" s="88"/>
      <c r="DP14" s="88"/>
      <c r="DW14" s="88"/>
      <c r="ED14" s="88"/>
      <c r="EK14" s="88"/>
      <c r="ER14" s="88"/>
      <c r="EY14" s="88"/>
      <c r="EZ14" s="88"/>
      <c r="FA14" s="88"/>
      <c r="FB14" s="88"/>
      <c r="FC14" s="88"/>
      <c r="FD14" s="88"/>
      <c r="FE14" s="88"/>
      <c r="FF14" s="88"/>
    </row>
    <row r="15" spans="2:168" x14ac:dyDescent="0.2">
      <c r="B15" s="100">
        <v>1.1000000000000001</v>
      </c>
      <c r="C15" s="101">
        <v>2</v>
      </c>
      <c r="D15" s="80">
        <v>1.1000000000000001</v>
      </c>
      <c r="E15" s="82">
        <v>38</v>
      </c>
      <c r="F15" s="83">
        <v>1.1000000000000001</v>
      </c>
      <c r="G15" s="82">
        <v>38</v>
      </c>
      <c r="H15" s="88"/>
      <c r="O15" s="88"/>
      <c r="V15" s="88"/>
      <c r="AC15" s="88"/>
      <c r="AJ15" s="88"/>
      <c r="AQ15" s="88"/>
      <c r="AX15" s="88"/>
      <c r="BE15" s="88"/>
      <c r="BL15" s="88"/>
      <c r="BS15" s="88"/>
      <c r="BZ15" s="88"/>
      <c r="CG15" s="88"/>
      <c r="CN15" s="88"/>
      <c r="CU15" s="88"/>
      <c r="DB15" s="88"/>
      <c r="DI15" s="88"/>
      <c r="DP15" s="88"/>
      <c r="DW15" s="88"/>
      <c r="ED15" s="88"/>
      <c r="EK15" s="88"/>
      <c r="ER15" s="88"/>
      <c r="EY15" s="88"/>
      <c r="EZ15" s="88"/>
      <c r="FA15" s="88"/>
      <c r="FB15" s="88"/>
      <c r="FC15" s="88"/>
      <c r="FD15" s="88"/>
      <c r="FE15" s="88"/>
      <c r="FF15" s="88"/>
    </row>
    <row r="16" spans="2:168" x14ac:dyDescent="0.2">
      <c r="B16" s="100">
        <v>1.2</v>
      </c>
      <c r="C16" s="101">
        <v>1</v>
      </c>
      <c r="D16" s="80">
        <v>1.2</v>
      </c>
      <c r="E16" s="82">
        <v>15</v>
      </c>
      <c r="F16" s="83">
        <v>1.2</v>
      </c>
      <c r="G16" s="82">
        <v>29</v>
      </c>
      <c r="H16" s="88"/>
      <c r="O16" s="88"/>
      <c r="V16" s="88"/>
      <c r="AC16" s="88"/>
      <c r="AJ16" s="88"/>
      <c r="AQ16" s="88"/>
      <c r="AX16" s="88"/>
      <c r="BE16" s="88"/>
      <c r="BL16" s="88"/>
      <c r="BS16" s="88"/>
      <c r="BZ16" s="88"/>
      <c r="CG16" s="88"/>
      <c r="CN16" s="88"/>
      <c r="CU16" s="88"/>
      <c r="DB16" s="88"/>
      <c r="DI16" s="88"/>
      <c r="DP16" s="88"/>
      <c r="DW16" s="88"/>
      <c r="ED16" s="88"/>
      <c r="EK16" s="88"/>
      <c r="ER16" s="88"/>
      <c r="EY16" s="88"/>
      <c r="EZ16" s="88"/>
      <c r="FA16" s="88"/>
      <c r="FB16" s="88"/>
      <c r="FC16" s="88"/>
      <c r="FD16" s="88"/>
      <c r="FE16" s="88"/>
      <c r="FF16" s="88"/>
    </row>
    <row r="17" spans="2:162" x14ac:dyDescent="0.2">
      <c r="B17" s="100">
        <v>1.3</v>
      </c>
      <c r="C17" s="101">
        <v>0</v>
      </c>
      <c r="D17" s="80">
        <v>1.3</v>
      </c>
      <c r="E17" s="82">
        <v>57</v>
      </c>
      <c r="F17" s="83">
        <v>1.3</v>
      </c>
      <c r="G17" s="82">
        <v>91</v>
      </c>
      <c r="H17" s="88"/>
      <c r="O17" s="88"/>
      <c r="V17" s="88"/>
      <c r="AC17" s="88"/>
      <c r="AJ17" s="88"/>
      <c r="AQ17" s="88"/>
      <c r="AX17" s="88"/>
      <c r="BE17" s="88"/>
      <c r="BL17" s="88"/>
      <c r="BS17" s="88"/>
      <c r="BZ17" s="88"/>
      <c r="CG17" s="88"/>
      <c r="CN17" s="88"/>
      <c r="CU17" s="88"/>
      <c r="DB17" s="88"/>
      <c r="DI17" s="88"/>
      <c r="DP17" s="88"/>
      <c r="DW17" s="88"/>
      <c r="ED17" s="88"/>
      <c r="EK17" s="88"/>
      <c r="ER17" s="88"/>
      <c r="EY17" s="88"/>
      <c r="EZ17" s="88"/>
      <c r="FA17" s="88"/>
      <c r="FB17" s="88"/>
      <c r="FC17" s="88"/>
      <c r="FD17" s="88"/>
      <c r="FE17" s="88"/>
      <c r="FF17" s="88"/>
    </row>
    <row r="18" spans="2:162" x14ac:dyDescent="0.2">
      <c r="B18" s="100">
        <v>1.4</v>
      </c>
      <c r="C18" s="101">
        <v>1</v>
      </c>
      <c r="D18" s="80">
        <v>1.4</v>
      </c>
      <c r="E18" s="82">
        <v>48</v>
      </c>
      <c r="F18" s="83">
        <v>1.4</v>
      </c>
      <c r="G18" s="82">
        <v>53</v>
      </c>
      <c r="H18" s="88"/>
      <c r="O18" s="88"/>
      <c r="V18" s="88"/>
      <c r="AC18" s="88"/>
      <c r="AJ18" s="88"/>
      <c r="AQ18" s="88"/>
      <c r="AX18" s="88"/>
      <c r="BE18" s="88"/>
      <c r="BL18" s="88"/>
      <c r="BS18" s="88"/>
      <c r="BZ18" s="88"/>
      <c r="CG18" s="88"/>
      <c r="CN18" s="88"/>
      <c r="CU18" s="88"/>
      <c r="DB18" s="88"/>
      <c r="DI18" s="88"/>
      <c r="DP18" s="88"/>
      <c r="DW18" s="88"/>
      <c r="ED18" s="88"/>
      <c r="EK18" s="88"/>
      <c r="ER18" s="88"/>
      <c r="EY18" s="88"/>
      <c r="EZ18" s="88"/>
      <c r="FA18" s="88"/>
      <c r="FB18" s="88"/>
      <c r="FC18" s="88"/>
      <c r="FD18" s="88"/>
      <c r="FE18" s="88"/>
      <c r="FF18" s="88"/>
    </row>
    <row r="19" spans="2:162" x14ac:dyDescent="0.2">
      <c r="B19" s="100">
        <v>1.5</v>
      </c>
      <c r="C19" s="101">
        <v>4</v>
      </c>
      <c r="D19" s="80">
        <v>1.5</v>
      </c>
      <c r="E19" s="82">
        <v>14</v>
      </c>
      <c r="F19" s="83">
        <v>1.5</v>
      </c>
      <c r="G19" s="82">
        <v>11</v>
      </c>
      <c r="H19" s="88"/>
      <c r="O19" s="88"/>
      <c r="V19" s="88"/>
      <c r="AC19" s="88"/>
      <c r="AJ19" s="88"/>
      <c r="AQ19" s="88"/>
      <c r="AX19" s="88"/>
      <c r="BE19" s="88"/>
      <c r="BL19" s="88"/>
      <c r="BS19" s="88"/>
      <c r="BZ19" s="88"/>
      <c r="CG19" s="88"/>
      <c r="CN19" s="88"/>
      <c r="CU19" s="88"/>
      <c r="DB19" s="88"/>
      <c r="DI19" s="88"/>
      <c r="DP19" s="88"/>
      <c r="DW19" s="88"/>
      <c r="ED19" s="88"/>
      <c r="EK19" s="88"/>
      <c r="ER19" s="88"/>
      <c r="EY19" s="88"/>
      <c r="EZ19" s="88"/>
      <c r="FA19" s="88"/>
      <c r="FB19" s="88"/>
      <c r="FC19" s="88"/>
      <c r="FD19" s="88"/>
      <c r="FE19" s="88"/>
      <c r="FF19" s="88"/>
    </row>
    <row r="20" spans="2:162" x14ac:dyDescent="0.2">
      <c r="B20" s="100">
        <v>1.6</v>
      </c>
      <c r="C20" s="101">
        <v>24</v>
      </c>
      <c r="D20" s="80">
        <v>1.6</v>
      </c>
      <c r="E20" s="82">
        <v>29</v>
      </c>
      <c r="F20" s="83">
        <v>1.6</v>
      </c>
      <c r="G20" s="82">
        <v>41</v>
      </c>
      <c r="H20" s="88"/>
      <c r="O20" s="88"/>
      <c r="V20" s="88"/>
      <c r="AC20" s="88"/>
      <c r="AJ20" s="88"/>
      <c r="AQ20" s="88"/>
      <c r="AX20" s="88"/>
      <c r="BE20" s="88"/>
      <c r="BL20" s="88"/>
      <c r="BS20" s="88"/>
      <c r="BZ20" s="88"/>
      <c r="CG20" s="88"/>
      <c r="CN20" s="88"/>
      <c r="CU20" s="88"/>
      <c r="DB20" s="88"/>
      <c r="DI20" s="88"/>
      <c r="DP20" s="88"/>
      <c r="DW20" s="88"/>
      <c r="ED20" s="88"/>
      <c r="EK20" s="88"/>
      <c r="ER20" s="88"/>
      <c r="EY20" s="88"/>
      <c r="EZ20" s="88"/>
      <c r="FA20" s="88"/>
      <c r="FB20" s="88"/>
      <c r="FC20" s="88"/>
      <c r="FD20" s="88"/>
      <c r="FE20" s="88"/>
      <c r="FF20" s="88"/>
    </row>
    <row r="21" spans="2:162" x14ac:dyDescent="0.2">
      <c r="B21" s="100">
        <v>1.7</v>
      </c>
      <c r="C21" s="101">
        <v>46</v>
      </c>
      <c r="D21" s="80">
        <v>1.7</v>
      </c>
      <c r="E21" s="82">
        <v>78</v>
      </c>
      <c r="F21" s="83">
        <v>1.7</v>
      </c>
      <c r="G21" s="82">
        <v>61</v>
      </c>
      <c r="H21" s="88"/>
      <c r="O21" s="88"/>
      <c r="V21" s="88"/>
      <c r="AC21" s="88"/>
      <c r="AJ21" s="88"/>
      <c r="AQ21" s="88"/>
      <c r="AX21" s="88"/>
      <c r="BE21" s="88"/>
      <c r="BL21" s="88"/>
      <c r="BS21" s="88"/>
      <c r="BZ21" s="88"/>
      <c r="CG21" s="88"/>
      <c r="CN21" s="88"/>
      <c r="CU21" s="88"/>
      <c r="DB21" s="88"/>
      <c r="DI21" s="88"/>
      <c r="DP21" s="88"/>
      <c r="DW21" s="88"/>
      <c r="ED21" s="88"/>
      <c r="EK21" s="88"/>
      <c r="ER21" s="88"/>
      <c r="EY21" s="88"/>
      <c r="EZ21" s="88"/>
      <c r="FA21" s="88"/>
      <c r="FB21" s="88"/>
      <c r="FC21" s="88"/>
      <c r="FD21" s="88"/>
      <c r="FE21" s="88"/>
      <c r="FF21" s="88"/>
    </row>
    <row r="22" spans="2:162" x14ac:dyDescent="0.2">
      <c r="B22" s="100">
        <v>1.8</v>
      </c>
      <c r="C22" s="101">
        <v>1</v>
      </c>
      <c r="D22" s="80">
        <v>1.8</v>
      </c>
      <c r="E22" s="82">
        <v>35</v>
      </c>
      <c r="F22" s="83">
        <v>1.8</v>
      </c>
      <c r="G22" s="82">
        <v>68</v>
      </c>
      <c r="H22" s="88"/>
      <c r="O22" s="88"/>
      <c r="V22" s="88"/>
      <c r="AC22" s="88"/>
      <c r="AJ22" s="88"/>
      <c r="AQ22" s="88"/>
      <c r="AX22" s="88"/>
      <c r="BE22" s="88"/>
      <c r="BL22" s="88"/>
      <c r="BS22" s="88"/>
      <c r="BZ22" s="88"/>
      <c r="CG22" s="88"/>
      <c r="CN22" s="88"/>
      <c r="CU22" s="88"/>
      <c r="DB22" s="88"/>
      <c r="DI22" s="88"/>
      <c r="DP22" s="88"/>
      <c r="DW22" s="88"/>
      <c r="ED22" s="88"/>
      <c r="EK22" s="88"/>
      <c r="ER22" s="88"/>
      <c r="EY22" s="88"/>
      <c r="EZ22" s="88"/>
      <c r="FA22" s="88"/>
      <c r="FB22" s="88"/>
      <c r="FC22" s="88"/>
      <c r="FD22" s="88"/>
      <c r="FE22" s="88"/>
      <c r="FF22" s="88"/>
    </row>
    <row r="23" spans="2:162" x14ac:dyDescent="0.2">
      <c r="B23" s="100">
        <v>1.9</v>
      </c>
      <c r="C23" s="101">
        <v>65</v>
      </c>
      <c r="D23" s="80">
        <v>1.9</v>
      </c>
      <c r="E23" s="82">
        <v>84</v>
      </c>
      <c r="F23" s="83">
        <v>1.9</v>
      </c>
      <c r="G23" s="82">
        <v>51</v>
      </c>
      <c r="H23" s="88"/>
      <c r="O23" s="88"/>
      <c r="V23" s="88"/>
      <c r="AC23" s="88"/>
      <c r="AJ23" s="88"/>
      <c r="AQ23" s="88"/>
      <c r="AX23" s="88"/>
      <c r="BE23" s="88"/>
      <c r="BL23" s="88"/>
      <c r="BS23" s="88"/>
      <c r="BZ23" s="88"/>
      <c r="CG23" s="88"/>
      <c r="CN23" s="88"/>
      <c r="CU23" s="88"/>
      <c r="DB23" s="88"/>
      <c r="DI23" s="88"/>
      <c r="DP23" s="88"/>
      <c r="DW23" s="88"/>
      <c r="ED23" s="88"/>
      <c r="EK23" s="88"/>
      <c r="ER23" s="88"/>
      <c r="EY23" s="88"/>
      <c r="EZ23" s="88"/>
      <c r="FA23" s="88"/>
      <c r="FB23" s="88"/>
      <c r="FC23" s="88"/>
      <c r="FD23" s="88"/>
      <c r="FE23" s="88"/>
      <c r="FF23" s="88"/>
    </row>
    <row r="24" spans="2:162" x14ac:dyDescent="0.2">
      <c r="B24" s="100">
        <v>2</v>
      </c>
      <c r="C24" s="101">
        <v>12</v>
      </c>
      <c r="D24" s="80">
        <v>2</v>
      </c>
      <c r="E24" s="82">
        <v>31</v>
      </c>
      <c r="F24" s="83">
        <v>2</v>
      </c>
      <c r="G24" s="82">
        <v>38</v>
      </c>
      <c r="H24" s="88"/>
      <c r="O24" s="88"/>
      <c r="V24" s="88"/>
      <c r="AC24" s="88"/>
      <c r="AJ24" s="88"/>
      <c r="AQ24" s="88"/>
      <c r="AX24" s="88"/>
      <c r="BE24" s="88"/>
      <c r="BL24" s="88"/>
      <c r="BS24" s="88"/>
      <c r="BZ24" s="88"/>
      <c r="CG24" s="88"/>
      <c r="CN24" s="88"/>
      <c r="CU24" s="88"/>
      <c r="DB24" s="88"/>
      <c r="DI24" s="88"/>
      <c r="DP24" s="88"/>
      <c r="DW24" s="88"/>
      <c r="ED24" s="88"/>
      <c r="EK24" s="88"/>
      <c r="ER24" s="88"/>
      <c r="EY24" s="88"/>
      <c r="EZ24" s="88"/>
      <c r="FA24" s="88"/>
      <c r="FB24" s="88"/>
      <c r="FC24" s="88"/>
      <c r="FD24" s="88"/>
      <c r="FE24" s="88"/>
      <c r="FF24" s="88"/>
    </row>
    <row r="25" spans="2:162" x14ac:dyDescent="0.2">
      <c r="B25" s="100">
        <v>2.1</v>
      </c>
      <c r="C25" s="101">
        <v>60</v>
      </c>
      <c r="D25" s="80">
        <v>2.1</v>
      </c>
      <c r="E25" s="82">
        <v>103</v>
      </c>
      <c r="F25" s="83">
        <v>2.1</v>
      </c>
      <c r="G25" s="82">
        <v>105</v>
      </c>
      <c r="H25" s="88"/>
      <c r="O25" s="88"/>
      <c r="V25" s="88"/>
      <c r="AC25" s="88"/>
      <c r="AJ25" s="88"/>
      <c r="AQ25" s="88"/>
      <c r="AX25" s="88"/>
      <c r="BE25" s="88"/>
      <c r="BL25" s="88"/>
      <c r="BS25" s="88"/>
      <c r="BZ25" s="88"/>
      <c r="CG25" s="88"/>
      <c r="CN25" s="88"/>
      <c r="CU25" s="88"/>
      <c r="DB25" s="88"/>
      <c r="DI25" s="88"/>
      <c r="DP25" s="88"/>
      <c r="DW25" s="88"/>
      <c r="ED25" s="88"/>
      <c r="EK25" s="88"/>
      <c r="ER25" s="88"/>
      <c r="EY25" s="88"/>
      <c r="EZ25" s="88"/>
      <c r="FA25" s="88"/>
      <c r="FB25" s="88"/>
      <c r="FC25" s="88"/>
      <c r="FD25" s="88"/>
      <c r="FE25" s="88"/>
      <c r="FF25" s="88"/>
    </row>
    <row r="26" spans="2:162" x14ac:dyDescent="0.2">
      <c r="B26" s="100">
        <v>2.2000000000000002</v>
      </c>
      <c r="C26" s="101">
        <v>51</v>
      </c>
      <c r="D26" s="80">
        <v>2.2000000000000002</v>
      </c>
      <c r="E26" s="82">
        <v>5</v>
      </c>
      <c r="F26" s="83">
        <v>2.2000000000000002</v>
      </c>
      <c r="G26" s="82">
        <v>13</v>
      </c>
      <c r="H26" s="88"/>
      <c r="O26" s="88"/>
      <c r="V26" s="88"/>
      <c r="AC26" s="88"/>
      <c r="AJ26" s="88"/>
      <c r="AQ26" s="88"/>
      <c r="AX26" s="88"/>
      <c r="BE26" s="88"/>
      <c r="BL26" s="88"/>
      <c r="BS26" s="88"/>
      <c r="BZ26" s="88"/>
      <c r="CG26" s="88"/>
      <c r="CN26" s="88"/>
      <c r="CU26" s="88"/>
      <c r="DB26" s="88"/>
      <c r="DI26" s="88"/>
      <c r="DP26" s="88"/>
      <c r="DW26" s="88"/>
      <c r="ED26" s="88"/>
      <c r="EK26" s="88"/>
      <c r="ER26" s="88"/>
      <c r="EY26" s="88"/>
      <c r="EZ26" s="88"/>
      <c r="FA26" s="88"/>
      <c r="FB26" s="88"/>
      <c r="FC26" s="88"/>
      <c r="FD26" s="88"/>
      <c r="FE26" s="88"/>
      <c r="FF26" s="88"/>
    </row>
    <row r="27" spans="2:162" x14ac:dyDescent="0.2">
      <c r="B27" s="100">
        <v>2.2999999999999998</v>
      </c>
      <c r="C27" s="101">
        <v>31</v>
      </c>
      <c r="D27" s="80">
        <v>2.2999999999999998</v>
      </c>
      <c r="E27" s="82">
        <v>71</v>
      </c>
      <c r="F27" s="83">
        <v>2.2999999999999998</v>
      </c>
      <c r="G27" s="82">
        <v>26</v>
      </c>
      <c r="H27" s="88"/>
      <c r="O27" s="88"/>
      <c r="V27" s="88"/>
      <c r="AC27" s="88"/>
      <c r="AJ27" s="88"/>
      <c r="AQ27" s="88"/>
      <c r="AX27" s="88"/>
      <c r="BE27" s="88"/>
      <c r="BL27" s="88"/>
      <c r="BS27" s="88"/>
      <c r="BZ27" s="88"/>
      <c r="CG27" s="88"/>
      <c r="CN27" s="88"/>
      <c r="CU27" s="88"/>
      <c r="DB27" s="88"/>
      <c r="DI27" s="88"/>
      <c r="DP27" s="88"/>
      <c r="DW27" s="88"/>
      <c r="ED27" s="88"/>
      <c r="EK27" s="88"/>
      <c r="ER27" s="88"/>
      <c r="EY27" s="88"/>
      <c r="EZ27" s="88"/>
      <c r="FA27" s="88"/>
      <c r="FB27" s="88"/>
      <c r="FC27" s="88"/>
      <c r="FD27" s="88"/>
      <c r="FE27" s="88"/>
      <c r="FF27" s="88"/>
    </row>
    <row r="28" spans="2:162" x14ac:dyDescent="0.2">
      <c r="B28" s="100">
        <v>2.4</v>
      </c>
      <c r="C28" s="101">
        <v>29</v>
      </c>
      <c r="D28" s="80">
        <v>2.4</v>
      </c>
      <c r="E28" s="82">
        <v>20</v>
      </c>
      <c r="F28" s="83">
        <v>2.4</v>
      </c>
      <c r="G28" s="82">
        <v>18</v>
      </c>
      <c r="H28" s="88"/>
      <c r="O28" s="88"/>
      <c r="V28" s="88"/>
      <c r="AC28" s="88"/>
      <c r="AJ28" s="88"/>
      <c r="AQ28" s="88"/>
      <c r="AX28" s="88"/>
      <c r="BE28" s="88"/>
      <c r="BL28" s="88"/>
      <c r="BS28" s="88"/>
      <c r="BZ28" s="88"/>
      <c r="CG28" s="88"/>
      <c r="CN28" s="88"/>
      <c r="CU28" s="88"/>
      <c r="DB28" s="88"/>
      <c r="DI28" s="88"/>
      <c r="DP28" s="88"/>
      <c r="DW28" s="88"/>
      <c r="ED28" s="88"/>
      <c r="EK28" s="88"/>
      <c r="ER28" s="88"/>
      <c r="EY28" s="88"/>
      <c r="EZ28" s="88"/>
      <c r="FA28" s="88"/>
      <c r="FB28" s="88"/>
      <c r="FC28" s="88"/>
      <c r="FD28" s="88"/>
      <c r="FE28" s="88"/>
      <c r="FF28" s="88"/>
    </row>
    <row r="29" spans="2:162" x14ac:dyDescent="0.2">
      <c r="B29" s="100">
        <v>2.5</v>
      </c>
      <c r="C29" s="101">
        <v>55</v>
      </c>
      <c r="D29" s="80">
        <v>2.5</v>
      </c>
      <c r="E29" s="82">
        <v>93</v>
      </c>
      <c r="F29" s="83">
        <v>2.5</v>
      </c>
      <c r="G29" s="82">
        <v>63</v>
      </c>
      <c r="H29" s="88"/>
      <c r="O29" s="88"/>
      <c r="V29" s="88"/>
      <c r="AC29" s="88"/>
      <c r="AJ29" s="88"/>
      <c r="AQ29" s="88"/>
      <c r="AX29" s="88"/>
      <c r="BE29" s="88"/>
      <c r="BL29" s="88"/>
      <c r="BS29" s="88"/>
      <c r="BZ29" s="88"/>
      <c r="CG29" s="88"/>
      <c r="CN29" s="88"/>
      <c r="CU29" s="88"/>
      <c r="DB29" s="88"/>
      <c r="DI29" s="88"/>
      <c r="DP29" s="88"/>
      <c r="DW29" s="88"/>
      <c r="ED29" s="88"/>
      <c r="EK29" s="88"/>
      <c r="ER29" s="88"/>
      <c r="EY29" s="88"/>
      <c r="EZ29" s="88"/>
      <c r="FA29" s="88"/>
      <c r="FB29" s="88"/>
      <c r="FC29" s="88"/>
      <c r="FD29" s="88"/>
      <c r="FE29" s="88"/>
      <c r="FF29" s="88"/>
    </row>
    <row r="30" spans="2:162" x14ac:dyDescent="0.2">
      <c r="B30" s="100">
        <v>2.6</v>
      </c>
      <c r="C30" s="101">
        <v>12</v>
      </c>
      <c r="D30" s="80">
        <v>2.6</v>
      </c>
      <c r="E30" s="82">
        <v>35</v>
      </c>
      <c r="F30" s="83">
        <v>2.6</v>
      </c>
      <c r="G30" s="82">
        <v>93</v>
      </c>
      <c r="H30" s="88"/>
      <c r="O30" s="88"/>
      <c r="V30" s="88"/>
      <c r="AC30" s="88"/>
      <c r="AJ30" s="88"/>
      <c r="AQ30" s="88"/>
      <c r="AX30" s="88"/>
      <c r="BE30" s="88"/>
      <c r="BL30" s="88"/>
      <c r="BS30" s="88"/>
      <c r="BZ30" s="88"/>
      <c r="CG30" s="88"/>
      <c r="CN30" s="88"/>
      <c r="CU30" s="88"/>
      <c r="DB30" s="88"/>
      <c r="DI30" s="88"/>
      <c r="DP30" s="88"/>
      <c r="DW30" s="88"/>
      <c r="ED30" s="88"/>
      <c r="EK30" s="88"/>
      <c r="ER30" s="88"/>
      <c r="EY30" s="88"/>
      <c r="EZ30" s="88"/>
      <c r="FA30" s="88"/>
      <c r="FB30" s="88"/>
      <c r="FC30" s="88"/>
      <c r="FD30" s="88"/>
      <c r="FE30" s="88"/>
      <c r="FF30" s="88"/>
    </row>
    <row r="31" spans="2:162" x14ac:dyDescent="0.2">
      <c r="B31" s="100">
        <v>2.7</v>
      </c>
      <c r="C31" s="101">
        <v>42</v>
      </c>
      <c r="D31" s="80">
        <v>2.7</v>
      </c>
      <c r="E31" s="82">
        <v>3</v>
      </c>
      <c r="F31" s="83">
        <v>2.7</v>
      </c>
      <c r="G31" s="82">
        <v>80</v>
      </c>
      <c r="H31" s="88"/>
      <c r="O31" s="88"/>
      <c r="V31" s="88"/>
      <c r="AC31" s="88"/>
      <c r="AJ31" s="88"/>
      <c r="AQ31" s="88"/>
      <c r="AX31" s="88"/>
      <c r="BE31" s="88"/>
      <c r="BL31" s="88"/>
      <c r="BS31" s="88"/>
      <c r="BZ31" s="88"/>
      <c r="CG31" s="88"/>
      <c r="CN31" s="88"/>
      <c r="CU31" s="88"/>
      <c r="DB31" s="88"/>
      <c r="DI31" s="88"/>
      <c r="DP31" s="88"/>
      <c r="DW31" s="88"/>
      <c r="ED31" s="88"/>
      <c r="EK31" s="88"/>
      <c r="ER31" s="88"/>
      <c r="EY31" s="88"/>
      <c r="EZ31" s="88"/>
      <c r="FA31" s="88"/>
      <c r="FB31" s="88"/>
      <c r="FC31" s="88"/>
      <c r="FD31" s="88"/>
      <c r="FE31" s="88"/>
      <c r="FF31" s="88"/>
    </row>
    <row r="32" spans="2:162" x14ac:dyDescent="0.2">
      <c r="B32" s="100">
        <v>2.8</v>
      </c>
      <c r="C32" s="101">
        <v>50</v>
      </c>
      <c r="D32" s="80">
        <v>2.8</v>
      </c>
      <c r="E32" s="82">
        <v>96</v>
      </c>
      <c r="F32" s="83">
        <v>2.8</v>
      </c>
      <c r="G32" s="82">
        <v>13</v>
      </c>
      <c r="H32" s="88"/>
      <c r="O32" s="88"/>
      <c r="V32" s="88"/>
      <c r="AC32" s="88"/>
      <c r="AJ32" s="88"/>
      <c r="AQ32" s="88"/>
      <c r="AX32" s="88"/>
      <c r="BE32" s="88"/>
      <c r="BL32" s="88"/>
      <c r="BS32" s="88"/>
      <c r="BZ32" s="88"/>
      <c r="CG32" s="88"/>
      <c r="CN32" s="88"/>
      <c r="CU32" s="88"/>
      <c r="DB32" s="88"/>
      <c r="DI32" s="88"/>
      <c r="DP32" s="88"/>
      <c r="DW32" s="88"/>
      <c r="ED32" s="88"/>
      <c r="EK32" s="88"/>
      <c r="ER32" s="88"/>
      <c r="EY32" s="88"/>
      <c r="EZ32" s="88"/>
      <c r="FA32" s="88"/>
      <c r="FB32" s="88"/>
      <c r="FC32" s="88"/>
      <c r="FD32" s="88"/>
      <c r="FE32" s="88"/>
      <c r="FF32" s="88"/>
    </row>
    <row r="33" spans="2:162" x14ac:dyDescent="0.2">
      <c r="B33" s="100">
        <v>2.9</v>
      </c>
      <c r="C33" s="101">
        <v>3</v>
      </c>
      <c r="D33" s="80">
        <v>2.9</v>
      </c>
      <c r="E33" s="82">
        <v>22</v>
      </c>
      <c r="F33" s="83">
        <v>2.9</v>
      </c>
      <c r="G33" s="82">
        <v>60</v>
      </c>
      <c r="H33" s="88"/>
      <c r="O33" s="88"/>
      <c r="V33" s="88"/>
      <c r="AC33" s="88"/>
      <c r="AJ33" s="88"/>
      <c r="AQ33" s="88"/>
      <c r="AX33" s="88"/>
      <c r="BE33" s="88"/>
      <c r="BL33" s="88"/>
      <c r="BS33" s="88"/>
      <c r="BZ33" s="88"/>
      <c r="CG33" s="88"/>
      <c r="CN33" s="88"/>
      <c r="CU33" s="88"/>
      <c r="DB33" s="88"/>
      <c r="DI33" s="88"/>
      <c r="DP33" s="88"/>
      <c r="DW33" s="88"/>
      <c r="ED33" s="88"/>
      <c r="EK33" s="88"/>
      <c r="ER33" s="88"/>
      <c r="EY33" s="88"/>
      <c r="EZ33" s="88"/>
      <c r="FA33" s="88"/>
      <c r="FB33" s="88"/>
      <c r="FC33" s="88"/>
      <c r="FD33" s="88"/>
      <c r="FE33" s="88"/>
      <c r="FF33" s="88"/>
    </row>
    <row r="34" spans="2:162" x14ac:dyDescent="0.2">
      <c r="B34" s="100">
        <v>3</v>
      </c>
      <c r="C34" s="101">
        <v>15</v>
      </c>
      <c r="D34" s="80">
        <v>3</v>
      </c>
      <c r="E34" s="82">
        <v>25</v>
      </c>
      <c r="F34" s="83">
        <v>3</v>
      </c>
      <c r="G34" s="82">
        <v>125</v>
      </c>
      <c r="H34" s="88"/>
      <c r="O34" s="88"/>
      <c r="V34" s="88"/>
      <c r="AC34" s="88"/>
      <c r="AJ34" s="88"/>
      <c r="AQ34" s="88"/>
      <c r="AX34" s="88"/>
      <c r="BE34" s="88"/>
      <c r="BL34" s="88"/>
      <c r="BS34" s="88"/>
      <c r="BZ34" s="88"/>
      <c r="CG34" s="88"/>
      <c r="CN34" s="88"/>
      <c r="CU34" s="88"/>
      <c r="DB34" s="88"/>
      <c r="DI34" s="88"/>
      <c r="DP34" s="88"/>
      <c r="DW34" s="88"/>
      <c r="ED34" s="88"/>
      <c r="EK34" s="88"/>
      <c r="ER34" s="88"/>
      <c r="EY34" s="88"/>
      <c r="EZ34" s="88"/>
      <c r="FA34" s="88"/>
      <c r="FB34" s="88"/>
      <c r="FC34" s="88"/>
      <c r="FD34" s="88"/>
      <c r="FE34" s="88"/>
      <c r="FF34" s="88"/>
    </row>
    <row r="35" spans="2:162" x14ac:dyDescent="0.2">
      <c r="B35" s="100">
        <v>3.1</v>
      </c>
      <c r="C35" s="101">
        <v>40</v>
      </c>
      <c r="D35" s="80">
        <v>3.1</v>
      </c>
      <c r="E35" s="82">
        <v>89</v>
      </c>
      <c r="F35" s="83">
        <v>3.1</v>
      </c>
      <c r="G35" s="82">
        <v>54</v>
      </c>
      <c r="H35" s="88"/>
      <c r="O35" s="88"/>
      <c r="V35" s="88"/>
      <c r="AC35" s="88"/>
      <c r="AJ35" s="88"/>
      <c r="AQ35" s="88"/>
      <c r="AX35" s="88"/>
      <c r="BE35" s="88"/>
      <c r="BL35" s="88"/>
      <c r="BS35" s="88"/>
      <c r="BZ35" s="88"/>
      <c r="CG35" s="88"/>
      <c r="CN35" s="88"/>
      <c r="CU35" s="88"/>
      <c r="DB35" s="88"/>
      <c r="DI35" s="88"/>
      <c r="DP35" s="88"/>
      <c r="DW35" s="88"/>
      <c r="ED35" s="88"/>
      <c r="EK35" s="88"/>
      <c r="ER35" s="88"/>
      <c r="EY35" s="88"/>
      <c r="EZ35" s="88"/>
      <c r="FA35" s="88"/>
      <c r="FB35" s="88"/>
      <c r="FC35" s="88"/>
      <c r="FD35" s="88"/>
      <c r="FE35" s="88"/>
      <c r="FF35" s="88"/>
    </row>
    <row r="36" spans="2:162" x14ac:dyDescent="0.2">
      <c r="B36" s="100">
        <v>3.2</v>
      </c>
      <c r="C36" s="101">
        <v>34</v>
      </c>
      <c r="D36" s="80">
        <v>3.2</v>
      </c>
      <c r="E36" s="82">
        <v>25</v>
      </c>
      <c r="F36" s="83">
        <v>3.2</v>
      </c>
      <c r="G36" s="82">
        <v>13</v>
      </c>
      <c r="H36" s="88"/>
      <c r="O36" s="88"/>
      <c r="V36" s="88"/>
      <c r="AC36" s="88"/>
      <c r="AJ36" s="88"/>
      <c r="AQ36" s="88"/>
      <c r="AX36" s="88"/>
      <c r="BE36" s="88"/>
      <c r="BL36" s="88"/>
      <c r="BS36" s="88"/>
      <c r="BZ36" s="88"/>
      <c r="CG36" s="88"/>
      <c r="CN36" s="88"/>
      <c r="CU36" s="88"/>
      <c r="DB36" s="88"/>
      <c r="DI36" s="88"/>
      <c r="DP36" s="88"/>
      <c r="DW36" s="88"/>
      <c r="ED36" s="88"/>
      <c r="EK36" s="88"/>
      <c r="ER36" s="88"/>
      <c r="EY36" s="88"/>
      <c r="EZ36" s="88"/>
      <c r="FA36" s="88"/>
      <c r="FB36" s="88"/>
      <c r="FC36" s="88"/>
      <c r="FD36" s="88"/>
      <c r="FE36" s="88"/>
      <c r="FF36" s="88"/>
    </row>
    <row r="37" spans="2:162" x14ac:dyDescent="0.2">
      <c r="B37" s="100">
        <v>3.3</v>
      </c>
      <c r="C37" s="101">
        <v>21</v>
      </c>
      <c r="D37" s="80">
        <v>3.3</v>
      </c>
      <c r="E37" s="82">
        <v>67</v>
      </c>
      <c r="F37" s="83">
        <v>3.3</v>
      </c>
      <c r="G37" s="82">
        <v>139</v>
      </c>
      <c r="H37" s="88"/>
      <c r="O37" s="88"/>
      <c r="V37" s="88"/>
      <c r="AC37" s="88"/>
      <c r="AJ37" s="88"/>
      <c r="AQ37" s="88"/>
      <c r="AX37" s="88"/>
      <c r="BE37" s="88"/>
      <c r="BL37" s="88"/>
      <c r="BS37" s="88"/>
      <c r="BZ37" s="88"/>
      <c r="CG37" s="88"/>
      <c r="CN37" s="88"/>
      <c r="CU37" s="88"/>
      <c r="DB37" s="88"/>
      <c r="DI37" s="88"/>
      <c r="DP37" s="88"/>
      <c r="DW37" s="88"/>
      <c r="ED37" s="88"/>
      <c r="EK37" s="88"/>
      <c r="ER37" s="88"/>
      <c r="EY37" s="88"/>
      <c r="EZ37" s="88"/>
      <c r="FA37" s="88"/>
      <c r="FB37" s="88"/>
      <c r="FC37" s="88"/>
      <c r="FD37" s="88"/>
      <c r="FE37" s="88"/>
      <c r="FF37" s="88"/>
    </row>
    <row r="38" spans="2:162" x14ac:dyDescent="0.2">
      <c r="B38" s="100">
        <v>3.4</v>
      </c>
      <c r="C38" s="101">
        <v>50</v>
      </c>
      <c r="D38" s="80">
        <v>3.4</v>
      </c>
      <c r="E38" s="82">
        <v>32</v>
      </c>
      <c r="F38" s="83">
        <v>3.4</v>
      </c>
      <c r="G38" s="82">
        <v>20</v>
      </c>
      <c r="H38" s="88"/>
      <c r="O38" s="88"/>
      <c r="V38" s="88"/>
      <c r="AC38" s="88"/>
      <c r="AJ38" s="88"/>
      <c r="AQ38" s="88"/>
      <c r="AX38" s="88"/>
      <c r="BE38" s="88"/>
      <c r="BL38" s="88"/>
      <c r="BS38" s="88"/>
      <c r="BZ38" s="88"/>
      <c r="CG38" s="88"/>
      <c r="CN38" s="88"/>
      <c r="CU38" s="88"/>
      <c r="DB38" s="88"/>
      <c r="DI38" s="88"/>
      <c r="DP38" s="88"/>
      <c r="DW38" s="88"/>
      <c r="ED38" s="88"/>
      <c r="EK38" s="88"/>
      <c r="ER38" s="88"/>
      <c r="EY38" s="88"/>
      <c r="EZ38" s="88"/>
      <c r="FA38" s="88"/>
      <c r="FB38" s="88"/>
      <c r="FC38" s="88"/>
      <c r="FD38" s="88"/>
      <c r="FE38" s="88"/>
      <c r="FF38" s="88"/>
    </row>
    <row r="39" spans="2:162" x14ac:dyDescent="0.2">
      <c r="B39" s="100">
        <v>3.5</v>
      </c>
      <c r="C39" s="101">
        <v>1</v>
      </c>
      <c r="D39" s="80">
        <v>3.5</v>
      </c>
      <c r="E39" s="82">
        <v>38</v>
      </c>
      <c r="F39" s="83">
        <v>3.5</v>
      </c>
      <c r="G39" s="82">
        <v>36</v>
      </c>
      <c r="H39" s="88"/>
      <c r="O39" s="88"/>
      <c r="V39" s="88"/>
      <c r="AC39" s="88"/>
      <c r="AJ39" s="88"/>
      <c r="AQ39" s="88"/>
      <c r="AX39" s="88"/>
      <c r="BE39" s="88"/>
      <c r="BL39" s="88"/>
      <c r="BS39" s="88"/>
      <c r="BZ39" s="88"/>
      <c r="CG39" s="88"/>
      <c r="CN39" s="88"/>
      <c r="CU39" s="88"/>
      <c r="DB39" s="88"/>
      <c r="DI39" s="88"/>
      <c r="DP39" s="88"/>
      <c r="DW39" s="88"/>
      <c r="ED39" s="88"/>
      <c r="EK39" s="88"/>
      <c r="ER39" s="88"/>
      <c r="EY39" s="88"/>
      <c r="EZ39" s="88"/>
      <c r="FA39" s="88"/>
      <c r="FB39" s="88"/>
      <c r="FC39" s="88"/>
      <c r="FD39" s="88"/>
      <c r="FE39" s="88"/>
      <c r="FF39" s="88"/>
    </row>
    <row r="40" spans="2:162" x14ac:dyDescent="0.2">
      <c r="B40" s="100">
        <v>3.6</v>
      </c>
      <c r="C40" s="101">
        <v>51</v>
      </c>
      <c r="D40" s="80">
        <v>3.6</v>
      </c>
      <c r="E40" s="82">
        <v>74</v>
      </c>
      <c r="F40" s="83">
        <v>3.6</v>
      </c>
      <c r="G40" s="82">
        <v>44</v>
      </c>
      <c r="H40" s="88"/>
      <c r="O40" s="88"/>
      <c r="V40" s="88"/>
      <c r="AC40" s="88"/>
      <c r="AJ40" s="88"/>
      <c r="AQ40" s="88"/>
      <c r="AX40" s="88"/>
      <c r="BE40" s="88"/>
      <c r="BL40" s="88"/>
      <c r="BS40" s="88"/>
      <c r="BZ40" s="88"/>
      <c r="CG40" s="88"/>
      <c r="CN40" s="88"/>
      <c r="CU40" s="88"/>
      <c r="DB40" s="88"/>
      <c r="DI40" s="88"/>
      <c r="DP40" s="88"/>
      <c r="DW40" s="88"/>
      <c r="ED40" s="88"/>
      <c r="EK40" s="88"/>
      <c r="ER40" s="88"/>
      <c r="EY40" s="88"/>
      <c r="EZ40" s="88"/>
      <c r="FA40" s="88"/>
      <c r="FB40" s="88"/>
      <c r="FC40" s="88"/>
      <c r="FD40" s="88"/>
      <c r="FE40" s="88"/>
      <c r="FF40" s="88"/>
    </row>
    <row r="41" spans="2:162" x14ac:dyDescent="0.2">
      <c r="B41" s="100">
        <v>3.7</v>
      </c>
      <c r="C41" s="101">
        <v>43</v>
      </c>
      <c r="D41" s="80">
        <v>3.7</v>
      </c>
      <c r="E41" s="82">
        <v>13</v>
      </c>
      <c r="F41" s="83">
        <v>3.7</v>
      </c>
      <c r="G41" s="82">
        <v>41</v>
      </c>
      <c r="H41" s="88"/>
      <c r="O41" s="88"/>
      <c r="V41" s="88"/>
      <c r="AC41" s="88"/>
      <c r="AJ41" s="88"/>
      <c r="AQ41" s="88"/>
      <c r="AX41" s="88"/>
      <c r="BE41" s="88"/>
      <c r="BL41" s="88"/>
      <c r="BS41" s="88"/>
      <c r="BZ41" s="88"/>
      <c r="CG41" s="88"/>
      <c r="CN41" s="88"/>
      <c r="CU41" s="88"/>
      <c r="DB41" s="88"/>
      <c r="DI41" s="88"/>
      <c r="DP41" s="88"/>
      <c r="DW41" s="88"/>
      <c r="ED41" s="88"/>
      <c r="EK41" s="88"/>
      <c r="ER41" s="88"/>
      <c r="EY41" s="88"/>
      <c r="EZ41" s="88"/>
      <c r="FA41" s="88"/>
      <c r="FB41" s="88"/>
      <c r="FC41" s="88"/>
      <c r="FD41" s="88"/>
      <c r="FE41" s="88"/>
      <c r="FF41" s="88"/>
    </row>
    <row r="42" spans="2:162" x14ac:dyDescent="0.2">
      <c r="B42" s="100">
        <v>3.8</v>
      </c>
      <c r="C42" s="101">
        <v>33</v>
      </c>
      <c r="D42" s="80">
        <v>3.8</v>
      </c>
      <c r="E42" s="82">
        <v>97</v>
      </c>
      <c r="F42" s="83">
        <v>3.8</v>
      </c>
      <c r="G42" s="82">
        <v>81</v>
      </c>
      <c r="H42" s="88"/>
      <c r="O42" s="88"/>
      <c r="V42" s="88"/>
      <c r="AC42" s="88"/>
      <c r="AJ42" s="88"/>
      <c r="AQ42" s="88"/>
      <c r="AX42" s="88"/>
      <c r="BE42" s="88"/>
      <c r="BL42" s="88"/>
      <c r="BS42" s="88"/>
      <c r="BZ42" s="88"/>
      <c r="CG42" s="88"/>
      <c r="CN42" s="88"/>
      <c r="CU42" s="88"/>
      <c r="DB42" s="88"/>
      <c r="DI42" s="88"/>
      <c r="DP42" s="88"/>
      <c r="DW42" s="88"/>
      <c r="ED42" s="88"/>
      <c r="EK42" s="88"/>
      <c r="ER42" s="88"/>
      <c r="EY42" s="88"/>
      <c r="EZ42" s="88"/>
      <c r="FA42" s="88"/>
      <c r="FB42" s="88"/>
      <c r="FC42" s="88"/>
      <c r="FD42" s="88"/>
      <c r="FE42" s="88"/>
      <c r="FF42" s="88"/>
    </row>
    <row r="43" spans="2:162" x14ac:dyDescent="0.2">
      <c r="B43" s="100">
        <v>3.9</v>
      </c>
      <c r="C43" s="101">
        <v>105</v>
      </c>
      <c r="D43" s="80">
        <v>3.9</v>
      </c>
      <c r="E43" s="82">
        <v>1</v>
      </c>
      <c r="F43" s="83">
        <v>3.9</v>
      </c>
      <c r="G43" s="82">
        <v>72</v>
      </c>
      <c r="H43" s="88"/>
      <c r="O43" s="88"/>
      <c r="V43" s="88"/>
      <c r="AC43" s="88"/>
      <c r="AJ43" s="88"/>
      <c r="AQ43" s="88"/>
      <c r="AX43" s="88"/>
      <c r="BE43" s="88"/>
      <c r="BL43" s="88"/>
      <c r="BS43" s="88"/>
      <c r="BZ43" s="88"/>
      <c r="CG43" s="88"/>
      <c r="CN43" s="88"/>
      <c r="CU43" s="88"/>
      <c r="DB43" s="88"/>
      <c r="DI43" s="88"/>
      <c r="DP43" s="88"/>
      <c r="DW43" s="88"/>
      <c r="ED43" s="88"/>
      <c r="EK43" s="88"/>
      <c r="ER43" s="88"/>
      <c r="ES43" s="88"/>
      <c r="ET43" s="88"/>
      <c r="EU43" s="88"/>
      <c r="EV43" s="88"/>
      <c r="EW43" s="88"/>
      <c r="EX43" s="88"/>
      <c r="EY43" s="88"/>
      <c r="EZ43" s="88"/>
      <c r="FA43" s="88"/>
      <c r="FB43" s="88"/>
      <c r="FC43" s="88"/>
      <c r="FD43" s="88"/>
      <c r="FE43" s="88"/>
      <c r="FF43" s="88"/>
    </row>
    <row r="44" spans="2:162" x14ac:dyDescent="0.2">
      <c r="B44" s="100">
        <v>4</v>
      </c>
      <c r="C44" s="101">
        <v>7</v>
      </c>
      <c r="D44" s="80">
        <v>4</v>
      </c>
      <c r="E44" s="82">
        <v>73</v>
      </c>
      <c r="F44" s="83">
        <v>4</v>
      </c>
      <c r="G44" s="82">
        <v>6</v>
      </c>
      <c r="H44" s="88"/>
      <c r="O44" s="88"/>
      <c r="V44" s="88"/>
      <c r="AC44" s="88"/>
      <c r="AJ44" s="88"/>
      <c r="AQ44" s="88"/>
      <c r="AX44" s="88"/>
      <c r="BE44" s="88"/>
      <c r="BL44" s="88"/>
      <c r="BS44" s="88"/>
      <c r="BZ44" s="88"/>
      <c r="CG44" s="88"/>
      <c r="CN44" s="88"/>
      <c r="CU44" s="88"/>
      <c r="DB44" s="88"/>
      <c r="DI44" s="88"/>
      <c r="DP44" s="88"/>
      <c r="DW44" s="88"/>
      <c r="ED44" s="88"/>
      <c r="EK44" s="88"/>
      <c r="ER44" s="88"/>
      <c r="ES44" s="88"/>
      <c r="ET44" s="88"/>
      <c r="EU44" s="88"/>
      <c r="EV44" s="88"/>
      <c r="EW44" s="88"/>
      <c r="EX44" s="88"/>
      <c r="EY44" s="88"/>
      <c r="EZ44" s="88"/>
      <c r="FA44" s="88"/>
      <c r="FB44" s="88"/>
      <c r="FC44" s="88"/>
      <c r="FD44" s="88"/>
      <c r="FE44" s="88"/>
      <c r="FF44" s="88"/>
    </row>
    <row r="45" spans="2:162" x14ac:dyDescent="0.2">
      <c r="B45" s="100">
        <v>4.0999999999999996</v>
      </c>
      <c r="C45" s="101">
        <v>114</v>
      </c>
      <c r="D45" s="80">
        <v>4.0999999999999996</v>
      </c>
      <c r="E45" s="82">
        <v>12</v>
      </c>
      <c r="F45" s="83">
        <v>4.0999999999999996</v>
      </c>
      <c r="G45" s="82">
        <v>57</v>
      </c>
      <c r="H45" s="88"/>
      <c r="O45" s="88"/>
      <c r="V45" s="88"/>
      <c r="AC45" s="88"/>
      <c r="AJ45" s="88"/>
      <c r="AQ45" s="88"/>
      <c r="AX45" s="88"/>
      <c r="BE45" s="88"/>
      <c r="BL45" s="88"/>
      <c r="BS45" s="88"/>
      <c r="BZ45" s="88"/>
      <c r="CG45" s="88"/>
      <c r="CN45" s="88"/>
      <c r="CU45" s="88"/>
      <c r="DB45" s="88"/>
      <c r="DI45" s="88"/>
      <c r="DP45" s="88"/>
      <c r="DW45" s="88"/>
      <c r="ED45" s="88"/>
      <c r="EK45" s="88"/>
      <c r="ER45" s="88"/>
      <c r="ES45" s="88"/>
      <c r="ET45" s="88"/>
      <c r="EU45" s="88"/>
      <c r="EV45" s="88"/>
      <c r="EW45" s="88"/>
      <c r="EX45" s="88"/>
      <c r="EY45" s="88"/>
      <c r="EZ45" s="88"/>
      <c r="FA45" s="88"/>
      <c r="FB45" s="88"/>
      <c r="FC45" s="88"/>
      <c r="FD45" s="88"/>
      <c r="FE45" s="88"/>
      <c r="FF45" s="88"/>
    </row>
    <row r="46" spans="2:162" x14ac:dyDescent="0.2">
      <c r="B46" s="100">
        <v>4.2</v>
      </c>
      <c r="C46" s="101">
        <v>34</v>
      </c>
      <c r="D46" s="80">
        <v>4.2</v>
      </c>
      <c r="E46" s="82">
        <v>54</v>
      </c>
      <c r="F46" s="83">
        <v>4.2</v>
      </c>
      <c r="G46" s="82">
        <v>91</v>
      </c>
      <c r="H46" s="88"/>
      <c r="O46" s="88"/>
      <c r="V46" s="88"/>
      <c r="AC46" s="88"/>
      <c r="AJ46" s="88"/>
      <c r="AQ46" s="88"/>
      <c r="AX46" s="88"/>
      <c r="BE46" s="88"/>
      <c r="BL46" s="88"/>
      <c r="BS46" s="88"/>
      <c r="BZ46" s="88"/>
      <c r="CG46" s="88"/>
      <c r="CN46" s="88"/>
      <c r="CU46" s="88"/>
      <c r="DB46" s="88"/>
      <c r="DI46" s="88"/>
      <c r="DP46" s="88"/>
      <c r="DW46" s="88"/>
      <c r="ED46" s="88"/>
      <c r="EK46" s="88"/>
      <c r="ER46" s="88"/>
      <c r="ES46" s="88"/>
      <c r="ET46" s="88"/>
      <c r="EU46" s="88"/>
      <c r="EV46" s="88"/>
      <c r="EW46" s="88"/>
      <c r="EX46" s="88"/>
      <c r="EY46" s="88"/>
      <c r="EZ46" s="88"/>
      <c r="FA46" s="88"/>
      <c r="FB46" s="88"/>
      <c r="FC46" s="88"/>
      <c r="FD46" s="88"/>
      <c r="FE46" s="88"/>
      <c r="FF46" s="88"/>
    </row>
    <row r="47" spans="2:162" x14ac:dyDescent="0.2">
      <c r="B47" s="100">
        <v>4.3</v>
      </c>
      <c r="C47" s="101">
        <v>90</v>
      </c>
      <c r="D47" s="80">
        <v>4.3</v>
      </c>
      <c r="E47" s="82">
        <v>34</v>
      </c>
      <c r="F47" s="83">
        <v>4.3</v>
      </c>
      <c r="G47" s="82">
        <v>29</v>
      </c>
      <c r="H47" s="88"/>
      <c r="O47" s="88"/>
      <c r="V47" s="88"/>
      <c r="AC47" s="88"/>
      <c r="AJ47" s="88"/>
      <c r="AQ47" s="88"/>
      <c r="AX47" s="88"/>
      <c r="BE47" s="88"/>
      <c r="BL47" s="88"/>
      <c r="BS47" s="88"/>
      <c r="BZ47" s="88"/>
      <c r="CG47" s="88"/>
      <c r="CN47" s="88"/>
      <c r="CU47" s="88"/>
      <c r="DB47" s="88"/>
      <c r="DI47" s="88"/>
      <c r="DP47" s="88"/>
      <c r="DW47" s="88"/>
      <c r="ED47" s="88"/>
      <c r="EK47" s="88"/>
      <c r="ER47" s="88"/>
      <c r="ES47" s="88"/>
      <c r="ET47" s="88"/>
      <c r="EU47" s="88"/>
      <c r="EV47" s="88"/>
      <c r="EW47" s="88"/>
      <c r="EX47" s="88"/>
      <c r="EY47" s="88"/>
      <c r="EZ47" s="88"/>
      <c r="FA47" s="88"/>
      <c r="FB47" s="88"/>
      <c r="FC47" s="88"/>
      <c r="FD47" s="88"/>
      <c r="FE47" s="88"/>
      <c r="FF47" s="88"/>
    </row>
    <row r="48" spans="2:162" x14ac:dyDescent="0.2">
      <c r="B48" s="100">
        <v>4.4000000000000004</v>
      </c>
      <c r="C48" s="101">
        <v>4</v>
      </c>
      <c r="D48" s="80">
        <v>4.4000000000000004</v>
      </c>
      <c r="E48" s="82">
        <v>36</v>
      </c>
      <c r="F48" s="83">
        <v>4.4000000000000004</v>
      </c>
      <c r="G48" s="82">
        <v>18</v>
      </c>
      <c r="H48" s="88"/>
      <c r="O48" s="88"/>
      <c r="V48" s="88"/>
      <c r="AC48" s="88"/>
      <c r="AJ48" s="88"/>
      <c r="AQ48" s="88"/>
      <c r="AX48" s="88"/>
      <c r="BE48" s="88"/>
      <c r="BL48" s="88"/>
      <c r="BS48" s="88"/>
      <c r="BZ48" s="88"/>
      <c r="CG48" s="88"/>
      <c r="CN48" s="88"/>
      <c r="CU48" s="88"/>
      <c r="DB48" s="88"/>
      <c r="DI48" s="88"/>
      <c r="DP48" s="88"/>
      <c r="DW48" s="88"/>
      <c r="ED48" s="88"/>
      <c r="EK48" s="88"/>
      <c r="ER48" s="88"/>
      <c r="ES48" s="88"/>
      <c r="ET48" s="88"/>
      <c r="EU48" s="88"/>
      <c r="EV48" s="88"/>
      <c r="EW48" s="88"/>
      <c r="EX48" s="88"/>
      <c r="EY48" s="88"/>
      <c r="EZ48" s="88"/>
      <c r="FA48" s="88"/>
      <c r="FB48" s="88"/>
      <c r="FC48" s="88"/>
      <c r="FD48" s="88"/>
      <c r="FE48" s="88"/>
      <c r="FF48" s="88"/>
    </row>
    <row r="49" spans="2:162" x14ac:dyDescent="0.2">
      <c r="B49" s="100">
        <v>4.5</v>
      </c>
      <c r="C49" s="101">
        <v>7</v>
      </c>
      <c r="D49" s="80">
        <v>4.5</v>
      </c>
      <c r="E49" s="82">
        <v>16</v>
      </c>
      <c r="F49" s="83">
        <v>4.5</v>
      </c>
      <c r="G49" s="82">
        <v>55</v>
      </c>
      <c r="H49" s="88"/>
      <c r="O49" s="88"/>
      <c r="V49" s="88"/>
      <c r="AC49" s="88"/>
      <c r="AJ49" s="88"/>
      <c r="AQ49" s="88"/>
      <c r="AX49" s="88"/>
      <c r="BE49" s="88"/>
      <c r="BL49" s="88"/>
      <c r="BS49" s="88"/>
      <c r="BZ49" s="88"/>
      <c r="CG49" s="88"/>
      <c r="CN49" s="88"/>
      <c r="CU49" s="88"/>
      <c r="DB49" s="88"/>
      <c r="DI49" s="88"/>
      <c r="DP49" s="88"/>
      <c r="DW49" s="88"/>
      <c r="ED49" s="88"/>
      <c r="EK49" s="88"/>
      <c r="ER49" s="88"/>
      <c r="ES49" s="88"/>
      <c r="ET49" s="88"/>
      <c r="EU49" s="88"/>
      <c r="EV49" s="88"/>
      <c r="EW49" s="88"/>
      <c r="EX49" s="88"/>
      <c r="EY49" s="88"/>
      <c r="EZ49" s="88"/>
      <c r="FA49" s="88"/>
      <c r="FB49" s="88"/>
      <c r="FC49" s="88"/>
      <c r="FD49" s="88"/>
      <c r="FE49" s="88"/>
      <c r="FF49" s="88"/>
    </row>
    <row r="50" spans="2:162" x14ac:dyDescent="0.2">
      <c r="B50" s="100">
        <v>4.5999999999999996</v>
      </c>
      <c r="C50" s="101">
        <v>110</v>
      </c>
      <c r="D50" s="80">
        <v>4.5999999999999996</v>
      </c>
      <c r="E50" s="82">
        <v>50</v>
      </c>
      <c r="F50" s="83">
        <v>4.5999999999999996</v>
      </c>
      <c r="G50" s="82">
        <v>78</v>
      </c>
      <c r="H50" s="88"/>
      <c r="O50" s="88"/>
      <c r="V50" s="88"/>
      <c r="AC50" s="88"/>
      <c r="AJ50" s="88"/>
      <c r="AQ50" s="88"/>
      <c r="AX50" s="88"/>
      <c r="BE50" s="88"/>
      <c r="BL50" s="88"/>
      <c r="BS50" s="88"/>
      <c r="BZ50" s="88"/>
      <c r="CG50" s="88"/>
      <c r="CN50" s="88"/>
      <c r="CU50" s="88"/>
      <c r="DB50" s="88"/>
      <c r="DI50" s="88"/>
      <c r="DP50" s="88"/>
      <c r="DW50" s="88"/>
      <c r="ED50" s="88"/>
      <c r="EK50" s="88"/>
      <c r="ER50" s="88"/>
      <c r="ES50" s="88"/>
      <c r="ET50" s="88"/>
      <c r="EU50" s="88"/>
      <c r="EV50" s="88"/>
      <c r="EW50" s="88"/>
      <c r="EX50" s="88"/>
      <c r="EY50" s="88"/>
      <c r="EZ50" s="88"/>
      <c r="FA50" s="88"/>
      <c r="FB50" s="88"/>
      <c r="FC50" s="88"/>
      <c r="FD50" s="88"/>
      <c r="FE50" s="88"/>
      <c r="FF50" s="88"/>
    </row>
    <row r="51" spans="2:162" x14ac:dyDescent="0.2">
      <c r="B51" s="100">
        <v>4.7</v>
      </c>
      <c r="C51" s="101">
        <v>21</v>
      </c>
      <c r="D51" s="80">
        <v>4.7</v>
      </c>
      <c r="E51" s="82">
        <v>37</v>
      </c>
      <c r="F51" s="83">
        <v>4.7</v>
      </c>
      <c r="G51" s="82">
        <v>79</v>
      </c>
      <c r="H51" s="88"/>
      <c r="O51" s="88"/>
      <c r="V51" s="88"/>
      <c r="AC51" s="88"/>
      <c r="AJ51" s="88"/>
      <c r="AQ51" s="88"/>
      <c r="AX51" s="88"/>
      <c r="BE51" s="88"/>
      <c r="BL51" s="88"/>
      <c r="BS51" s="88"/>
      <c r="BZ51" s="88"/>
      <c r="CG51" s="88"/>
      <c r="CN51" s="88"/>
      <c r="CU51" s="88"/>
      <c r="DB51" s="88"/>
      <c r="DI51" s="88"/>
      <c r="DP51" s="88"/>
      <c r="DW51" s="88"/>
      <c r="ED51" s="88"/>
      <c r="EK51" s="88"/>
      <c r="ER51" s="88"/>
      <c r="ES51" s="88"/>
      <c r="ET51" s="88"/>
      <c r="EU51" s="88"/>
      <c r="EV51" s="88"/>
      <c r="EW51" s="88"/>
      <c r="EX51" s="88"/>
      <c r="EY51" s="88"/>
      <c r="EZ51" s="88"/>
      <c r="FA51" s="88"/>
      <c r="FB51" s="88"/>
      <c r="FC51" s="88"/>
      <c r="FD51" s="88"/>
      <c r="FE51" s="88"/>
      <c r="FF51" s="88"/>
    </row>
    <row r="52" spans="2:162" x14ac:dyDescent="0.2">
      <c r="B52" s="100">
        <v>4.8</v>
      </c>
      <c r="C52" s="101">
        <v>111</v>
      </c>
      <c r="D52" s="80">
        <v>4.8</v>
      </c>
      <c r="E52" s="82">
        <v>44</v>
      </c>
      <c r="F52" s="83">
        <v>4.8</v>
      </c>
      <c r="G52" s="82">
        <v>24</v>
      </c>
      <c r="H52" s="88"/>
      <c r="O52" s="88"/>
      <c r="V52" s="88"/>
      <c r="AC52" s="88"/>
      <c r="AJ52" s="88"/>
      <c r="AQ52" s="88"/>
      <c r="AX52" s="88"/>
      <c r="BE52" s="88"/>
      <c r="BL52" s="88"/>
      <c r="BS52" s="88"/>
      <c r="BZ52" s="88"/>
      <c r="CG52" s="88"/>
      <c r="CN52" s="88"/>
      <c r="CU52" s="88"/>
      <c r="DB52" s="88"/>
      <c r="DI52" s="88"/>
      <c r="DP52" s="88"/>
      <c r="DW52" s="88"/>
      <c r="ED52" s="88"/>
      <c r="EK52" s="88"/>
      <c r="ER52" s="88"/>
      <c r="ES52" s="88"/>
      <c r="ET52" s="88"/>
      <c r="EU52" s="88"/>
      <c r="EV52" s="88"/>
      <c r="EW52" s="88"/>
      <c r="EX52" s="88"/>
      <c r="EY52" s="88"/>
      <c r="EZ52" s="88"/>
      <c r="FA52" s="88"/>
      <c r="FB52" s="88"/>
      <c r="FC52" s="88"/>
      <c r="FD52" s="88"/>
      <c r="FE52" s="88"/>
      <c r="FF52" s="88"/>
    </row>
    <row r="53" spans="2:162" x14ac:dyDescent="0.2">
      <c r="B53" s="100">
        <v>4.9000000000000004</v>
      </c>
      <c r="C53" s="101">
        <v>3</v>
      </c>
      <c r="D53" s="80">
        <v>4.9000000000000004</v>
      </c>
      <c r="E53" s="82">
        <v>88</v>
      </c>
      <c r="F53" s="83">
        <v>4.9000000000000004</v>
      </c>
      <c r="G53" s="82">
        <v>99</v>
      </c>
      <c r="H53" s="88"/>
      <c r="O53" s="88"/>
      <c r="V53" s="88"/>
      <c r="AC53" s="88"/>
      <c r="AJ53" s="88"/>
      <c r="AQ53" s="88"/>
      <c r="AX53" s="88"/>
      <c r="BE53" s="88"/>
      <c r="BL53" s="88"/>
      <c r="BS53" s="88"/>
      <c r="BZ53" s="88"/>
      <c r="CG53" s="88"/>
      <c r="CN53" s="88"/>
      <c r="CU53" s="88"/>
      <c r="DB53" s="88"/>
      <c r="DI53" s="88"/>
      <c r="DP53" s="88"/>
      <c r="DW53" s="88"/>
      <c r="ED53" s="88"/>
      <c r="EK53" s="88"/>
      <c r="ER53" s="88"/>
      <c r="ES53" s="88"/>
      <c r="ET53" s="88"/>
      <c r="EU53" s="88"/>
      <c r="EV53" s="88"/>
      <c r="EW53" s="88"/>
      <c r="EX53" s="88"/>
      <c r="EY53" s="88"/>
      <c r="EZ53" s="88"/>
      <c r="FA53" s="88"/>
      <c r="FB53" s="88"/>
      <c r="FC53" s="88"/>
      <c r="FD53" s="88"/>
      <c r="FE53" s="88"/>
      <c r="FF53" s="88"/>
    </row>
    <row r="54" spans="2:162" x14ac:dyDescent="0.2">
      <c r="B54" s="100">
        <v>5</v>
      </c>
      <c r="C54" s="101">
        <v>1</v>
      </c>
      <c r="D54" s="80">
        <v>5</v>
      </c>
      <c r="E54" s="82">
        <v>7</v>
      </c>
      <c r="F54" s="83">
        <v>5</v>
      </c>
      <c r="G54" s="82">
        <v>35</v>
      </c>
      <c r="H54" s="88"/>
      <c r="O54" s="88"/>
      <c r="V54" s="88"/>
      <c r="AC54" s="88"/>
      <c r="AJ54" s="88"/>
      <c r="AQ54" s="88"/>
      <c r="AX54" s="88"/>
      <c r="BE54" s="88"/>
      <c r="BL54" s="88"/>
      <c r="BS54" s="88"/>
      <c r="BZ54" s="88"/>
      <c r="CG54" s="88"/>
      <c r="CN54" s="88"/>
      <c r="CU54" s="88"/>
      <c r="DB54" s="88"/>
      <c r="DI54" s="88"/>
      <c r="DP54" s="88"/>
      <c r="DW54" s="88"/>
      <c r="ED54" s="88"/>
      <c r="EK54" s="88"/>
      <c r="ER54" s="88"/>
      <c r="ES54" s="88"/>
      <c r="ET54" s="88"/>
      <c r="EU54" s="88"/>
      <c r="EV54" s="88"/>
      <c r="EW54" s="88"/>
      <c r="EX54" s="88"/>
      <c r="EY54" s="88"/>
      <c r="EZ54" s="88"/>
      <c r="FA54" s="88"/>
      <c r="FB54" s="88"/>
      <c r="FC54" s="88"/>
      <c r="FD54" s="88"/>
      <c r="FE54" s="88"/>
      <c r="FF54" s="88"/>
    </row>
    <row r="55" spans="2:162" x14ac:dyDescent="0.2">
      <c r="B55" s="100">
        <v>5.0999999999999996</v>
      </c>
      <c r="C55" s="101">
        <v>42</v>
      </c>
      <c r="D55" s="80">
        <v>5.0999999999999996</v>
      </c>
      <c r="E55" s="82">
        <v>73</v>
      </c>
      <c r="F55" s="83">
        <v>5.0999999999999996</v>
      </c>
      <c r="G55" s="82">
        <v>22</v>
      </c>
      <c r="H55" s="88"/>
      <c r="O55" s="88"/>
      <c r="V55" s="88"/>
      <c r="AC55" s="88"/>
      <c r="AJ55" s="88"/>
      <c r="AQ55" s="88"/>
      <c r="AX55" s="88"/>
      <c r="BE55" s="88"/>
      <c r="BL55" s="88"/>
      <c r="BS55" s="88"/>
      <c r="BZ55" s="88"/>
      <c r="CG55" s="88"/>
      <c r="CN55" s="88"/>
      <c r="CU55" s="88"/>
      <c r="DB55" s="88"/>
      <c r="DI55" s="88"/>
      <c r="DP55" s="88"/>
      <c r="DW55" s="88"/>
      <c r="ED55" s="88"/>
      <c r="EK55" s="88"/>
      <c r="ER55" s="88"/>
      <c r="ES55" s="88"/>
      <c r="ET55" s="88"/>
      <c r="EU55" s="88"/>
      <c r="EV55" s="88"/>
      <c r="EW55" s="88"/>
      <c r="EX55" s="88"/>
      <c r="EY55" s="88"/>
      <c r="EZ55" s="88"/>
      <c r="FA55" s="88"/>
      <c r="FB55" s="88"/>
      <c r="FC55" s="88"/>
      <c r="FD55" s="88"/>
      <c r="FE55" s="88"/>
      <c r="FF55" s="88"/>
    </row>
    <row r="56" spans="2:162" x14ac:dyDescent="0.2">
      <c r="B56" s="100">
        <v>5.2</v>
      </c>
      <c r="C56" s="101">
        <v>44</v>
      </c>
      <c r="D56" s="80">
        <v>5.2</v>
      </c>
      <c r="E56" s="82">
        <v>28</v>
      </c>
      <c r="F56" s="83">
        <v>5.2</v>
      </c>
      <c r="G56" s="82">
        <v>16</v>
      </c>
      <c r="H56" s="88"/>
      <c r="O56" s="88"/>
      <c r="V56" s="88"/>
      <c r="AC56" s="88"/>
      <c r="AJ56" s="88"/>
      <c r="AQ56" s="88"/>
      <c r="AX56" s="88"/>
      <c r="BE56" s="88"/>
      <c r="BL56" s="88"/>
      <c r="BS56" s="88"/>
      <c r="BZ56" s="88"/>
      <c r="CG56" s="88"/>
      <c r="CN56" s="88"/>
      <c r="CU56" s="88"/>
      <c r="DB56" s="88"/>
      <c r="DI56" s="88"/>
      <c r="DP56" s="88"/>
      <c r="DW56" s="88"/>
      <c r="ED56" s="88"/>
      <c r="EK56" s="88"/>
      <c r="ER56" s="88"/>
      <c r="ES56" s="88"/>
      <c r="ET56" s="88"/>
      <c r="EU56" s="88"/>
      <c r="EV56" s="88"/>
      <c r="EW56" s="88"/>
      <c r="EX56" s="88"/>
      <c r="EY56" s="88"/>
      <c r="EZ56" s="88"/>
      <c r="FA56" s="88"/>
      <c r="FB56" s="88"/>
      <c r="FC56" s="88"/>
      <c r="FD56" s="88"/>
      <c r="FE56" s="88"/>
      <c r="FF56" s="88"/>
    </row>
    <row r="57" spans="2:162" x14ac:dyDescent="0.2">
      <c r="B57" s="100">
        <v>5.3</v>
      </c>
      <c r="C57" s="101">
        <v>82</v>
      </c>
      <c r="D57" s="80">
        <v>5.3</v>
      </c>
      <c r="E57" s="82">
        <v>92</v>
      </c>
      <c r="F57" s="83">
        <v>5.3</v>
      </c>
      <c r="G57" s="82">
        <v>53</v>
      </c>
      <c r="H57" s="88"/>
      <c r="O57" s="88"/>
      <c r="V57" s="88"/>
      <c r="AC57" s="88"/>
      <c r="AJ57" s="88"/>
      <c r="AQ57" s="88"/>
      <c r="AX57" s="88"/>
      <c r="BE57" s="88"/>
      <c r="BL57" s="88"/>
      <c r="BS57" s="88"/>
      <c r="BZ57" s="88"/>
      <c r="CG57" s="88"/>
      <c r="CN57" s="88"/>
      <c r="CU57" s="88"/>
      <c r="DB57" s="88"/>
      <c r="DI57" s="88"/>
      <c r="DP57" s="88"/>
      <c r="DW57" s="88"/>
      <c r="ED57" s="88"/>
      <c r="EK57" s="88"/>
      <c r="ER57" s="88"/>
      <c r="ES57" s="88"/>
      <c r="ET57" s="88"/>
      <c r="EU57" s="88"/>
      <c r="EV57" s="88"/>
      <c r="EW57" s="88"/>
      <c r="EX57" s="88"/>
      <c r="EY57" s="88"/>
      <c r="EZ57" s="88"/>
      <c r="FA57" s="88"/>
      <c r="FB57" s="88"/>
      <c r="FC57" s="88"/>
      <c r="FD57" s="88"/>
      <c r="FE57" s="88"/>
      <c r="FF57" s="88"/>
    </row>
    <row r="58" spans="2:162" x14ac:dyDescent="0.2">
      <c r="B58" s="100">
        <v>5.4</v>
      </c>
      <c r="C58" s="101">
        <v>0</v>
      </c>
      <c r="D58" s="80">
        <v>5.4</v>
      </c>
      <c r="E58" s="82">
        <v>4</v>
      </c>
      <c r="F58" s="83">
        <v>5.4</v>
      </c>
      <c r="G58" s="82">
        <v>99</v>
      </c>
      <c r="H58" s="88"/>
      <c r="O58" s="88"/>
      <c r="V58" s="88"/>
      <c r="AC58" s="88"/>
      <c r="AJ58" s="88"/>
      <c r="AQ58" s="88"/>
      <c r="AX58" s="88"/>
      <c r="BE58" s="88"/>
      <c r="BL58" s="88"/>
      <c r="BS58" s="88"/>
      <c r="BZ58" s="88"/>
      <c r="CG58" s="88"/>
      <c r="CN58" s="88"/>
      <c r="CU58" s="88"/>
      <c r="DB58" s="88"/>
      <c r="DI58" s="88"/>
      <c r="DP58" s="88"/>
      <c r="DW58" s="88"/>
      <c r="ED58" s="88"/>
      <c r="EK58" s="88"/>
      <c r="ER58" s="88"/>
      <c r="ES58" s="88"/>
      <c r="ET58" s="88"/>
      <c r="EU58" s="88"/>
      <c r="EV58" s="88"/>
      <c r="EW58" s="88"/>
      <c r="EX58" s="88"/>
      <c r="EY58" s="88"/>
      <c r="EZ58" s="88"/>
      <c r="FA58" s="88"/>
      <c r="FB58" s="88"/>
      <c r="FC58" s="88"/>
      <c r="FD58" s="88"/>
      <c r="FE58" s="88"/>
      <c r="FF58" s="88"/>
    </row>
    <row r="59" spans="2:162" x14ac:dyDescent="0.2">
      <c r="B59" s="100">
        <v>5.5</v>
      </c>
      <c r="C59" s="101">
        <v>13</v>
      </c>
      <c r="D59" s="80">
        <v>5.5</v>
      </c>
      <c r="E59" s="82">
        <v>49</v>
      </c>
      <c r="F59" s="83">
        <v>5.5</v>
      </c>
      <c r="G59" s="82">
        <v>15</v>
      </c>
      <c r="H59" s="88"/>
      <c r="O59" s="88"/>
      <c r="V59" s="88"/>
      <c r="AC59" s="88"/>
      <c r="AJ59" s="88"/>
      <c r="AQ59" s="88"/>
      <c r="AX59" s="88"/>
      <c r="BE59" s="88"/>
      <c r="BL59" s="88"/>
      <c r="BS59" s="88"/>
      <c r="BZ59" s="88"/>
      <c r="CG59" s="88"/>
      <c r="CN59" s="88"/>
      <c r="CU59" s="88"/>
      <c r="DB59" s="88"/>
      <c r="DI59" s="88"/>
      <c r="DP59" s="88"/>
      <c r="DW59" s="88"/>
      <c r="ED59" s="88"/>
      <c r="EK59" s="88"/>
      <c r="ER59" s="88"/>
      <c r="ES59" s="88"/>
      <c r="ET59" s="88"/>
      <c r="EU59" s="88"/>
      <c r="EV59" s="88"/>
      <c r="EW59" s="88"/>
      <c r="EX59" s="88"/>
      <c r="EY59" s="88"/>
      <c r="EZ59" s="88"/>
      <c r="FA59" s="88"/>
      <c r="FB59" s="88"/>
      <c r="FC59" s="88"/>
      <c r="FD59" s="88"/>
      <c r="FE59" s="88"/>
      <c r="FF59" s="88"/>
    </row>
    <row r="60" spans="2:162" x14ac:dyDescent="0.2">
      <c r="B60" s="100">
        <v>5.6</v>
      </c>
      <c r="C60" s="101">
        <v>6</v>
      </c>
      <c r="D60" s="80">
        <v>5.6</v>
      </c>
      <c r="E60" s="82">
        <v>85</v>
      </c>
      <c r="F60" s="83">
        <v>5.6</v>
      </c>
      <c r="G60" s="82">
        <v>89</v>
      </c>
      <c r="H60" s="88"/>
      <c r="O60" s="88"/>
      <c r="V60" s="88"/>
      <c r="AC60" s="88"/>
      <c r="AJ60" s="88"/>
      <c r="AQ60" s="88"/>
      <c r="AX60" s="88"/>
      <c r="BE60" s="88"/>
      <c r="BL60" s="88"/>
      <c r="BS60" s="88"/>
      <c r="BZ60" s="88"/>
      <c r="CG60" s="88"/>
      <c r="CN60" s="88"/>
      <c r="CU60" s="88"/>
      <c r="DB60" s="88"/>
      <c r="DI60" s="88"/>
      <c r="DP60" s="88"/>
      <c r="DW60" s="88"/>
      <c r="ED60" s="88"/>
      <c r="EK60" s="88"/>
      <c r="ER60" s="88"/>
      <c r="ES60" s="88"/>
      <c r="ET60" s="88"/>
      <c r="EU60" s="88"/>
      <c r="EV60" s="88"/>
      <c r="EW60" s="88"/>
      <c r="EX60" s="88"/>
      <c r="EY60" s="88"/>
      <c r="EZ60" s="88"/>
      <c r="FA60" s="88"/>
      <c r="FB60" s="88"/>
      <c r="FC60" s="88"/>
      <c r="FD60" s="88"/>
      <c r="FE60" s="88"/>
      <c r="FF60" s="88"/>
    </row>
    <row r="61" spans="2:162" x14ac:dyDescent="0.2">
      <c r="B61" s="100">
        <v>5.7</v>
      </c>
      <c r="C61" s="101">
        <v>3</v>
      </c>
      <c r="D61" s="80">
        <v>5.7</v>
      </c>
      <c r="E61" s="82">
        <v>126</v>
      </c>
      <c r="F61" s="83">
        <v>5.7</v>
      </c>
      <c r="G61" s="82">
        <v>64</v>
      </c>
      <c r="H61" s="88"/>
      <c r="O61" s="88"/>
      <c r="V61" s="88"/>
      <c r="AC61" s="88"/>
      <c r="AJ61" s="88"/>
      <c r="AQ61" s="88"/>
      <c r="AX61" s="88"/>
      <c r="BE61" s="88"/>
      <c r="BL61" s="88"/>
      <c r="BS61" s="88"/>
      <c r="BZ61" s="88"/>
      <c r="CG61" s="88"/>
      <c r="CN61" s="88"/>
      <c r="CU61" s="88"/>
      <c r="DB61" s="88"/>
      <c r="DI61" s="88"/>
      <c r="DP61" s="88"/>
      <c r="DW61" s="88"/>
      <c r="ED61" s="88"/>
      <c r="EK61" s="88"/>
      <c r="ER61" s="88"/>
      <c r="ES61" s="88"/>
      <c r="ET61" s="88"/>
      <c r="EU61" s="88"/>
      <c r="EV61" s="88"/>
      <c r="EW61" s="88"/>
      <c r="EX61" s="88"/>
      <c r="EY61" s="88"/>
      <c r="EZ61" s="88"/>
      <c r="FA61" s="88"/>
      <c r="FB61" s="88"/>
      <c r="FC61" s="88"/>
      <c r="FD61" s="88"/>
      <c r="FE61" s="88"/>
      <c r="FF61" s="88"/>
    </row>
    <row r="62" spans="2:162" x14ac:dyDescent="0.2">
      <c r="B62" s="100">
        <v>5.8</v>
      </c>
      <c r="C62" s="101">
        <v>80</v>
      </c>
      <c r="D62" s="80">
        <v>5.8</v>
      </c>
      <c r="E62" s="82">
        <v>8</v>
      </c>
      <c r="F62" s="83">
        <v>5.8</v>
      </c>
      <c r="G62" s="82">
        <v>34</v>
      </c>
      <c r="H62" s="88"/>
      <c r="O62" s="88"/>
      <c r="V62" s="88"/>
      <c r="AC62" s="88"/>
      <c r="AJ62" s="88"/>
      <c r="AQ62" s="88"/>
      <c r="AX62" s="88"/>
      <c r="BE62" s="88"/>
      <c r="BL62" s="88"/>
      <c r="BS62" s="88"/>
      <c r="BZ62" s="88"/>
      <c r="CG62" s="88"/>
      <c r="CN62" s="88"/>
      <c r="CU62" s="88"/>
      <c r="DB62" s="88"/>
      <c r="DI62" s="88"/>
      <c r="DP62" s="88"/>
      <c r="DW62" s="88"/>
      <c r="ED62" s="88"/>
      <c r="EK62" s="88"/>
      <c r="ER62" s="88"/>
      <c r="ES62" s="88"/>
      <c r="ET62" s="88"/>
      <c r="EU62" s="88"/>
      <c r="EV62" s="88"/>
      <c r="EW62" s="88"/>
      <c r="EX62" s="88"/>
      <c r="EY62" s="88"/>
      <c r="EZ62" s="88"/>
      <c r="FA62" s="88"/>
      <c r="FB62" s="88"/>
      <c r="FC62" s="88"/>
      <c r="FD62" s="88"/>
      <c r="FE62" s="88"/>
      <c r="FF62" s="88"/>
    </row>
    <row r="63" spans="2:162" x14ac:dyDescent="0.2">
      <c r="B63" s="100">
        <v>5.9</v>
      </c>
      <c r="C63" s="101">
        <v>31</v>
      </c>
      <c r="D63" s="80">
        <v>5.9</v>
      </c>
      <c r="E63" s="82">
        <v>8</v>
      </c>
      <c r="F63" s="83">
        <v>5.9</v>
      </c>
      <c r="G63" s="82">
        <v>102</v>
      </c>
      <c r="H63" s="88"/>
      <c r="O63" s="88"/>
      <c r="V63" s="88"/>
      <c r="AC63" s="88"/>
      <c r="AJ63" s="88"/>
      <c r="AQ63" s="88"/>
      <c r="AX63" s="88"/>
      <c r="BE63" s="88"/>
      <c r="BL63" s="88"/>
      <c r="BS63" s="88"/>
      <c r="BZ63" s="88"/>
      <c r="CG63" s="88"/>
      <c r="CN63" s="88"/>
      <c r="CU63" s="88"/>
      <c r="DB63" s="88"/>
      <c r="DI63" s="88"/>
      <c r="DP63" s="88"/>
      <c r="DW63" s="88"/>
      <c r="ED63" s="88"/>
      <c r="EK63" s="88"/>
      <c r="ER63" s="88"/>
      <c r="ES63" s="88"/>
      <c r="ET63" s="88"/>
      <c r="EU63" s="88"/>
      <c r="EV63" s="88"/>
      <c r="EW63" s="88"/>
      <c r="EX63" s="88"/>
      <c r="EY63" s="88"/>
      <c r="EZ63" s="88"/>
      <c r="FA63" s="88"/>
      <c r="FB63" s="88"/>
      <c r="FC63" s="88"/>
      <c r="FD63" s="88"/>
      <c r="FE63" s="88"/>
      <c r="FF63" s="88"/>
    </row>
    <row r="64" spans="2:162" x14ac:dyDescent="0.2">
      <c r="B64" s="100">
        <v>6</v>
      </c>
      <c r="C64" s="101">
        <v>88</v>
      </c>
      <c r="D64" s="80">
        <v>6</v>
      </c>
      <c r="E64" s="82">
        <v>138</v>
      </c>
      <c r="F64" s="83">
        <v>6</v>
      </c>
      <c r="G64" s="82">
        <v>32</v>
      </c>
      <c r="H64" s="88"/>
      <c r="O64" s="88"/>
      <c r="V64" s="88"/>
      <c r="AC64" s="88"/>
      <c r="AJ64" s="88"/>
      <c r="AQ64" s="88"/>
      <c r="AX64" s="88"/>
      <c r="BE64" s="88"/>
      <c r="BL64" s="88"/>
      <c r="BS64" s="88"/>
      <c r="BZ64" s="88"/>
      <c r="CG64" s="88"/>
      <c r="CN64" s="88"/>
      <c r="CU64" s="88"/>
      <c r="DB64" s="88"/>
      <c r="DI64" s="88"/>
      <c r="DP64" s="88"/>
      <c r="DW64" s="88"/>
      <c r="ED64" s="88"/>
      <c r="EK64" s="88"/>
      <c r="ER64" s="88"/>
      <c r="ES64" s="88"/>
      <c r="ET64" s="88"/>
      <c r="EU64" s="88"/>
      <c r="EV64" s="88"/>
      <c r="EW64" s="88"/>
      <c r="EX64" s="88"/>
      <c r="EY64" s="88"/>
      <c r="EZ64" s="88"/>
      <c r="FA64" s="88"/>
      <c r="FB64" s="88"/>
      <c r="FC64" s="88"/>
      <c r="FD64" s="88"/>
      <c r="FE64" s="88"/>
      <c r="FF64" s="88"/>
    </row>
    <row r="65" spans="2:162" x14ac:dyDescent="0.2">
      <c r="B65" s="100">
        <v>6.1</v>
      </c>
      <c r="C65" s="101">
        <v>13</v>
      </c>
      <c r="D65" s="80">
        <v>6.1</v>
      </c>
      <c r="E65" s="82">
        <v>44</v>
      </c>
      <c r="F65" s="83">
        <v>6.1</v>
      </c>
      <c r="G65" s="82">
        <v>2</v>
      </c>
      <c r="H65" s="88"/>
      <c r="O65" s="88"/>
      <c r="V65" s="88"/>
      <c r="AC65" s="88"/>
      <c r="AJ65" s="88"/>
      <c r="AQ65" s="88"/>
      <c r="AX65" s="88"/>
      <c r="BE65" s="88"/>
      <c r="BL65" s="88"/>
      <c r="BS65" s="88"/>
      <c r="BZ65" s="88"/>
      <c r="CG65" s="88"/>
      <c r="CN65" s="88"/>
      <c r="CU65" s="88"/>
      <c r="DB65" s="88"/>
      <c r="DI65" s="88"/>
      <c r="DP65" s="88"/>
      <c r="DW65" s="88"/>
      <c r="ED65" s="88"/>
      <c r="EK65" s="88"/>
      <c r="ER65" s="88"/>
      <c r="ES65" s="88"/>
      <c r="ET65" s="88"/>
      <c r="EU65" s="88"/>
      <c r="EV65" s="88"/>
      <c r="EW65" s="88"/>
      <c r="EX65" s="88"/>
      <c r="EY65" s="88"/>
      <c r="EZ65" s="88"/>
      <c r="FA65" s="88"/>
      <c r="FB65" s="88"/>
      <c r="FC65" s="88"/>
      <c r="FD65" s="88"/>
      <c r="FE65" s="88"/>
      <c r="FF65" s="88"/>
    </row>
    <row r="66" spans="2:162" x14ac:dyDescent="0.2">
      <c r="B66" s="100">
        <v>6.2</v>
      </c>
      <c r="C66" s="101">
        <v>5</v>
      </c>
      <c r="D66" s="80">
        <v>6.2</v>
      </c>
      <c r="E66" s="82">
        <v>15</v>
      </c>
      <c r="F66" s="83">
        <v>6.2</v>
      </c>
      <c r="G66" s="82">
        <v>63</v>
      </c>
      <c r="H66" s="88"/>
      <c r="O66" s="88"/>
      <c r="V66" s="88"/>
      <c r="AC66" s="88"/>
      <c r="AJ66" s="88"/>
      <c r="AQ66" s="88"/>
      <c r="AX66" s="88"/>
      <c r="BE66" s="88"/>
      <c r="BL66" s="88"/>
      <c r="BS66" s="88"/>
      <c r="BZ66" s="88"/>
      <c r="CG66" s="88"/>
      <c r="CN66" s="88"/>
      <c r="CU66" s="88"/>
      <c r="DB66" s="88"/>
      <c r="DI66" s="88"/>
      <c r="DP66" s="88"/>
      <c r="DW66" s="88"/>
      <c r="ED66" s="88"/>
      <c r="EK66" s="88"/>
      <c r="ER66" s="88"/>
      <c r="ES66" s="88"/>
      <c r="ET66" s="88"/>
      <c r="EU66" s="88"/>
      <c r="EV66" s="88"/>
      <c r="EW66" s="88"/>
      <c r="EX66" s="88"/>
      <c r="EY66" s="88"/>
      <c r="EZ66" s="88"/>
      <c r="FA66" s="88"/>
      <c r="FB66" s="88"/>
      <c r="FC66" s="88"/>
      <c r="FD66" s="88"/>
      <c r="FE66" s="88"/>
      <c r="FF66" s="88"/>
    </row>
    <row r="67" spans="2:162" x14ac:dyDescent="0.2">
      <c r="B67" s="100">
        <v>6.3</v>
      </c>
      <c r="C67" s="101">
        <v>114</v>
      </c>
      <c r="D67" s="80">
        <v>6.3</v>
      </c>
      <c r="E67" s="82">
        <v>83</v>
      </c>
      <c r="F67" s="83">
        <v>6.3</v>
      </c>
      <c r="G67" s="82">
        <v>29</v>
      </c>
      <c r="H67" s="88"/>
      <c r="O67" s="88"/>
      <c r="V67" s="88"/>
      <c r="AC67" s="88"/>
      <c r="AJ67" s="88"/>
      <c r="AQ67" s="88"/>
      <c r="AX67" s="88"/>
      <c r="BE67" s="88"/>
      <c r="BL67" s="88"/>
      <c r="BS67" s="88"/>
      <c r="BZ67" s="88"/>
      <c r="CG67" s="88"/>
      <c r="CN67" s="88"/>
      <c r="CU67" s="88"/>
      <c r="DB67" s="88"/>
      <c r="DI67" s="88"/>
      <c r="DP67" s="88"/>
      <c r="DW67" s="88"/>
      <c r="ED67" s="88"/>
      <c r="EK67" s="88"/>
      <c r="ER67" s="88"/>
      <c r="ES67" s="88"/>
      <c r="ET67" s="88"/>
      <c r="EU67" s="88"/>
      <c r="EV67" s="88"/>
      <c r="EW67" s="88"/>
      <c r="EX67" s="88"/>
      <c r="EY67" s="88"/>
      <c r="EZ67" s="88"/>
      <c r="FA67" s="88"/>
      <c r="FB67" s="88"/>
      <c r="FC67" s="88"/>
      <c r="FD67" s="88"/>
      <c r="FE67" s="88"/>
      <c r="FF67" s="88"/>
    </row>
    <row r="68" spans="2:162" x14ac:dyDescent="0.2">
      <c r="B68" s="100">
        <v>6.4</v>
      </c>
      <c r="C68" s="101">
        <v>11</v>
      </c>
      <c r="D68" s="80">
        <v>6.4</v>
      </c>
      <c r="E68" s="82">
        <v>17</v>
      </c>
      <c r="F68" s="83">
        <v>6.4</v>
      </c>
      <c r="G68" s="82">
        <v>99</v>
      </c>
      <c r="H68" s="88"/>
      <c r="O68" s="88"/>
      <c r="V68" s="88"/>
      <c r="AC68" s="88"/>
      <c r="AJ68" s="88"/>
      <c r="AQ68" s="88"/>
      <c r="AX68" s="88"/>
      <c r="BE68" s="88"/>
      <c r="BL68" s="88"/>
      <c r="BS68" s="88"/>
      <c r="BZ68" s="88"/>
      <c r="CG68" s="88"/>
      <c r="CN68" s="88"/>
      <c r="CU68" s="88"/>
      <c r="DB68" s="88"/>
      <c r="DI68" s="88"/>
      <c r="DP68" s="88"/>
      <c r="DW68" s="88"/>
      <c r="ED68" s="88"/>
      <c r="EK68" s="88"/>
      <c r="ER68" s="88"/>
      <c r="ES68" s="88"/>
      <c r="ET68" s="88"/>
      <c r="EU68" s="88"/>
      <c r="EV68" s="88"/>
      <c r="EW68" s="88"/>
      <c r="EX68" s="88"/>
      <c r="EY68" s="88"/>
      <c r="EZ68" s="88"/>
      <c r="FA68" s="88"/>
      <c r="FB68" s="88"/>
      <c r="FC68" s="88"/>
      <c r="FD68" s="88"/>
      <c r="FE68" s="88"/>
      <c r="FF68" s="88"/>
    </row>
    <row r="69" spans="2:162" x14ac:dyDescent="0.2">
      <c r="B69" s="100">
        <v>6.5</v>
      </c>
      <c r="C69" s="101">
        <v>111</v>
      </c>
      <c r="D69" s="80">
        <v>6.5</v>
      </c>
      <c r="E69" s="82">
        <v>86</v>
      </c>
      <c r="F69" s="83">
        <v>6.5</v>
      </c>
      <c r="G69" s="82">
        <v>24</v>
      </c>
      <c r="H69" s="88"/>
      <c r="O69" s="88"/>
      <c r="V69" s="88"/>
      <c r="AC69" s="88"/>
      <c r="AJ69" s="88"/>
      <c r="AQ69" s="88"/>
      <c r="AX69" s="88"/>
      <c r="BE69" s="88"/>
      <c r="BL69" s="88"/>
      <c r="BS69" s="88"/>
      <c r="BZ69" s="88"/>
      <c r="CG69" s="88"/>
      <c r="CN69" s="88"/>
      <c r="CU69" s="88"/>
      <c r="DB69" s="88"/>
      <c r="DI69" s="88"/>
      <c r="DP69" s="88"/>
      <c r="DW69" s="88"/>
      <c r="ED69" s="88"/>
      <c r="EK69" s="88"/>
      <c r="ER69" s="88"/>
      <c r="ES69" s="88"/>
      <c r="ET69" s="88"/>
      <c r="EU69" s="88"/>
      <c r="EV69" s="88"/>
      <c r="EW69" s="88"/>
      <c r="EX69" s="88"/>
      <c r="EY69" s="88"/>
      <c r="EZ69" s="88"/>
      <c r="FA69" s="88"/>
      <c r="FB69" s="88"/>
      <c r="FC69" s="88"/>
      <c r="FD69" s="88"/>
      <c r="FE69" s="88"/>
      <c r="FF69" s="88"/>
    </row>
    <row r="70" spans="2:162" x14ac:dyDescent="0.2">
      <c r="B70" s="100">
        <v>6.6</v>
      </c>
      <c r="C70" s="101">
        <v>40</v>
      </c>
      <c r="D70" s="80">
        <v>6.6</v>
      </c>
      <c r="E70" s="82">
        <v>38</v>
      </c>
      <c r="F70" s="83">
        <v>6.6</v>
      </c>
      <c r="G70" s="82">
        <v>139</v>
      </c>
      <c r="H70" s="88"/>
      <c r="O70" s="88"/>
      <c r="V70" s="88"/>
      <c r="AC70" s="88"/>
      <c r="AJ70" s="88"/>
      <c r="AQ70" s="88"/>
      <c r="AX70" s="88"/>
      <c r="BE70" s="88"/>
      <c r="BL70" s="88"/>
      <c r="BS70" s="88"/>
      <c r="BZ70" s="88"/>
      <c r="CG70" s="88"/>
      <c r="CN70" s="88"/>
      <c r="CU70" s="88"/>
      <c r="DB70" s="88"/>
      <c r="DI70" s="88"/>
      <c r="DP70" s="88"/>
      <c r="DW70" s="88"/>
      <c r="ED70" s="88"/>
      <c r="EK70" s="88"/>
      <c r="ER70" s="88"/>
      <c r="ES70" s="88"/>
      <c r="ET70" s="88"/>
      <c r="EU70" s="88"/>
      <c r="EV70" s="88"/>
      <c r="EW70" s="88"/>
      <c r="EX70" s="88"/>
      <c r="EY70" s="88"/>
      <c r="EZ70" s="88"/>
      <c r="FA70" s="88"/>
      <c r="FB70" s="88"/>
      <c r="FC70" s="88"/>
      <c r="FD70" s="88"/>
      <c r="FE70" s="88"/>
      <c r="FF70" s="88"/>
    </row>
    <row r="71" spans="2:162" x14ac:dyDescent="0.2">
      <c r="B71" s="100">
        <v>6.7</v>
      </c>
      <c r="C71" s="101">
        <v>84</v>
      </c>
      <c r="D71" s="80">
        <v>6.7</v>
      </c>
      <c r="E71" s="82">
        <v>52</v>
      </c>
      <c r="F71" s="83">
        <v>6.7</v>
      </c>
      <c r="G71" s="82">
        <v>5</v>
      </c>
      <c r="H71" s="88"/>
      <c r="O71" s="88"/>
      <c r="V71" s="88"/>
      <c r="AC71" s="88"/>
      <c r="AJ71" s="88"/>
      <c r="AQ71" s="88"/>
      <c r="AX71" s="88"/>
      <c r="BE71" s="88"/>
      <c r="BL71" s="88"/>
      <c r="BS71" s="88"/>
      <c r="BZ71" s="88"/>
      <c r="CG71" s="88"/>
      <c r="CN71" s="88"/>
      <c r="CU71" s="88"/>
      <c r="DB71" s="88"/>
      <c r="DI71" s="88"/>
      <c r="DP71" s="88"/>
      <c r="DW71" s="88"/>
      <c r="ED71" s="88"/>
      <c r="EK71" s="88"/>
      <c r="ER71" s="88"/>
      <c r="ES71" s="88"/>
      <c r="ET71" s="88"/>
      <c r="EU71" s="88"/>
      <c r="EV71" s="88"/>
      <c r="EW71" s="88"/>
      <c r="EX71" s="88"/>
      <c r="EY71" s="88"/>
      <c r="EZ71" s="88"/>
      <c r="FA71" s="88"/>
      <c r="FB71" s="88"/>
      <c r="FC71" s="88"/>
      <c r="FD71" s="88"/>
      <c r="FE71" s="88"/>
      <c r="FF71" s="88"/>
    </row>
    <row r="72" spans="2:162" x14ac:dyDescent="0.2">
      <c r="B72" s="100">
        <v>6.8</v>
      </c>
      <c r="C72" s="101">
        <v>1</v>
      </c>
      <c r="D72" s="80">
        <v>6.8</v>
      </c>
      <c r="E72" s="82">
        <v>84</v>
      </c>
      <c r="F72" s="83">
        <v>6.8</v>
      </c>
      <c r="G72" s="82">
        <v>11</v>
      </c>
      <c r="H72" s="88"/>
      <c r="O72" s="88"/>
      <c r="V72" s="88"/>
      <c r="AC72" s="88"/>
      <c r="AJ72" s="88"/>
      <c r="AQ72" s="88"/>
      <c r="AX72" s="88"/>
      <c r="BE72" s="88"/>
      <c r="BL72" s="88"/>
      <c r="BS72" s="88"/>
      <c r="BZ72" s="88"/>
      <c r="CG72" s="88"/>
      <c r="CN72" s="88"/>
      <c r="CU72" s="88"/>
      <c r="DB72" s="88"/>
      <c r="DI72" s="88"/>
      <c r="DP72" s="88"/>
      <c r="DW72" s="88"/>
      <c r="ED72" s="88"/>
      <c r="EK72" s="88"/>
      <c r="EL72" s="88"/>
      <c r="EM72" s="88"/>
      <c r="EN72" s="88"/>
      <c r="EO72" s="88"/>
      <c r="EP72" s="88"/>
      <c r="EQ72" s="88"/>
      <c r="ER72" s="88"/>
      <c r="ES72" s="88"/>
      <c r="ET72" s="88"/>
      <c r="EU72" s="88"/>
      <c r="EV72" s="88"/>
      <c r="EW72" s="88"/>
      <c r="EX72" s="88"/>
      <c r="EY72" s="88"/>
      <c r="EZ72" s="88"/>
      <c r="FA72" s="88"/>
      <c r="FB72" s="88"/>
      <c r="FC72" s="88"/>
      <c r="FD72" s="88"/>
      <c r="FE72" s="88"/>
      <c r="FF72" s="88"/>
    </row>
    <row r="73" spans="2:162" x14ac:dyDescent="0.2">
      <c r="B73" s="100">
        <v>6.9</v>
      </c>
      <c r="C73" s="101">
        <v>16</v>
      </c>
      <c r="D73" s="80">
        <v>6.9</v>
      </c>
      <c r="E73" s="82">
        <v>44</v>
      </c>
      <c r="F73" s="83">
        <v>6.9</v>
      </c>
      <c r="G73" s="82">
        <v>84</v>
      </c>
      <c r="H73" s="88"/>
      <c r="O73" s="88"/>
      <c r="V73" s="88"/>
      <c r="AC73" s="88"/>
      <c r="AJ73" s="88"/>
      <c r="AQ73" s="88"/>
      <c r="AX73" s="88"/>
      <c r="BE73" s="88"/>
      <c r="BL73" s="88"/>
      <c r="BS73" s="88"/>
      <c r="BZ73" s="88"/>
      <c r="CG73" s="88"/>
      <c r="CN73" s="88"/>
      <c r="CU73" s="88"/>
      <c r="DB73" s="88"/>
      <c r="DI73" s="88"/>
      <c r="DP73" s="88"/>
      <c r="DW73" s="88"/>
      <c r="ED73" s="88"/>
      <c r="EK73" s="88"/>
      <c r="EL73" s="88"/>
      <c r="EM73" s="88"/>
      <c r="EN73" s="88"/>
      <c r="EO73" s="88"/>
      <c r="EP73" s="88"/>
      <c r="EQ73" s="88"/>
      <c r="ER73" s="88"/>
      <c r="ES73" s="88"/>
      <c r="ET73" s="88"/>
      <c r="EU73" s="88"/>
      <c r="EV73" s="88"/>
      <c r="EW73" s="88"/>
      <c r="EX73" s="88"/>
      <c r="EY73" s="88"/>
      <c r="EZ73" s="88"/>
      <c r="FA73" s="88"/>
      <c r="FB73" s="88"/>
      <c r="FC73" s="88"/>
      <c r="FD73" s="88"/>
      <c r="FE73" s="88"/>
      <c r="FF73" s="88"/>
    </row>
    <row r="74" spans="2:162" x14ac:dyDescent="0.2">
      <c r="B74" s="100">
        <v>7</v>
      </c>
      <c r="C74" s="101">
        <v>95</v>
      </c>
      <c r="D74" s="80">
        <v>7</v>
      </c>
      <c r="E74" s="82">
        <v>18</v>
      </c>
      <c r="F74" s="83">
        <v>7</v>
      </c>
      <c r="G74" s="82">
        <v>73</v>
      </c>
      <c r="H74" s="88"/>
      <c r="O74" s="88"/>
      <c r="V74" s="88"/>
      <c r="AC74" s="88"/>
      <c r="AJ74" s="88"/>
      <c r="AQ74" s="88"/>
      <c r="AX74" s="88"/>
      <c r="BE74" s="88"/>
      <c r="BL74" s="88"/>
      <c r="BS74" s="88"/>
      <c r="BZ74" s="88"/>
      <c r="CG74" s="88"/>
      <c r="CN74" s="88"/>
      <c r="CU74" s="88"/>
      <c r="DB74" s="88"/>
      <c r="DI74" s="88"/>
      <c r="DP74" s="88"/>
      <c r="DW74" s="88"/>
      <c r="ED74" s="88"/>
      <c r="EK74" s="88"/>
      <c r="EL74" s="88"/>
      <c r="EM74" s="88"/>
      <c r="EN74" s="88"/>
      <c r="EO74" s="88"/>
      <c r="EP74" s="88"/>
      <c r="EQ74" s="88"/>
      <c r="ER74" s="88"/>
      <c r="ES74" s="88"/>
      <c r="ET74" s="88"/>
      <c r="EU74" s="88"/>
      <c r="EV74" s="88"/>
      <c r="EW74" s="88"/>
      <c r="EX74" s="88"/>
      <c r="EY74" s="88"/>
      <c r="EZ74" s="88"/>
      <c r="FA74" s="88"/>
      <c r="FB74" s="88"/>
      <c r="FC74" s="88"/>
      <c r="FD74" s="88"/>
      <c r="FE74" s="88"/>
      <c r="FF74" s="88"/>
    </row>
    <row r="75" spans="2:162" x14ac:dyDescent="0.2">
      <c r="B75" s="100">
        <v>7.1</v>
      </c>
      <c r="C75" s="101">
        <v>20</v>
      </c>
      <c r="D75" s="80">
        <v>7.1</v>
      </c>
      <c r="E75" s="82">
        <v>118</v>
      </c>
      <c r="F75" s="83">
        <v>7.1</v>
      </c>
      <c r="G75" s="82">
        <v>22</v>
      </c>
      <c r="H75" s="88"/>
      <c r="O75" s="88"/>
      <c r="V75" s="88"/>
      <c r="AC75" s="88"/>
      <c r="AJ75" s="88"/>
      <c r="AQ75" s="88"/>
      <c r="AX75" s="88"/>
      <c r="BE75" s="88"/>
      <c r="BL75" s="88"/>
      <c r="BS75" s="88"/>
      <c r="BZ75" s="88"/>
      <c r="CG75" s="88"/>
      <c r="CN75" s="88"/>
      <c r="CU75" s="88"/>
      <c r="DB75" s="88"/>
      <c r="DI75" s="88"/>
      <c r="DP75" s="88"/>
      <c r="DW75" s="88"/>
      <c r="ED75" s="88"/>
      <c r="EK75" s="88"/>
      <c r="EL75" s="88"/>
      <c r="EM75" s="88"/>
      <c r="EN75" s="88"/>
      <c r="EO75" s="88"/>
      <c r="EP75" s="88"/>
      <c r="EQ75" s="88"/>
      <c r="ER75" s="88"/>
      <c r="ES75" s="88"/>
      <c r="ET75" s="88"/>
      <c r="EU75" s="88"/>
      <c r="EV75" s="88"/>
      <c r="EW75" s="88"/>
      <c r="EX75" s="88"/>
      <c r="EY75" s="88"/>
      <c r="EZ75" s="88"/>
      <c r="FA75" s="88"/>
      <c r="FB75" s="88"/>
      <c r="FC75" s="88"/>
      <c r="FD75" s="88"/>
      <c r="FE75" s="88"/>
      <c r="FF75" s="88"/>
    </row>
    <row r="76" spans="2:162" x14ac:dyDescent="0.2">
      <c r="B76" s="100">
        <v>7.2</v>
      </c>
      <c r="C76" s="101">
        <v>55</v>
      </c>
      <c r="D76" s="80">
        <v>7.2</v>
      </c>
      <c r="E76" s="82">
        <v>45</v>
      </c>
      <c r="F76" s="83">
        <v>7.2</v>
      </c>
      <c r="G76" s="82">
        <v>2</v>
      </c>
      <c r="H76" s="88"/>
      <c r="O76" s="88"/>
      <c r="V76" s="88"/>
      <c r="AC76" s="88"/>
      <c r="AJ76" s="88"/>
      <c r="AQ76" s="88"/>
      <c r="AX76" s="88"/>
      <c r="BE76" s="88"/>
      <c r="BL76" s="88"/>
      <c r="BS76" s="88"/>
      <c r="BZ76" s="88"/>
      <c r="CG76" s="88"/>
      <c r="CN76" s="88"/>
      <c r="CU76" s="88"/>
      <c r="DB76" s="88"/>
      <c r="DI76" s="88"/>
      <c r="DP76" s="88"/>
      <c r="DW76" s="88"/>
      <c r="ED76" s="88"/>
      <c r="EK76" s="88"/>
      <c r="EL76" s="88"/>
      <c r="EM76" s="88"/>
      <c r="EN76" s="88"/>
      <c r="EO76" s="88"/>
      <c r="EP76" s="88"/>
      <c r="EQ76" s="88"/>
      <c r="ER76" s="88"/>
      <c r="ES76" s="88"/>
      <c r="ET76" s="88"/>
      <c r="EU76" s="88"/>
      <c r="EV76" s="88"/>
      <c r="EW76" s="88"/>
      <c r="EX76" s="88"/>
      <c r="EY76" s="88"/>
      <c r="EZ76" s="88"/>
      <c r="FA76" s="88"/>
      <c r="FB76" s="88"/>
      <c r="FC76" s="88"/>
      <c r="FD76" s="88"/>
      <c r="FE76" s="88"/>
      <c r="FF76" s="88"/>
    </row>
    <row r="77" spans="2:162" x14ac:dyDescent="0.2">
      <c r="B77" s="100">
        <v>7.3</v>
      </c>
      <c r="C77" s="101">
        <v>70</v>
      </c>
      <c r="D77" s="80">
        <v>7.3</v>
      </c>
      <c r="E77" s="82">
        <v>113</v>
      </c>
      <c r="F77" s="83">
        <v>7.3</v>
      </c>
      <c r="G77" s="82">
        <v>21</v>
      </c>
      <c r="H77" s="88"/>
      <c r="O77" s="88"/>
      <c r="V77" s="88"/>
      <c r="AC77" s="88"/>
      <c r="AJ77" s="88"/>
      <c r="AQ77" s="88"/>
      <c r="AX77" s="88"/>
      <c r="BE77" s="88"/>
      <c r="BL77" s="88"/>
      <c r="BS77" s="88"/>
      <c r="BZ77" s="88"/>
      <c r="CG77" s="88"/>
      <c r="CN77" s="88"/>
      <c r="CU77" s="88"/>
      <c r="DB77" s="88"/>
      <c r="DI77" s="88"/>
      <c r="DP77" s="88"/>
      <c r="DW77" s="88"/>
      <c r="ED77" s="88"/>
      <c r="EK77" s="88"/>
      <c r="EL77" s="88"/>
      <c r="EM77" s="88"/>
      <c r="EN77" s="88"/>
      <c r="EO77" s="88"/>
      <c r="EP77" s="88"/>
      <c r="EQ77" s="88"/>
      <c r="ER77" s="88"/>
      <c r="ES77" s="88"/>
      <c r="ET77" s="88"/>
      <c r="EU77" s="88"/>
      <c r="EV77" s="88"/>
      <c r="EW77" s="88"/>
      <c r="EX77" s="88"/>
      <c r="EY77" s="88"/>
      <c r="EZ77" s="88"/>
      <c r="FA77" s="88"/>
      <c r="FB77" s="88"/>
      <c r="FC77" s="88"/>
      <c r="FD77" s="88"/>
      <c r="FE77" s="88"/>
      <c r="FF77" s="88"/>
    </row>
    <row r="78" spans="2:162" x14ac:dyDescent="0.2">
      <c r="B78" s="100">
        <v>7.4</v>
      </c>
      <c r="C78" s="101">
        <v>13</v>
      </c>
      <c r="D78" s="80">
        <v>7.4</v>
      </c>
      <c r="E78" s="82">
        <v>35</v>
      </c>
      <c r="F78" s="83">
        <v>7.4</v>
      </c>
      <c r="G78" s="82">
        <v>51</v>
      </c>
      <c r="H78" s="88"/>
      <c r="O78" s="88"/>
      <c r="V78" s="88"/>
      <c r="AC78" s="88"/>
      <c r="AJ78" s="88"/>
      <c r="AQ78" s="88"/>
      <c r="AX78" s="88"/>
      <c r="BE78" s="88"/>
      <c r="BL78" s="88"/>
      <c r="BS78" s="88"/>
      <c r="BZ78" s="88"/>
      <c r="CG78" s="88"/>
      <c r="CN78" s="88"/>
      <c r="CU78" s="88"/>
      <c r="DB78" s="88"/>
      <c r="DI78" s="88"/>
      <c r="DP78" s="88"/>
      <c r="DW78" s="88"/>
      <c r="ED78" s="88"/>
      <c r="EK78" s="88"/>
      <c r="EL78" s="88"/>
      <c r="EM78" s="88"/>
      <c r="EN78" s="88"/>
      <c r="EO78" s="88"/>
      <c r="EP78" s="88"/>
      <c r="EQ78" s="88"/>
      <c r="ER78" s="88"/>
      <c r="ES78" s="88"/>
      <c r="ET78" s="88"/>
      <c r="EU78" s="88"/>
      <c r="EV78" s="88"/>
      <c r="EW78" s="88"/>
      <c r="EX78" s="88"/>
      <c r="EY78" s="88"/>
      <c r="EZ78" s="88"/>
      <c r="FA78" s="88"/>
      <c r="FB78" s="88"/>
      <c r="FC78" s="88"/>
      <c r="FD78" s="88"/>
      <c r="FE78" s="88"/>
      <c r="FF78" s="88"/>
    </row>
    <row r="79" spans="2:162" x14ac:dyDescent="0.2">
      <c r="B79" s="100">
        <v>7.5</v>
      </c>
      <c r="C79" s="101">
        <v>4</v>
      </c>
      <c r="D79" s="80">
        <v>7.5</v>
      </c>
      <c r="E79" s="82">
        <v>93</v>
      </c>
      <c r="F79" s="83">
        <v>7.5</v>
      </c>
      <c r="G79" s="82">
        <v>27</v>
      </c>
      <c r="H79" s="88"/>
      <c r="O79" s="88"/>
      <c r="V79" s="88"/>
      <c r="AC79" s="88"/>
      <c r="AJ79" s="88"/>
      <c r="AQ79" s="88"/>
      <c r="AX79" s="88"/>
      <c r="BE79" s="88"/>
      <c r="BL79" s="88"/>
      <c r="BS79" s="88"/>
      <c r="BZ79" s="88"/>
      <c r="CG79" s="88"/>
      <c r="CN79" s="88"/>
      <c r="CU79" s="88"/>
      <c r="DB79" s="88"/>
      <c r="DI79" s="88"/>
      <c r="DP79" s="88"/>
      <c r="DW79" s="88"/>
      <c r="ED79" s="88"/>
      <c r="EK79" s="88"/>
      <c r="EL79" s="88"/>
      <c r="EM79" s="88"/>
      <c r="EN79" s="88"/>
      <c r="EO79" s="88"/>
      <c r="EP79" s="88"/>
      <c r="EQ79" s="88"/>
      <c r="ER79" s="88"/>
      <c r="ES79" s="88"/>
      <c r="ET79" s="88"/>
      <c r="EU79" s="88"/>
      <c r="EV79" s="88"/>
      <c r="EW79" s="88"/>
      <c r="EX79" s="88"/>
      <c r="EY79" s="88"/>
      <c r="EZ79" s="88"/>
      <c r="FA79" s="88"/>
      <c r="FB79" s="88"/>
      <c r="FC79" s="88"/>
      <c r="FD79" s="88"/>
      <c r="FE79" s="88"/>
      <c r="FF79" s="88"/>
    </row>
    <row r="80" spans="2:162" x14ac:dyDescent="0.2">
      <c r="B80" s="100">
        <v>7.6</v>
      </c>
      <c r="C80" s="101">
        <v>107</v>
      </c>
      <c r="D80" s="80">
        <v>7.6</v>
      </c>
      <c r="E80" s="82">
        <v>10</v>
      </c>
      <c r="F80" s="83">
        <v>7.6</v>
      </c>
      <c r="G80" s="82">
        <v>14</v>
      </c>
      <c r="H80" s="88"/>
      <c r="O80" s="88"/>
      <c r="V80" s="88"/>
      <c r="AC80" s="88"/>
      <c r="AJ80" s="88"/>
      <c r="AQ80" s="88"/>
      <c r="AX80" s="88"/>
      <c r="BE80" s="88"/>
      <c r="BL80" s="88"/>
      <c r="BS80" s="88"/>
      <c r="BZ80" s="88"/>
      <c r="CG80" s="88"/>
      <c r="CN80" s="88"/>
      <c r="CU80" s="88"/>
      <c r="DB80" s="88"/>
      <c r="DI80" s="88"/>
      <c r="DP80" s="88"/>
      <c r="DW80" s="88"/>
      <c r="ED80" s="88"/>
      <c r="EK80" s="88"/>
      <c r="EL80" s="88"/>
      <c r="EM80" s="88"/>
      <c r="EN80" s="88"/>
      <c r="EO80" s="88"/>
      <c r="EP80" s="88"/>
      <c r="EQ80" s="88"/>
      <c r="ER80" s="88"/>
      <c r="ES80" s="88"/>
      <c r="ET80" s="88"/>
      <c r="EU80" s="88"/>
      <c r="EV80" s="88"/>
      <c r="EW80" s="88"/>
      <c r="EX80" s="88"/>
      <c r="EY80" s="88"/>
      <c r="EZ80" s="88"/>
      <c r="FA80" s="88"/>
      <c r="FB80" s="88"/>
      <c r="FC80" s="88"/>
      <c r="FD80" s="88"/>
      <c r="FE80" s="88"/>
      <c r="FF80" s="88"/>
    </row>
    <row r="81" spans="2:162" x14ac:dyDescent="0.2">
      <c r="B81" s="100">
        <v>7.7</v>
      </c>
      <c r="C81" s="101">
        <v>4</v>
      </c>
      <c r="D81" s="80">
        <v>7.7</v>
      </c>
      <c r="E81" s="82">
        <v>52</v>
      </c>
      <c r="F81" s="83">
        <v>7.7</v>
      </c>
      <c r="G81" s="82">
        <v>63</v>
      </c>
      <c r="H81" s="88"/>
      <c r="O81" s="88"/>
      <c r="V81" s="88"/>
      <c r="AC81" s="88"/>
      <c r="AJ81" s="88"/>
      <c r="AQ81" s="88"/>
      <c r="AX81" s="88"/>
      <c r="BE81" s="88"/>
      <c r="BL81" s="88"/>
      <c r="BS81" s="88"/>
      <c r="BZ81" s="88"/>
      <c r="CG81" s="88"/>
      <c r="CN81" s="88"/>
      <c r="CU81" s="88"/>
      <c r="DB81" s="88"/>
      <c r="DI81" s="88"/>
      <c r="DP81" s="88"/>
      <c r="DW81" s="88"/>
      <c r="ED81" s="88"/>
      <c r="EK81" s="88"/>
      <c r="EL81" s="88"/>
      <c r="EM81" s="88"/>
      <c r="EN81" s="88"/>
      <c r="EO81" s="88"/>
      <c r="EP81" s="88"/>
      <c r="EQ81" s="88"/>
      <c r="ER81" s="88"/>
      <c r="ES81" s="88"/>
      <c r="ET81" s="88"/>
      <c r="EU81" s="88"/>
      <c r="EV81" s="88"/>
      <c r="EW81" s="88"/>
      <c r="EX81" s="88"/>
      <c r="EY81" s="88"/>
      <c r="EZ81" s="88"/>
      <c r="FA81" s="88"/>
      <c r="FB81" s="88"/>
      <c r="FC81" s="88"/>
      <c r="FD81" s="88"/>
      <c r="FE81" s="88"/>
      <c r="FF81" s="88"/>
    </row>
    <row r="82" spans="2:162" x14ac:dyDescent="0.2">
      <c r="B82" s="100">
        <v>7.8</v>
      </c>
      <c r="C82" s="101">
        <v>118</v>
      </c>
      <c r="D82" s="80">
        <v>7.8</v>
      </c>
      <c r="E82" s="82">
        <v>70</v>
      </c>
      <c r="F82" s="83">
        <v>7.8</v>
      </c>
      <c r="G82" s="82">
        <v>132</v>
      </c>
      <c r="H82" s="88"/>
      <c r="O82" s="88"/>
      <c r="V82" s="88"/>
      <c r="AC82" s="88"/>
      <c r="AJ82" s="88"/>
      <c r="AQ82" s="88"/>
      <c r="AX82" s="88"/>
      <c r="BE82" s="88"/>
      <c r="BL82" s="88"/>
      <c r="BS82" s="88"/>
      <c r="BZ82" s="88"/>
      <c r="CG82" s="88"/>
      <c r="CN82" s="88"/>
      <c r="CU82" s="88"/>
      <c r="DB82" s="88"/>
      <c r="DI82" s="88"/>
      <c r="DP82" s="88"/>
      <c r="DW82" s="88"/>
      <c r="ED82" s="88"/>
      <c r="EK82" s="88"/>
      <c r="EL82" s="88"/>
      <c r="EM82" s="88"/>
      <c r="EN82" s="88"/>
      <c r="EO82" s="88"/>
      <c r="EP82" s="88"/>
      <c r="EQ82" s="88"/>
      <c r="ER82" s="88"/>
      <c r="ES82" s="88"/>
      <c r="ET82" s="88"/>
      <c r="EU82" s="88"/>
      <c r="EV82" s="88"/>
      <c r="EW82" s="88"/>
      <c r="EX82" s="88"/>
      <c r="EY82" s="88"/>
      <c r="EZ82" s="88"/>
      <c r="FA82" s="88"/>
      <c r="FB82" s="88"/>
      <c r="FC82" s="88"/>
      <c r="FD82" s="88"/>
      <c r="FE82" s="88"/>
      <c r="FF82" s="88"/>
    </row>
    <row r="83" spans="2:162" x14ac:dyDescent="0.2">
      <c r="B83" s="100">
        <v>7.9</v>
      </c>
      <c r="C83" s="101">
        <v>0</v>
      </c>
      <c r="D83" s="80">
        <v>7.9</v>
      </c>
      <c r="E83" s="82">
        <v>65</v>
      </c>
      <c r="F83" s="83">
        <v>7.9</v>
      </c>
      <c r="G83" s="82">
        <v>17</v>
      </c>
      <c r="H83" s="88"/>
      <c r="O83" s="88"/>
      <c r="V83" s="88"/>
      <c r="AC83" s="88"/>
      <c r="AJ83" s="88"/>
      <c r="AQ83" s="88"/>
      <c r="AX83" s="88"/>
      <c r="BE83" s="88"/>
      <c r="BL83" s="88"/>
      <c r="BS83" s="88"/>
      <c r="BZ83" s="88"/>
      <c r="CG83" s="88"/>
      <c r="CN83" s="88"/>
      <c r="CU83" s="88"/>
      <c r="DB83" s="88"/>
      <c r="DI83" s="88"/>
      <c r="DP83" s="88"/>
      <c r="DW83" s="88"/>
      <c r="ED83" s="88"/>
      <c r="EK83" s="88"/>
      <c r="EL83" s="88"/>
      <c r="EM83" s="88"/>
      <c r="EN83" s="88"/>
      <c r="EO83" s="88"/>
      <c r="EP83" s="88"/>
      <c r="EQ83" s="88"/>
      <c r="ER83" s="88"/>
      <c r="ES83" s="88"/>
      <c r="ET83" s="88"/>
      <c r="EU83" s="88"/>
      <c r="EV83" s="88"/>
      <c r="EW83" s="88"/>
      <c r="EX83" s="88"/>
      <c r="EY83" s="88"/>
      <c r="EZ83" s="88"/>
      <c r="FA83" s="88"/>
      <c r="FB83" s="88"/>
      <c r="FC83" s="88"/>
      <c r="FD83" s="88"/>
      <c r="FE83" s="88"/>
      <c r="FF83" s="88"/>
    </row>
    <row r="84" spans="2:162" x14ac:dyDescent="0.2">
      <c r="B84" s="100">
        <v>8</v>
      </c>
      <c r="C84" s="101">
        <v>117</v>
      </c>
      <c r="D84" s="80">
        <v>8</v>
      </c>
      <c r="E84" s="82">
        <v>80</v>
      </c>
      <c r="F84" s="83">
        <v>8</v>
      </c>
      <c r="G84" s="82">
        <v>47</v>
      </c>
      <c r="H84" s="88"/>
      <c r="O84" s="88"/>
      <c r="V84" s="88"/>
      <c r="AC84" s="88"/>
      <c r="AJ84" s="88"/>
      <c r="AQ84" s="88"/>
      <c r="AX84" s="88"/>
      <c r="BE84" s="88"/>
      <c r="BL84" s="88"/>
      <c r="BS84" s="88"/>
      <c r="BZ84" s="88"/>
      <c r="CG84" s="88"/>
      <c r="CN84" s="88"/>
      <c r="CU84" s="88"/>
      <c r="DB84" s="88"/>
      <c r="DI84" s="88"/>
      <c r="DP84" s="88"/>
      <c r="DW84" s="88"/>
      <c r="ED84" s="88"/>
      <c r="EK84" s="88"/>
      <c r="EL84" s="88"/>
      <c r="EM84" s="88"/>
      <c r="EN84" s="88"/>
      <c r="EO84" s="88"/>
      <c r="EP84" s="88"/>
      <c r="EQ84" s="88"/>
      <c r="ER84" s="88"/>
      <c r="ES84" s="88"/>
      <c r="ET84" s="88"/>
      <c r="EU84" s="88"/>
      <c r="EV84" s="88"/>
      <c r="EW84" s="88"/>
      <c r="EX84" s="88"/>
      <c r="EY84" s="88"/>
      <c r="EZ84" s="88"/>
      <c r="FA84" s="88"/>
      <c r="FB84" s="88"/>
      <c r="FC84" s="88"/>
      <c r="FD84" s="88"/>
      <c r="FE84" s="88"/>
      <c r="FF84" s="88"/>
    </row>
    <row r="85" spans="2:162" x14ac:dyDescent="0.2">
      <c r="B85" s="100">
        <v>8.1</v>
      </c>
      <c r="C85" s="101">
        <v>3</v>
      </c>
      <c r="D85" s="80">
        <v>8.1</v>
      </c>
      <c r="E85" s="82">
        <v>43</v>
      </c>
      <c r="F85" s="83">
        <v>8.1</v>
      </c>
      <c r="G85" s="82">
        <v>26</v>
      </c>
      <c r="H85" s="88"/>
      <c r="O85" s="88"/>
      <c r="V85" s="88"/>
      <c r="AC85" s="88"/>
      <c r="AJ85" s="88"/>
      <c r="AQ85" s="88"/>
      <c r="AX85" s="88"/>
      <c r="BE85" s="88"/>
      <c r="BL85" s="88"/>
      <c r="BS85" s="88"/>
      <c r="BZ85" s="88"/>
      <c r="CG85" s="88"/>
      <c r="CN85" s="88"/>
      <c r="CU85" s="88"/>
      <c r="DB85" s="88"/>
      <c r="DI85" s="88"/>
      <c r="DP85" s="88"/>
      <c r="DW85" s="88"/>
      <c r="ED85" s="88"/>
      <c r="EK85" s="88"/>
      <c r="EL85" s="88"/>
      <c r="EM85" s="88"/>
      <c r="EN85" s="88"/>
      <c r="EO85" s="88"/>
      <c r="EP85" s="88"/>
      <c r="EQ85" s="88"/>
      <c r="ER85" s="88"/>
      <c r="ES85" s="88"/>
      <c r="ET85" s="88"/>
      <c r="EU85" s="88"/>
      <c r="EV85" s="88"/>
      <c r="EW85" s="88"/>
      <c r="EX85" s="88"/>
      <c r="EY85" s="88"/>
      <c r="EZ85" s="88"/>
      <c r="FA85" s="88"/>
      <c r="FB85" s="88"/>
      <c r="FC85" s="88"/>
      <c r="FD85" s="88"/>
      <c r="FE85" s="88"/>
      <c r="FF85" s="88"/>
    </row>
    <row r="86" spans="2:162" x14ac:dyDescent="0.2">
      <c r="B86" s="100">
        <v>8.1999999999999993</v>
      </c>
      <c r="C86" s="101">
        <v>1</v>
      </c>
      <c r="D86" s="80">
        <v>8.1999999999999993</v>
      </c>
      <c r="E86" s="82">
        <v>116</v>
      </c>
      <c r="F86" s="83">
        <v>8.1999999999999993</v>
      </c>
      <c r="G86" s="82">
        <v>18</v>
      </c>
      <c r="H86" s="88"/>
      <c r="O86" s="88"/>
      <c r="V86" s="88"/>
      <c r="AC86" s="88"/>
      <c r="AJ86" s="88"/>
      <c r="AQ86" s="88"/>
      <c r="AX86" s="88"/>
      <c r="BE86" s="88"/>
      <c r="BL86" s="88"/>
      <c r="BS86" s="88"/>
      <c r="BZ86" s="88"/>
      <c r="CG86" s="88"/>
      <c r="CN86" s="88"/>
      <c r="CU86" s="88"/>
      <c r="DB86" s="88"/>
      <c r="DI86" s="88"/>
      <c r="DP86" s="88"/>
      <c r="DW86" s="88"/>
      <c r="ED86" s="88"/>
      <c r="EK86" s="88"/>
      <c r="EL86" s="88"/>
      <c r="EM86" s="88"/>
      <c r="EN86" s="88"/>
      <c r="EO86" s="88"/>
      <c r="EP86" s="88"/>
      <c r="EQ86" s="88"/>
      <c r="ER86" s="88"/>
      <c r="ES86" s="88"/>
      <c r="ET86" s="88"/>
      <c r="EU86" s="88"/>
      <c r="EV86" s="88"/>
      <c r="EW86" s="88"/>
      <c r="EX86" s="88"/>
      <c r="EY86" s="88"/>
      <c r="EZ86" s="88"/>
      <c r="FA86" s="88"/>
      <c r="FB86" s="88"/>
      <c r="FC86" s="88"/>
      <c r="FD86" s="88"/>
      <c r="FE86" s="88"/>
      <c r="FF86" s="88"/>
    </row>
    <row r="87" spans="2:162" x14ac:dyDescent="0.2">
      <c r="B87" s="100">
        <v>8.3000000000000007</v>
      </c>
      <c r="C87" s="101">
        <v>41</v>
      </c>
      <c r="D87" s="80">
        <v>8.3000000000000007</v>
      </c>
      <c r="E87" s="82">
        <v>45</v>
      </c>
      <c r="F87" s="83">
        <v>8.3000000000000007</v>
      </c>
      <c r="G87" s="82">
        <v>51</v>
      </c>
      <c r="H87" s="88"/>
      <c r="O87" s="88"/>
      <c r="V87" s="88"/>
      <c r="AC87" s="88"/>
      <c r="AJ87" s="88"/>
      <c r="AQ87" s="88"/>
      <c r="AX87" s="88"/>
      <c r="BE87" s="88"/>
      <c r="BL87" s="88"/>
      <c r="BS87" s="88"/>
      <c r="BZ87" s="88"/>
      <c r="CG87" s="88"/>
      <c r="CN87" s="88"/>
      <c r="CU87" s="88"/>
      <c r="DB87" s="88"/>
      <c r="DI87" s="88"/>
      <c r="DP87" s="88"/>
      <c r="DW87" s="88"/>
      <c r="ED87" s="88"/>
      <c r="EK87" s="88"/>
      <c r="EL87" s="88"/>
      <c r="EM87" s="88"/>
      <c r="EN87" s="88"/>
      <c r="EO87" s="88"/>
      <c r="EP87" s="88"/>
      <c r="EQ87" s="88"/>
      <c r="ER87" s="88"/>
      <c r="ES87" s="88"/>
      <c r="ET87" s="88"/>
      <c r="EU87" s="88"/>
      <c r="EV87" s="88"/>
      <c r="EW87" s="88"/>
      <c r="EX87" s="88"/>
      <c r="EY87" s="88"/>
      <c r="EZ87" s="88"/>
      <c r="FA87" s="88"/>
      <c r="FB87" s="88"/>
      <c r="FC87" s="88"/>
      <c r="FD87" s="88"/>
      <c r="FE87" s="88"/>
      <c r="FF87" s="88"/>
    </row>
    <row r="88" spans="2:162" x14ac:dyDescent="0.2">
      <c r="B88" s="100">
        <v>8.4</v>
      </c>
      <c r="C88" s="101">
        <v>85</v>
      </c>
      <c r="D88" s="80">
        <v>8.4</v>
      </c>
      <c r="E88" s="82">
        <v>8</v>
      </c>
      <c r="F88" s="83">
        <v>8.4</v>
      </c>
      <c r="G88" s="82">
        <v>121</v>
      </c>
      <c r="H88" s="88"/>
      <c r="O88" s="88"/>
      <c r="V88" s="88"/>
      <c r="AC88" s="88"/>
      <c r="AJ88" s="88"/>
      <c r="AQ88" s="88"/>
      <c r="AX88" s="88"/>
      <c r="BE88" s="88"/>
      <c r="BL88" s="88"/>
      <c r="BS88" s="88"/>
      <c r="BZ88" s="88"/>
      <c r="CG88" s="88"/>
      <c r="CN88" s="88"/>
      <c r="CU88" s="88"/>
      <c r="DB88" s="88"/>
      <c r="DI88" s="88"/>
      <c r="DP88" s="88"/>
      <c r="DW88" s="88"/>
      <c r="ED88" s="88"/>
      <c r="EK88" s="88"/>
      <c r="EL88" s="88"/>
      <c r="EM88" s="88"/>
      <c r="EN88" s="88"/>
      <c r="EO88" s="88"/>
      <c r="EP88" s="88"/>
      <c r="EQ88" s="88"/>
      <c r="ER88" s="88"/>
      <c r="ES88" s="88"/>
      <c r="ET88" s="88"/>
      <c r="EU88" s="88"/>
      <c r="EV88" s="88"/>
      <c r="EW88" s="88"/>
      <c r="EX88" s="88"/>
      <c r="EY88" s="88"/>
      <c r="EZ88" s="88"/>
      <c r="FA88" s="88"/>
      <c r="FB88" s="88"/>
      <c r="FC88" s="88"/>
      <c r="FD88" s="88"/>
      <c r="FE88" s="88"/>
      <c r="FF88" s="88"/>
    </row>
    <row r="89" spans="2:162" x14ac:dyDescent="0.2">
      <c r="B89" s="100">
        <v>8.5</v>
      </c>
      <c r="C89" s="101">
        <v>12</v>
      </c>
      <c r="D89" s="80">
        <v>8.5</v>
      </c>
      <c r="E89" s="82">
        <v>78</v>
      </c>
      <c r="F89" s="83">
        <v>8.5</v>
      </c>
      <c r="G89" s="82">
        <v>45</v>
      </c>
      <c r="H89" s="88"/>
      <c r="O89" s="88"/>
      <c r="V89" s="88"/>
      <c r="AC89" s="88"/>
      <c r="AJ89" s="88"/>
      <c r="AQ89" s="88"/>
      <c r="AX89" s="88"/>
      <c r="BE89" s="88"/>
      <c r="BL89" s="88"/>
      <c r="BS89" s="88"/>
      <c r="BZ89" s="88"/>
      <c r="CG89" s="88"/>
      <c r="CN89" s="88"/>
      <c r="CU89" s="88"/>
      <c r="DB89" s="88"/>
      <c r="DI89" s="88"/>
      <c r="DP89" s="88"/>
      <c r="DW89" s="88"/>
      <c r="ED89" s="88"/>
      <c r="EK89" s="88"/>
      <c r="EL89" s="88"/>
      <c r="EM89" s="88"/>
      <c r="EN89" s="88"/>
      <c r="EO89" s="88"/>
      <c r="EP89" s="88"/>
      <c r="EQ89" s="88"/>
      <c r="ER89" s="88"/>
      <c r="ES89" s="88"/>
      <c r="ET89" s="88"/>
      <c r="EU89" s="88"/>
      <c r="EV89" s="88"/>
      <c r="EW89" s="88"/>
      <c r="EX89" s="88"/>
      <c r="EY89" s="88"/>
      <c r="EZ89" s="88"/>
      <c r="FA89" s="88"/>
      <c r="FB89" s="88"/>
      <c r="FC89" s="88"/>
      <c r="FD89" s="88"/>
      <c r="FE89" s="88"/>
      <c r="FF89" s="88"/>
    </row>
    <row r="90" spans="2:162" x14ac:dyDescent="0.2">
      <c r="B90" s="100">
        <v>8.6</v>
      </c>
      <c r="C90" s="101">
        <v>111</v>
      </c>
      <c r="D90" s="80">
        <v>8.6</v>
      </c>
      <c r="E90" s="82">
        <v>58</v>
      </c>
      <c r="F90" s="83">
        <v>8.6</v>
      </c>
      <c r="G90" s="82">
        <v>30</v>
      </c>
      <c r="H90" s="88"/>
      <c r="O90" s="88"/>
      <c r="V90" s="88"/>
      <c r="AC90" s="88"/>
      <c r="AJ90" s="88"/>
      <c r="AQ90" s="88"/>
      <c r="AX90" s="88"/>
      <c r="BE90" s="88"/>
      <c r="BL90" s="88"/>
      <c r="BS90" s="88"/>
      <c r="BZ90" s="88"/>
      <c r="CG90" s="88"/>
      <c r="CN90" s="88"/>
      <c r="CU90" s="88"/>
      <c r="DB90" s="88"/>
      <c r="DI90" s="88"/>
      <c r="DP90" s="88"/>
      <c r="DW90" s="88"/>
      <c r="ED90" s="88"/>
      <c r="EK90" s="88"/>
      <c r="EL90" s="88"/>
      <c r="EM90" s="88"/>
      <c r="EN90" s="88"/>
      <c r="EO90" s="88"/>
      <c r="EP90" s="88"/>
      <c r="EQ90" s="88"/>
      <c r="ER90" s="88"/>
      <c r="ES90" s="88"/>
      <c r="ET90" s="88"/>
      <c r="EU90" s="88"/>
      <c r="EV90" s="88"/>
      <c r="EW90" s="88"/>
      <c r="EX90" s="88"/>
      <c r="EY90" s="88"/>
      <c r="EZ90" s="88"/>
      <c r="FA90" s="88"/>
      <c r="FB90" s="88"/>
      <c r="FC90" s="88"/>
      <c r="FD90" s="88"/>
      <c r="FE90" s="88"/>
      <c r="FF90" s="88"/>
    </row>
    <row r="91" spans="2:162" x14ac:dyDescent="0.2">
      <c r="B91" s="100">
        <v>8.6999999999999993</v>
      </c>
      <c r="C91" s="101">
        <v>13</v>
      </c>
      <c r="D91" s="80">
        <v>8.6999999999999993</v>
      </c>
      <c r="E91" s="82">
        <v>36</v>
      </c>
      <c r="F91" s="83">
        <v>8.6999999999999993</v>
      </c>
      <c r="G91" s="82">
        <v>12</v>
      </c>
      <c r="H91" s="88"/>
      <c r="O91" s="88"/>
      <c r="V91" s="88"/>
      <c r="AC91" s="88"/>
      <c r="AJ91" s="88"/>
      <c r="AQ91" s="88"/>
      <c r="AX91" s="88"/>
      <c r="BE91" s="88"/>
      <c r="BL91" s="88"/>
      <c r="BS91" s="88"/>
      <c r="BZ91" s="88"/>
      <c r="CG91" s="88"/>
      <c r="CN91" s="88"/>
      <c r="CU91" s="88"/>
      <c r="DB91" s="88"/>
      <c r="DI91" s="88"/>
      <c r="DP91" s="88"/>
      <c r="DW91" s="88"/>
      <c r="ED91" s="88"/>
      <c r="EK91" s="88"/>
      <c r="EL91" s="88"/>
      <c r="EM91" s="88"/>
      <c r="EN91" s="88"/>
      <c r="EO91" s="88"/>
      <c r="EP91" s="88"/>
      <c r="EQ91" s="88"/>
      <c r="ER91" s="88"/>
      <c r="ES91" s="88"/>
      <c r="ET91" s="88"/>
      <c r="EU91" s="88"/>
      <c r="EV91" s="88"/>
      <c r="EW91" s="88"/>
      <c r="EX91" s="88"/>
      <c r="EY91" s="88"/>
      <c r="EZ91" s="88"/>
      <c r="FA91" s="88"/>
      <c r="FB91" s="88"/>
      <c r="FC91" s="88"/>
      <c r="FD91" s="88"/>
      <c r="FE91" s="88"/>
      <c r="FF91" s="88"/>
    </row>
    <row r="92" spans="2:162" x14ac:dyDescent="0.2">
      <c r="B92" s="100">
        <v>8.8000000000000007</v>
      </c>
      <c r="C92" s="101">
        <v>6</v>
      </c>
      <c r="D92" s="80">
        <v>8.8000000000000007</v>
      </c>
      <c r="E92" s="82">
        <v>98</v>
      </c>
      <c r="F92" s="83">
        <v>8.8000000000000007</v>
      </c>
      <c r="G92" s="82">
        <v>79</v>
      </c>
      <c r="H92" s="88"/>
      <c r="O92" s="88"/>
      <c r="V92" s="88"/>
      <c r="AC92" s="88"/>
      <c r="AJ92" s="88"/>
      <c r="AQ92" s="88"/>
      <c r="AX92" s="88"/>
      <c r="BE92" s="88"/>
      <c r="BL92" s="88"/>
      <c r="BS92" s="88"/>
      <c r="BZ92" s="88"/>
      <c r="CG92" s="88"/>
      <c r="CN92" s="88"/>
      <c r="CU92" s="88"/>
      <c r="DB92" s="88"/>
      <c r="DI92" s="88"/>
      <c r="DP92" s="88"/>
      <c r="DW92" s="88"/>
      <c r="ED92" s="88"/>
      <c r="EK92" s="88"/>
      <c r="EL92" s="88"/>
      <c r="EM92" s="88"/>
      <c r="EN92" s="88"/>
      <c r="EO92" s="88"/>
      <c r="EP92" s="88"/>
      <c r="EQ92" s="88"/>
      <c r="ER92" s="88"/>
      <c r="ES92" s="88"/>
      <c r="ET92" s="88"/>
      <c r="EU92" s="88"/>
      <c r="EV92" s="88"/>
      <c r="EW92" s="88"/>
      <c r="EX92" s="88"/>
      <c r="EY92" s="88"/>
      <c r="EZ92" s="88"/>
      <c r="FA92" s="88"/>
      <c r="FB92" s="88"/>
      <c r="FC92" s="88"/>
      <c r="FD92" s="88"/>
      <c r="FE92" s="88"/>
      <c r="FF92" s="88"/>
    </row>
    <row r="93" spans="2:162" x14ac:dyDescent="0.2">
      <c r="B93" s="100">
        <v>8.9</v>
      </c>
      <c r="C93" s="101">
        <v>111</v>
      </c>
      <c r="D93" s="80">
        <v>8.9</v>
      </c>
      <c r="E93" s="82">
        <v>13</v>
      </c>
      <c r="F93" s="83">
        <v>8.9</v>
      </c>
      <c r="G93" s="82">
        <v>0</v>
      </c>
      <c r="H93" s="88"/>
      <c r="O93" s="88"/>
      <c r="V93" s="88"/>
      <c r="AC93" s="88"/>
      <c r="AJ93" s="88"/>
      <c r="AQ93" s="88"/>
      <c r="AX93" s="88"/>
      <c r="BE93" s="88"/>
      <c r="BL93" s="88"/>
      <c r="BS93" s="88"/>
      <c r="BZ93" s="88"/>
      <c r="CG93" s="88"/>
      <c r="CN93" s="88"/>
      <c r="CU93" s="88"/>
      <c r="DB93" s="88"/>
      <c r="DI93" s="88"/>
      <c r="DP93" s="88"/>
      <c r="DW93" s="88"/>
      <c r="ED93" s="88"/>
      <c r="EK93" s="88"/>
      <c r="EL93" s="88"/>
      <c r="EM93" s="88"/>
      <c r="EN93" s="88"/>
      <c r="EO93" s="88"/>
      <c r="EP93" s="88"/>
      <c r="EQ93" s="88"/>
      <c r="ER93" s="88"/>
      <c r="ES93" s="88"/>
      <c r="ET93" s="88"/>
      <c r="EU93" s="88"/>
      <c r="EV93" s="88"/>
      <c r="EW93" s="88"/>
      <c r="EX93" s="88"/>
      <c r="EY93" s="88"/>
      <c r="EZ93" s="88"/>
      <c r="FA93" s="88"/>
      <c r="FB93" s="88"/>
      <c r="FC93" s="88"/>
      <c r="FD93" s="88"/>
      <c r="FE93" s="88"/>
      <c r="FF93" s="88"/>
    </row>
    <row r="94" spans="2:162" x14ac:dyDescent="0.2">
      <c r="B94" s="100">
        <v>9</v>
      </c>
      <c r="C94" s="101">
        <v>5</v>
      </c>
      <c r="D94" s="80">
        <v>9</v>
      </c>
      <c r="E94" s="82">
        <v>88</v>
      </c>
      <c r="F94" s="83">
        <v>9</v>
      </c>
      <c r="G94" s="82">
        <v>119</v>
      </c>
      <c r="H94" s="88"/>
      <c r="O94" s="88"/>
      <c r="V94" s="88"/>
      <c r="AC94" s="88"/>
      <c r="AJ94" s="88"/>
      <c r="AQ94" s="88"/>
      <c r="AX94" s="88"/>
      <c r="BE94" s="88"/>
      <c r="BL94" s="88"/>
      <c r="BS94" s="88"/>
      <c r="BZ94" s="88"/>
      <c r="CG94" s="88"/>
      <c r="CN94" s="88"/>
      <c r="CU94" s="88"/>
      <c r="DB94" s="88"/>
      <c r="DI94" s="88"/>
      <c r="DP94" s="88"/>
      <c r="DW94" s="88"/>
      <c r="ED94" s="88"/>
      <c r="EK94" s="88"/>
      <c r="EL94" s="88"/>
      <c r="EM94" s="88"/>
      <c r="EN94" s="88"/>
      <c r="EO94" s="88"/>
      <c r="EP94" s="88"/>
      <c r="EQ94" s="88"/>
      <c r="ER94" s="88"/>
      <c r="ES94" s="88"/>
      <c r="ET94" s="88"/>
      <c r="EU94" s="88"/>
      <c r="EV94" s="88"/>
      <c r="EW94" s="88"/>
      <c r="EX94" s="88"/>
      <c r="EY94" s="88"/>
      <c r="EZ94" s="88"/>
      <c r="FA94" s="88"/>
      <c r="FB94" s="88"/>
      <c r="FC94" s="88"/>
      <c r="FD94" s="88"/>
      <c r="FE94" s="88"/>
      <c r="FF94" s="88"/>
    </row>
    <row r="95" spans="2:162" x14ac:dyDescent="0.2">
      <c r="B95" s="100">
        <v>9.1</v>
      </c>
      <c r="C95" s="101">
        <v>56</v>
      </c>
      <c r="D95" s="80">
        <v>9.1</v>
      </c>
      <c r="E95" s="82">
        <v>43</v>
      </c>
      <c r="F95" s="83">
        <v>9.1</v>
      </c>
      <c r="G95" s="82">
        <v>22</v>
      </c>
      <c r="H95" s="88"/>
      <c r="O95" s="88"/>
      <c r="V95" s="88"/>
      <c r="AC95" s="88"/>
      <c r="AJ95" s="88"/>
      <c r="AQ95" s="88"/>
      <c r="AX95" s="88"/>
      <c r="BE95" s="88"/>
      <c r="BL95" s="88"/>
      <c r="BS95" s="88"/>
      <c r="BZ95" s="88"/>
      <c r="CG95" s="88"/>
      <c r="CN95" s="88"/>
      <c r="CU95" s="88"/>
      <c r="DB95" s="88"/>
      <c r="DI95" s="88"/>
      <c r="DP95" s="88"/>
      <c r="DW95" s="88"/>
      <c r="ED95" s="88"/>
      <c r="EK95" s="88"/>
      <c r="EL95" s="88"/>
      <c r="EM95" s="88"/>
      <c r="EN95" s="88"/>
      <c r="EO95" s="88"/>
      <c r="EP95" s="88"/>
      <c r="EQ95" s="88"/>
      <c r="ER95" s="88"/>
      <c r="ES95" s="88"/>
      <c r="ET95" s="88"/>
      <c r="EU95" s="88"/>
      <c r="EV95" s="88"/>
      <c r="EW95" s="88"/>
      <c r="EX95" s="88"/>
      <c r="EY95" s="88"/>
      <c r="EZ95" s="88"/>
      <c r="FA95" s="88"/>
      <c r="FB95" s="88"/>
      <c r="FC95" s="88"/>
      <c r="FD95" s="88"/>
      <c r="FE95" s="88"/>
      <c r="FF95" s="88"/>
    </row>
    <row r="96" spans="2:162" x14ac:dyDescent="0.2">
      <c r="B96" s="100">
        <v>9.1999999999999993</v>
      </c>
      <c r="C96" s="101">
        <v>66</v>
      </c>
      <c r="D96" s="80">
        <v>9.1999999999999993</v>
      </c>
      <c r="E96" s="82">
        <v>58</v>
      </c>
      <c r="F96" s="83">
        <v>9.1999999999999993</v>
      </c>
      <c r="G96" s="82">
        <v>50</v>
      </c>
      <c r="H96" s="88"/>
      <c r="O96" s="88"/>
      <c r="V96" s="88"/>
      <c r="AC96" s="88"/>
      <c r="AJ96" s="88"/>
      <c r="AQ96" s="88"/>
      <c r="AX96" s="88"/>
      <c r="BE96" s="88"/>
      <c r="BL96" s="88"/>
      <c r="BS96" s="88"/>
      <c r="BZ96" s="88"/>
      <c r="CG96" s="88"/>
      <c r="CN96" s="88"/>
      <c r="CU96" s="88"/>
      <c r="DB96" s="88"/>
      <c r="DI96" s="88"/>
      <c r="DP96" s="88"/>
      <c r="DW96" s="88"/>
      <c r="ED96" s="88"/>
      <c r="EK96" s="88"/>
      <c r="EL96" s="88"/>
      <c r="EM96" s="88"/>
      <c r="EN96" s="88"/>
      <c r="EO96" s="88"/>
      <c r="EP96" s="88"/>
      <c r="EQ96" s="88"/>
      <c r="ER96" s="88"/>
      <c r="ES96" s="88"/>
      <c r="ET96" s="88"/>
      <c r="EU96" s="88"/>
      <c r="EV96" s="88"/>
      <c r="EW96" s="88"/>
      <c r="EX96" s="88"/>
      <c r="EY96" s="88"/>
      <c r="EZ96" s="88"/>
      <c r="FA96" s="88"/>
      <c r="FB96" s="88"/>
      <c r="FC96" s="88"/>
      <c r="FD96" s="88"/>
      <c r="FE96" s="88"/>
      <c r="FF96" s="88"/>
    </row>
    <row r="97" spans="2:162" x14ac:dyDescent="0.2">
      <c r="B97" s="100">
        <v>9.3000000000000007</v>
      </c>
      <c r="C97" s="101">
        <v>55</v>
      </c>
      <c r="D97" s="80">
        <v>9.3000000000000007</v>
      </c>
      <c r="E97" s="82">
        <v>73</v>
      </c>
      <c r="F97" s="83">
        <v>9.3000000000000007</v>
      </c>
      <c r="G97" s="82">
        <v>140</v>
      </c>
      <c r="H97" s="88"/>
      <c r="O97" s="88"/>
      <c r="V97" s="88"/>
      <c r="AC97" s="88"/>
      <c r="AJ97" s="88"/>
      <c r="AQ97" s="88"/>
      <c r="AX97" s="88"/>
      <c r="BE97" s="88"/>
      <c r="BL97" s="88"/>
      <c r="BS97" s="88"/>
      <c r="BZ97" s="88"/>
      <c r="CG97" s="88"/>
      <c r="CN97" s="88"/>
      <c r="CU97" s="88"/>
      <c r="DB97" s="88"/>
      <c r="DI97" s="88"/>
      <c r="DP97" s="88"/>
      <c r="DW97" s="88"/>
      <c r="ED97" s="88"/>
      <c r="EK97" s="88"/>
      <c r="EL97" s="88"/>
      <c r="EM97" s="88"/>
      <c r="EN97" s="88"/>
      <c r="EO97" s="88"/>
      <c r="EP97" s="88"/>
      <c r="EQ97" s="88"/>
      <c r="ER97" s="88"/>
      <c r="ES97" s="88"/>
      <c r="ET97" s="88"/>
      <c r="EU97" s="88"/>
      <c r="EV97" s="88"/>
      <c r="EW97" s="88"/>
      <c r="EX97" s="88"/>
      <c r="EY97" s="88"/>
      <c r="EZ97" s="88"/>
      <c r="FA97" s="88"/>
      <c r="FB97" s="88"/>
      <c r="FC97" s="88"/>
      <c r="FD97" s="88"/>
      <c r="FE97" s="88"/>
      <c r="FF97" s="88"/>
    </row>
    <row r="98" spans="2:162" x14ac:dyDescent="0.2">
      <c r="B98" s="100">
        <v>9.4</v>
      </c>
      <c r="C98" s="101">
        <v>64</v>
      </c>
      <c r="D98" s="80">
        <v>9.4</v>
      </c>
      <c r="E98" s="82">
        <v>45</v>
      </c>
      <c r="F98" s="83">
        <v>9.4</v>
      </c>
      <c r="G98" s="82">
        <v>20</v>
      </c>
      <c r="H98" s="88"/>
      <c r="O98" s="88"/>
      <c r="V98" s="88"/>
      <c r="AC98" s="88"/>
      <c r="AJ98" s="88"/>
      <c r="AQ98" s="88"/>
      <c r="AX98" s="88"/>
      <c r="BE98" s="88"/>
      <c r="BL98" s="88"/>
      <c r="BS98" s="88"/>
      <c r="BZ98" s="88"/>
      <c r="CG98" s="88"/>
      <c r="CN98" s="88"/>
      <c r="CU98" s="88"/>
      <c r="DB98" s="88"/>
      <c r="DI98" s="88"/>
      <c r="DP98" s="88"/>
      <c r="DW98" s="88"/>
      <c r="ED98" s="88"/>
      <c r="EK98" s="88"/>
      <c r="EL98" s="88"/>
      <c r="EM98" s="88"/>
      <c r="EN98" s="88"/>
      <c r="EO98" s="88"/>
      <c r="EP98" s="88"/>
      <c r="EQ98" s="88"/>
      <c r="ER98" s="88"/>
      <c r="ES98" s="88"/>
      <c r="ET98" s="88"/>
      <c r="EU98" s="88"/>
      <c r="EV98" s="88"/>
      <c r="EW98" s="88"/>
      <c r="EX98" s="88"/>
      <c r="EY98" s="88"/>
      <c r="EZ98" s="88"/>
      <c r="FA98" s="88"/>
      <c r="FB98" s="88"/>
      <c r="FC98" s="88"/>
      <c r="FD98" s="88"/>
      <c r="FE98" s="88"/>
      <c r="FF98" s="88"/>
    </row>
    <row r="99" spans="2:162" x14ac:dyDescent="0.2">
      <c r="B99" s="100">
        <v>9.5</v>
      </c>
      <c r="C99" s="101">
        <v>13</v>
      </c>
      <c r="D99" s="80">
        <v>9.5</v>
      </c>
      <c r="E99" s="82">
        <v>88</v>
      </c>
      <c r="F99" s="83">
        <v>9.5</v>
      </c>
      <c r="G99" s="82">
        <v>43</v>
      </c>
      <c r="H99" s="88"/>
      <c r="O99" s="88"/>
      <c r="V99" s="88"/>
      <c r="AC99" s="88"/>
      <c r="AJ99" s="88"/>
      <c r="AQ99" s="88"/>
      <c r="AX99" s="88"/>
      <c r="BE99" s="88"/>
      <c r="BL99" s="88"/>
      <c r="BS99" s="88"/>
      <c r="BZ99" s="88"/>
      <c r="CG99" s="88"/>
      <c r="CN99" s="88"/>
      <c r="CU99" s="88"/>
      <c r="DB99" s="88"/>
      <c r="DI99" s="88"/>
      <c r="DP99" s="88"/>
      <c r="DW99" s="88"/>
      <c r="ED99" s="88"/>
      <c r="EK99" s="88"/>
      <c r="EL99" s="88"/>
      <c r="EM99" s="88"/>
      <c r="EN99" s="88"/>
      <c r="EO99" s="88"/>
      <c r="EP99" s="88"/>
      <c r="EQ99" s="88"/>
      <c r="ER99" s="88"/>
      <c r="ES99" s="88"/>
      <c r="ET99" s="88"/>
      <c r="EU99" s="88"/>
      <c r="EV99" s="88"/>
      <c r="EW99" s="88"/>
      <c r="EX99" s="88"/>
      <c r="EY99" s="88"/>
      <c r="EZ99" s="88"/>
      <c r="FA99" s="88"/>
      <c r="FB99" s="88"/>
      <c r="FC99" s="88"/>
      <c r="FD99" s="88"/>
      <c r="FE99" s="88"/>
      <c r="FF99" s="88"/>
    </row>
    <row r="100" spans="2:162" x14ac:dyDescent="0.2">
      <c r="B100" s="100">
        <v>9.6</v>
      </c>
      <c r="C100" s="101">
        <v>2</v>
      </c>
      <c r="D100" s="80">
        <v>9.6</v>
      </c>
      <c r="E100" s="82">
        <v>62</v>
      </c>
      <c r="F100" s="83">
        <v>9.6</v>
      </c>
      <c r="G100" s="82">
        <v>95</v>
      </c>
      <c r="H100" s="88"/>
      <c r="O100" s="88"/>
      <c r="V100" s="88"/>
      <c r="AC100" s="88"/>
      <c r="AJ100" s="88"/>
      <c r="AQ100" s="88"/>
      <c r="AX100" s="88"/>
      <c r="BE100" s="88"/>
      <c r="BL100" s="88"/>
      <c r="BS100" s="88"/>
      <c r="BZ100" s="88"/>
      <c r="CG100" s="88"/>
      <c r="CN100" s="88"/>
      <c r="CU100" s="88"/>
      <c r="DB100" s="88"/>
      <c r="DI100" s="88"/>
      <c r="DP100" s="88"/>
      <c r="DW100" s="88"/>
      <c r="ED100" s="88"/>
      <c r="EK100" s="88"/>
      <c r="EL100" s="88"/>
      <c r="EM100" s="88"/>
      <c r="EN100" s="88"/>
      <c r="EO100" s="88"/>
      <c r="EP100" s="88"/>
      <c r="EQ100" s="88"/>
      <c r="ER100" s="88"/>
      <c r="ES100" s="88"/>
      <c r="ET100" s="88"/>
      <c r="EU100" s="88"/>
      <c r="EV100" s="88"/>
      <c r="EW100" s="88"/>
      <c r="EX100" s="88"/>
      <c r="EY100" s="88"/>
      <c r="EZ100" s="88"/>
      <c r="FA100" s="88"/>
      <c r="FB100" s="88"/>
      <c r="FC100" s="88"/>
      <c r="FD100" s="88"/>
      <c r="FE100" s="88"/>
      <c r="FF100" s="88"/>
    </row>
    <row r="101" spans="2:162" x14ac:dyDescent="0.2">
      <c r="B101" s="100">
        <v>9.6999999999999993</v>
      </c>
      <c r="C101" s="101">
        <v>7</v>
      </c>
      <c r="D101" s="80">
        <v>9.6999999999999993</v>
      </c>
      <c r="E101" s="82">
        <v>121</v>
      </c>
      <c r="F101" s="83">
        <v>9.6999999999999993</v>
      </c>
      <c r="G101" s="82">
        <v>84</v>
      </c>
      <c r="H101" s="88"/>
      <c r="O101" s="88"/>
      <c r="V101" s="88"/>
      <c r="AC101" s="88"/>
      <c r="AJ101" s="88"/>
      <c r="AQ101" s="88"/>
      <c r="AX101" s="88"/>
      <c r="BE101" s="88"/>
      <c r="BL101" s="88"/>
      <c r="BS101" s="88"/>
      <c r="BZ101" s="88"/>
      <c r="CG101" s="88"/>
      <c r="CN101" s="88"/>
      <c r="CU101" s="88"/>
      <c r="DB101" s="88"/>
      <c r="DI101" s="88"/>
      <c r="DP101" s="88"/>
      <c r="DW101" s="88"/>
      <c r="ED101" s="88"/>
      <c r="EE101" s="88"/>
      <c r="EF101" s="88"/>
      <c r="EG101" s="88"/>
      <c r="EH101" s="88"/>
      <c r="EI101" s="88"/>
      <c r="EJ101" s="88"/>
      <c r="EK101" s="88"/>
      <c r="EL101" s="88"/>
      <c r="EM101" s="88"/>
      <c r="EN101" s="88"/>
      <c r="EO101" s="88"/>
      <c r="EP101" s="88"/>
      <c r="EQ101" s="88"/>
      <c r="ER101" s="88"/>
      <c r="ES101" s="88"/>
      <c r="ET101" s="88"/>
      <c r="EU101" s="88"/>
      <c r="EV101" s="88"/>
      <c r="EW101" s="88"/>
      <c r="EX101" s="88"/>
      <c r="EY101" s="88"/>
      <c r="EZ101" s="88"/>
      <c r="FA101" s="88"/>
      <c r="FB101" s="88"/>
      <c r="FC101" s="88"/>
      <c r="FD101" s="88"/>
      <c r="FE101" s="88"/>
      <c r="FF101" s="88"/>
    </row>
    <row r="102" spans="2:162" x14ac:dyDescent="0.2">
      <c r="B102" s="100">
        <v>9.8000000000000007</v>
      </c>
      <c r="C102" s="101">
        <v>112</v>
      </c>
      <c r="D102" s="80">
        <v>9.8000000000000007</v>
      </c>
      <c r="E102" s="82">
        <v>22</v>
      </c>
      <c r="F102" s="83">
        <v>9.8000000000000007</v>
      </c>
      <c r="G102" s="82">
        <v>49</v>
      </c>
      <c r="H102" s="88"/>
      <c r="O102" s="88"/>
      <c r="V102" s="88"/>
      <c r="AC102" s="88"/>
      <c r="AJ102" s="88"/>
      <c r="AQ102" s="88"/>
      <c r="AX102" s="88"/>
      <c r="BE102" s="88"/>
      <c r="BL102" s="88"/>
      <c r="BS102" s="88"/>
      <c r="BZ102" s="88"/>
      <c r="CG102" s="88"/>
      <c r="CN102" s="88"/>
      <c r="CU102" s="88"/>
      <c r="DB102" s="88"/>
      <c r="DI102" s="88"/>
      <c r="DP102" s="88"/>
      <c r="DW102" s="88"/>
      <c r="ED102" s="88"/>
      <c r="EE102" s="88"/>
      <c r="EF102" s="88"/>
      <c r="EG102" s="88"/>
      <c r="EH102" s="88"/>
      <c r="EI102" s="88"/>
      <c r="EJ102" s="88"/>
      <c r="EK102" s="88"/>
      <c r="EL102" s="88"/>
      <c r="EM102" s="88"/>
      <c r="EN102" s="88"/>
      <c r="EO102" s="88"/>
      <c r="EP102" s="88"/>
      <c r="EQ102" s="88"/>
      <c r="ER102" s="88"/>
      <c r="ES102" s="88"/>
      <c r="ET102" s="88"/>
      <c r="EU102" s="88"/>
      <c r="EV102" s="88"/>
      <c r="EW102" s="88"/>
      <c r="EX102" s="88"/>
      <c r="EY102" s="88"/>
      <c r="EZ102" s="88"/>
      <c r="FA102" s="88"/>
      <c r="FB102" s="88"/>
      <c r="FC102" s="88"/>
      <c r="FD102" s="88"/>
      <c r="FE102" s="88"/>
      <c r="FF102" s="88"/>
    </row>
    <row r="103" spans="2:162" x14ac:dyDescent="0.2">
      <c r="B103" s="100">
        <v>9.9</v>
      </c>
      <c r="C103" s="101">
        <v>123</v>
      </c>
      <c r="D103" s="80">
        <v>9.9</v>
      </c>
      <c r="E103" s="82">
        <v>65</v>
      </c>
      <c r="F103" s="83">
        <v>9.9</v>
      </c>
      <c r="G103" s="82">
        <v>34</v>
      </c>
      <c r="H103" s="88"/>
      <c r="O103" s="88"/>
      <c r="V103" s="88"/>
      <c r="AC103" s="88"/>
      <c r="AJ103" s="88"/>
      <c r="AQ103" s="88"/>
      <c r="AX103" s="88"/>
      <c r="BE103" s="88"/>
      <c r="BL103" s="88"/>
      <c r="BS103" s="88"/>
      <c r="BZ103" s="88"/>
      <c r="CG103" s="88"/>
      <c r="CN103" s="88"/>
      <c r="CU103" s="88"/>
      <c r="DB103" s="88"/>
      <c r="DI103" s="88"/>
      <c r="DP103" s="88"/>
      <c r="DW103" s="88"/>
      <c r="ED103" s="88"/>
      <c r="EE103" s="88"/>
      <c r="EF103" s="88"/>
      <c r="EG103" s="88"/>
      <c r="EH103" s="88"/>
      <c r="EI103" s="88"/>
      <c r="EJ103" s="88"/>
      <c r="EK103" s="88"/>
      <c r="EL103" s="88"/>
      <c r="EM103" s="88"/>
      <c r="EN103" s="88"/>
      <c r="EO103" s="88"/>
      <c r="EP103" s="88"/>
      <c r="EQ103" s="88"/>
      <c r="ER103" s="88"/>
      <c r="ES103" s="88"/>
      <c r="ET103" s="88"/>
      <c r="EU103" s="88"/>
      <c r="EV103" s="88"/>
      <c r="EW103" s="88"/>
      <c r="EX103" s="88"/>
      <c r="EY103" s="88"/>
      <c r="EZ103" s="88"/>
      <c r="FA103" s="88"/>
      <c r="FB103" s="88"/>
      <c r="FC103" s="88"/>
      <c r="FD103" s="88"/>
      <c r="FE103" s="88"/>
      <c r="FF103" s="88"/>
    </row>
    <row r="104" spans="2:162" x14ac:dyDescent="0.2">
      <c r="B104" s="100">
        <v>10</v>
      </c>
      <c r="C104" s="101">
        <v>12</v>
      </c>
      <c r="D104" s="80">
        <v>10</v>
      </c>
      <c r="E104" s="82">
        <v>80</v>
      </c>
      <c r="F104" s="83">
        <v>10</v>
      </c>
      <c r="G104" s="82">
        <v>138</v>
      </c>
      <c r="H104" s="88"/>
      <c r="O104" s="88"/>
      <c r="V104" s="88"/>
      <c r="AC104" s="88"/>
      <c r="AJ104" s="88"/>
      <c r="AQ104" s="88"/>
      <c r="AX104" s="88"/>
      <c r="BE104" s="88"/>
      <c r="BL104" s="88"/>
      <c r="BS104" s="88"/>
      <c r="BZ104" s="88"/>
      <c r="CG104" s="88"/>
      <c r="CN104" s="88"/>
      <c r="CU104" s="88"/>
      <c r="DB104" s="88"/>
      <c r="DI104" s="88"/>
      <c r="DP104" s="88"/>
      <c r="DW104" s="88"/>
      <c r="ED104" s="88"/>
      <c r="EE104" s="88"/>
      <c r="EF104" s="88"/>
      <c r="EG104" s="88"/>
      <c r="EH104" s="88"/>
      <c r="EI104" s="88"/>
      <c r="EJ104" s="88"/>
      <c r="EK104" s="88"/>
      <c r="EL104" s="88"/>
      <c r="EM104" s="88"/>
      <c r="EN104" s="88"/>
      <c r="EO104" s="88"/>
      <c r="EP104" s="88"/>
      <c r="EQ104" s="88"/>
      <c r="ER104" s="88"/>
      <c r="ES104" s="88"/>
      <c r="ET104" s="88"/>
      <c r="EU104" s="88"/>
      <c r="EV104" s="88"/>
      <c r="EW104" s="88"/>
      <c r="EX104" s="88"/>
      <c r="EY104" s="88"/>
      <c r="EZ104" s="88"/>
      <c r="FA104" s="88"/>
      <c r="FB104" s="88"/>
      <c r="FC104" s="88"/>
      <c r="FD104" s="88"/>
      <c r="FE104" s="88"/>
      <c r="FF104" s="88"/>
    </row>
    <row r="105" spans="2:162" x14ac:dyDescent="0.2">
      <c r="B105" s="100">
        <v>10.1</v>
      </c>
      <c r="C105" s="101">
        <v>11</v>
      </c>
      <c r="D105" s="80">
        <v>10.1</v>
      </c>
      <c r="E105" s="82">
        <v>17</v>
      </c>
      <c r="F105" s="83">
        <v>10.1</v>
      </c>
      <c r="G105" s="82">
        <v>40</v>
      </c>
      <c r="H105" s="88"/>
      <c r="O105" s="88"/>
      <c r="V105" s="88"/>
      <c r="AC105" s="88"/>
      <c r="AJ105" s="88"/>
      <c r="AQ105" s="88"/>
      <c r="AX105" s="88"/>
      <c r="BE105" s="88"/>
      <c r="BL105" s="88"/>
      <c r="BS105" s="88"/>
      <c r="BZ105" s="88"/>
      <c r="CG105" s="88"/>
      <c r="CN105" s="88"/>
      <c r="CU105" s="88"/>
      <c r="DB105" s="88"/>
      <c r="DI105" s="88"/>
      <c r="DP105" s="88"/>
      <c r="DW105" s="88"/>
      <c r="ED105" s="88"/>
      <c r="EE105" s="88"/>
      <c r="EF105" s="88"/>
      <c r="EG105" s="88"/>
      <c r="EH105" s="88"/>
      <c r="EI105" s="88"/>
      <c r="EJ105" s="88"/>
      <c r="EK105" s="88"/>
      <c r="EL105" s="88"/>
      <c r="EM105" s="88"/>
      <c r="EN105" s="88"/>
      <c r="EO105" s="88"/>
      <c r="EP105" s="88"/>
      <c r="EQ105" s="88"/>
      <c r="ER105" s="88"/>
      <c r="ES105" s="88"/>
      <c r="ET105" s="88"/>
      <c r="EU105" s="88"/>
      <c r="EV105" s="88"/>
      <c r="EW105" s="88"/>
      <c r="EX105" s="88"/>
      <c r="EY105" s="88"/>
      <c r="EZ105" s="88"/>
      <c r="FA105" s="88"/>
      <c r="FB105" s="88"/>
      <c r="FC105" s="88"/>
      <c r="FD105" s="88"/>
      <c r="FE105" s="88"/>
      <c r="FF105" s="88"/>
    </row>
    <row r="106" spans="2:162" x14ac:dyDescent="0.2">
      <c r="B106" s="100">
        <v>10.199999999999999</v>
      </c>
      <c r="C106" s="101">
        <v>98</v>
      </c>
      <c r="D106" s="80">
        <v>10.199999999999999</v>
      </c>
      <c r="E106" s="82">
        <v>105</v>
      </c>
      <c r="F106" s="83">
        <v>10.199999999999999</v>
      </c>
      <c r="G106" s="82">
        <v>33</v>
      </c>
      <c r="H106" s="88"/>
      <c r="O106" s="88"/>
      <c r="V106" s="88"/>
      <c r="AC106" s="88"/>
      <c r="AJ106" s="88"/>
      <c r="AQ106" s="88"/>
      <c r="AX106" s="88"/>
      <c r="BE106" s="88"/>
      <c r="BL106" s="88"/>
      <c r="BS106" s="88"/>
      <c r="BZ106" s="88"/>
      <c r="CG106" s="88"/>
      <c r="CN106" s="88"/>
      <c r="CU106" s="88"/>
      <c r="DB106" s="88"/>
      <c r="DI106" s="88"/>
      <c r="DP106" s="88"/>
      <c r="DW106" s="88"/>
      <c r="ED106" s="88"/>
      <c r="EE106" s="88"/>
      <c r="EF106" s="88"/>
      <c r="EG106" s="88"/>
      <c r="EH106" s="88"/>
      <c r="EI106" s="88"/>
      <c r="EJ106" s="88"/>
      <c r="EK106" s="88"/>
      <c r="EL106" s="88"/>
      <c r="EM106" s="88"/>
      <c r="EN106" s="88"/>
      <c r="EO106" s="88"/>
      <c r="EP106" s="88"/>
      <c r="EQ106" s="88"/>
      <c r="ER106" s="88"/>
      <c r="ES106" s="88"/>
      <c r="ET106" s="88"/>
      <c r="EU106" s="88"/>
      <c r="EV106" s="88"/>
      <c r="EW106" s="88"/>
      <c r="EX106" s="88"/>
      <c r="EY106" s="88"/>
      <c r="EZ106" s="88"/>
      <c r="FA106" s="88"/>
      <c r="FB106" s="88"/>
      <c r="FC106" s="88"/>
      <c r="FD106" s="88"/>
      <c r="FE106" s="88"/>
      <c r="FF106" s="88"/>
    </row>
    <row r="107" spans="2:162" x14ac:dyDescent="0.2">
      <c r="B107" s="100">
        <v>10.3</v>
      </c>
      <c r="C107" s="101">
        <v>2</v>
      </c>
      <c r="D107" s="80">
        <v>10.3</v>
      </c>
      <c r="E107" s="82">
        <v>6</v>
      </c>
      <c r="F107" s="83">
        <v>10.3</v>
      </c>
      <c r="G107" s="82">
        <v>134</v>
      </c>
      <c r="H107" s="88"/>
      <c r="O107" s="88"/>
      <c r="V107" s="88"/>
      <c r="AC107" s="88"/>
      <c r="AJ107" s="88"/>
      <c r="AQ107" s="88"/>
      <c r="AX107" s="88"/>
      <c r="BE107" s="88"/>
      <c r="BL107" s="88"/>
      <c r="BS107" s="88"/>
      <c r="BZ107" s="88"/>
      <c r="CG107" s="88"/>
      <c r="CN107" s="88"/>
      <c r="CU107" s="88"/>
      <c r="DB107" s="88"/>
      <c r="DI107" s="88"/>
      <c r="DP107" s="88"/>
      <c r="DW107" s="88"/>
      <c r="ED107" s="88"/>
      <c r="EE107" s="88"/>
      <c r="EF107" s="88"/>
      <c r="EG107" s="88"/>
      <c r="EH107" s="88"/>
      <c r="EI107" s="88"/>
      <c r="EJ107" s="88"/>
      <c r="EK107" s="88"/>
      <c r="EL107" s="88"/>
      <c r="EM107" s="88"/>
      <c r="EN107" s="88"/>
      <c r="EO107" s="88"/>
      <c r="EP107" s="88"/>
      <c r="EQ107" s="88"/>
      <c r="ER107" s="88"/>
      <c r="ES107" s="88"/>
      <c r="ET107" s="88"/>
      <c r="EU107" s="88"/>
      <c r="EV107" s="88"/>
      <c r="EW107" s="88"/>
      <c r="EX107" s="88"/>
      <c r="EY107" s="88"/>
      <c r="EZ107" s="88"/>
      <c r="FA107" s="88"/>
      <c r="FB107" s="88"/>
      <c r="FC107" s="88"/>
      <c r="FD107" s="88"/>
      <c r="FE107" s="88"/>
      <c r="FF107" s="88"/>
    </row>
    <row r="108" spans="2:162" x14ac:dyDescent="0.2">
      <c r="B108" s="100">
        <v>10.4</v>
      </c>
      <c r="C108" s="101">
        <v>16</v>
      </c>
      <c r="D108" s="80">
        <v>10.4</v>
      </c>
      <c r="E108" s="82">
        <v>114</v>
      </c>
      <c r="F108" s="83">
        <v>10.4</v>
      </c>
      <c r="G108" s="82">
        <v>56</v>
      </c>
      <c r="H108" s="88"/>
      <c r="O108" s="88"/>
      <c r="V108" s="88"/>
      <c r="AC108" s="88"/>
      <c r="AJ108" s="88"/>
      <c r="AQ108" s="88"/>
      <c r="AX108" s="88"/>
      <c r="BE108" s="88"/>
      <c r="BL108" s="88"/>
      <c r="BS108" s="88"/>
      <c r="BZ108" s="88"/>
      <c r="CG108" s="88"/>
      <c r="CN108" s="88"/>
      <c r="CU108" s="88"/>
      <c r="DB108" s="88"/>
      <c r="DI108" s="88"/>
      <c r="DP108" s="88"/>
      <c r="DW108" s="88"/>
      <c r="ED108" s="88"/>
      <c r="EE108" s="88"/>
      <c r="EF108" s="88"/>
      <c r="EG108" s="88"/>
      <c r="EH108" s="88"/>
      <c r="EI108" s="88"/>
      <c r="EJ108" s="88"/>
      <c r="EK108" s="88"/>
      <c r="EL108" s="88"/>
      <c r="EM108" s="88"/>
      <c r="EN108" s="88"/>
      <c r="EO108" s="88"/>
      <c r="EP108" s="88"/>
      <c r="EQ108" s="88"/>
      <c r="ER108" s="88"/>
      <c r="ES108" s="88"/>
      <c r="ET108" s="88"/>
      <c r="EU108" s="88"/>
      <c r="EV108" s="88"/>
      <c r="EW108" s="88"/>
      <c r="EX108" s="88"/>
      <c r="EY108" s="88"/>
      <c r="EZ108" s="88"/>
      <c r="FA108" s="88"/>
      <c r="FB108" s="88"/>
      <c r="FC108" s="88"/>
      <c r="FD108" s="88"/>
      <c r="FE108" s="88"/>
      <c r="FF108" s="88"/>
    </row>
    <row r="109" spans="2:162" x14ac:dyDescent="0.2">
      <c r="B109" s="100">
        <v>10.5</v>
      </c>
      <c r="C109" s="101">
        <v>107</v>
      </c>
      <c r="D109" s="80">
        <v>10.5</v>
      </c>
      <c r="E109" s="82">
        <v>4</v>
      </c>
      <c r="F109" s="83">
        <v>10.5</v>
      </c>
      <c r="G109" s="82">
        <v>6</v>
      </c>
      <c r="H109" s="88"/>
      <c r="O109" s="88"/>
      <c r="V109" s="88"/>
      <c r="AC109" s="88"/>
      <c r="AJ109" s="88"/>
      <c r="AQ109" s="88"/>
      <c r="AX109" s="88"/>
      <c r="BE109" s="88"/>
      <c r="BL109" s="88"/>
      <c r="BS109" s="88"/>
      <c r="BZ109" s="88"/>
      <c r="CG109" s="88"/>
      <c r="CN109" s="88"/>
      <c r="CU109" s="88"/>
      <c r="DB109" s="88"/>
      <c r="DI109" s="88"/>
      <c r="DP109" s="88"/>
      <c r="DW109" s="88"/>
      <c r="ED109" s="88"/>
      <c r="EE109" s="88"/>
      <c r="EF109" s="88"/>
      <c r="EG109" s="88"/>
      <c r="EH109" s="88"/>
      <c r="EI109" s="88"/>
      <c r="EJ109" s="88"/>
      <c r="EK109" s="88"/>
      <c r="EL109" s="88"/>
      <c r="EM109" s="88"/>
      <c r="EN109" s="88"/>
      <c r="EO109" s="88"/>
      <c r="EP109" s="88"/>
      <c r="EQ109" s="88"/>
      <c r="ER109" s="88"/>
      <c r="ES109" s="88"/>
      <c r="ET109" s="88"/>
      <c r="EU109" s="88"/>
      <c r="EV109" s="88"/>
      <c r="EW109" s="88"/>
      <c r="EX109" s="88"/>
      <c r="EY109" s="88"/>
      <c r="EZ109" s="88"/>
      <c r="FA109" s="88"/>
      <c r="FB109" s="88"/>
      <c r="FC109" s="88"/>
      <c r="FD109" s="88"/>
      <c r="FE109" s="88"/>
      <c r="FF109" s="88"/>
    </row>
    <row r="110" spans="2:162" x14ac:dyDescent="0.2">
      <c r="B110" s="100">
        <v>10.6</v>
      </c>
      <c r="C110" s="101">
        <v>10</v>
      </c>
      <c r="D110" s="80">
        <v>10.6</v>
      </c>
      <c r="E110" s="82">
        <v>41</v>
      </c>
      <c r="F110" s="83">
        <v>10.6</v>
      </c>
      <c r="G110" s="82">
        <v>101</v>
      </c>
      <c r="H110" s="88"/>
      <c r="O110" s="88"/>
      <c r="V110" s="88"/>
      <c r="AC110" s="88"/>
      <c r="AJ110" s="88"/>
      <c r="AQ110" s="88"/>
      <c r="AX110" s="88"/>
      <c r="BE110" s="88"/>
      <c r="BL110" s="88"/>
      <c r="BS110" s="88"/>
      <c r="BZ110" s="88"/>
      <c r="CG110" s="88"/>
      <c r="CN110" s="88"/>
      <c r="CU110" s="88"/>
      <c r="DB110" s="88"/>
      <c r="DI110" s="88"/>
      <c r="DP110" s="88"/>
      <c r="DW110" s="88"/>
      <c r="ED110" s="88"/>
      <c r="EE110" s="88"/>
      <c r="EF110" s="88"/>
      <c r="EG110" s="88"/>
      <c r="EH110" s="88"/>
      <c r="EI110" s="88"/>
      <c r="EJ110" s="88"/>
      <c r="EK110" s="88"/>
      <c r="EL110" s="88"/>
      <c r="EM110" s="88"/>
      <c r="EN110" s="88"/>
      <c r="EO110" s="88"/>
      <c r="EP110" s="88"/>
      <c r="EQ110" s="88"/>
      <c r="ER110" s="88"/>
      <c r="ES110" s="88"/>
      <c r="ET110" s="88"/>
      <c r="EU110" s="88"/>
      <c r="EV110" s="88"/>
      <c r="EW110" s="88"/>
      <c r="EX110" s="88"/>
      <c r="EY110" s="88"/>
      <c r="EZ110" s="88"/>
      <c r="FA110" s="88"/>
      <c r="FB110" s="88"/>
      <c r="FC110" s="88"/>
      <c r="FD110" s="88"/>
      <c r="FE110" s="88"/>
      <c r="FF110" s="88"/>
    </row>
    <row r="111" spans="2:162" x14ac:dyDescent="0.2">
      <c r="B111" s="100">
        <v>10.7</v>
      </c>
      <c r="C111" s="101">
        <v>112</v>
      </c>
      <c r="D111" s="80">
        <v>10.7</v>
      </c>
      <c r="E111" s="82">
        <v>45</v>
      </c>
      <c r="F111" s="83">
        <v>10.7</v>
      </c>
      <c r="G111" s="82">
        <v>89</v>
      </c>
      <c r="H111" s="88"/>
      <c r="O111" s="88"/>
      <c r="V111" s="88"/>
      <c r="AC111" s="88"/>
      <c r="AJ111" s="88"/>
      <c r="AQ111" s="88"/>
      <c r="AX111" s="88"/>
      <c r="BE111" s="88"/>
      <c r="BL111" s="88"/>
      <c r="BS111" s="88"/>
      <c r="BZ111" s="88"/>
      <c r="CG111" s="88"/>
      <c r="CN111" s="88"/>
      <c r="CU111" s="88"/>
      <c r="DB111" s="88"/>
      <c r="DI111" s="88"/>
      <c r="DP111" s="88"/>
      <c r="DW111" s="88"/>
      <c r="ED111" s="88"/>
      <c r="EE111" s="88"/>
      <c r="EF111" s="88"/>
      <c r="EG111" s="88"/>
      <c r="EH111" s="88"/>
      <c r="EI111" s="88"/>
      <c r="EJ111" s="88"/>
      <c r="EK111" s="88"/>
      <c r="EL111" s="88"/>
      <c r="EM111" s="88"/>
      <c r="EN111" s="88"/>
      <c r="EO111" s="88"/>
      <c r="EP111" s="88"/>
      <c r="EQ111" s="88"/>
      <c r="ER111" s="88"/>
      <c r="ES111" s="88"/>
      <c r="ET111" s="88"/>
      <c r="EU111" s="88"/>
      <c r="EV111" s="88"/>
      <c r="EW111" s="88"/>
      <c r="EX111" s="88"/>
      <c r="EY111" s="88"/>
      <c r="EZ111" s="88"/>
      <c r="FA111" s="88"/>
      <c r="FB111" s="88"/>
      <c r="FC111" s="88"/>
      <c r="FD111" s="88"/>
      <c r="FE111" s="88"/>
      <c r="FF111" s="88"/>
    </row>
    <row r="112" spans="2:162" x14ac:dyDescent="0.2">
      <c r="B112" s="100">
        <v>10.8</v>
      </c>
      <c r="C112" s="101">
        <v>3</v>
      </c>
      <c r="D112" s="80">
        <v>10.8</v>
      </c>
      <c r="E112" s="82">
        <v>108</v>
      </c>
      <c r="F112" s="83">
        <v>10.8</v>
      </c>
      <c r="G112" s="82">
        <v>43</v>
      </c>
      <c r="H112" s="88"/>
      <c r="O112" s="88"/>
      <c r="V112" s="88"/>
      <c r="AC112" s="88"/>
      <c r="AJ112" s="88"/>
      <c r="AQ112" s="88"/>
      <c r="AX112" s="88"/>
      <c r="BE112" s="88"/>
      <c r="BL112" s="88"/>
      <c r="BS112" s="88"/>
      <c r="BZ112" s="88"/>
      <c r="CG112" s="88"/>
      <c r="CN112" s="88"/>
      <c r="CU112" s="88"/>
      <c r="DB112" s="88"/>
      <c r="DI112" s="88"/>
      <c r="DP112" s="88"/>
      <c r="DW112" s="88"/>
      <c r="ED112" s="88"/>
      <c r="EE112" s="88"/>
      <c r="EF112" s="88"/>
      <c r="EG112" s="88"/>
      <c r="EH112" s="88"/>
      <c r="EI112" s="88"/>
      <c r="EJ112" s="88"/>
      <c r="EK112" s="88"/>
      <c r="EL112" s="88"/>
      <c r="EM112" s="88"/>
      <c r="EN112" s="88"/>
      <c r="EO112" s="88"/>
      <c r="EP112" s="88"/>
      <c r="EQ112" s="88"/>
      <c r="ER112" s="88"/>
      <c r="ES112" s="88"/>
      <c r="ET112" s="88"/>
      <c r="EU112" s="88"/>
      <c r="EV112" s="88"/>
      <c r="EW112" s="88"/>
      <c r="EX112" s="88"/>
      <c r="EY112" s="88"/>
      <c r="EZ112" s="88"/>
      <c r="FA112" s="88"/>
      <c r="FB112" s="88"/>
      <c r="FC112" s="88"/>
      <c r="FD112" s="88"/>
      <c r="FE112" s="88"/>
      <c r="FF112" s="88"/>
    </row>
    <row r="113" spans="2:162" x14ac:dyDescent="0.2">
      <c r="B113" s="100">
        <v>10.9</v>
      </c>
      <c r="C113" s="101">
        <v>111</v>
      </c>
      <c r="D113" s="80">
        <v>10.9</v>
      </c>
      <c r="E113" s="82">
        <v>55</v>
      </c>
      <c r="F113" s="83">
        <v>10.9</v>
      </c>
      <c r="G113" s="82">
        <v>50</v>
      </c>
      <c r="H113" s="88"/>
      <c r="O113" s="88"/>
      <c r="V113" s="88"/>
      <c r="AC113" s="88"/>
      <c r="AJ113" s="88"/>
      <c r="AQ113" s="88"/>
      <c r="AX113" s="88"/>
      <c r="BE113" s="88"/>
      <c r="BL113" s="88"/>
      <c r="BS113" s="88"/>
      <c r="BZ113" s="88"/>
      <c r="CG113" s="88"/>
      <c r="CN113" s="88"/>
      <c r="CU113" s="88"/>
      <c r="DB113" s="88"/>
      <c r="DI113" s="88"/>
      <c r="DP113" s="88"/>
      <c r="DW113" s="88"/>
      <c r="ED113" s="88"/>
      <c r="EE113" s="88"/>
      <c r="EF113" s="88"/>
      <c r="EG113" s="88"/>
      <c r="EH113" s="88"/>
      <c r="EI113" s="88"/>
      <c r="EJ113" s="88"/>
      <c r="EK113" s="88"/>
      <c r="EL113" s="88"/>
      <c r="EM113" s="88"/>
      <c r="EN113" s="88"/>
      <c r="EO113" s="88"/>
      <c r="EP113" s="88"/>
      <c r="EQ113" s="88"/>
      <c r="ER113" s="88"/>
      <c r="ES113" s="88"/>
      <c r="ET113" s="88"/>
      <c r="EU113" s="88"/>
      <c r="EV113" s="88"/>
      <c r="EW113" s="88"/>
      <c r="EX113" s="88"/>
      <c r="EY113" s="88"/>
      <c r="EZ113" s="88"/>
      <c r="FA113" s="88"/>
      <c r="FB113" s="88"/>
      <c r="FC113" s="88"/>
      <c r="FD113" s="88"/>
      <c r="FE113" s="88"/>
      <c r="FF113" s="88"/>
    </row>
    <row r="114" spans="2:162" x14ac:dyDescent="0.2">
      <c r="B114" s="100">
        <v>11</v>
      </c>
      <c r="C114" s="101">
        <v>1</v>
      </c>
      <c r="D114" s="80">
        <v>11</v>
      </c>
      <c r="E114" s="82">
        <v>86</v>
      </c>
      <c r="F114" s="83">
        <v>11</v>
      </c>
      <c r="G114" s="82">
        <v>128</v>
      </c>
      <c r="H114" s="88"/>
      <c r="O114" s="88"/>
      <c r="V114" s="88"/>
      <c r="AC114" s="88"/>
      <c r="AJ114" s="88"/>
      <c r="AQ114" s="88"/>
      <c r="AX114" s="88"/>
      <c r="BE114" s="88"/>
      <c r="BL114" s="88"/>
      <c r="BS114" s="88"/>
      <c r="BZ114" s="88"/>
      <c r="CG114" s="88"/>
      <c r="CN114" s="88"/>
      <c r="CU114" s="88"/>
      <c r="DB114" s="88"/>
      <c r="DI114" s="88"/>
      <c r="DP114" s="88"/>
      <c r="DW114" s="88"/>
      <c r="ED114" s="88"/>
      <c r="EE114" s="88"/>
      <c r="EF114" s="88"/>
      <c r="EG114" s="88"/>
      <c r="EH114" s="88"/>
      <c r="EI114" s="88"/>
      <c r="EJ114" s="88"/>
      <c r="EK114" s="88"/>
      <c r="EL114" s="88"/>
      <c r="EM114" s="88"/>
      <c r="EN114" s="88"/>
      <c r="EO114" s="88"/>
      <c r="EP114" s="88"/>
      <c r="EQ114" s="88"/>
      <c r="ER114" s="88"/>
      <c r="ES114" s="88"/>
      <c r="ET114" s="88"/>
      <c r="EU114" s="88"/>
      <c r="EV114" s="88"/>
      <c r="EW114" s="88"/>
      <c r="EX114" s="88"/>
      <c r="EY114" s="88"/>
      <c r="EZ114" s="88"/>
      <c r="FA114" s="88"/>
      <c r="FB114" s="88"/>
      <c r="FC114" s="88"/>
      <c r="FD114" s="88"/>
      <c r="FE114" s="88"/>
      <c r="FF114" s="88"/>
    </row>
    <row r="115" spans="2:162" x14ac:dyDescent="0.2">
      <c r="B115" s="100">
        <v>11.1</v>
      </c>
      <c r="C115" s="101">
        <v>96</v>
      </c>
      <c r="D115" s="80">
        <v>11.1</v>
      </c>
      <c r="E115" s="82">
        <v>63</v>
      </c>
      <c r="F115" s="83">
        <v>11.1</v>
      </c>
      <c r="G115" s="82">
        <v>4</v>
      </c>
      <c r="H115" s="88"/>
      <c r="O115" s="88"/>
      <c r="V115" s="88"/>
      <c r="AC115" s="88"/>
      <c r="AJ115" s="88"/>
      <c r="AQ115" s="88"/>
      <c r="AX115" s="88"/>
      <c r="BE115" s="88"/>
      <c r="BL115" s="88"/>
      <c r="BS115" s="88"/>
      <c r="BZ115" s="88"/>
      <c r="CG115" s="88"/>
      <c r="CN115" s="88"/>
      <c r="CU115" s="88"/>
      <c r="DB115" s="88"/>
      <c r="DI115" s="88"/>
      <c r="DP115" s="88"/>
      <c r="DW115" s="88"/>
      <c r="ED115" s="88"/>
      <c r="EE115" s="88"/>
      <c r="EF115" s="88"/>
      <c r="EG115" s="88"/>
      <c r="EH115" s="88"/>
      <c r="EI115" s="88"/>
      <c r="EJ115" s="88"/>
      <c r="EK115" s="88"/>
      <c r="EL115" s="88"/>
      <c r="EM115" s="88"/>
      <c r="EN115" s="88"/>
      <c r="EO115" s="88"/>
      <c r="EP115" s="88"/>
      <c r="EQ115" s="88"/>
      <c r="ER115" s="88"/>
      <c r="ES115" s="88"/>
      <c r="ET115" s="88"/>
      <c r="EU115" s="88"/>
      <c r="EV115" s="88"/>
      <c r="EW115" s="88"/>
      <c r="EX115" s="88"/>
      <c r="EY115" s="88"/>
      <c r="EZ115" s="88"/>
      <c r="FA115" s="88"/>
      <c r="FB115" s="88"/>
      <c r="FC115" s="88"/>
      <c r="FD115" s="88"/>
      <c r="FE115" s="88"/>
      <c r="FF115" s="88"/>
    </row>
    <row r="116" spans="2:162" x14ac:dyDescent="0.2">
      <c r="B116" s="100">
        <v>11.2</v>
      </c>
      <c r="C116" s="101">
        <v>34</v>
      </c>
      <c r="D116" s="80">
        <v>11.2</v>
      </c>
      <c r="E116" s="82">
        <v>76</v>
      </c>
      <c r="F116" s="83">
        <v>11.2</v>
      </c>
      <c r="G116" s="82">
        <v>52</v>
      </c>
      <c r="H116" s="88"/>
      <c r="O116" s="88"/>
      <c r="V116" s="88"/>
      <c r="AC116" s="88"/>
      <c r="AJ116" s="88"/>
      <c r="AQ116" s="88"/>
      <c r="AX116" s="88"/>
      <c r="BE116" s="88"/>
      <c r="BL116" s="88"/>
      <c r="BS116" s="88"/>
      <c r="BZ116" s="88"/>
      <c r="CG116" s="88"/>
      <c r="CN116" s="88"/>
      <c r="CU116" s="88"/>
      <c r="DB116" s="88"/>
      <c r="DI116" s="88"/>
      <c r="DP116" s="88"/>
      <c r="DW116" s="88"/>
      <c r="ED116" s="88"/>
      <c r="EE116" s="88"/>
      <c r="EF116" s="88"/>
      <c r="EG116" s="88"/>
      <c r="EH116" s="88"/>
      <c r="EI116" s="88"/>
      <c r="EJ116" s="88"/>
      <c r="EK116" s="88"/>
      <c r="EL116" s="88"/>
      <c r="EM116" s="88"/>
      <c r="EN116" s="88"/>
      <c r="EO116" s="88"/>
      <c r="EP116" s="88"/>
      <c r="EQ116" s="88"/>
      <c r="ER116" s="88"/>
      <c r="ES116" s="88"/>
      <c r="ET116" s="88"/>
      <c r="EU116" s="88"/>
      <c r="EV116" s="88"/>
      <c r="EW116" s="88"/>
      <c r="EX116" s="88"/>
      <c r="EY116" s="88"/>
      <c r="EZ116" s="88"/>
      <c r="FA116" s="88"/>
      <c r="FB116" s="88"/>
      <c r="FC116" s="88"/>
      <c r="FD116" s="88"/>
      <c r="FE116" s="88"/>
      <c r="FF116" s="88"/>
    </row>
    <row r="117" spans="2:162" x14ac:dyDescent="0.2">
      <c r="B117" s="100">
        <v>11.3</v>
      </c>
      <c r="C117" s="101">
        <v>12</v>
      </c>
      <c r="D117" s="80">
        <v>11.3</v>
      </c>
      <c r="E117" s="82">
        <v>55</v>
      </c>
      <c r="F117" s="83">
        <v>11.3</v>
      </c>
      <c r="G117" s="82">
        <v>37</v>
      </c>
      <c r="H117" s="88"/>
      <c r="O117" s="88"/>
      <c r="V117" s="88"/>
      <c r="AC117" s="88"/>
      <c r="AJ117" s="88"/>
      <c r="AQ117" s="88"/>
      <c r="AX117" s="88"/>
      <c r="BE117" s="88"/>
      <c r="BL117" s="88"/>
      <c r="BS117" s="88"/>
      <c r="BZ117" s="88"/>
      <c r="CG117" s="88"/>
      <c r="CN117" s="88"/>
      <c r="CU117" s="88"/>
      <c r="DB117" s="88"/>
      <c r="DI117" s="88"/>
      <c r="DP117" s="88"/>
      <c r="DW117" s="88"/>
      <c r="ED117" s="88"/>
      <c r="EE117" s="88"/>
      <c r="EF117" s="88"/>
      <c r="EG117" s="88"/>
      <c r="EH117" s="88"/>
      <c r="EI117" s="88"/>
      <c r="EJ117" s="88"/>
      <c r="EK117" s="88"/>
      <c r="EL117" s="88"/>
      <c r="EM117" s="88"/>
      <c r="EN117" s="88"/>
      <c r="EO117" s="88"/>
      <c r="EP117" s="88"/>
      <c r="EQ117" s="88"/>
      <c r="ER117" s="88"/>
      <c r="ES117" s="88"/>
      <c r="ET117" s="88"/>
      <c r="EU117" s="88"/>
      <c r="EV117" s="88"/>
      <c r="EW117" s="88"/>
      <c r="EX117" s="88"/>
      <c r="EY117" s="88"/>
      <c r="EZ117" s="88"/>
      <c r="FA117" s="88"/>
      <c r="FB117" s="88"/>
      <c r="FC117" s="88"/>
      <c r="FD117" s="88"/>
      <c r="FE117" s="88"/>
      <c r="FF117" s="88"/>
    </row>
    <row r="118" spans="2:162" x14ac:dyDescent="0.2">
      <c r="B118" s="100">
        <v>11.4</v>
      </c>
      <c r="C118" s="101">
        <v>111</v>
      </c>
      <c r="D118" s="80">
        <v>11.4</v>
      </c>
      <c r="E118" s="82">
        <v>19</v>
      </c>
      <c r="F118" s="83">
        <v>11.4</v>
      </c>
      <c r="G118" s="82">
        <v>141</v>
      </c>
      <c r="H118" s="88"/>
      <c r="O118" s="88"/>
      <c r="V118" s="88"/>
      <c r="AC118" s="88"/>
      <c r="AJ118" s="88"/>
      <c r="AQ118" s="88"/>
      <c r="AX118" s="88"/>
      <c r="BE118" s="88"/>
      <c r="BL118" s="88"/>
      <c r="BS118" s="88"/>
      <c r="BZ118" s="88"/>
      <c r="CG118" s="88"/>
      <c r="CN118" s="88"/>
      <c r="CU118" s="88"/>
      <c r="DB118" s="88"/>
      <c r="DI118" s="88"/>
      <c r="DP118" s="88"/>
      <c r="DW118" s="88"/>
      <c r="ED118" s="88"/>
      <c r="EE118" s="88"/>
      <c r="EF118" s="88"/>
      <c r="EG118" s="88"/>
      <c r="EH118" s="88"/>
      <c r="EI118" s="88"/>
      <c r="EJ118" s="88"/>
      <c r="EK118" s="88"/>
      <c r="EL118" s="88"/>
      <c r="EM118" s="88"/>
      <c r="EN118" s="88"/>
      <c r="EO118" s="88"/>
      <c r="EP118" s="88"/>
      <c r="EQ118" s="88"/>
      <c r="ER118" s="88"/>
      <c r="ES118" s="88"/>
      <c r="ET118" s="88"/>
      <c r="EU118" s="88"/>
      <c r="EV118" s="88"/>
      <c r="EW118" s="88"/>
      <c r="EX118" s="88"/>
      <c r="EY118" s="88"/>
      <c r="EZ118" s="88"/>
      <c r="FA118" s="88"/>
      <c r="FB118" s="88"/>
      <c r="FC118" s="88"/>
      <c r="FD118" s="88"/>
      <c r="FE118" s="88"/>
      <c r="FF118" s="88"/>
    </row>
    <row r="119" spans="2:162" x14ac:dyDescent="0.2">
      <c r="B119" s="100">
        <v>11.5</v>
      </c>
      <c r="C119" s="101">
        <v>13</v>
      </c>
      <c r="D119" s="80">
        <v>11.5</v>
      </c>
      <c r="E119" s="82">
        <v>136</v>
      </c>
      <c r="F119" s="83">
        <v>11.5</v>
      </c>
      <c r="G119" s="82">
        <v>9</v>
      </c>
      <c r="H119" s="88"/>
      <c r="O119" s="88"/>
      <c r="V119" s="88"/>
      <c r="AC119" s="88"/>
      <c r="AJ119" s="88"/>
      <c r="AQ119" s="88"/>
      <c r="AX119" s="88"/>
      <c r="BE119" s="88"/>
      <c r="BL119" s="88"/>
      <c r="BS119" s="88"/>
      <c r="BZ119" s="88"/>
      <c r="CG119" s="88"/>
      <c r="CN119" s="88"/>
      <c r="CU119" s="88"/>
      <c r="DB119" s="88"/>
      <c r="DI119" s="88"/>
      <c r="DP119" s="88"/>
      <c r="DW119" s="88"/>
      <c r="ED119" s="88"/>
      <c r="EE119" s="88"/>
      <c r="EF119" s="88"/>
      <c r="EG119" s="88"/>
      <c r="EH119" s="88"/>
      <c r="EI119" s="88"/>
      <c r="EJ119" s="88"/>
      <c r="EK119" s="88"/>
      <c r="EL119" s="88"/>
      <c r="EM119" s="88"/>
      <c r="EN119" s="88"/>
      <c r="EO119" s="88"/>
      <c r="EP119" s="88"/>
      <c r="EQ119" s="88"/>
      <c r="ER119" s="88"/>
      <c r="ES119" s="88"/>
      <c r="ET119" s="88"/>
      <c r="EU119" s="88"/>
      <c r="EV119" s="88"/>
      <c r="EW119" s="88"/>
      <c r="EX119" s="88"/>
      <c r="EY119" s="88"/>
      <c r="EZ119" s="88"/>
      <c r="FA119" s="88"/>
      <c r="FB119" s="88"/>
      <c r="FC119" s="88"/>
      <c r="FD119" s="88"/>
      <c r="FE119" s="88"/>
      <c r="FF119" s="88"/>
    </row>
    <row r="120" spans="2:162" x14ac:dyDescent="0.2">
      <c r="B120" s="100">
        <v>11.6</v>
      </c>
      <c r="C120" s="101">
        <v>104</v>
      </c>
      <c r="D120" s="80">
        <v>11.6</v>
      </c>
      <c r="E120" s="82">
        <v>13</v>
      </c>
      <c r="F120" s="83">
        <v>11.6</v>
      </c>
      <c r="G120" s="82">
        <v>11</v>
      </c>
      <c r="H120" s="88"/>
      <c r="O120" s="88"/>
      <c r="V120" s="88"/>
      <c r="AC120" s="88"/>
      <c r="AJ120" s="88"/>
      <c r="AQ120" s="88"/>
      <c r="AX120" s="88"/>
      <c r="BE120" s="88"/>
      <c r="BL120" s="88"/>
      <c r="BS120" s="88"/>
      <c r="BZ120" s="88"/>
      <c r="CG120" s="88"/>
      <c r="CN120" s="88"/>
      <c r="CU120" s="88"/>
      <c r="DB120" s="88"/>
      <c r="DI120" s="88"/>
      <c r="DP120" s="88"/>
      <c r="DW120" s="88"/>
      <c r="ED120" s="88"/>
      <c r="EE120" s="88"/>
      <c r="EF120" s="88"/>
      <c r="EG120" s="88"/>
      <c r="EH120" s="88"/>
      <c r="EI120" s="88"/>
      <c r="EJ120" s="88"/>
      <c r="EK120" s="88"/>
      <c r="EL120" s="88"/>
      <c r="EM120" s="88"/>
      <c r="EN120" s="88"/>
      <c r="EO120" s="88"/>
      <c r="EP120" s="88"/>
      <c r="EQ120" s="88"/>
      <c r="ER120" s="88"/>
      <c r="ES120" s="88"/>
      <c r="ET120" s="88"/>
      <c r="EU120" s="88"/>
      <c r="EV120" s="88"/>
      <c r="EW120" s="88"/>
      <c r="EX120" s="88"/>
      <c r="EY120" s="88"/>
      <c r="EZ120" s="88"/>
      <c r="FA120" s="88"/>
      <c r="FB120" s="88"/>
      <c r="FC120" s="88"/>
      <c r="FD120" s="88"/>
      <c r="FE120" s="88"/>
      <c r="FF120" s="88"/>
    </row>
    <row r="121" spans="2:162" x14ac:dyDescent="0.2">
      <c r="B121" s="100">
        <v>11.7</v>
      </c>
      <c r="C121" s="101">
        <v>9</v>
      </c>
      <c r="D121" s="80">
        <v>11.7</v>
      </c>
      <c r="E121" s="82">
        <v>127</v>
      </c>
      <c r="F121" s="83">
        <v>11.7</v>
      </c>
      <c r="G121" s="82">
        <v>60</v>
      </c>
      <c r="H121" s="88"/>
      <c r="O121" s="88"/>
      <c r="V121" s="88"/>
      <c r="AC121" s="88"/>
      <c r="AJ121" s="88"/>
      <c r="AQ121" s="88"/>
      <c r="AX121" s="88"/>
      <c r="BE121" s="88"/>
      <c r="BL121" s="88"/>
      <c r="BS121" s="88"/>
      <c r="BZ121" s="88"/>
      <c r="CG121" s="88"/>
      <c r="CN121" s="88"/>
      <c r="CU121" s="88"/>
      <c r="DB121" s="88"/>
      <c r="DI121" s="88"/>
      <c r="DP121" s="88"/>
      <c r="DW121" s="88"/>
      <c r="ED121" s="88"/>
      <c r="EE121" s="88"/>
      <c r="EF121" s="88"/>
      <c r="EG121" s="88"/>
      <c r="EH121" s="88"/>
      <c r="EI121" s="88"/>
      <c r="EJ121" s="88"/>
      <c r="EK121" s="88"/>
      <c r="EL121" s="88"/>
      <c r="EM121" s="88"/>
      <c r="EN121" s="88"/>
      <c r="EO121" s="88"/>
      <c r="EP121" s="88"/>
      <c r="EQ121" s="88"/>
      <c r="ER121" s="88"/>
      <c r="ES121" s="88"/>
      <c r="ET121" s="88"/>
      <c r="EU121" s="88"/>
      <c r="EV121" s="88"/>
      <c r="EW121" s="88"/>
      <c r="EX121" s="88"/>
      <c r="EY121" s="88"/>
      <c r="EZ121" s="88"/>
      <c r="FA121" s="88"/>
      <c r="FB121" s="88"/>
      <c r="FC121" s="88"/>
      <c r="FD121" s="88"/>
      <c r="FE121" s="88"/>
      <c r="FF121" s="88"/>
    </row>
    <row r="122" spans="2:162" x14ac:dyDescent="0.2">
      <c r="B122" s="100">
        <v>11.8</v>
      </c>
      <c r="C122" s="101">
        <v>10</v>
      </c>
      <c r="D122" s="80">
        <v>11.8</v>
      </c>
      <c r="E122" s="82">
        <v>15</v>
      </c>
      <c r="F122" s="83">
        <v>11.8</v>
      </c>
      <c r="G122" s="82">
        <v>103</v>
      </c>
      <c r="H122" s="88"/>
      <c r="O122" s="88"/>
      <c r="V122" s="88"/>
      <c r="AC122" s="88"/>
      <c r="AJ122" s="88"/>
      <c r="AQ122" s="88"/>
      <c r="AX122" s="88"/>
      <c r="BE122" s="88"/>
      <c r="BL122" s="88"/>
      <c r="BS122" s="88"/>
      <c r="BZ122" s="88"/>
      <c r="CG122" s="88"/>
      <c r="CN122" s="88"/>
      <c r="CU122" s="88"/>
      <c r="DB122" s="88"/>
      <c r="DI122" s="88"/>
      <c r="DP122" s="88"/>
      <c r="DW122" s="88"/>
      <c r="ED122" s="88"/>
      <c r="EE122" s="88"/>
      <c r="EF122" s="88"/>
      <c r="EG122" s="88"/>
      <c r="EH122" s="88"/>
      <c r="EI122" s="88"/>
      <c r="EJ122" s="88"/>
      <c r="EK122" s="88"/>
      <c r="EL122" s="88"/>
      <c r="EM122" s="88"/>
      <c r="EN122" s="88"/>
      <c r="EO122" s="88"/>
      <c r="EP122" s="88"/>
      <c r="EQ122" s="88"/>
      <c r="ER122" s="88"/>
      <c r="ES122" s="88"/>
      <c r="ET122" s="88"/>
      <c r="EU122" s="88"/>
      <c r="EV122" s="88"/>
      <c r="EW122" s="88"/>
      <c r="EX122" s="88"/>
      <c r="EY122" s="88"/>
      <c r="EZ122" s="88"/>
      <c r="FA122" s="88"/>
      <c r="FB122" s="88"/>
      <c r="FC122" s="88"/>
      <c r="FD122" s="88"/>
      <c r="FE122" s="88"/>
      <c r="FF122" s="88"/>
    </row>
    <row r="123" spans="2:162" x14ac:dyDescent="0.2">
      <c r="B123" s="100">
        <v>11.9</v>
      </c>
      <c r="C123" s="101">
        <v>95</v>
      </c>
      <c r="D123" s="80">
        <v>11.9</v>
      </c>
      <c r="E123" s="82">
        <v>73</v>
      </c>
      <c r="F123" s="83">
        <v>11.9</v>
      </c>
      <c r="G123" s="82">
        <v>37</v>
      </c>
      <c r="H123" s="88"/>
      <c r="O123" s="88"/>
      <c r="V123" s="88"/>
      <c r="AC123" s="88"/>
      <c r="AJ123" s="88"/>
      <c r="AQ123" s="88"/>
      <c r="AX123" s="88"/>
      <c r="BE123" s="88"/>
      <c r="BL123" s="88"/>
      <c r="BS123" s="88"/>
      <c r="BZ123" s="88"/>
      <c r="CG123" s="88"/>
      <c r="CN123" s="88"/>
      <c r="CU123" s="88"/>
      <c r="DB123" s="88"/>
      <c r="DI123" s="88"/>
      <c r="DP123" s="88"/>
      <c r="DW123" s="88"/>
      <c r="ED123" s="88"/>
      <c r="EE123" s="88"/>
      <c r="EF123" s="88"/>
      <c r="EG123" s="88"/>
      <c r="EH123" s="88"/>
      <c r="EI123" s="88"/>
      <c r="EJ123" s="88"/>
      <c r="EK123" s="88"/>
      <c r="EL123" s="88"/>
      <c r="EM123" s="88"/>
      <c r="EN123" s="88"/>
      <c r="EO123" s="88"/>
      <c r="EP123" s="88"/>
      <c r="EQ123" s="88"/>
      <c r="ER123" s="88"/>
      <c r="ES123" s="88"/>
      <c r="ET123" s="88"/>
      <c r="EU123" s="88"/>
      <c r="EV123" s="88"/>
      <c r="EW123" s="88"/>
      <c r="EX123" s="88"/>
      <c r="EY123" s="88"/>
      <c r="EZ123" s="88"/>
      <c r="FA123" s="88"/>
      <c r="FB123" s="88"/>
      <c r="FC123" s="88"/>
      <c r="FD123" s="88"/>
      <c r="FE123" s="88"/>
      <c r="FF123" s="88"/>
    </row>
    <row r="124" spans="2:162" x14ac:dyDescent="0.2">
      <c r="B124" s="100">
        <v>12</v>
      </c>
      <c r="C124" s="101">
        <v>12</v>
      </c>
      <c r="D124" s="80">
        <v>12</v>
      </c>
      <c r="E124" s="82">
        <v>15</v>
      </c>
      <c r="F124" s="83">
        <v>12</v>
      </c>
      <c r="G124" s="82">
        <v>40</v>
      </c>
      <c r="H124" s="88"/>
      <c r="O124" s="88"/>
      <c r="V124" s="88"/>
      <c r="AC124" s="88"/>
      <c r="AJ124" s="88"/>
      <c r="AQ124" s="88"/>
      <c r="AX124" s="88"/>
      <c r="BE124" s="88"/>
      <c r="BL124" s="88"/>
      <c r="BS124" s="88"/>
      <c r="BZ124" s="88"/>
      <c r="CG124" s="88"/>
      <c r="CN124" s="88"/>
      <c r="CU124" s="88"/>
      <c r="DB124" s="88"/>
      <c r="DI124" s="88"/>
      <c r="DP124" s="88"/>
      <c r="DW124" s="88"/>
      <c r="ED124" s="88"/>
      <c r="EE124" s="88"/>
      <c r="EF124" s="88"/>
      <c r="EG124" s="88"/>
      <c r="EH124" s="88"/>
      <c r="EI124" s="88"/>
      <c r="EJ124" s="88"/>
      <c r="EK124" s="88"/>
      <c r="EL124" s="88"/>
      <c r="EM124" s="88"/>
      <c r="EN124" s="88"/>
      <c r="EO124" s="88"/>
      <c r="EP124" s="88"/>
      <c r="EQ124" s="88"/>
      <c r="ER124" s="88"/>
      <c r="ES124" s="88"/>
      <c r="ET124" s="88"/>
      <c r="EU124" s="88"/>
      <c r="EV124" s="88"/>
      <c r="EW124" s="88"/>
      <c r="EX124" s="88"/>
      <c r="EY124" s="88"/>
      <c r="EZ124" s="88"/>
      <c r="FA124" s="88"/>
      <c r="FB124" s="88"/>
      <c r="FC124" s="88"/>
      <c r="FD124" s="88"/>
      <c r="FE124" s="88"/>
      <c r="FF124" s="88"/>
    </row>
    <row r="125" spans="2:162" x14ac:dyDescent="0.2">
      <c r="B125" s="100">
        <v>12.1</v>
      </c>
      <c r="C125" s="101">
        <v>110</v>
      </c>
      <c r="D125" s="80">
        <v>12.1</v>
      </c>
      <c r="E125" s="82">
        <v>129</v>
      </c>
      <c r="F125" s="83">
        <v>12.1</v>
      </c>
      <c r="G125" s="82">
        <v>35</v>
      </c>
      <c r="H125" s="88"/>
      <c r="O125" s="88"/>
      <c r="V125" s="88"/>
      <c r="AC125" s="88"/>
      <c r="AJ125" s="88"/>
      <c r="AQ125" s="88"/>
      <c r="AX125" s="88"/>
      <c r="BE125" s="88"/>
      <c r="BL125" s="88"/>
      <c r="BS125" s="88"/>
      <c r="BZ125" s="88"/>
      <c r="CG125" s="88"/>
      <c r="CN125" s="88"/>
      <c r="CU125" s="88"/>
      <c r="DB125" s="88"/>
      <c r="DI125" s="88"/>
      <c r="DP125" s="88"/>
      <c r="DW125" s="88"/>
      <c r="ED125" s="88"/>
      <c r="EE125" s="88"/>
      <c r="EF125" s="88"/>
      <c r="EG125" s="88"/>
      <c r="EH125" s="88"/>
      <c r="EI125" s="88"/>
      <c r="EJ125" s="88"/>
      <c r="EK125" s="88"/>
      <c r="EL125" s="88"/>
      <c r="EM125" s="88"/>
      <c r="EN125" s="88"/>
      <c r="EO125" s="88"/>
      <c r="EP125" s="88"/>
      <c r="EQ125" s="88"/>
      <c r="ER125" s="88"/>
      <c r="ES125" s="88"/>
      <c r="ET125" s="88"/>
      <c r="EU125" s="88"/>
      <c r="EV125" s="88"/>
      <c r="EW125" s="88"/>
      <c r="EX125" s="88"/>
      <c r="EY125" s="88"/>
      <c r="EZ125" s="88"/>
      <c r="FA125" s="88"/>
      <c r="FB125" s="88"/>
      <c r="FC125" s="88"/>
      <c r="FD125" s="88"/>
      <c r="FE125" s="88"/>
      <c r="FF125" s="88"/>
    </row>
    <row r="126" spans="2:162" x14ac:dyDescent="0.2">
      <c r="B126" s="100">
        <v>12.2</v>
      </c>
      <c r="C126" s="101">
        <v>9</v>
      </c>
      <c r="D126" s="80">
        <v>12.2</v>
      </c>
      <c r="E126" s="82">
        <v>13</v>
      </c>
      <c r="F126" s="83">
        <v>12.2</v>
      </c>
      <c r="G126" s="82">
        <v>59</v>
      </c>
      <c r="H126" s="88"/>
      <c r="O126" s="88"/>
      <c r="V126" s="88"/>
      <c r="AC126" s="88"/>
      <c r="AJ126" s="88"/>
      <c r="AQ126" s="88"/>
      <c r="AX126" s="88"/>
      <c r="BE126" s="88"/>
      <c r="BL126" s="88"/>
      <c r="BS126" s="88"/>
      <c r="BZ126" s="88"/>
      <c r="CG126" s="88"/>
      <c r="CN126" s="88"/>
      <c r="CU126" s="88"/>
      <c r="DB126" s="88"/>
      <c r="DI126" s="88"/>
      <c r="DP126" s="88"/>
      <c r="DW126" s="88"/>
      <c r="ED126" s="88"/>
      <c r="EE126" s="88"/>
      <c r="EF126" s="88"/>
      <c r="EG126" s="88"/>
      <c r="EH126" s="88"/>
      <c r="EI126" s="88"/>
      <c r="EJ126" s="88"/>
      <c r="EK126" s="88"/>
      <c r="EL126" s="88"/>
      <c r="EM126" s="88"/>
      <c r="EN126" s="88"/>
      <c r="EO126" s="88"/>
      <c r="EP126" s="88"/>
      <c r="EQ126" s="88"/>
      <c r="ER126" s="88"/>
      <c r="ES126" s="88"/>
      <c r="ET126" s="88"/>
      <c r="EU126" s="88"/>
      <c r="EV126" s="88"/>
      <c r="EW126" s="88"/>
      <c r="EX126" s="88"/>
      <c r="EY126" s="88"/>
      <c r="EZ126" s="88"/>
      <c r="FA126" s="88"/>
      <c r="FB126" s="88"/>
      <c r="FC126" s="88"/>
      <c r="FD126" s="88"/>
      <c r="FE126" s="88"/>
      <c r="FF126" s="88"/>
    </row>
    <row r="127" spans="2:162" x14ac:dyDescent="0.2">
      <c r="B127" s="100">
        <v>12.3</v>
      </c>
      <c r="C127" s="101">
        <v>11</v>
      </c>
      <c r="D127" s="80">
        <v>12.3</v>
      </c>
      <c r="E127" s="82">
        <v>127</v>
      </c>
      <c r="F127" s="83">
        <v>12.3</v>
      </c>
      <c r="G127" s="82">
        <v>94</v>
      </c>
      <c r="H127" s="88"/>
      <c r="O127" s="88"/>
      <c r="V127" s="88"/>
      <c r="AC127" s="88"/>
      <c r="AJ127" s="88"/>
      <c r="AQ127" s="88"/>
      <c r="AX127" s="88"/>
      <c r="BE127" s="88"/>
      <c r="BL127" s="88"/>
      <c r="BS127" s="88"/>
      <c r="BZ127" s="88"/>
      <c r="CG127" s="88"/>
      <c r="CN127" s="88"/>
      <c r="CU127" s="88"/>
      <c r="DB127" s="88"/>
      <c r="DI127" s="88"/>
      <c r="DP127" s="88"/>
      <c r="DW127" s="88"/>
      <c r="ED127" s="88"/>
      <c r="EE127" s="88"/>
      <c r="EF127" s="88"/>
      <c r="EG127" s="88"/>
      <c r="EH127" s="88"/>
      <c r="EI127" s="88"/>
      <c r="EJ127" s="88"/>
      <c r="EK127" s="88"/>
      <c r="EL127" s="88"/>
      <c r="EM127" s="88"/>
      <c r="EN127" s="88"/>
      <c r="EO127" s="88"/>
      <c r="EP127" s="88"/>
      <c r="EQ127" s="88"/>
      <c r="ER127" s="88"/>
      <c r="ES127" s="88"/>
      <c r="ET127" s="88"/>
      <c r="EU127" s="88"/>
      <c r="EV127" s="88"/>
      <c r="EW127" s="88"/>
      <c r="EX127" s="88"/>
      <c r="EY127" s="88"/>
      <c r="EZ127" s="88"/>
      <c r="FA127" s="88"/>
      <c r="FB127" s="88"/>
      <c r="FC127" s="88"/>
      <c r="FD127" s="88"/>
      <c r="FE127" s="88"/>
      <c r="FF127" s="88"/>
    </row>
    <row r="128" spans="2:162" x14ac:dyDescent="0.2">
      <c r="B128" s="100">
        <v>12.4</v>
      </c>
      <c r="C128" s="101">
        <v>95</v>
      </c>
      <c r="D128" s="80">
        <v>12.4</v>
      </c>
      <c r="E128" s="82">
        <v>22</v>
      </c>
      <c r="F128" s="83">
        <v>12.4</v>
      </c>
      <c r="G128" s="82">
        <v>35</v>
      </c>
      <c r="H128" s="88"/>
      <c r="O128" s="88"/>
      <c r="V128" s="88"/>
      <c r="AC128" s="88"/>
      <c r="AJ128" s="88"/>
      <c r="AQ128" s="88"/>
      <c r="AX128" s="88"/>
      <c r="BE128" s="88"/>
      <c r="BL128" s="88"/>
      <c r="BS128" s="88"/>
      <c r="BZ128" s="88"/>
      <c r="CG128" s="88"/>
      <c r="CN128" s="88"/>
      <c r="CU128" s="88"/>
      <c r="DB128" s="88"/>
      <c r="DI128" s="88"/>
      <c r="DP128" s="88"/>
      <c r="DW128" s="88"/>
      <c r="ED128" s="88"/>
      <c r="EE128" s="88"/>
      <c r="EF128" s="88"/>
      <c r="EG128" s="88"/>
      <c r="EH128" s="88"/>
      <c r="EI128" s="88"/>
      <c r="EJ128" s="88"/>
      <c r="EK128" s="88"/>
      <c r="EL128" s="88"/>
      <c r="EM128" s="88"/>
      <c r="EN128" s="88"/>
      <c r="EO128" s="88"/>
      <c r="EP128" s="88"/>
      <c r="EQ128" s="88"/>
      <c r="ER128" s="88"/>
      <c r="ES128" s="88"/>
      <c r="ET128" s="88"/>
      <c r="EU128" s="88"/>
      <c r="EV128" s="88"/>
      <c r="EW128" s="88"/>
      <c r="EX128" s="88"/>
      <c r="EY128" s="88"/>
      <c r="EZ128" s="88"/>
      <c r="FA128" s="88"/>
      <c r="FB128" s="88"/>
      <c r="FC128" s="88"/>
      <c r="FD128" s="88"/>
      <c r="FE128" s="88"/>
      <c r="FF128" s="88"/>
    </row>
    <row r="129" spans="2:162" x14ac:dyDescent="0.2">
      <c r="B129" s="100">
        <v>12.5</v>
      </c>
      <c r="C129" s="101">
        <v>12</v>
      </c>
      <c r="D129" s="80">
        <v>12.5</v>
      </c>
      <c r="E129" s="82">
        <v>52</v>
      </c>
      <c r="F129" s="83">
        <v>12.5</v>
      </c>
      <c r="G129" s="82">
        <v>41</v>
      </c>
      <c r="H129" s="88"/>
      <c r="O129" s="88"/>
      <c r="V129" s="88"/>
      <c r="AC129" s="88"/>
      <c r="AJ129" s="88"/>
      <c r="AQ129" s="88"/>
      <c r="AX129" s="88"/>
      <c r="BE129" s="88"/>
      <c r="BL129" s="88"/>
      <c r="BS129" s="88"/>
      <c r="BZ129" s="88"/>
      <c r="CG129" s="88"/>
      <c r="CN129" s="88"/>
      <c r="CU129" s="88"/>
      <c r="DB129" s="88"/>
      <c r="DI129" s="88"/>
      <c r="DP129" s="88"/>
      <c r="DW129" s="88"/>
      <c r="ED129" s="88"/>
      <c r="EE129" s="88"/>
      <c r="EF129" s="88"/>
      <c r="EG129" s="88"/>
      <c r="EH129" s="88"/>
      <c r="EI129" s="88"/>
      <c r="EJ129" s="88"/>
      <c r="EK129" s="88"/>
      <c r="EL129" s="88"/>
      <c r="EM129" s="88"/>
      <c r="EN129" s="88"/>
      <c r="EO129" s="88"/>
      <c r="EP129" s="88"/>
      <c r="EQ129" s="88"/>
      <c r="ER129" s="88"/>
      <c r="ES129" s="88"/>
      <c r="ET129" s="88"/>
      <c r="EU129" s="88"/>
      <c r="EV129" s="88"/>
      <c r="EW129" s="88"/>
      <c r="EX129" s="88"/>
      <c r="EY129" s="88"/>
      <c r="EZ129" s="88"/>
      <c r="FA129" s="88"/>
      <c r="FB129" s="88"/>
      <c r="FC129" s="88"/>
      <c r="FD129" s="88"/>
      <c r="FE129" s="88"/>
      <c r="FF129" s="88"/>
    </row>
    <row r="130" spans="2:162" x14ac:dyDescent="0.2">
      <c r="B130" s="100">
        <v>12.6</v>
      </c>
      <c r="C130" s="101">
        <v>82</v>
      </c>
      <c r="D130" s="80">
        <v>12.6</v>
      </c>
      <c r="E130" s="82">
        <v>82</v>
      </c>
      <c r="F130" s="83">
        <v>12.6</v>
      </c>
      <c r="G130" s="82">
        <v>139</v>
      </c>
      <c r="H130" s="88"/>
      <c r="O130" s="88"/>
      <c r="V130" s="88"/>
      <c r="AC130" s="88"/>
      <c r="AJ130" s="88"/>
      <c r="AQ130" s="88"/>
      <c r="AX130" s="88"/>
      <c r="BE130" s="88"/>
      <c r="BL130" s="88"/>
      <c r="BS130" s="88"/>
      <c r="BZ130" s="88"/>
      <c r="CG130" s="88"/>
      <c r="CN130" s="88"/>
      <c r="CU130" s="88"/>
      <c r="DB130" s="88"/>
      <c r="DI130" s="88"/>
      <c r="DP130" s="88"/>
      <c r="DW130" s="88"/>
      <c r="DX130" s="88"/>
      <c r="DY130" s="88"/>
      <c r="DZ130" s="88"/>
      <c r="EA130" s="88"/>
      <c r="EB130" s="88"/>
      <c r="EC130" s="88"/>
      <c r="ED130" s="88"/>
      <c r="EE130" s="88"/>
      <c r="EF130" s="88"/>
      <c r="EG130" s="88"/>
      <c r="EH130" s="88"/>
      <c r="EI130" s="88"/>
      <c r="EJ130" s="88"/>
      <c r="EK130" s="88"/>
      <c r="EL130" s="88"/>
      <c r="EM130" s="88"/>
      <c r="EN130" s="88"/>
      <c r="EO130" s="88"/>
      <c r="EP130" s="88"/>
      <c r="EQ130" s="88"/>
      <c r="ER130" s="88"/>
      <c r="ES130" s="88"/>
      <c r="ET130" s="88"/>
      <c r="EU130" s="88"/>
      <c r="EV130" s="88"/>
      <c r="EW130" s="88"/>
      <c r="EX130" s="88"/>
      <c r="EY130" s="88"/>
      <c r="EZ130" s="88"/>
      <c r="FA130" s="88"/>
      <c r="FB130" s="88"/>
      <c r="FC130" s="88"/>
      <c r="FD130" s="88"/>
      <c r="FE130" s="88"/>
      <c r="FF130" s="88"/>
    </row>
    <row r="131" spans="2:162" x14ac:dyDescent="0.2">
      <c r="B131" s="100">
        <v>12.7</v>
      </c>
      <c r="C131" s="101">
        <v>84</v>
      </c>
      <c r="D131" s="80">
        <v>12.7</v>
      </c>
      <c r="E131" s="82">
        <v>64</v>
      </c>
      <c r="F131" s="83">
        <v>12.7</v>
      </c>
      <c r="G131" s="82">
        <v>2</v>
      </c>
      <c r="H131" s="88"/>
      <c r="O131" s="88"/>
      <c r="V131" s="88"/>
      <c r="AC131" s="88"/>
      <c r="AJ131" s="88"/>
      <c r="AQ131" s="88"/>
      <c r="AX131" s="88"/>
      <c r="BE131" s="88"/>
      <c r="BL131" s="88"/>
      <c r="BS131" s="88"/>
      <c r="BZ131" s="88"/>
      <c r="CG131" s="88"/>
      <c r="CN131" s="88"/>
      <c r="CU131" s="88"/>
      <c r="DB131" s="88"/>
      <c r="DI131" s="88"/>
      <c r="DP131" s="88"/>
      <c r="DW131" s="88"/>
      <c r="DX131" s="88"/>
      <c r="DY131" s="88"/>
      <c r="DZ131" s="88"/>
      <c r="EA131" s="88"/>
      <c r="EB131" s="88"/>
      <c r="EC131" s="88"/>
      <c r="ED131" s="88"/>
      <c r="EE131" s="88"/>
      <c r="EF131" s="88"/>
      <c r="EG131" s="88"/>
      <c r="EH131" s="88"/>
      <c r="EI131" s="88"/>
      <c r="EJ131" s="88"/>
      <c r="EK131" s="88"/>
      <c r="EL131" s="88"/>
      <c r="EM131" s="88"/>
      <c r="EN131" s="88"/>
      <c r="EO131" s="88"/>
      <c r="EP131" s="88"/>
      <c r="EQ131" s="88"/>
      <c r="ER131" s="88"/>
      <c r="ES131" s="88"/>
      <c r="ET131" s="88"/>
      <c r="EU131" s="88"/>
      <c r="EV131" s="88"/>
      <c r="EW131" s="88"/>
      <c r="EX131" s="88"/>
      <c r="EY131" s="88"/>
      <c r="EZ131" s="88"/>
      <c r="FA131" s="88"/>
      <c r="FB131" s="88"/>
      <c r="FC131" s="88"/>
      <c r="FD131" s="88"/>
      <c r="FE131" s="88"/>
      <c r="FF131" s="88"/>
    </row>
    <row r="132" spans="2:162" x14ac:dyDescent="0.2">
      <c r="B132" s="100">
        <v>12.8</v>
      </c>
      <c r="C132" s="101">
        <v>4</v>
      </c>
      <c r="D132" s="80">
        <v>12.8</v>
      </c>
      <c r="E132" s="82">
        <v>78</v>
      </c>
      <c r="F132" s="83">
        <v>12.8</v>
      </c>
      <c r="G132" s="82">
        <v>63</v>
      </c>
      <c r="H132" s="88"/>
      <c r="O132" s="88"/>
      <c r="V132" s="88"/>
      <c r="AC132" s="88"/>
      <c r="AJ132" s="88"/>
      <c r="AQ132" s="88"/>
      <c r="AX132" s="88"/>
      <c r="BE132" s="88"/>
      <c r="BL132" s="88"/>
      <c r="BS132" s="88"/>
      <c r="BZ132" s="88"/>
      <c r="CG132" s="88"/>
      <c r="CN132" s="88"/>
      <c r="CU132" s="88"/>
      <c r="DB132" s="88"/>
      <c r="DI132" s="88"/>
      <c r="DP132" s="88"/>
      <c r="DW132" s="88"/>
      <c r="DX132" s="88"/>
      <c r="DY132" s="88"/>
      <c r="DZ132" s="88"/>
      <c r="EA132" s="88"/>
      <c r="EB132" s="88"/>
      <c r="EC132" s="88"/>
      <c r="ED132" s="88"/>
      <c r="EE132" s="88"/>
      <c r="EF132" s="88"/>
      <c r="EG132" s="88"/>
      <c r="EH132" s="88"/>
      <c r="EI132" s="88"/>
      <c r="EJ132" s="88"/>
      <c r="EK132" s="88"/>
      <c r="EL132" s="88"/>
      <c r="EM132" s="88"/>
      <c r="EN132" s="88"/>
      <c r="EO132" s="88"/>
      <c r="EP132" s="88"/>
      <c r="EQ132" s="88"/>
      <c r="ER132" s="88"/>
      <c r="ES132" s="88"/>
      <c r="ET132" s="88"/>
      <c r="EU132" s="88"/>
      <c r="EV132" s="88"/>
      <c r="EW132" s="88"/>
      <c r="EX132" s="88"/>
      <c r="EY132" s="88"/>
      <c r="EZ132" s="88"/>
      <c r="FA132" s="88"/>
      <c r="FB132" s="88"/>
      <c r="FC132" s="88"/>
      <c r="FD132" s="88"/>
      <c r="FE132" s="88"/>
      <c r="FF132" s="88"/>
    </row>
    <row r="133" spans="2:162" x14ac:dyDescent="0.2">
      <c r="B133" s="100">
        <v>12.9</v>
      </c>
      <c r="C133" s="101">
        <v>63</v>
      </c>
      <c r="D133" s="80">
        <v>12.9</v>
      </c>
      <c r="E133" s="82">
        <v>62</v>
      </c>
      <c r="F133" s="83">
        <v>12.9</v>
      </c>
      <c r="G133" s="82">
        <v>16</v>
      </c>
      <c r="H133" s="88"/>
      <c r="O133" s="88"/>
      <c r="V133" s="88"/>
      <c r="AC133" s="88"/>
      <c r="AJ133" s="88"/>
      <c r="AQ133" s="88"/>
      <c r="AX133" s="88"/>
      <c r="BE133" s="88"/>
      <c r="BL133" s="88"/>
      <c r="BS133" s="88"/>
      <c r="BZ133" s="88"/>
      <c r="CG133" s="88"/>
      <c r="CN133" s="88"/>
      <c r="CU133" s="88"/>
      <c r="DB133" s="88"/>
      <c r="DI133" s="88"/>
      <c r="DP133" s="88"/>
      <c r="DW133" s="88"/>
      <c r="DX133" s="88"/>
      <c r="DY133" s="88"/>
      <c r="DZ133" s="88"/>
      <c r="EA133" s="88"/>
      <c r="EB133" s="88"/>
      <c r="EC133" s="88"/>
      <c r="ED133" s="88"/>
      <c r="EE133" s="88"/>
      <c r="EF133" s="88"/>
      <c r="EG133" s="88"/>
      <c r="EH133" s="88"/>
      <c r="EI133" s="88"/>
      <c r="EJ133" s="88"/>
      <c r="EK133" s="88"/>
      <c r="EL133" s="88"/>
      <c r="EM133" s="88"/>
      <c r="EN133" s="88"/>
      <c r="EO133" s="88"/>
      <c r="EP133" s="88"/>
      <c r="EQ133" s="88"/>
      <c r="ER133" s="88"/>
      <c r="ES133" s="88"/>
      <c r="ET133" s="88"/>
      <c r="EU133" s="88"/>
      <c r="EV133" s="88"/>
      <c r="EW133" s="88"/>
      <c r="EX133" s="88"/>
      <c r="EY133" s="88"/>
      <c r="EZ133" s="88"/>
      <c r="FA133" s="88"/>
      <c r="FB133" s="88"/>
      <c r="FC133" s="88"/>
      <c r="FD133" s="88"/>
      <c r="FE133" s="88"/>
      <c r="FF133" s="88"/>
    </row>
    <row r="134" spans="2:162" x14ac:dyDescent="0.2">
      <c r="B134" s="100">
        <v>13</v>
      </c>
      <c r="C134" s="101">
        <v>30</v>
      </c>
      <c r="D134" s="80">
        <v>13</v>
      </c>
      <c r="E134" s="82">
        <v>74</v>
      </c>
      <c r="F134" s="83">
        <v>13</v>
      </c>
      <c r="G134" s="82">
        <v>52</v>
      </c>
      <c r="H134" s="88"/>
      <c r="O134" s="88"/>
      <c r="V134" s="88"/>
      <c r="AC134" s="88"/>
      <c r="AJ134" s="88"/>
      <c r="AQ134" s="88"/>
      <c r="AX134" s="88"/>
      <c r="BE134" s="88"/>
      <c r="BL134" s="88"/>
      <c r="BS134" s="88"/>
      <c r="BZ134" s="88"/>
      <c r="CG134" s="88"/>
      <c r="CN134" s="88"/>
      <c r="CU134" s="88"/>
      <c r="DB134" s="88"/>
      <c r="DI134" s="88"/>
      <c r="DP134" s="88"/>
      <c r="DW134" s="88"/>
      <c r="DX134" s="88"/>
      <c r="DY134" s="88"/>
      <c r="DZ134" s="88"/>
      <c r="EA134" s="88"/>
      <c r="EB134" s="88"/>
      <c r="EC134" s="88"/>
      <c r="ED134" s="88"/>
      <c r="EE134" s="88"/>
      <c r="EF134" s="88"/>
      <c r="EG134" s="88"/>
      <c r="EH134" s="88"/>
      <c r="EI134" s="88"/>
      <c r="EJ134" s="88"/>
      <c r="EK134" s="88"/>
      <c r="EL134" s="88"/>
      <c r="EM134" s="88"/>
      <c r="EN134" s="88"/>
      <c r="EO134" s="88"/>
      <c r="EP134" s="88"/>
      <c r="EQ134" s="88"/>
      <c r="ER134" s="88"/>
      <c r="ES134" s="88"/>
      <c r="ET134" s="88"/>
      <c r="EU134" s="88"/>
      <c r="EV134" s="88"/>
      <c r="EW134" s="88"/>
      <c r="EX134" s="88"/>
      <c r="EY134" s="88"/>
      <c r="EZ134" s="88"/>
      <c r="FA134" s="88"/>
      <c r="FB134" s="88"/>
      <c r="FC134" s="88"/>
      <c r="FD134" s="88"/>
      <c r="FE134" s="88"/>
      <c r="FF134" s="88"/>
    </row>
    <row r="135" spans="2:162" x14ac:dyDescent="0.2">
      <c r="B135" s="100">
        <v>13.1</v>
      </c>
      <c r="C135" s="101">
        <v>86</v>
      </c>
      <c r="D135" s="80">
        <v>13.1</v>
      </c>
      <c r="E135" s="82">
        <v>4</v>
      </c>
      <c r="F135" s="83">
        <v>13.1</v>
      </c>
      <c r="G135" s="82">
        <v>14</v>
      </c>
      <c r="H135" s="88"/>
      <c r="O135" s="88"/>
      <c r="V135" s="88"/>
      <c r="AC135" s="88"/>
      <c r="AJ135" s="88"/>
      <c r="AQ135" s="88"/>
      <c r="AX135" s="88"/>
      <c r="BE135" s="88"/>
      <c r="BL135" s="88"/>
      <c r="BS135" s="88"/>
      <c r="BZ135" s="88"/>
      <c r="CG135" s="88"/>
      <c r="CN135" s="88"/>
      <c r="CU135" s="88"/>
      <c r="DB135" s="88"/>
      <c r="DI135" s="88"/>
      <c r="DP135" s="88"/>
      <c r="DW135" s="88"/>
      <c r="DX135" s="88"/>
      <c r="DY135" s="88"/>
      <c r="DZ135" s="88"/>
      <c r="EA135" s="88"/>
      <c r="EB135" s="88"/>
      <c r="EC135" s="88"/>
      <c r="ED135" s="88"/>
      <c r="EE135" s="88"/>
      <c r="EF135" s="88"/>
      <c r="EG135" s="88"/>
      <c r="EH135" s="88"/>
      <c r="EI135" s="88"/>
      <c r="EJ135" s="88"/>
      <c r="EK135" s="88"/>
      <c r="EL135" s="88"/>
      <c r="EM135" s="88"/>
      <c r="EN135" s="88"/>
      <c r="EO135" s="88"/>
      <c r="EP135" s="88"/>
      <c r="EQ135" s="88"/>
      <c r="ER135" s="88"/>
      <c r="ES135" s="88"/>
      <c r="ET135" s="88"/>
      <c r="EU135" s="88"/>
      <c r="EV135" s="88"/>
      <c r="EW135" s="88"/>
      <c r="EX135" s="88"/>
      <c r="EY135" s="88"/>
      <c r="EZ135" s="88"/>
      <c r="FA135" s="88"/>
      <c r="FB135" s="88"/>
      <c r="FC135" s="88"/>
      <c r="FD135" s="88"/>
      <c r="FE135" s="88"/>
      <c r="FF135" s="88"/>
    </row>
    <row r="136" spans="2:162" x14ac:dyDescent="0.2">
      <c r="B136" s="100">
        <v>13.2</v>
      </c>
      <c r="C136" s="101">
        <v>27</v>
      </c>
      <c r="D136" s="80">
        <v>13.2</v>
      </c>
      <c r="E136" s="82">
        <v>19</v>
      </c>
      <c r="F136" s="83">
        <v>13.2</v>
      </c>
      <c r="G136" s="82">
        <v>124</v>
      </c>
      <c r="H136" s="88"/>
      <c r="O136" s="88"/>
      <c r="V136" s="88"/>
      <c r="AC136" s="88"/>
      <c r="AJ136" s="88"/>
      <c r="AQ136" s="88"/>
      <c r="AX136" s="88"/>
      <c r="BE136" s="88"/>
      <c r="BL136" s="88"/>
      <c r="BS136" s="88"/>
      <c r="BZ136" s="88"/>
      <c r="CG136" s="88"/>
      <c r="CN136" s="88"/>
      <c r="CU136" s="88"/>
      <c r="DB136" s="88"/>
      <c r="DI136" s="88"/>
      <c r="DP136" s="88"/>
      <c r="DW136" s="88"/>
      <c r="DX136" s="88"/>
      <c r="DY136" s="88"/>
      <c r="DZ136" s="88"/>
      <c r="EA136" s="88"/>
      <c r="EB136" s="88"/>
      <c r="EC136" s="88"/>
      <c r="ED136" s="88"/>
      <c r="EE136" s="88"/>
      <c r="EF136" s="88"/>
      <c r="EG136" s="88"/>
      <c r="EH136" s="88"/>
      <c r="EI136" s="88"/>
      <c r="EJ136" s="88"/>
      <c r="EK136" s="88"/>
      <c r="EL136" s="88"/>
      <c r="EM136" s="88"/>
      <c r="EN136" s="88"/>
      <c r="EO136" s="88"/>
      <c r="EP136" s="88"/>
      <c r="EQ136" s="88"/>
      <c r="ER136" s="88"/>
      <c r="ES136" s="88"/>
      <c r="ET136" s="88"/>
      <c r="EU136" s="88"/>
      <c r="EV136" s="88"/>
      <c r="EW136" s="88"/>
      <c r="EX136" s="88"/>
      <c r="EY136" s="88"/>
      <c r="EZ136" s="88"/>
      <c r="FA136" s="88"/>
      <c r="FB136" s="88"/>
      <c r="FC136" s="88"/>
      <c r="FD136" s="88"/>
      <c r="FE136" s="88"/>
      <c r="FF136" s="88"/>
    </row>
    <row r="137" spans="2:162" x14ac:dyDescent="0.2">
      <c r="B137" s="100">
        <v>13.3</v>
      </c>
      <c r="C137" s="101">
        <v>75</v>
      </c>
      <c r="D137" s="80">
        <v>13.3</v>
      </c>
      <c r="E137" s="82">
        <v>67</v>
      </c>
      <c r="F137" s="83">
        <v>13.3</v>
      </c>
      <c r="G137" s="82">
        <v>14</v>
      </c>
      <c r="H137" s="88"/>
      <c r="O137" s="88"/>
      <c r="V137" s="88"/>
      <c r="AC137" s="88"/>
      <c r="AJ137" s="88"/>
      <c r="AQ137" s="88"/>
      <c r="AX137" s="88"/>
      <c r="BE137" s="88"/>
      <c r="BL137" s="88"/>
      <c r="BS137" s="88"/>
      <c r="BZ137" s="88"/>
      <c r="CG137" s="88"/>
      <c r="CN137" s="88"/>
      <c r="CU137" s="88"/>
      <c r="DB137" s="88"/>
      <c r="DI137" s="88"/>
      <c r="DP137" s="88"/>
      <c r="DW137" s="88"/>
      <c r="DX137" s="88"/>
      <c r="DY137" s="88"/>
      <c r="DZ137" s="88"/>
      <c r="EA137" s="88"/>
      <c r="EB137" s="88"/>
      <c r="EC137" s="88"/>
      <c r="ED137" s="88"/>
      <c r="EE137" s="88"/>
      <c r="EF137" s="88"/>
      <c r="EG137" s="88"/>
      <c r="EH137" s="88"/>
      <c r="EI137" s="88"/>
      <c r="EJ137" s="88"/>
      <c r="EK137" s="88"/>
      <c r="EL137" s="88"/>
      <c r="EM137" s="88"/>
      <c r="EN137" s="88"/>
      <c r="EO137" s="88"/>
      <c r="EP137" s="88"/>
      <c r="EQ137" s="88"/>
      <c r="ER137" s="88"/>
      <c r="ES137" s="88"/>
      <c r="ET137" s="88"/>
      <c r="EU137" s="88"/>
      <c r="EV137" s="88"/>
      <c r="EW137" s="88"/>
      <c r="EX137" s="88"/>
      <c r="EY137" s="88"/>
      <c r="EZ137" s="88"/>
      <c r="FA137" s="88"/>
      <c r="FB137" s="88"/>
      <c r="FC137" s="88"/>
      <c r="FD137" s="88"/>
      <c r="FE137" s="88"/>
      <c r="FF137" s="88"/>
    </row>
    <row r="138" spans="2:162" x14ac:dyDescent="0.2">
      <c r="B138" s="100">
        <v>13.4</v>
      </c>
      <c r="C138" s="101">
        <v>1</v>
      </c>
      <c r="D138" s="80">
        <v>13.4</v>
      </c>
      <c r="E138" s="82">
        <v>75</v>
      </c>
      <c r="F138" s="83">
        <v>13.4</v>
      </c>
      <c r="G138" s="82">
        <v>149</v>
      </c>
      <c r="H138" s="88"/>
      <c r="O138" s="88"/>
      <c r="V138" s="88"/>
      <c r="AC138" s="88"/>
      <c r="AJ138" s="88"/>
      <c r="AQ138" s="88"/>
      <c r="AX138" s="88"/>
      <c r="BE138" s="88"/>
      <c r="BL138" s="88"/>
      <c r="BS138" s="88"/>
      <c r="BZ138" s="88"/>
      <c r="CG138" s="88"/>
      <c r="CN138" s="88"/>
      <c r="CU138" s="88"/>
      <c r="DB138" s="88"/>
      <c r="DI138" s="88"/>
      <c r="DP138" s="88"/>
      <c r="DW138" s="88"/>
      <c r="DX138" s="88"/>
      <c r="DY138" s="88"/>
      <c r="DZ138" s="88"/>
      <c r="EA138" s="88"/>
      <c r="EB138" s="88"/>
      <c r="EC138" s="88"/>
      <c r="ED138" s="88"/>
      <c r="EE138" s="88"/>
      <c r="EF138" s="88"/>
      <c r="EG138" s="88"/>
      <c r="EH138" s="88"/>
      <c r="EI138" s="88"/>
      <c r="EJ138" s="88"/>
      <c r="EK138" s="88"/>
      <c r="EL138" s="88"/>
      <c r="EM138" s="88"/>
      <c r="EN138" s="88"/>
      <c r="EO138" s="88"/>
      <c r="EP138" s="88"/>
      <c r="EQ138" s="88"/>
      <c r="ER138" s="88"/>
      <c r="ES138" s="88"/>
      <c r="ET138" s="88"/>
      <c r="EU138" s="88"/>
      <c r="EV138" s="88"/>
      <c r="EW138" s="88"/>
      <c r="EX138" s="88"/>
      <c r="EY138" s="88"/>
      <c r="EZ138" s="88"/>
      <c r="FA138" s="88"/>
      <c r="FB138" s="88"/>
      <c r="FC138" s="88"/>
      <c r="FD138" s="88"/>
      <c r="FE138" s="88"/>
      <c r="FF138" s="88"/>
    </row>
    <row r="139" spans="2:162" x14ac:dyDescent="0.2">
      <c r="B139" s="100">
        <v>13.5</v>
      </c>
      <c r="C139" s="101">
        <v>80</v>
      </c>
      <c r="D139" s="80">
        <v>13.5</v>
      </c>
      <c r="E139" s="82">
        <v>62</v>
      </c>
      <c r="F139" s="83">
        <v>13.5</v>
      </c>
      <c r="G139" s="82">
        <v>31</v>
      </c>
      <c r="H139" s="88"/>
      <c r="O139" s="88"/>
      <c r="V139" s="88"/>
      <c r="AC139" s="88"/>
      <c r="AJ139" s="88"/>
      <c r="AQ139" s="88"/>
      <c r="AX139" s="88"/>
      <c r="BE139" s="88"/>
      <c r="BL139" s="88"/>
      <c r="BS139" s="88"/>
      <c r="BZ139" s="88"/>
      <c r="CG139" s="88"/>
      <c r="CN139" s="88"/>
      <c r="CU139" s="88"/>
      <c r="DB139" s="88"/>
      <c r="DI139" s="88"/>
      <c r="DP139" s="88"/>
      <c r="DW139" s="88"/>
      <c r="DX139" s="88"/>
      <c r="DY139" s="88"/>
      <c r="DZ139" s="88"/>
      <c r="EA139" s="88"/>
      <c r="EB139" s="88"/>
      <c r="EC139" s="88"/>
      <c r="ED139" s="88"/>
      <c r="EE139" s="88"/>
      <c r="EF139" s="88"/>
      <c r="EG139" s="88"/>
      <c r="EH139" s="88"/>
      <c r="EI139" s="88"/>
      <c r="EJ139" s="88"/>
      <c r="EK139" s="88"/>
      <c r="EL139" s="88"/>
      <c r="EM139" s="88"/>
      <c r="EN139" s="88"/>
      <c r="EO139" s="88"/>
      <c r="EP139" s="88"/>
      <c r="EQ139" s="88"/>
      <c r="ER139" s="88"/>
      <c r="ES139" s="88"/>
      <c r="ET139" s="88"/>
      <c r="EU139" s="88"/>
      <c r="EV139" s="88"/>
      <c r="EW139" s="88"/>
      <c r="EX139" s="88"/>
      <c r="EY139" s="88"/>
      <c r="EZ139" s="88"/>
      <c r="FA139" s="88"/>
      <c r="FB139" s="88"/>
      <c r="FC139" s="88"/>
      <c r="FD139" s="88"/>
      <c r="FE139" s="88"/>
      <c r="FF139" s="88"/>
    </row>
    <row r="140" spans="2:162" x14ac:dyDescent="0.2">
      <c r="B140" s="100">
        <v>13.6</v>
      </c>
      <c r="C140" s="101">
        <v>11</v>
      </c>
      <c r="D140" s="80">
        <v>13.6</v>
      </c>
      <c r="E140" s="82">
        <v>80</v>
      </c>
      <c r="F140" s="83">
        <v>13.6</v>
      </c>
      <c r="G140" s="82">
        <v>73</v>
      </c>
      <c r="H140" s="88"/>
      <c r="O140" s="88"/>
      <c r="V140" s="88"/>
      <c r="AC140" s="88"/>
      <c r="AJ140" s="88"/>
      <c r="AQ140" s="88"/>
      <c r="AX140" s="88"/>
      <c r="BE140" s="88"/>
      <c r="BL140" s="88"/>
      <c r="BS140" s="88"/>
      <c r="BZ140" s="88"/>
      <c r="CG140" s="88"/>
      <c r="CN140" s="88"/>
      <c r="CU140" s="88"/>
      <c r="DB140" s="88"/>
      <c r="DI140" s="88"/>
      <c r="DP140" s="88"/>
      <c r="DW140" s="88"/>
      <c r="DX140" s="88"/>
      <c r="DY140" s="88"/>
      <c r="DZ140" s="88"/>
      <c r="EA140" s="88"/>
      <c r="EB140" s="88"/>
      <c r="EC140" s="88"/>
      <c r="ED140" s="88"/>
      <c r="EE140" s="88"/>
      <c r="EF140" s="88"/>
      <c r="EG140" s="88"/>
      <c r="EH140" s="88"/>
      <c r="EI140" s="88"/>
      <c r="EJ140" s="88"/>
      <c r="EK140" s="88"/>
      <c r="EL140" s="88"/>
      <c r="EM140" s="88"/>
      <c r="EN140" s="88"/>
      <c r="EO140" s="88"/>
      <c r="EP140" s="88"/>
      <c r="EQ140" s="88"/>
      <c r="ER140" s="88"/>
      <c r="ES140" s="88"/>
      <c r="ET140" s="88"/>
      <c r="EU140" s="88"/>
      <c r="EV140" s="88"/>
      <c r="EW140" s="88"/>
      <c r="EX140" s="88"/>
      <c r="EY140" s="88"/>
      <c r="EZ140" s="88"/>
      <c r="FA140" s="88"/>
      <c r="FB140" s="88"/>
      <c r="FC140" s="88"/>
      <c r="FD140" s="88"/>
      <c r="FE140" s="88"/>
      <c r="FF140" s="88"/>
    </row>
    <row r="141" spans="2:162" x14ac:dyDescent="0.2">
      <c r="B141" s="100">
        <v>13.7</v>
      </c>
      <c r="C141" s="101">
        <v>91</v>
      </c>
      <c r="D141" s="80">
        <v>13.7</v>
      </c>
      <c r="E141" s="82">
        <v>52</v>
      </c>
      <c r="F141" s="83">
        <v>13.7</v>
      </c>
      <c r="G141" s="82">
        <v>16</v>
      </c>
      <c r="H141" s="88"/>
      <c r="O141" s="88"/>
      <c r="V141" s="88"/>
      <c r="AC141" s="88"/>
      <c r="AJ141" s="88"/>
      <c r="AQ141" s="88"/>
      <c r="AX141" s="88"/>
      <c r="BE141" s="88"/>
      <c r="BL141" s="88"/>
      <c r="BS141" s="88"/>
      <c r="BZ141" s="88"/>
      <c r="CG141" s="88"/>
      <c r="CN141" s="88"/>
      <c r="CU141" s="88"/>
      <c r="DB141" s="88"/>
      <c r="DI141" s="88"/>
      <c r="DP141" s="88"/>
      <c r="DW141" s="88"/>
      <c r="DX141" s="88"/>
      <c r="DY141" s="88"/>
      <c r="DZ141" s="88"/>
      <c r="EA141" s="88"/>
      <c r="EB141" s="88"/>
      <c r="EC141" s="88"/>
      <c r="ED141" s="88"/>
      <c r="EE141" s="88"/>
      <c r="EF141" s="88"/>
      <c r="EG141" s="88"/>
      <c r="EH141" s="88"/>
      <c r="EI141" s="88"/>
      <c r="EJ141" s="88"/>
      <c r="EK141" s="88"/>
      <c r="EL141" s="88"/>
      <c r="EM141" s="88"/>
      <c r="EN141" s="88"/>
      <c r="EO141" s="88"/>
      <c r="EP141" s="88"/>
      <c r="EQ141" s="88"/>
      <c r="ER141" s="88"/>
      <c r="ES141" s="88"/>
      <c r="ET141" s="88"/>
      <c r="EU141" s="88"/>
      <c r="EV141" s="88"/>
      <c r="EW141" s="88"/>
      <c r="EX141" s="88"/>
      <c r="EY141" s="88"/>
      <c r="EZ141" s="88"/>
      <c r="FA141" s="88"/>
      <c r="FB141" s="88"/>
      <c r="FC141" s="88"/>
      <c r="FD141" s="88"/>
      <c r="FE141" s="88"/>
      <c r="FF141" s="88"/>
    </row>
    <row r="142" spans="2:162" x14ac:dyDescent="0.2">
      <c r="B142" s="100">
        <v>13.8</v>
      </c>
      <c r="C142" s="101">
        <v>12</v>
      </c>
      <c r="D142" s="80">
        <v>13.8</v>
      </c>
      <c r="E142" s="82">
        <v>18</v>
      </c>
      <c r="F142" s="83">
        <v>13.8</v>
      </c>
      <c r="G142" s="82">
        <v>22</v>
      </c>
      <c r="H142" s="88"/>
      <c r="O142" s="88"/>
      <c r="V142" s="88"/>
      <c r="AC142" s="88"/>
      <c r="AJ142" s="88"/>
      <c r="AQ142" s="88"/>
      <c r="AX142" s="88"/>
      <c r="BE142" s="88"/>
      <c r="BL142" s="88"/>
      <c r="BS142" s="88"/>
      <c r="BZ142" s="88"/>
      <c r="CG142" s="88"/>
      <c r="CN142" s="88"/>
      <c r="CU142" s="88"/>
      <c r="DB142" s="88"/>
      <c r="DI142" s="88"/>
      <c r="DP142" s="88"/>
      <c r="DW142" s="88"/>
      <c r="DX142" s="88"/>
      <c r="DY142" s="88"/>
      <c r="DZ142" s="88"/>
      <c r="EA142" s="88"/>
      <c r="EB142" s="88"/>
      <c r="EC142" s="88"/>
      <c r="ED142" s="88"/>
      <c r="EE142" s="88"/>
      <c r="EF142" s="88"/>
      <c r="EG142" s="88"/>
      <c r="EH142" s="88"/>
      <c r="EI142" s="88"/>
      <c r="EJ142" s="88"/>
      <c r="EK142" s="88"/>
      <c r="EL142" s="88"/>
      <c r="EM142" s="88"/>
      <c r="EN142" s="88"/>
      <c r="EO142" s="88"/>
      <c r="EP142" s="88"/>
      <c r="EQ142" s="88"/>
      <c r="ER142" s="88"/>
      <c r="ES142" s="88"/>
      <c r="ET142" s="88"/>
      <c r="EU142" s="88"/>
      <c r="EV142" s="88"/>
      <c r="EW142" s="88"/>
      <c r="EX142" s="88"/>
      <c r="EY142" s="88"/>
      <c r="EZ142" s="88"/>
      <c r="FA142" s="88"/>
      <c r="FB142" s="88"/>
      <c r="FC142" s="88"/>
      <c r="FD142" s="88"/>
      <c r="FE142" s="88"/>
      <c r="FF142" s="88"/>
    </row>
    <row r="143" spans="2:162" x14ac:dyDescent="0.2">
      <c r="B143" s="100">
        <v>13.9</v>
      </c>
      <c r="C143" s="101">
        <v>75</v>
      </c>
      <c r="D143" s="80">
        <v>13.9</v>
      </c>
      <c r="E143" s="82">
        <v>73</v>
      </c>
      <c r="F143" s="83">
        <v>13.9</v>
      </c>
      <c r="G143" s="82">
        <v>30</v>
      </c>
      <c r="H143" s="88"/>
      <c r="O143" s="88"/>
      <c r="V143" s="88"/>
      <c r="AC143" s="88"/>
      <c r="AJ143" s="88"/>
      <c r="AQ143" s="88"/>
      <c r="AX143" s="88"/>
      <c r="BE143" s="88"/>
      <c r="BL143" s="88"/>
      <c r="BS143" s="88"/>
      <c r="BZ143" s="88"/>
      <c r="CG143" s="88"/>
      <c r="CN143" s="88"/>
      <c r="CU143" s="88"/>
      <c r="DB143" s="88"/>
      <c r="DI143" s="88"/>
      <c r="DP143" s="88"/>
      <c r="DW143" s="88"/>
      <c r="DX143" s="88"/>
      <c r="DY143" s="88"/>
      <c r="DZ143" s="88"/>
      <c r="EA143" s="88"/>
      <c r="EB143" s="88"/>
      <c r="EC143" s="88"/>
      <c r="ED143" s="88"/>
      <c r="EE143" s="88"/>
      <c r="EF143" s="88"/>
      <c r="EG143" s="88"/>
      <c r="EH143" s="88"/>
      <c r="EI143" s="88"/>
      <c r="EJ143" s="88"/>
      <c r="EK143" s="88"/>
      <c r="EL143" s="88"/>
      <c r="EM143" s="88"/>
      <c r="EN143" s="88"/>
      <c r="EO143" s="88"/>
      <c r="EP143" s="88"/>
      <c r="EQ143" s="88"/>
      <c r="ER143" s="88"/>
      <c r="ES143" s="88"/>
      <c r="ET143" s="88"/>
      <c r="EU143" s="88"/>
      <c r="EV143" s="88"/>
      <c r="EW143" s="88"/>
      <c r="EX143" s="88"/>
      <c r="EY143" s="88"/>
      <c r="EZ143" s="88"/>
      <c r="FA143" s="88"/>
      <c r="FB143" s="88"/>
      <c r="FC143" s="88"/>
      <c r="FD143" s="88"/>
      <c r="FE143" s="88"/>
      <c r="FF143" s="88"/>
    </row>
    <row r="144" spans="2:162" x14ac:dyDescent="0.2">
      <c r="B144" s="100">
        <v>14</v>
      </c>
      <c r="C144" s="101">
        <v>9</v>
      </c>
      <c r="D144" s="80">
        <v>14</v>
      </c>
      <c r="E144" s="82">
        <v>64</v>
      </c>
      <c r="F144" s="83">
        <v>14</v>
      </c>
      <c r="G144" s="82">
        <v>66</v>
      </c>
      <c r="H144" s="88"/>
      <c r="O144" s="88"/>
      <c r="V144" s="88"/>
      <c r="AC144" s="88"/>
      <c r="AJ144" s="88"/>
      <c r="AQ144" s="88"/>
      <c r="AX144" s="88"/>
      <c r="BE144" s="88"/>
      <c r="BL144" s="88"/>
      <c r="BS144" s="88"/>
      <c r="BZ144" s="88"/>
      <c r="CG144" s="88"/>
      <c r="CN144" s="88"/>
      <c r="CU144" s="88"/>
      <c r="DB144" s="88"/>
      <c r="DI144" s="88"/>
      <c r="DP144" s="88"/>
      <c r="DW144" s="88"/>
      <c r="DX144" s="88"/>
      <c r="DY144" s="88"/>
      <c r="DZ144" s="88"/>
      <c r="EA144" s="88"/>
      <c r="EB144" s="88"/>
      <c r="EC144" s="88"/>
      <c r="ED144" s="88"/>
      <c r="EE144" s="88"/>
      <c r="EF144" s="88"/>
      <c r="EG144" s="88"/>
      <c r="EH144" s="88"/>
      <c r="EI144" s="88"/>
      <c r="EJ144" s="88"/>
      <c r="EK144" s="88"/>
      <c r="EL144" s="88"/>
      <c r="EM144" s="88"/>
      <c r="EN144" s="88"/>
      <c r="EO144" s="88"/>
      <c r="EP144" s="88"/>
      <c r="EQ144" s="88"/>
      <c r="ER144" s="88"/>
      <c r="ES144" s="88"/>
      <c r="ET144" s="88"/>
      <c r="EU144" s="88"/>
      <c r="EV144" s="88"/>
      <c r="EW144" s="88"/>
      <c r="EX144" s="88"/>
      <c r="EY144" s="88"/>
      <c r="EZ144" s="88"/>
      <c r="FA144" s="88"/>
      <c r="FB144" s="88"/>
      <c r="FC144" s="88"/>
      <c r="FD144" s="88"/>
      <c r="FE144" s="88"/>
      <c r="FF144" s="88"/>
    </row>
    <row r="145" spans="2:162" x14ac:dyDescent="0.2">
      <c r="B145" s="100">
        <v>14.1</v>
      </c>
      <c r="C145" s="101">
        <v>89</v>
      </c>
      <c r="D145" s="80">
        <v>14.1</v>
      </c>
      <c r="E145" s="82">
        <v>74</v>
      </c>
      <c r="F145" s="83">
        <v>14.1</v>
      </c>
      <c r="G145" s="82">
        <v>114</v>
      </c>
      <c r="H145" s="88"/>
      <c r="O145" s="88"/>
      <c r="V145" s="88"/>
      <c r="AC145" s="88"/>
      <c r="AJ145" s="88"/>
      <c r="AQ145" s="88"/>
      <c r="AX145" s="88"/>
      <c r="BE145" s="88"/>
      <c r="BL145" s="88"/>
      <c r="BS145" s="88"/>
      <c r="BZ145" s="88"/>
      <c r="CG145" s="88"/>
      <c r="CN145" s="88"/>
      <c r="CU145" s="88"/>
      <c r="DB145" s="88"/>
      <c r="DI145" s="88"/>
      <c r="DP145" s="88"/>
      <c r="DW145" s="88"/>
      <c r="DX145" s="88"/>
      <c r="DY145" s="88"/>
      <c r="DZ145" s="88"/>
      <c r="EA145" s="88"/>
      <c r="EB145" s="88"/>
      <c r="EC145" s="88"/>
      <c r="ED145" s="88"/>
      <c r="EE145" s="88"/>
      <c r="EF145" s="88"/>
      <c r="EG145" s="88"/>
      <c r="EH145" s="88"/>
      <c r="EI145" s="88"/>
      <c r="EJ145" s="88"/>
      <c r="EK145" s="88"/>
      <c r="EL145" s="88"/>
      <c r="EM145" s="88"/>
      <c r="EN145" s="88"/>
      <c r="EO145" s="88"/>
      <c r="EP145" s="88"/>
      <c r="EQ145" s="88"/>
      <c r="ER145" s="88"/>
      <c r="ES145" s="88"/>
      <c r="ET145" s="88"/>
      <c r="EU145" s="88"/>
      <c r="EV145" s="88"/>
      <c r="EW145" s="88"/>
      <c r="EX145" s="88"/>
      <c r="EY145" s="88"/>
      <c r="EZ145" s="88"/>
      <c r="FA145" s="88"/>
      <c r="FB145" s="88"/>
      <c r="FC145" s="88"/>
      <c r="FD145" s="88"/>
      <c r="FE145" s="88"/>
      <c r="FF145" s="88"/>
    </row>
    <row r="146" spans="2:162" x14ac:dyDescent="0.2">
      <c r="B146" s="100">
        <v>14.2</v>
      </c>
      <c r="C146" s="101">
        <v>3</v>
      </c>
      <c r="D146" s="80">
        <v>14.2</v>
      </c>
      <c r="E146" s="82">
        <v>64</v>
      </c>
      <c r="F146" s="83">
        <v>14.2</v>
      </c>
      <c r="G146" s="82">
        <v>60</v>
      </c>
      <c r="H146" s="88"/>
      <c r="O146" s="88"/>
      <c r="V146" s="88"/>
      <c r="AC146" s="88"/>
      <c r="AJ146" s="88"/>
      <c r="AQ146" s="88"/>
      <c r="AX146" s="88"/>
      <c r="BE146" s="88"/>
      <c r="BL146" s="88"/>
      <c r="BS146" s="88"/>
      <c r="BZ146" s="88"/>
      <c r="CG146" s="88"/>
      <c r="CN146" s="88"/>
      <c r="CU146" s="88"/>
      <c r="DB146" s="88"/>
      <c r="DI146" s="88"/>
      <c r="DP146" s="88"/>
      <c r="DW146" s="88"/>
      <c r="DX146" s="88"/>
      <c r="DY146" s="88"/>
      <c r="DZ146" s="88"/>
      <c r="EA146" s="88"/>
      <c r="EB146" s="88"/>
      <c r="EC146" s="88"/>
      <c r="ED146" s="88"/>
      <c r="EE146" s="88"/>
      <c r="EF146" s="88"/>
      <c r="EG146" s="88"/>
      <c r="EH146" s="88"/>
      <c r="EI146" s="88"/>
      <c r="EJ146" s="88"/>
      <c r="EK146" s="88"/>
      <c r="EL146" s="88"/>
      <c r="EM146" s="88"/>
      <c r="EN146" s="88"/>
      <c r="EO146" s="88"/>
      <c r="EP146" s="88"/>
      <c r="EQ146" s="88"/>
      <c r="ER146" s="88"/>
      <c r="ES146" s="88"/>
      <c r="ET146" s="88"/>
      <c r="EU146" s="88"/>
      <c r="EV146" s="88"/>
      <c r="EW146" s="88"/>
      <c r="EX146" s="88"/>
      <c r="EY146" s="88"/>
      <c r="EZ146" s="88"/>
      <c r="FA146" s="88"/>
      <c r="FB146" s="88"/>
      <c r="FC146" s="88"/>
      <c r="FD146" s="88"/>
      <c r="FE146" s="88"/>
      <c r="FF146" s="88"/>
    </row>
    <row r="147" spans="2:162" x14ac:dyDescent="0.2">
      <c r="B147" s="100">
        <v>14.3</v>
      </c>
      <c r="C147" s="101">
        <v>124</v>
      </c>
      <c r="D147" s="80">
        <v>14.3</v>
      </c>
      <c r="E147" s="82">
        <v>21</v>
      </c>
      <c r="F147" s="83">
        <v>14.3</v>
      </c>
      <c r="G147" s="82">
        <v>38</v>
      </c>
      <c r="H147" s="88"/>
      <c r="O147" s="88"/>
      <c r="V147" s="88"/>
      <c r="AC147" s="88"/>
      <c r="AJ147" s="88"/>
      <c r="AQ147" s="88"/>
      <c r="AX147" s="88"/>
      <c r="BE147" s="88"/>
      <c r="BL147" s="88"/>
      <c r="BS147" s="88"/>
      <c r="BZ147" s="88"/>
      <c r="CG147" s="88"/>
      <c r="CN147" s="88"/>
      <c r="CU147" s="88"/>
      <c r="DB147" s="88"/>
      <c r="DI147" s="88"/>
      <c r="DP147" s="88"/>
      <c r="DW147" s="88"/>
      <c r="DX147" s="88"/>
      <c r="DY147" s="88"/>
      <c r="DZ147" s="88"/>
      <c r="EA147" s="88"/>
      <c r="EB147" s="88"/>
      <c r="EC147" s="88"/>
      <c r="ED147" s="88"/>
      <c r="EE147" s="88"/>
      <c r="EF147" s="88"/>
      <c r="EG147" s="88"/>
      <c r="EH147" s="88"/>
      <c r="EI147" s="88"/>
      <c r="EJ147" s="88"/>
      <c r="EK147" s="88"/>
      <c r="EL147" s="88"/>
      <c r="EM147" s="88"/>
      <c r="EN147" s="88"/>
      <c r="EO147" s="88"/>
      <c r="EP147" s="88"/>
      <c r="EQ147" s="88"/>
      <c r="ER147" s="88"/>
      <c r="ES147" s="88"/>
      <c r="ET147" s="88"/>
      <c r="EU147" s="88"/>
      <c r="EV147" s="88"/>
      <c r="EW147" s="88"/>
      <c r="EX147" s="88"/>
      <c r="EY147" s="88"/>
      <c r="EZ147" s="88"/>
      <c r="FA147" s="88"/>
      <c r="FB147" s="88"/>
      <c r="FC147" s="88"/>
      <c r="FD147" s="88"/>
      <c r="FE147" s="88"/>
      <c r="FF147" s="88"/>
    </row>
    <row r="148" spans="2:162" x14ac:dyDescent="0.2">
      <c r="B148" s="100">
        <v>14.4</v>
      </c>
      <c r="C148" s="101">
        <v>4</v>
      </c>
      <c r="D148" s="80">
        <v>14.4</v>
      </c>
      <c r="E148" s="82">
        <v>78</v>
      </c>
      <c r="F148" s="83">
        <v>14.4</v>
      </c>
      <c r="G148" s="82">
        <v>113</v>
      </c>
      <c r="H148" s="88"/>
      <c r="O148" s="88"/>
      <c r="V148" s="88"/>
      <c r="AC148" s="88"/>
      <c r="AJ148" s="88"/>
      <c r="AQ148" s="88"/>
      <c r="AX148" s="88"/>
      <c r="BE148" s="88"/>
      <c r="BL148" s="88"/>
      <c r="BS148" s="88"/>
      <c r="BZ148" s="88"/>
      <c r="CG148" s="88"/>
      <c r="CN148" s="88"/>
      <c r="CU148" s="88"/>
      <c r="DB148" s="88"/>
      <c r="DI148" s="88"/>
      <c r="DP148" s="88"/>
      <c r="DW148" s="88"/>
      <c r="DX148" s="88"/>
      <c r="DY148" s="88"/>
      <c r="DZ148" s="88"/>
      <c r="EA148" s="88"/>
      <c r="EB148" s="88"/>
      <c r="EC148" s="88"/>
      <c r="ED148" s="88"/>
      <c r="EE148" s="88"/>
      <c r="EF148" s="88"/>
      <c r="EG148" s="88"/>
      <c r="EH148" s="88"/>
      <c r="EI148" s="88"/>
      <c r="EJ148" s="88"/>
      <c r="EK148" s="88"/>
      <c r="EL148" s="88"/>
      <c r="EM148" s="88"/>
      <c r="EN148" s="88"/>
      <c r="EO148" s="88"/>
      <c r="EP148" s="88"/>
      <c r="EQ148" s="88"/>
      <c r="ER148" s="88"/>
      <c r="ES148" s="88"/>
      <c r="ET148" s="88"/>
      <c r="EU148" s="88"/>
      <c r="EV148" s="88"/>
      <c r="EW148" s="88"/>
      <c r="EX148" s="88"/>
      <c r="EY148" s="88"/>
      <c r="EZ148" s="88"/>
      <c r="FA148" s="88"/>
      <c r="FB148" s="88"/>
      <c r="FC148" s="88"/>
      <c r="FD148" s="88"/>
      <c r="FE148" s="88"/>
      <c r="FF148" s="88"/>
    </row>
    <row r="149" spans="2:162" x14ac:dyDescent="0.2">
      <c r="B149" s="100">
        <v>14.5</v>
      </c>
      <c r="C149" s="101">
        <v>117</v>
      </c>
      <c r="D149" s="80">
        <v>14.5</v>
      </c>
      <c r="E149" s="82">
        <v>132</v>
      </c>
      <c r="F149" s="83">
        <v>14.5</v>
      </c>
      <c r="G149" s="82">
        <v>47</v>
      </c>
      <c r="H149" s="88"/>
      <c r="O149" s="88"/>
      <c r="V149" s="88"/>
      <c r="AC149" s="88"/>
      <c r="AJ149" s="88"/>
      <c r="AQ149" s="88"/>
      <c r="AX149" s="88"/>
      <c r="BE149" s="88"/>
      <c r="BL149" s="88"/>
      <c r="BS149" s="88"/>
      <c r="BZ149" s="88"/>
      <c r="CG149" s="88"/>
      <c r="CN149" s="88"/>
      <c r="CU149" s="88"/>
      <c r="DB149" s="88"/>
      <c r="DI149" s="88"/>
      <c r="DP149" s="88"/>
      <c r="DW149" s="88"/>
      <c r="DX149" s="88"/>
      <c r="DY149" s="88"/>
      <c r="DZ149" s="88"/>
      <c r="EA149" s="88"/>
      <c r="EB149" s="88"/>
      <c r="EC149" s="88"/>
      <c r="ED149" s="88"/>
      <c r="EE149" s="88"/>
      <c r="EF149" s="88"/>
      <c r="EG149" s="88"/>
      <c r="EH149" s="88"/>
      <c r="EI149" s="88"/>
      <c r="EJ149" s="88"/>
      <c r="EK149" s="88"/>
      <c r="EL149" s="88"/>
      <c r="EM149" s="88"/>
      <c r="EN149" s="88"/>
      <c r="EO149" s="88"/>
      <c r="EP149" s="88"/>
      <c r="EQ149" s="88"/>
      <c r="ER149" s="88"/>
      <c r="ES149" s="88"/>
      <c r="ET149" s="88"/>
      <c r="EU149" s="88"/>
      <c r="EV149" s="88"/>
      <c r="EW149" s="88"/>
      <c r="EX149" s="88"/>
      <c r="EY149" s="88"/>
      <c r="EZ149" s="88"/>
      <c r="FA149" s="88"/>
      <c r="FB149" s="88"/>
      <c r="FC149" s="88"/>
      <c r="FD149" s="88"/>
      <c r="FE149" s="88"/>
      <c r="FF149" s="88"/>
    </row>
    <row r="150" spans="2:162" x14ac:dyDescent="0.2">
      <c r="B150" s="100">
        <v>14.6</v>
      </c>
      <c r="C150" s="101">
        <v>10</v>
      </c>
      <c r="D150" s="80">
        <v>14.6</v>
      </c>
      <c r="E150" s="82">
        <v>10</v>
      </c>
      <c r="F150" s="83">
        <v>14.6</v>
      </c>
      <c r="G150" s="82">
        <v>22</v>
      </c>
      <c r="H150" s="88"/>
      <c r="O150" s="88"/>
      <c r="V150" s="88"/>
      <c r="AC150" s="88"/>
      <c r="AJ150" s="88"/>
      <c r="AQ150" s="88"/>
      <c r="AX150" s="88"/>
      <c r="BE150" s="88"/>
      <c r="BL150" s="88"/>
      <c r="BS150" s="88"/>
      <c r="BZ150" s="88"/>
      <c r="CG150" s="88"/>
      <c r="CN150" s="88"/>
      <c r="CU150" s="88"/>
      <c r="DB150" s="88"/>
      <c r="DI150" s="88"/>
      <c r="DP150" s="88"/>
      <c r="DW150" s="88"/>
      <c r="DX150" s="88"/>
      <c r="DY150" s="88"/>
      <c r="DZ150" s="88"/>
      <c r="EA150" s="88"/>
      <c r="EB150" s="88"/>
      <c r="EC150" s="88"/>
      <c r="ED150" s="88"/>
      <c r="EE150" s="88"/>
      <c r="EF150" s="88"/>
      <c r="EG150" s="88"/>
      <c r="EH150" s="88"/>
      <c r="EI150" s="88"/>
      <c r="EJ150" s="88"/>
      <c r="EK150" s="88"/>
      <c r="EL150" s="88"/>
      <c r="EM150" s="88"/>
      <c r="EN150" s="88"/>
      <c r="EO150" s="88"/>
      <c r="EP150" s="88"/>
      <c r="EQ150" s="88"/>
      <c r="ER150" s="88"/>
      <c r="ES150" s="88"/>
      <c r="ET150" s="88"/>
      <c r="EU150" s="88"/>
      <c r="EV150" s="88"/>
      <c r="EW150" s="88"/>
      <c r="EX150" s="88"/>
      <c r="EY150" s="88"/>
      <c r="EZ150" s="88"/>
      <c r="FA150" s="88"/>
      <c r="FB150" s="88"/>
      <c r="FC150" s="88"/>
      <c r="FD150" s="88"/>
      <c r="FE150" s="88"/>
      <c r="FF150" s="88"/>
    </row>
    <row r="151" spans="2:162" x14ac:dyDescent="0.2">
      <c r="B151" s="100">
        <v>14.7</v>
      </c>
      <c r="C151" s="101">
        <v>105</v>
      </c>
      <c r="D151" s="80">
        <v>14.7</v>
      </c>
      <c r="E151" s="82">
        <v>114</v>
      </c>
      <c r="F151" s="83">
        <v>14.7</v>
      </c>
      <c r="G151" s="82">
        <v>177</v>
      </c>
      <c r="H151" s="88"/>
      <c r="O151" s="88"/>
      <c r="V151" s="88"/>
      <c r="AC151" s="88"/>
      <c r="AJ151" s="88"/>
      <c r="AQ151" s="88"/>
      <c r="AX151" s="88"/>
      <c r="BE151" s="88"/>
      <c r="BL151" s="88"/>
      <c r="BS151" s="88"/>
      <c r="BZ151" s="88"/>
      <c r="CG151" s="88"/>
      <c r="CN151" s="88"/>
      <c r="CU151" s="88"/>
      <c r="DB151" s="88"/>
      <c r="DI151" s="88"/>
      <c r="DP151" s="88"/>
      <c r="DW151" s="88"/>
      <c r="DX151" s="88"/>
      <c r="DY151" s="88"/>
      <c r="DZ151" s="88"/>
      <c r="EA151" s="88"/>
      <c r="EB151" s="88"/>
      <c r="EC151" s="88"/>
      <c r="ED151" s="88"/>
      <c r="EE151" s="88"/>
      <c r="EF151" s="88"/>
      <c r="EG151" s="88"/>
      <c r="EH151" s="88"/>
      <c r="EI151" s="88"/>
      <c r="EJ151" s="88"/>
      <c r="EK151" s="88"/>
      <c r="EL151" s="88"/>
      <c r="EM151" s="88"/>
      <c r="EN151" s="88"/>
      <c r="EO151" s="88"/>
      <c r="EP151" s="88"/>
      <c r="EQ151" s="88"/>
      <c r="ER151" s="88"/>
      <c r="ES151" s="88"/>
      <c r="ET151" s="88"/>
      <c r="EU151" s="88"/>
      <c r="EV151" s="88"/>
      <c r="EW151" s="88"/>
      <c r="EX151" s="88"/>
      <c r="EY151" s="88"/>
      <c r="EZ151" s="88"/>
      <c r="FA151" s="88"/>
      <c r="FB151" s="88"/>
      <c r="FC151" s="88"/>
      <c r="FD151" s="88"/>
      <c r="FE151" s="88"/>
      <c r="FF151" s="88"/>
    </row>
    <row r="152" spans="2:162" x14ac:dyDescent="0.2">
      <c r="B152" s="100">
        <v>14.8</v>
      </c>
      <c r="C152" s="101">
        <v>1</v>
      </c>
      <c r="D152" s="80">
        <v>14.8</v>
      </c>
      <c r="E152" s="82">
        <v>17</v>
      </c>
      <c r="F152" s="83">
        <v>14.8</v>
      </c>
      <c r="G152" s="82">
        <v>26</v>
      </c>
      <c r="H152" s="88"/>
      <c r="O152" s="88"/>
      <c r="V152" s="88"/>
      <c r="AC152" s="88"/>
      <c r="AJ152" s="88"/>
      <c r="AQ152" s="88"/>
      <c r="AX152" s="88"/>
      <c r="BE152" s="88"/>
      <c r="BL152" s="88"/>
      <c r="BS152" s="88"/>
      <c r="BZ152" s="88"/>
      <c r="CG152" s="88"/>
      <c r="CN152" s="88"/>
      <c r="CU152" s="88"/>
      <c r="DB152" s="88"/>
      <c r="DI152" s="88"/>
      <c r="DP152" s="88"/>
      <c r="DW152" s="88"/>
      <c r="DX152" s="88"/>
      <c r="DY152" s="88"/>
      <c r="DZ152" s="88"/>
      <c r="EA152" s="88"/>
      <c r="EB152" s="88"/>
      <c r="EC152" s="88"/>
      <c r="ED152" s="88"/>
      <c r="EE152" s="88"/>
      <c r="EF152" s="88"/>
      <c r="EG152" s="88"/>
      <c r="EH152" s="88"/>
      <c r="EI152" s="88"/>
      <c r="EJ152" s="88"/>
      <c r="EK152" s="88"/>
      <c r="EL152" s="88"/>
      <c r="EM152" s="88"/>
      <c r="EN152" s="88"/>
      <c r="EO152" s="88"/>
      <c r="EP152" s="88"/>
      <c r="EQ152" s="88"/>
      <c r="ER152" s="88"/>
      <c r="ES152" s="88"/>
      <c r="ET152" s="88"/>
      <c r="EU152" s="88"/>
      <c r="EV152" s="88"/>
      <c r="EW152" s="88"/>
      <c r="EX152" s="88"/>
      <c r="EY152" s="88"/>
      <c r="EZ152" s="88"/>
      <c r="FA152" s="88"/>
      <c r="FB152" s="88"/>
      <c r="FC152" s="88"/>
      <c r="FD152" s="88"/>
      <c r="FE152" s="88"/>
      <c r="FF152" s="88"/>
    </row>
    <row r="153" spans="2:162" x14ac:dyDescent="0.2">
      <c r="B153" s="100">
        <v>14.9</v>
      </c>
      <c r="C153" s="101">
        <v>14</v>
      </c>
      <c r="D153" s="80">
        <v>14.9</v>
      </c>
      <c r="E153" s="82">
        <v>61</v>
      </c>
      <c r="F153" s="83">
        <v>14.9</v>
      </c>
      <c r="G153" s="82">
        <v>25</v>
      </c>
      <c r="H153" s="88"/>
      <c r="O153" s="88"/>
      <c r="V153" s="88"/>
      <c r="AC153" s="88"/>
      <c r="AJ153" s="88"/>
      <c r="AQ153" s="88"/>
      <c r="AX153" s="88"/>
      <c r="BE153" s="88"/>
      <c r="BL153" s="88"/>
      <c r="BS153" s="88"/>
      <c r="BZ153" s="88"/>
      <c r="CG153" s="88"/>
      <c r="CN153" s="88"/>
      <c r="CU153" s="88"/>
      <c r="DB153" s="88"/>
      <c r="DI153" s="88"/>
      <c r="DP153" s="88"/>
      <c r="DW153" s="88"/>
      <c r="DX153" s="88"/>
      <c r="DY153" s="88"/>
      <c r="DZ153" s="88"/>
      <c r="EA153" s="88"/>
      <c r="EB153" s="88"/>
      <c r="EC153" s="88"/>
      <c r="ED153" s="88"/>
      <c r="EE153" s="88"/>
      <c r="EF153" s="88"/>
      <c r="EG153" s="88"/>
      <c r="EH153" s="88"/>
      <c r="EI153" s="88"/>
      <c r="EJ153" s="88"/>
      <c r="EK153" s="88"/>
      <c r="EL153" s="88"/>
      <c r="EM153" s="88"/>
      <c r="EN153" s="88"/>
      <c r="EO153" s="88"/>
      <c r="EP153" s="88"/>
      <c r="EQ153" s="88"/>
      <c r="ER153" s="88"/>
      <c r="ES153" s="88"/>
      <c r="ET153" s="88"/>
      <c r="EU153" s="88"/>
      <c r="EV153" s="88"/>
      <c r="EW153" s="88"/>
      <c r="EX153" s="88"/>
      <c r="EY153" s="88"/>
      <c r="EZ153" s="88"/>
      <c r="FA153" s="88"/>
      <c r="FB153" s="88"/>
      <c r="FC153" s="88"/>
      <c r="FD153" s="88"/>
      <c r="FE153" s="88"/>
      <c r="FF153" s="88"/>
    </row>
    <row r="154" spans="2:162" x14ac:dyDescent="0.2">
      <c r="B154" s="100">
        <v>15</v>
      </c>
      <c r="C154" s="101">
        <v>50</v>
      </c>
      <c r="D154" s="80">
        <v>15</v>
      </c>
      <c r="E154" s="82">
        <v>22</v>
      </c>
      <c r="F154" s="83">
        <v>15</v>
      </c>
      <c r="G154" s="82">
        <v>88</v>
      </c>
      <c r="H154" s="88"/>
      <c r="O154" s="88"/>
      <c r="V154" s="88"/>
      <c r="AC154" s="88"/>
      <c r="AJ154" s="88"/>
      <c r="AQ154" s="88"/>
      <c r="AX154" s="88"/>
      <c r="BE154" s="88"/>
      <c r="BL154" s="88"/>
      <c r="BS154" s="88"/>
      <c r="BZ154" s="88"/>
      <c r="CG154" s="88"/>
      <c r="CN154" s="88"/>
      <c r="CU154" s="88"/>
      <c r="DB154" s="88"/>
      <c r="DI154" s="88"/>
      <c r="DP154" s="88"/>
      <c r="DW154" s="88"/>
      <c r="DX154" s="88"/>
      <c r="DY154" s="88"/>
      <c r="DZ154" s="88"/>
      <c r="EA154" s="88"/>
      <c r="EB154" s="88"/>
      <c r="EC154" s="88"/>
      <c r="ED154" s="88"/>
      <c r="EE154" s="88"/>
      <c r="EF154" s="88"/>
      <c r="EG154" s="88"/>
      <c r="EH154" s="88"/>
      <c r="EI154" s="88"/>
      <c r="EJ154" s="88"/>
      <c r="EK154" s="88"/>
      <c r="EL154" s="88"/>
      <c r="EM154" s="88"/>
      <c r="EN154" s="88"/>
      <c r="EO154" s="88"/>
      <c r="EP154" s="88"/>
      <c r="EQ154" s="88"/>
      <c r="ER154" s="88"/>
      <c r="ES154" s="88"/>
      <c r="ET154" s="88"/>
      <c r="EU154" s="88"/>
      <c r="EV154" s="88"/>
      <c r="EW154" s="88"/>
      <c r="EX154" s="88"/>
      <c r="EY154" s="88"/>
      <c r="EZ154" s="88"/>
      <c r="FA154" s="88"/>
      <c r="FB154" s="88"/>
      <c r="FC154" s="88"/>
      <c r="FD154" s="88"/>
      <c r="FE154" s="88"/>
      <c r="FF154" s="88"/>
    </row>
    <row r="155" spans="2:162" x14ac:dyDescent="0.2">
      <c r="B155" s="100">
        <v>15.1</v>
      </c>
      <c r="C155" s="101">
        <v>55</v>
      </c>
      <c r="D155" s="80">
        <v>15.1</v>
      </c>
      <c r="E155" s="82">
        <v>82</v>
      </c>
      <c r="F155" s="83">
        <v>15.1</v>
      </c>
      <c r="G155" s="82">
        <v>130</v>
      </c>
      <c r="H155" s="88"/>
      <c r="O155" s="88"/>
      <c r="V155" s="88"/>
      <c r="AC155" s="88"/>
      <c r="AJ155" s="88"/>
      <c r="AQ155" s="88"/>
      <c r="AX155" s="88"/>
      <c r="BE155" s="88"/>
      <c r="BL155" s="88"/>
      <c r="BS155" s="88"/>
      <c r="BZ155" s="88"/>
      <c r="CG155" s="88"/>
      <c r="CN155" s="88"/>
      <c r="CU155" s="88"/>
      <c r="DB155" s="88"/>
      <c r="DI155" s="88"/>
      <c r="DP155" s="88"/>
      <c r="DW155" s="88"/>
      <c r="DX155" s="88"/>
      <c r="DY155" s="88"/>
      <c r="DZ155" s="88"/>
      <c r="EA155" s="88"/>
      <c r="EB155" s="88"/>
      <c r="EC155" s="88"/>
      <c r="ED155" s="88"/>
      <c r="EE155" s="88"/>
      <c r="EF155" s="88"/>
      <c r="EG155" s="88"/>
      <c r="EH155" s="88"/>
      <c r="EI155" s="88"/>
      <c r="EJ155" s="88"/>
      <c r="EK155" s="88"/>
      <c r="EL155" s="88"/>
      <c r="EM155" s="88"/>
      <c r="EN155" s="88"/>
      <c r="EO155" s="88"/>
      <c r="EP155" s="88"/>
      <c r="EQ155" s="88"/>
      <c r="ER155" s="88"/>
      <c r="ES155" s="88"/>
      <c r="ET155" s="88"/>
      <c r="EU155" s="88"/>
      <c r="EV155" s="88"/>
      <c r="EW155" s="88"/>
      <c r="EX155" s="88"/>
      <c r="EY155" s="88"/>
      <c r="EZ155" s="88"/>
      <c r="FA155" s="88"/>
      <c r="FB155" s="88"/>
      <c r="FC155" s="88"/>
      <c r="FD155" s="88"/>
      <c r="FE155" s="88"/>
      <c r="FF155" s="88"/>
    </row>
    <row r="156" spans="2:162" x14ac:dyDescent="0.2">
      <c r="B156" s="100">
        <v>15.2</v>
      </c>
      <c r="C156" s="101">
        <v>27</v>
      </c>
      <c r="D156" s="80">
        <v>15.2</v>
      </c>
      <c r="E156" s="82">
        <v>65</v>
      </c>
      <c r="F156" s="83">
        <v>15.2</v>
      </c>
      <c r="G156" s="82">
        <v>49</v>
      </c>
      <c r="H156" s="88"/>
      <c r="O156" s="88"/>
      <c r="V156" s="88"/>
      <c r="AC156" s="88"/>
      <c r="AJ156" s="88"/>
      <c r="AQ156" s="88"/>
      <c r="AX156" s="88"/>
      <c r="BE156" s="88"/>
      <c r="BL156" s="88"/>
      <c r="BS156" s="88"/>
      <c r="BZ156" s="88"/>
      <c r="CG156" s="88"/>
      <c r="CN156" s="88"/>
      <c r="CU156" s="88"/>
      <c r="DB156" s="88"/>
      <c r="DI156" s="88"/>
      <c r="DP156" s="88"/>
      <c r="DW156" s="88"/>
      <c r="DX156" s="88"/>
      <c r="DY156" s="88"/>
      <c r="DZ156" s="88"/>
      <c r="EA156" s="88"/>
      <c r="EB156" s="88"/>
      <c r="EC156" s="88"/>
      <c r="ED156" s="88"/>
      <c r="EE156" s="88"/>
      <c r="EF156" s="88"/>
      <c r="EG156" s="88"/>
      <c r="EH156" s="88"/>
      <c r="EI156" s="88"/>
      <c r="EJ156" s="88"/>
      <c r="EK156" s="88"/>
      <c r="EL156" s="88"/>
      <c r="EM156" s="88"/>
      <c r="EN156" s="88"/>
      <c r="EO156" s="88"/>
      <c r="EP156" s="88"/>
      <c r="EQ156" s="88"/>
      <c r="ER156" s="88"/>
      <c r="ES156" s="88"/>
      <c r="ET156" s="88"/>
      <c r="EU156" s="88"/>
      <c r="EV156" s="88"/>
      <c r="EW156" s="88"/>
      <c r="EX156" s="88"/>
      <c r="EY156" s="88"/>
      <c r="EZ156" s="88"/>
      <c r="FA156" s="88"/>
      <c r="FB156" s="88"/>
      <c r="FC156" s="88"/>
      <c r="FD156" s="88"/>
      <c r="FE156" s="88"/>
      <c r="FF156" s="88"/>
    </row>
    <row r="157" spans="2:162" x14ac:dyDescent="0.2">
      <c r="B157" s="100">
        <v>15.3</v>
      </c>
      <c r="C157" s="101">
        <v>91</v>
      </c>
      <c r="D157" s="80">
        <v>15.3</v>
      </c>
      <c r="E157" s="82">
        <v>76</v>
      </c>
      <c r="F157" s="83">
        <v>15.3</v>
      </c>
      <c r="G157" s="82">
        <v>37</v>
      </c>
      <c r="H157" s="88"/>
      <c r="O157" s="88"/>
      <c r="V157" s="88"/>
      <c r="AC157" s="88"/>
      <c r="AJ157" s="88"/>
      <c r="AQ157" s="88"/>
      <c r="AX157" s="88"/>
      <c r="BE157" s="88"/>
      <c r="BL157" s="88"/>
      <c r="BS157" s="88"/>
      <c r="BZ157" s="88"/>
      <c r="CG157" s="88"/>
      <c r="CN157" s="88"/>
      <c r="CU157" s="88"/>
      <c r="DB157" s="88"/>
      <c r="DI157" s="88"/>
      <c r="DP157" s="88"/>
      <c r="DW157" s="88"/>
      <c r="DX157" s="88"/>
      <c r="DY157" s="88"/>
      <c r="DZ157" s="88"/>
      <c r="EA157" s="88"/>
      <c r="EB157" s="88"/>
      <c r="EC157" s="88"/>
      <c r="ED157" s="88"/>
      <c r="EE157" s="88"/>
      <c r="EF157" s="88"/>
      <c r="EG157" s="88"/>
      <c r="EH157" s="88"/>
      <c r="EI157" s="88"/>
      <c r="EJ157" s="88"/>
      <c r="EK157" s="88"/>
      <c r="EL157" s="88"/>
      <c r="EM157" s="88"/>
      <c r="EN157" s="88"/>
      <c r="EO157" s="88"/>
      <c r="EP157" s="88"/>
      <c r="EQ157" s="88"/>
      <c r="ER157" s="88"/>
      <c r="ES157" s="88"/>
      <c r="ET157" s="88"/>
      <c r="EU157" s="88"/>
      <c r="EV157" s="88"/>
      <c r="EW157" s="88"/>
      <c r="EX157" s="88"/>
      <c r="EY157" s="88"/>
      <c r="EZ157" s="88"/>
      <c r="FA157" s="88"/>
      <c r="FB157" s="88"/>
      <c r="FC157" s="88"/>
      <c r="FD157" s="88"/>
      <c r="FE157" s="88"/>
      <c r="FF157" s="88"/>
    </row>
    <row r="158" spans="2:162" x14ac:dyDescent="0.2">
      <c r="B158" s="100">
        <v>15.4</v>
      </c>
      <c r="C158" s="101">
        <v>10</v>
      </c>
      <c r="D158" s="80">
        <v>15.4</v>
      </c>
      <c r="E158" s="82">
        <v>59</v>
      </c>
      <c r="F158" s="83">
        <v>15.4</v>
      </c>
      <c r="G158" s="82">
        <v>39</v>
      </c>
      <c r="H158" s="88"/>
      <c r="O158" s="88"/>
      <c r="V158" s="88"/>
      <c r="AC158" s="88"/>
      <c r="AJ158" s="88"/>
      <c r="AQ158" s="88"/>
      <c r="AX158" s="88"/>
      <c r="BE158" s="88"/>
      <c r="BL158" s="88"/>
      <c r="BS158" s="88"/>
      <c r="BZ158" s="88"/>
      <c r="CG158" s="88"/>
      <c r="CN158" s="88"/>
      <c r="CU158" s="88"/>
      <c r="DB158" s="88"/>
      <c r="DI158" s="88"/>
      <c r="DP158" s="88"/>
      <c r="DW158" s="88"/>
      <c r="DX158" s="88"/>
      <c r="DY158" s="88"/>
      <c r="DZ158" s="88"/>
      <c r="EA158" s="88"/>
      <c r="EB158" s="88"/>
      <c r="EC158" s="88"/>
      <c r="ED158" s="88"/>
      <c r="EE158" s="88"/>
      <c r="EF158" s="88"/>
      <c r="EG158" s="88"/>
      <c r="EH158" s="88"/>
      <c r="EI158" s="88"/>
      <c r="EJ158" s="88"/>
      <c r="EK158" s="88"/>
      <c r="EL158" s="88"/>
      <c r="EM158" s="88"/>
      <c r="EN158" s="88"/>
      <c r="EO158" s="88"/>
      <c r="EP158" s="88"/>
      <c r="EQ158" s="88"/>
      <c r="ER158" s="88"/>
      <c r="ES158" s="88"/>
      <c r="ET158" s="88"/>
      <c r="EU158" s="88"/>
      <c r="EV158" s="88"/>
      <c r="EW158" s="88"/>
      <c r="EX158" s="88"/>
      <c r="EY158" s="88"/>
      <c r="EZ158" s="88"/>
      <c r="FA158" s="88"/>
      <c r="FB158" s="88"/>
      <c r="FC158" s="88"/>
      <c r="FD158" s="88"/>
      <c r="FE158" s="88"/>
      <c r="FF158" s="88"/>
    </row>
    <row r="159" spans="2:162" x14ac:dyDescent="0.2">
      <c r="B159" s="100">
        <v>15.5</v>
      </c>
      <c r="C159" s="101">
        <v>9</v>
      </c>
      <c r="D159" s="80">
        <v>15.5</v>
      </c>
      <c r="E159" s="82">
        <v>62</v>
      </c>
      <c r="F159" s="83">
        <v>15.5</v>
      </c>
      <c r="G159" s="82">
        <v>119</v>
      </c>
      <c r="H159" s="88"/>
      <c r="O159" s="88"/>
      <c r="V159" s="88"/>
      <c r="AC159" s="88"/>
      <c r="AJ159" s="88"/>
      <c r="AQ159" s="88"/>
      <c r="AX159" s="88"/>
      <c r="BE159" s="88"/>
      <c r="BL159" s="88"/>
      <c r="BS159" s="88"/>
      <c r="BZ159" s="88"/>
      <c r="CG159" s="88"/>
      <c r="CN159" s="88"/>
      <c r="CU159" s="88"/>
      <c r="DB159" s="88"/>
      <c r="DI159" s="88"/>
      <c r="DP159" s="88"/>
      <c r="DQ159" s="88"/>
      <c r="DR159" s="88"/>
      <c r="DS159" s="88"/>
      <c r="DT159" s="88"/>
      <c r="DU159" s="88"/>
      <c r="DV159" s="88"/>
      <c r="DW159" s="88"/>
      <c r="DX159" s="88"/>
      <c r="DY159" s="88"/>
      <c r="DZ159" s="88"/>
      <c r="EA159" s="88"/>
      <c r="EB159" s="88"/>
      <c r="EC159" s="88"/>
      <c r="ED159" s="88"/>
      <c r="EE159" s="88"/>
      <c r="EF159" s="88"/>
      <c r="EG159" s="88"/>
      <c r="EH159" s="88"/>
      <c r="EI159" s="88"/>
      <c r="EJ159" s="88"/>
      <c r="EK159" s="88"/>
      <c r="EL159" s="88"/>
      <c r="EM159" s="88"/>
      <c r="EN159" s="88"/>
      <c r="EO159" s="88"/>
      <c r="EP159" s="88"/>
      <c r="EQ159" s="88"/>
      <c r="ER159" s="88"/>
      <c r="ES159" s="88"/>
      <c r="ET159" s="88"/>
      <c r="EU159" s="88"/>
      <c r="EV159" s="88"/>
      <c r="EW159" s="88"/>
      <c r="EX159" s="88"/>
      <c r="EY159" s="88"/>
      <c r="EZ159" s="88"/>
      <c r="FA159" s="88"/>
      <c r="FB159" s="88"/>
      <c r="FC159" s="88"/>
      <c r="FD159" s="88"/>
      <c r="FE159" s="88"/>
      <c r="FF159" s="88"/>
    </row>
    <row r="160" spans="2:162" x14ac:dyDescent="0.2">
      <c r="B160" s="100">
        <v>15.6</v>
      </c>
      <c r="C160" s="101">
        <v>78</v>
      </c>
      <c r="D160" s="80">
        <v>15.6</v>
      </c>
      <c r="E160" s="82">
        <v>78</v>
      </c>
      <c r="F160" s="83">
        <v>15.6</v>
      </c>
      <c r="G160" s="82">
        <v>20</v>
      </c>
      <c r="H160" s="88"/>
      <c r="O160" s="88"/>
      <c r="V160" s="88"/>
      <c r="AC160" s="88"/>
      <c r="AJ160" s="88"/>
      <c r="AQ160" s="88"/>
      <c r="AX160" s="88"/>
      <c r="BE160" s="88"/>
      <c r="BL160" s="88"/>
      <c r="BS160" s="88"/>
      <c r="BZ160" s="88"/>
      <c r="CG160" s="88"/>
      <c r="CN160" s="88"/>
      <c r="CU160" s="88"/>
      <c r="DB160" s="88"/>
      <c r="DI160" s="88"/>
      <c r="DP160" s="88"/>
      <c r="DQ160" s="88"/>
      <c r="DR160" s="88"/>
      <c r="DS160" s="88"/>
      <c r="DT160" s="88"/>
      <c r="DU160" s="88"/>
      <c r="DV160" s="88"/>
      <c r="DW160" s="88"/>
      <c r="DX160" s="88"/>
      <c r="DY160" s="88"/>
      <c r="DZ160" s="88"/>
      <c r="EA160" s="88"/>
      <c r="EB160" s="88"/>
      <c r="EC160" s="88"/>
      <c r="ED160" s="88"/>
      <c r="EE160" s="88"/>
      <c r="EF160" s="88"/>
      <c r="EG160" s="88"/>
      <c r="EH160" s="88"/>
      <c r="EI160" s="88"/>
      <c r="EJ160" s="88"/>
      <c r="EK160" s="88"/>
      <c r="EL160" s="88"/>
      <c r="EM160" s="88"/>
      <c r="EN160" s="88"/>
      <c r="EO160" s="88"/>
      <c r="EP160" s="88"/>
      <c r="EQ160" s="88"/>
      <c r="ER160" s="88"/>
      <c r="ES160" s="88"/>
      <c r="ET160" s="88"/>
      <c r="EU160" s="88"/>
      <c r="EV160" s="88"/>
      <c r="EW160" s="88"/>
      <c r="EX160" s="88"/>
      <c r="EY160" s="88"/>
      <c r="EZ160" s="88"/>
      <c r="FA160" s="88"/>
      <c r="FB160" s="88"/>
      <c r="FC160" s="88"/>
      <c r="FD160" s="88"/>
      <c r="FE160" s="88"/>
      <c r="FF160" s="88"/>
    </row>
    <row r="161" spans="2:162" x14ac:dyDescent="0.2">
      <c r="B161" s="100">
        <v>15.7</v>
      </c>
      <c r="C161" s="101">
        <v>12</v>
      </c>
      <c r="D161" s="80">
        <v>15.7</v>
      </c>
      <c r="E161" s="82">
        <v>7</v>
      </c>
      <c r="F161" s="83">
        <v>15.7</v>
      </c>
      <c r="G161" s="82">
        <v>16</v>
      </c>
      <c r="H161" s="88"/>
      <c r="O161" s="88"/>
      <c r="V161" s="88"/>
      <c r="AC161" s="88"/>
      <c r="AJ161" s="88"/>
      <c r="AQ161" s="88"/>
      <c r="AX161" s="88"/>
      <c r="BE161" s="88"/>
      <c r="BL161" s="88"/>
      <c r="BS161" s="88"/>
      <c r="BZ161" s="88"/>
      <c r="CG161" s="88"/>
      <c r="CN161" s="88"/>
      <c r="CU161" s="88"/>
      <c r="DB161" s="88"/>
      <c r="DI161" s="88"/>
      <c r="DP161" s="88"/>
      <c r="DQ161" s="88"/>
      <c r="DR161" s="88"/>
      <c r="DS161" s="88"/>
      <c r="DT161" s="88"/>
      <c r="DU161" s="88"/>
      <c r="DV161" s="88"/>
      <c r="DW161" s="88"/>
      <c r="DX161" s="88"/>
      <c r="DY161" s="88"/>
      <c r="DZ161" s="88"/>
      <c r="EA161" s="88"/>
      <c r="EB161" s="88"/>
      <c r="EC161" s="88"/>
      <c r="ED161" s="88"/>
      <c r="EE161" s="88"/>
      <c r="EF161" s="88"/>
      <c r="EG161" s="88"/>
      <c r="EH161" s="88"/>
      <c r="EI161" s="88"/>
      <c r="EJ161" s="88"/>
      <c r="EK161" s="88"/>
      <c r="EL161" s="88"/>
      <c r="EM161" s="88"/>
      <c r="EN161" s="88"/>
      <c r="EO161" s="88"/>
      <c r="EP161" s="88"/>
      <c r="EQ161" s="88"/>
      <c r="ER161" s="88"/>
      <c r="ES161" s="88"/>
      <c r="ET161" s="88"/>
      <c r="EU161" s="88"/>
      <c r="EV161" s="88"/>
      <c r="EW161" s="88"/>
      <c r="EX161" s="88"/>
      <c r="EY161" s="88"/>
      <c r="EZ161" s="88"/>
      <c r="FA161" s="88"/>
      <c r="FB161" s="88"/>
      <c r="FC161" s="88"/>
      <c r="FD161" s="88"/>
      <c r="FE161" s="88"/>
      <c r="FF161" s="88"/>
    </row>
    <row r="162" spans="2:162" x14ac:dyDescent="0.2">
      <c r="B162" s="100">
        <v>15.8</v>
      </c>
      <c r="C162" s="101">
        <v>77</v>
      </c>
      <c r="D162" s="80">
        <v>15.8</v>
      </c>
      <c r="E162" s="82">
        <v>77</v>
      </c>
      <c r="F162" s="83">
        <v>15.8</v>
      </c>
      <c r="G162" s="82">
        <v>77</v>
      </c>
      <c r="H162" s="88"/>
      <c r="O162" s="88"/>
      <c r="V162" s="88"/>
      <c r="AC162" s="88"/>
      <c r="AJ162" s="88"/>
      <c r="AQ162" s="88"/>
      <c r="AX162" s="88"/>
      <c r="BE162" s="88"/>
      <c r="BL162" s="88"/>
      <c r="BS162" s="88"/>
      <c r="BZ162" s="88"/>
      <c r="CG162" s="88"/>
      <c r="CN162" s="88"/>
      <c r="CU162" s="88"/>
      <c r="DB162" s="88"/>
      <c r="DI162" s="88"/>
      <c r="DP162" s="88"/>
      <c r="DQ162" s="88"/>
      <c r="DR162" s="88"/>
      <c r="DS162" s="88"/>
      <c r="DT162" s="88"/>
      <c r="DU162" s="88"/>
      <c r="DV162" s="88"/>
      <c r="DW162" s="88"/>
      <c r="DX162" s="88"/>
      <c r="DY162" s="88"/>
      <c r="DZ162" s="88"/>
      <c r="EA162" s="88"/>
      <c r="EB162" s="88"/>
      <c r="EC162" s="88"/>
      <c r="ED162" s="88"/>
      <c r="EE162" s="88"/>
      <c r="EF162" s="88"/>
      <c r="EG162" s="88"/>
      <c r="EH162" s="88"/>
      <c r="EI162" s="88"/>
      <c r="EJ162" s="88"/>
      <c r="EK162" s="88"/>
      <c r="EL162" s="88"/>
      <c r="EM162" s="88"/>
      <c r="EN162" s="88"/>
      <c r="EO162" s="88"/>
      <c r="EP162" s="88"/>
      <c r="EQ162" s="88"/>
      <c r="ER162" s="88"/>
      <c r="ES162" s="88"/>
      <c r="ET162" s="88"/>
      <c r="EU162" s="88"/>
      <c r="EV162" s="88"/>
      <c r="EW162" s="88"/>
      <c r="EX162" s="88"/>
      <c r="EY162" s="88"/>
      <c r="EZ162" s="88"/>
      <c r="FA162" s="88"/>
      <c r="FB162" s="88"/>
      <c r="FC162" s="88"/>
      <c r="FD162" s="88"/>
      <c r="FE162" s="88"/>
      <c r="FF162" s="88"/>
    </row>
    <row r="163" spans="2:162" x14ac:dyDescent="0.2">
      <c r="B163" s="100">
        <v>15.9</v>
      </c>
      <c r="C163" s="101">
        <v>92</v>
      </c>
      <c r="D163" s="80">
        <v>15.9</v>
      </c>
      <c r="E163" s="82">
        <v>75</v>
      </c>
      <c r="F163" s="83">
        <v>15.9</v>
      </c>
      <c r="G163" s="82">
        <v>200</v>
      </c>
      <c r="H163" s="88"/>
      <c r="O163" s="88"/>
      <c r="V163" s="88"/>
      <c r="AC163" s="88"/>
      <c r="AJ163" s="88"/>
      <c r="AQ163" s="88"/>
      <c r="AX163" s="88"/>
      <c r="BE163" s="88"/>
      <c r="BL163" s="88"/>
      <c r="BS163" s="88"/>
      <c r="BZ163" s="88"/>
      <c r="CG163" s="88"/>
      <c r="CN163" s="88"/>
      <c r="CU163" s="88"/>
      <c r="DB163" s="88"/>
      <c r="DI163" s="88"/>
      <c r="DP163" s="88"/>
      <c r="DQ163" s="88"/>
      <c r="DR163" s="88"/>
      <c r="DS163" s="88"/>
      <c r="DT163" s="88"/>
      <c r="DU163" s="88"/>
      <c r="DV163" s="88"/>
      <c r="DW163" s="88"/>
      <c r="DX163" s="88"/>
      <c r="DY163" s="88"/>
      <c r="DZ163" s="88"/>
      <c r="EA163" s="88"/>
      <c r="EB163" s="88"/>
      <c r="EC163" s="88"/>
      <c r="ED163" s="88"/>
      <c r="EE163" s="88"/>
      <c r="EF163" s="88"/>
      <c r="EG163" s="88"/>
      <c r="EH163" s="88"/>
      <c r="EI163" s="88"/>
      <c r="EJ163" s="88"/>
      <c r="EK163" s="88"/>
      <c r="EL163" s="88"/>
      <c r="EM163" s="88"/>
      <c r="EN163" s="88"/>
      <c r="EO163" s="88"/>
      <c r="EP163" s="88"/>
      <c r="EQ163" s="88"/>
      <c r="ER163" s="88"/>
      <c r="ES163" s="88"/>
      <c r="ET163" s="88"/>
      <c r="EU163" s="88"/>
      <c r="EV163" s="88"/>
      <c r="EW163" s="88"/>
      <c r="EX163" s="88"/>
      <c r="EY163" s="88"/>
      <c r="EZ163" s="88"/>
      <c r="FA163" s="88"/>
      <c r="FB163" s="88"/>
      <c r="FC163" s="88"/>
      <c r="FD163" s="88"/>
      <c r="FE163" s="88"/>
      <c r="FF163" s="88"/>
    </row>
    <row r="164" spans="2:162" x14ac:dyDescent="0.2">
      <c r="B164" s="100">
        <v>16</v>
      </c>
      <c r="C164" s="101">
        <v>0</v>
      </c>
      <c r="D164" s="80">
        <v>16</v>
      </c>
      <c r="E164" s="82">
        <v>69</v>
      </c>
      <c r="F164" s="83">
        <v>16</v>
      </c>
      <c r="G164" s="82">
        <v>5</v>
      </c>
      <c r="H164" s="88"/>
      <c r="O164" s="88"/>
      <c r="V164" s="88"/>
      <c r="AC164" s="88"/>
      <c r="AJ164" s="88"/>
      <c r="AQ164" s="88"/>
      <c r="AX164" s="88"/>
      <c r="BE164" s="88"/>
      <c r="BL164" s="88"/>
      <c r="BS164" s="88"/>
      <c r="BZ164" s="88"/>
      <c r="CG164" s="88"/>
      <c r="CN164" s="88"/>
      <c r="CU164" s="88"/>
      <c r="DB164" s="88"/>
      <c r="DI164" s="88"/>
      <c r="DP164" s="88"/>
      <c r="DQ164" s="88"/>
      <c r="DR164" s="88"/>
      <c r="DS164" s="88"/>
      <c r="DT164" s="88"/>
      <c r="DU164" s="88"/>
      <c r="DV164" s="88"/>
      <c r="DW164" s="88"/>
      <c r="DX164" s="88"/>
      <c r="DY164" s="88"/>
      <c r="DZ164" s="88"/>
      <c r="EA164" s="88"/>
      <c r="EB164" s="88"/>
      <c r="EC164" s="88"/>
      <c r="ED164" s="88"/>
      <c r="EE164" s="88"/>
      <c r="EF164" s="88"/>
      <c r="EG164" s="88"/>
      <c r="EH164" s="88"/>
      <c r="EI164" s="88"/>
      <c r="EJ164" s="88"/>
      <c r="EK164" s="88"/>
      <c r="EL164" s="88"/>
      <c r="EM164" s="88"/>
      <c r="EN164" s="88"/>
      <c r="EO164" s="88"/>
      <c r="EP164" s="88"/>
      <c r="EQ164" s="88"/>
      <c r="ER164" s="88"/>
      <c r="ES164" s="88"/>
      <c r="ET164" s="88"/>
      <c r="EU164" s="88"/>
      <c r="EV164" s="88"/>
      <c r="EW164" s="88"/>
      <c r="EX164" s="88"/>
      <c r="EY164" s="88"/>
      <c r="EZ164" s="88"/>
      <c r="FA164" s="88"/>
      <c r="FB164" s="88"/>
      <c r="FC164" s="88"/>
      <c r="FD164" s="88"/>
      <c r="FE164" s="88"/>
      <c r="FF164" s="88"/>
    </row>
    <row r="165" spans="2:162" x14ac:dyDescent="0.2">
      <c r="B165" s="100">
        <v>16.100000000000001</v>
      </c>
      <c r="C165" s="101">
        <v>21</v>
      </c>
      <c r="D165" s="80">
        <v>16.100000000000001</v>
      </c>
      <c r="E165" s="82">
        <v>123</v>
      </c>
      <c r="F165" s="83">
        <v>16.100000000000001</v>
      </c>
      <c r="G165" s="82">
        <v>30</v>
      </c>
      <c r="H165" s="88"/>
      <c r="O165" s="88"/>
      <c r="V165" s="88"/>
      <c r="AC165" s="88"/>
      <c r="AJ165" s="88"/>
      <c r="AQ165" s="88"/>
      <c r="AX165" s="88"/>
      <c r="BE165" s="88"/>
      <c r="BL165" s="88"/>
      <c r="BS165" s="88"/>
      <c r="BZ165" s="88"/>
      <c r="CG165" s="88"/>
      <c r="CN165" s="88"/>
      <c r="CU165" s="88"/>
      <c r="DB165" s="88"/>
      <c r="DI165" s="88"/>
      <c r="DP165" s="88"/>
      <c r="DQ165" s="88"/>
      <c r="DR165" s="88"/>
      <c r="DS165" s="88"/>
      <c r="DT165" s="88"/>
      <c r="DU165" s="88"/>
      <c r="DV165" s="88"/>
      <c r="DW165" s="88"/>
      <c r="DX165" s="88"/>
      <c r="DY165" s="88"/>
      <c r="DZ165" s="88"/>
      <c r="EA165" s="88"/>
      <c r="EB165" s="88"/>
      <c r="EC165" s="88"/>
      <c r="ED165" s="88"/>
      <c r="EE165" s="88"/>
      <c r="EF165" s="88"/>
      <c r="EG165" s="88"/>
      <c r="EH165" s="88"/>
      <c r="EI165" s="88"/>
      <c r="EJ165" s="88"/>
      <c r="EK165" s="88"/>
      <c r="EL165" s="88"/>
      <c r="EM165" s="88"/>
      <c r="EN165" s="88"/>
      <c r="EO165" s="88"/>
      <c r="EP165" s="88"/>
      <c r="EQ165" s="88"/>
      <c r="ER165" s="88"/>
      <c r="ES165" s="88"/>
      <c r="ET165" s="88"/>
      <c r="EU165" s="88"/>
      <c r="EV165" s="88"/>
      <c r="EW165" s="88"/>
      <c r="EX165" s="88"/>
      <c r="EY165" s="88"/>
      <c r="EZ165" s="88"/>
      <c r="FA165" s="88"/>
      <c r="FB165" s="88"/>
      <c r="FC165" s="88"/>
      <c r="FD165" s="88"/>
      <c r="FE165" s="88"/>
      <c r="FF165" s="88"/>
    </row>
    <row r="166" spans="2:162" x14ac:dyDescent="0.2">
      <c r="B166" s="100">
        <v>16.2</v>
      </c>
      <c r="C166" s="101">
        <v>69</v>
      </c>
      <c r="D166" s="80">
        <v>16.2</v>
      </c>
      <c r="E166" s="82">
        <v>89</v>
      </c>
      <c r="F166" s="83">
        <v>16.2</v>
      </c>
      <c r="G166" s="82">
        <v>65</v>
      </c>
      <c r="H166" s="88"/>
      <c r="O166" s="88"/>
      <c r="V166" s="88"/>
      <c r="AC166" s="88"/>
      <c r="AJ166" s="88"/>
      <c r="AQ166" s="88"/>
      <c r="AX166" s="88"/>
      <c r="BE166" s="88"/>
      <c r="BL166" s="88"/>
      <c r="BS166" s="88"/>
      <c r="BZ166" s="88"/>
      <c r="CG166" s="88"/>
      <c r="CN166" s="88"/>
      <c r="CU166" s="88"/>
      <c r="DB166" s="88"/>
      <c r="DI166" s="88"/>
      <c r="DP166" s="88"/>
      <c r="DQ166" s="88"/>
      <c r="DR166" s="88"/>
      <c r="DS166" s="88"/>
      <c r="DT166" s="88"/>
      <c r="DU166" s="88"/>
      <c r="DV166" s="88"/>
      <c r="DW166" s="88"/>
      <c r="DX166" s="88"/>
      <c r="DY166" s="88"/>
      <c r="DZ166" s="88"/>
      <c r="EA166" s="88"/>
      <c r="EB166" s="88"/>
      <c r="EC166" s="88"/>
      <c r="ED166" s="88"/>
      <c r="EE166" s="88"/>
      <c r="EF166" s="88"/>
      <c r="EG166" s="88"/>
      <c r="EH166" s="88"/>
      <c r="EI166" s="88"/>
      <c r="EJ166" s="88"/>
      <c r="EK166" s="88"/>
      <c r="EL166" s="88"/>
      <c r="EM166" s="88"/>
      <c r="EN166" s="88"/>
      <c r="EO166" s="88"/>
      <c r="EP166" s="88"/>
      <c r="EQ166" s="88"/>
      <c r="ER166" s="88"/>
      <c r="ES166" s="88"/>
      <c r="ET166" s="88"/>
      <c r="EU166" s="88"/>
      <c r="EV166" s="88"/>
      <c r="EW166" s="88"/>
      <c r="EX166" s="88"/>
      <c r="EY166" s="88"/>
      <c r="EZ166" s="88"/>
      <c r="FA166" s="88"/>
      <c r="FB166" s="88"/>
      <c r="FC166" s="88"/>
      <c r="FD166" s="88"/>
      <c r="FE166" s="88"/>
      <c r="FF166" s="88"/>
    </row>
    <row r="167" spans="2:162" x14ac:dyDescent="0.2">
      <c r="B167" s="100">
        <v>16.3</v>
      </c>
      <c r="C167" s="101">
        <v>85</v>
      </c>
      <c r="D167" s="80">
        <v>16.3</v>
      </c>
      <c r="E167" s="82">
        <v>58</v>
      </c>
      <c r="F167" s="83">
        <v>16.3</v>
      </c>
      <c r="G167" s="82">
        <v>89</v>
      </c>
      <c r="H167" s="88"/>
      <c r="O167" s="88"/>
      <c r="V167" s="88"/>
      <c r="AC167" s="88"/>
      <c r="AJ167" s="88"/>
      <c r="AQ167" s="88"/>
      <c r="AX167" s="88"/>
      <c r="BE167" s="88"/>
      <c r="BL167" s="88"/>
      <c r="BS167" s="88"/>
      <c r="BZ167" s="88"/>
      <c r="CG167" s="88"/>
      <c r="CN167" s="88"/>
      <c r="CU167" s="88"/>
      <c r="DB167" s="88"/>
      <c r="DI167" s="88"/>
      <c r="DP167" s="88"/>
      <c r="DQ167" s="88"/>
      <c r="DR167" s="88"/>
      <c r="DS167" s="88"/>
      <c r="DT167" s="88"/>
      <c r="DU167" s="88"/>
      <c r="DV167" s="88"/>
      <c r="DW167" s="88"/>
      <c r="DX167" s="88"/>
      <c r="DY167" s="88"/>
      <c r="DZ167" s="88"/>
      <c r="EA167" s="88"/>
      <c r="EB167" s="88"/>
      <c r="EC167" s="88"/>
      <c r="ED167" s="88"/>
      <c r="EE167" s="88"/>
      <c r="EF167" s="88"/>
      <c r="EG167" s="88"/>
      <c r="EH167" s="88"/>
      <c r="EI167" s="88"/>
      <c r="EJ167" s="88"/>
      <c r="EK167" s="88"/>
      <c r="EL167" s="88"/>
      <c r="EM167" s="88"/>
      <c r="EN167" s="88"/>
      <c r="EO167" s="88"/>
      <c r="EP167" s="88"/>
      <c r="EQ167" s="88"/>
      <c r="ER167" s="88"/>
      <c r="ES167" s="88"/>
      <c r="ET167" s="88"/>
      <c r="EU167" s="88"/>
      <c r="EV167" s="88"/>
      <c r="EW167" s="88"/>
      <c r="EX167" s="88"/>
      <c r="EY167" s="88"/>
      <c r="EZ167" s="88"/>
      <c r="FA167" s="88"/>
      <c r="FB167" s="88"/>
      <c r="FC167" s="88"/>
      <c r="FD167" s="88"/>
      <c r="FE167" s="88"/>
      <c r="FF167" s="88"/>
    </row>
    <row r="168" spans="2:162" x14ac:dyDescent="0.2">
      <c r="B168" s="100">
        <v>16.399999999999999</v>
      </c>
      <c r="C168" s="101">
        <v>19</v>
      </c>
      <c r="D168" s="80">
        <v>16.399999999999999</v>
      </c>
      <c r="E168" s="82">
        <v>22</v>
      </c>
      <c r="F168" s="83">
        <v>16.399999999999999</v>
      </c>
      <c r="G168" s="82">
        <v>100</v>
      </c>
      <c r="H168" s="88"/>
      <c r="O168" s="88"/>
      <c r="V168" s="88"/>
      <c r="AC168" s="88"/>
      <c r="AJ168" s="88"/>
      <c r="AQ168" s="88"/>
      <c r="AX168" s="88"/>
      <c r="BE168" s="88"/>
      <c r="BL168" s="88"/>
      <c r="BS168" s="88"/>
      <c r="BZ168" s="88"/>
      <c r="CG168" s="88"/>
      <c r="CN168" s="88"/>
      <c r="CU168" s="88"/>
      <c r="DB168" s="88"/>
      <c r="DI168" s="88"/>
      <c r="DP168" s="88"/>
      <c r="DQ168" s="88"/>
      <c r="DR168" s="88"/>
      <c r="DS168" s="88"/>
      <c r="DT168" s="88"/>
      <c r="DU168" s="88"/>
      <c r="DV168" s="88"/>
      <c r="DW168" s="88"/>
      <c r="DX168" s="88"/>
      <c r="DY168" s="88"/>
      <c r="DZ168" s="88"/>
      <c r="EA168" s="88"/>
      <c r="EB168" s="88"/>
      <c r="EC168" s="88"/>
      <c r="ED168" s="88"/>
      <c r="EE168" s="88"/>
      <c r="EF168" s="88"/>
      <c r="EG168" s="88"/>
      <c r="EH168" s="88"/>
      <c r="EI168" s="88"/>
      <c r="EJ168" s="88"/>
      <c r="EK168" s="88"/>
      <c r="EL168" s="88"/>
      <c r="EM168" s="88"/>
      <c r="EN168" s="88"/>
      <c r="EO168" s="88"/>
      <c r="EP168" s="88"/>
      <c r="EQ168" s="88"/>
      <c r="ER168" s="88"/>
      <c r="ES168" s="88"/>
      <c r="ET168" s="88"/>
      <c r="EU168" s="88"/>
      <c r="EV168" s="88"/>
      <c r="EW168" s="88"/>
      <c r="EX168" s="88"/>
      <c r="EY168" s="88"/>
      <c r="EZ168" s="88"/>
      <c r="FA168" s="88"/>
      <c r="FB168" s="88"/>
      <c r="FC168" s="88"/>
      <c r="FD168" s="88"/>
      <c r="FE168" s="88"/>
      <c r="FF168" s="88"/>
    </row>
    <row r="169" spans="2:162" x14ac:dyDescent="0.2">
      <c r="B169" s="100">
        <v>16.5</v>
      </c>
      <c r="C169" s="101">
        <v>74</v>
      </c>
      <c r="D169" s="80">
        <v>16.5</v>
      </c>
      <c r="E169" s="82">
        <v>131</v>
      </c>
      <c r="F169" s="83">
        <v>16.5</v>
      </c>
      <c r="G169" s="82">
        <v>13</v>
      </c>
      <c r="H169" s="88"/>
      <c r="O169" s="88"/>
      <c r="V169" s="88"/>
      <c r="AC169" s="88"/>
      <c r="AJ169" s="88"/>
      <c r="AQ169" s="88"/>
      <c r="AX169" s="88"/>
      <c r="BE169" s="88"/>
      <c r="BL169" s="88"/>
      <c r="BS169" s="88"/>
      <c r="BZ169" s="88"/>
      <c r="CG169" s="88"/>
      <c r="CN169" s="88"/>
      <c r="CU169" s="88"/>
      <c r="DB169" s="88"/>
      <c r="DI169" s="88"/>
      <c r="DP169" s="88"/>
      <c r="DQ169" s="88"/>
      <c r="DR169" s="88"/>
      <c r="DS169" s="88"/>
      <c r="DT169" s="88"/>
      <c r="DU169" s="88"/>
      <c r="DV169" s="88"/>
      <c r="DW169" s="88"/>
      <c r="DX169" s="88"/>
      <c r="DY169" s="88"/>
      <c r="DZ169" s="88"/>
      <c r="EA169" s="88"/>
      <c r="EB169" s="88"/>
      <c r="EC169" s="88"/>
      <c r="ED169" s="88"/>
      <c r="EE169" s="88"/>
      <c r="EF169" s="88"/>
      <c r="EG169" s="88"/>
      <c r="EH169" s="88"/>
      <c r="EI169" s="88"/>
      <c r="EJ169" s="88"/>
      <c r="EK169" s="88"/>
      <c r="EL169" s="88"/>
      <c r="EM169" s="88"/>
      <c r="EN169" s="88"/>
      <c r="EO169" s="88"/>
      <c r="EP169" s="88"/>
      <c r="EQ169" s="88"/>
      <c r="ER169" s="88"/>
      <c r="ES169" s="88"/>
      <c r="ET169" s="88"/>
      <c r="EU169" s="88"/>
      <c r="EV169" s="88"/>
      <c r="EW169" s="88"/>
      <c r="EX169" s="88"/>
      <c r="EY169" s="88"/>
      <c r="EZ169" s="88"/>
      <c r="FA169" s="88"/>
      <c r="FB169" s="88"/>
      <c r="FC169" s="88"/>
      <c r="FD169" s="88"/>
      <c r="FE169" s="88"/>
      <c r="FF169" s="88"/>
    </row>
    <row r="170" spans="2:162" x14ac:dyDescent="0.2">
      <c r="B170" s="100">
        <v>16.600000000000001</v>
      </c>
      <c r="C170" s="101">
        <v>8</v>
      </c>
      <c r="D170" s="80">
        <v>16.600000000000001</v>
      </c>
      <c r="E170" s="82">
        <v>61</v>
      </c>
      <c r="F170" s="83">
        <v>16.600000000000001</v>
      </c>
      <c r="G170" s="82">
        <v>46</v>
      </c>
      <c r="H170" s="88"/>
      <c r="O170" s="88"/>
      <c r="V170" s="88"/>
      <c r="AC170" s="88"/>
      <c r="AJ170" s="88"/>
      <c r="AQ170" s="88"/>
      <c r="AX170" s="88"/>
      <c r="BE170" s="88"/>
      <c r="BL170" s="88"/>
      <c r="BS170" s="88"/>
      <c r="BZ170" s="88"/>
      <c r="CG170" s="88"/>
      <c r="CN170" s="88"/>
      <c r="CU170" s="88"/>
      <c r="DB170" s="88"/>
      <c r="DI170" s="88"/>
      <c r="DP170" s="88"/>
      <c r="DQ170" s="88"/>
      <c r="DR170" s="88"/>
      <c r="DS170" s="88"/>
      <c r="DT170" s="88"/>
      <c r="DU170" s="88"/>
      <c r="DV170" s="88"/>
      <c r="DW170" s="88"/>
      <c r="DX170" s="88"/>
      <c r="DY170" s="88"/>
      <c r="DZ170" s="88"/>
      <c r="EA170" s="88"/>
      <c r="EB170" s="88"/>
      <c r="EC170" s="88"/>
      <c r="ED170" s="88"/>
      <c r="EE170" s="88"/>
      <c r="EF170" s="88"/>
      <c r="EG170" s="88"/>
      <c r="EH170" s="88"/>
      <c r="EI170" s="88"/>
      <c r="EJ170" s="88"/>
      <c r="EK170" s="88"/>
      <c r="EL170" s="88"/>
      <c r="EM170" s="88"/>
      <c r="EN170" s="88"/>
      <c r="EO170" s="88"/>
      <c r="EP170" s="88"/>
      <c r="EQ170" s="88"/>
      <c r="ER170" s="88"/>
      <c r="ES170" s="88"/>
      <c r="ET170" s="88"/>
      <c r="EU170" s="88"/>
      <c r="EV170" s="88"/>
      <c r="EW170" s="88"/>
      <c r="EX170" s="88"/>
      <c r="EY170" s="88"/>
      <c r="EZ170" s="88"/>
      <c r="FA170" s="88"/>
      <c r="FB170" s="88"/>
      <c r="FC170" s="88"/>
      <c r="FD170" s="88"/>
      <c r="FE170" s="88"/>
      <c r="FF170" s="88"/>
    </row>
    <row r="171" spans="2:162" x14ac:dyDescent="0.2">
      <c r="B171" s="100">
        <v>16.7</v>
      </c>
      <c r="C171" s="101">
        <v>88</v>
      </c>
      <c r="D171" s="80">
        <v>16.7</v>
      </c>
      <c r="E171" s="82">
        <v>77</v>
      </c>
      <c r="F171" s="83">
        <v>16.7</v>
      </c>
      <c r="G171" s="82">
        <v>103</v>
      </c>
      <c r="H171" s="88"/>
      <c r="O171" s="88"/>
      <c r="V171" s="88"/>
      <c r="AC171" s="88"/>
      <c r="AJ171" s="88"/>
      <c r="AQ171" s="88"/>
      <c r="AX171" s="88"/>
      <c r="BE171" s="88"/>
      <c r="BL171" s="88"/>
      <c r="BS171" s="88"/>
      <c r="BZ171" s="88"/>
      <c r="CG171" s="88"/>
      <c r="CN171" s="88"/>
      <c r="CU171" s="88"/>
      <c r="DB171" s="88"/>
      <c r="DI171" s="88"/>
      <c r="DP171" s="88"/>
      <c r="DQ171" s="88"/>
      <c r="DR171" s="88"/>
      <c r="DS171" s="88"/>
      <c r="DT171" s="88"/>
      <c r="DU171" s="88"/>
      <c r="DV171" s="88"/>
      <c r="DW171" s="88"/>
      <c r="DX171" s="88"/>
      <c r="DY171" s="88"/>
      <c r="DZ171" s="88"/>
      <c r="EA171" s="88"/>
      <c r="EB171" s="88"/>
      <c r="EC171" s="88"/>
      <c r="ED171" s="88"/>
      <c r="EE171" s="88"/>
      <c r="EF171" s="88"/>
      <c r="EG171" s="88"/>
      <c r="EH171" s="88"/>
      <c r="EI171" s="88"/>
      <c r="EJ171" s="88"/>
      <c r="EK171" s="88"/>
      <c r="EL171" s="88"/>
      <c r="EM171" s="88"/>
      <c r="EN171" s="88"/>
      <c r="EO171" s="88"/>
      <c r="EP171" s="88"/>
      <c r="EQ171" s="88"/>
      <c r="ER171" s="88"/>
      <c r="ES171" s="88"/>
      <c r="ET171" s="88"/>
      <c r="EU171" s="88"/>
      <c r="EV171" s="88"/>
      <c r="EW171" s="88"/>
      <c r="EX171" s="88"/>
      <c r="EY171" s="88"/>
      <c r="EZ171" s="88"/>
      <c r="FA171" s="88"/>
      <c r="FB171" s="88"/>
      <c r="FC171" s="88"/>
      <c r="FD171" s="88"/>
      <c r="FE171" s="88"/>
      <c r="FF171" s="88"/>
    </row>
    <row r="172" spans="2:162" x14ac:dyDescent="0.2">
      <c r="B172" s="100">
        <v>16.8</v>
      </c>
      <c r="C172" s="101">
        <v>2</v>
      </c>
      <c r="D172" s="80">
        <v>16.8</v>
      </c>
      <c r="E172" s="82">
        <v>65</v>
      </c>
      <c r="F172" s="83">
        <v>16.8</v>
      </c>
      <c r="G172" s="82">
        <v>52</v>
      </c>
      <c r="H172" s="88"/>
      <c r="O172" s="88"/>
      <c r="V172" s="88"/>
      <c r="AC172" s="88"/>
      <c r="AJ172" s="88"/>
      <c r="AQ172" s="88"/>
      <c r="AX172" s="88"/>
      <c r="BE172" s="88"/>
      <c r="BL172" s="88"/>
      <c r="BS172" s="88"/>
      <c r="BZ172" s="88"/>
      <c r="CG172" s="88"/>
      <c r="CN172" s="88"/>
      <c r="CU172" s="88"/>
      <c r="DB172" s="88"/>
      <c r="DI172" s="88"/>
      <c r="DP172" s="88"/>
      <c r="DQ172" s="88"/>
      <c r="DR172" s="88"/>
      <c r="DS172" s="88"/>
      <c r="DT172" s="88"/>
      <c r="DU172" s="88"/>
      <c r="DV172" s="88"/>
      <c r="DW172" s="88"/>
      <c r="DX172" s="88"/>
      <c r="DY172" s="88"/>
      <c r="DZ172" s="88"/>
      <c r="EA172" s="88"/>
      <c r="EB172" s="88"/>
      <c r="EC172" s="88"/>
      <c r="ED172" s="88"/>
      <c r="EE172" s="88"/>
      <c r="EF172" s="88"/>
      <c r="EG172" s="88"/>
      <c r="EH172" s="88"/>
      <c r="EI172" s="88"/>
      <c r="EJ172" s="88"/>
      <c r="EK172" s="88"/>
      <c r="EL172" s="88"/>
      <c r="EM172" s="88"/>
      <c r="EN172" s="88"/>
      <c r="EO172" s="88"/>
      <c r="EP172" s="88"/>
      <c r="EQ172" s="88"/>
      <c r="ER172" s="88"/>
      <c r="ES172" s="88"/>
      <c r="ET172" s="88"/>
      <c r="EU172" s="88"/>
      <c r="EV172" s="88"/>
      <c r="EW172" s="88"/>
      <c r="EX172" s="88"/>
      <c r="EY172" s="88"/>
      <c r="EZ172" s="88"/>
      <c r="FA172" s="88"/>
      <c r="FB172" s="88"/>
      <c r="FC172" s="88"/>
      <c r="FD172" s="88"/>
      <c r="FE172" s="88"/>
      <c r="FF172" s="88"/>
    </row>
    <row r="173" spans="2:162" x14ac:dyDescent="0.2">
      <c r="B173" s="100">
        <v>16.899999999999999</v>
      </c>
      <c r="C173" s="101">
        <v>75</v>
      </c>
      <c r="D173" s="80">
        <v>16.899999999999999</v>
      </c>
      <c r="E173" s="82">
        <v>51</v>
      </c>
      <c r="F173" s="83">
        <v>16.899999999999999</v>
      </c>
      <c r="G173" s="82">
        <v>16</v>
      </c>
      <c r="H173" s="88"/>
      <c r="O173" s="88"/>
      <c r="V173" s="88"/>
      <c r="AC173" s="88"/>
      <c r="AJ173" s="88"/>
      <c r="AQ173" s="88"/>
      <c r="AX173" s="88"/>
      <c r="BE173" s="88"/>
      <c r="BL173" s="88"/>
      <c r="BS173" s="88"/>
      <c r="BZ173" s="88"/>
      <c r="CG173" s="88"/>
      <c r="CN173" s="88"/>
      <c r="CU173" s="88"/>
      <c r="DB173" s="88"/>
      <c r="DI173" s="88"/>
      <c r="DP173" s="88"/>
      <c r="DQ173" s="88"/>
      <c r="DR173" s="88"/>
      <c r="DS173" s="88"/>
      <c r="DT173" s="88"/>
      <c r="DU173" s="88"/>
      <c r="DV173" s="88"/>
      <c r="DW173" s="88"/>
      <c r="DX173" s="88"/>
      <c r="DY173" s="88"/>
      <c r="DZ173" s="88"/>
      <c r="EA173" s="88"/>
      <c r="EB173" s="88"/>
      <c r="EC173" s="88"/>
      <c r="ED173" s="88"/>
      <c r="EE173" s="88"/>
      <c r="EF173" s="88"/>
      <c r="EG173" s="88"/>
      <c r="EH173" s="88"/>
      <c r="EI173" s="88"/>
      <c r="EJ173" s="88"/>
      <c r="EK173" s="88"/>
      <c r="EL173" s="88"/>
      <c r="EM173" s="88"/>
      <c r="EN173" s="88"/>
      <c r="EO173" s="88"/>
      <c r="EP173" s="88"/>
      <c r="EQ173" s="88"/>
      <c r="ER173" s="88"/>
      <c r="ES173" s="88"/>
      <c r="ET173" s="88"/>
      <c r="EU173" s="88"/>
      <c r="EV173" s="88"/>
      <c r="EW173" s="88"/>
      <c r="EX173" s="88"/>
      <c r="EY173" s="88"/>
      <c r="EZ173" s="88"/>
      <c r="FA173" s="88"/>
      <c r="FB173" s="88"/>
      <c r="FC173" s="88"/>
      <c r="FD173" s="88"/>
      <c r="FE173" s="88"/>
      <c r="FF173" s="88"/>
    </row>
    <row r="174" spans="2:162" x14ac:dyDescent="0.2">
      <c r="B174" s="100">
        <v>17</v>
      </c>
      <c r="C174" s="101">
        <v>27</v>
      </c>
      <c r="D174" s="80">
        <v>17</v>
      </c>
      <c r="E174" s="82">
        <v>41</v>
      </c>
      <c r="F174" s="83">
        <v>17</v>
      </c>
      <c r="G174" s="82">
        <v>174</v>
      </c>
      <c r="H174" s="88"/>
      <c r="O174" s="88"/>
      <c r="V174" s="88"/>
      <c r="AC174" s="88"/>
      <c r="AJ174" s="88"/>
      <c r="AQ174" s="88"/>
      <c r="AX174" s="88"/>
      <c r="BE174" s="88"/>
      <c r="BL174" s="88"/>
      <c r="BS174" s="88"/>
      <c r="BZ174" s="88"/>
      <c r="CG174" s="88"/>
      <c r="CN174" s="88"/>
      <c r="CU174" s="88"/>
      <c r="DB174" s="88"/>
      <c r="DI174" s="88"/>
      <c r="DP174" s="88"/>
      <c r="DQ174" s="88"/>
      <c r="DR174" s="88"/>
      <c r="DS174" s="88"/>
      <c r="DT174" s="88"/>
      <c r="DU174" s="88"/>
      <c r="DV174" s="88"/>
      <c r="DW174" s="88"/>
      <c r="DX174" s="88"/>
      <c r="DY174" s="88"/>
      <c r="DZ174" s="88"/>
      <c r="EA174" s="88"/>
      <c r="EB174" s="88"/>
      <c r="EC174" s="88"/>
      <c r="ED174" s="88"/>
      <c r="EE174" s="88"/>
      <c r="EF174" s="88"/>
      <c r="EG174" s="88"/>
      <c r="EH174" s="88"/>
      <c r="EI174" s="88"/>
      <c r="EJ174" s="88"/>
      <c r="EK174" s="88"/>
      <c r="EL174" s="88"/>
      <c r="EM174" s="88"/>
      <c r="EN174" s="88"/>
      <c r="EO174" s="88"/>
      <c r="EP174" s="88"/>
      <c r="EQ174" s="88"/>
      <c r="ER174" s="88"/>
      <c r="ES174" s="88"/>
      <c r="ET174" s="88"/>
      <c r="EU174" s="88"/>
      <c r="EV174" s="88"/>
      <c r="EW174" s="88"/>
      <c r="EX174" s="88"/>
      <c r="EY174" s="88"/>
      <c r="EZ174" s="88"/>
      <c r="FA174" s="88"/>
      <c r="FB174" s="88"/>
      <c r="FC174" s="88"/>
      <c r="FD174" s="88"/>
      <c r="FE174" s="88"/>
      <c r="FF174" s="88"/>
    </row>
    <row r="175" spans="2:162" x14ac:dyDescent="0.2">
      <c r="B175" s="100">
        <v>17.100000000000001</v>
      </c>
      <c r="C175" s="101">
        <v>79</v>
      </c>
      <c r="D175" s="80">
        <v>17.100000000000001</v>
      </c>
      <c r="E175" s="82">
        <v>72</v>
      </c>
      <c r="F175" s="83">
        <v>17.100000000000001</v>
      </c>
      <c r="G175" s="82">
        <v>50</v>
      </c>
      <c r="H175" s="88"/>
      <c r="O175" s="88"/>
      <c r="V175" s="88"/>
      <c r="AC175" s="88"/>
      <c r="AJ175" s="88"/>
      <c r="AQ175" s="88"/>
      <c r="AX175" s="88"/>
      <c r="BE175" s="88"/>
      <c r="BL175" s="88"/>
      <c r="BS175" s="88"/>
      <c r="BZ175" s="88"/>
      <c r="CG175" s="88"/>
      <c r="CN175" s="88"/>
      <c r="CU175" s="88"/>
      <c r="DB175" s="88"/>
      <c r="DI175" s="88"/>
      <c r="DP175" s="88"/>
      <c r="DQ175" s="88"/>
      <c r="DR175" s="88"/>
      <c r="DS175" s="88"/>
      <c r="DT175" s="88"/>
      <c r="DU175" s="88"/>
      <c r="DV175" s="88"/>
      <c r="DW175" s="88"/>
      <c r="DX175" s="88"/>
      <c r="DY175" s="88"/>
      <c r="DZ175" s="88"/>
      <c r="EA175" s="88"/>
      <c r="EB175" s="88"/>
      <c r="EC175" s="88"/>
      <c r="ED175" s="88"/>
      <c r="EE175" s="88"/>
      <c r="EF175" s="88"/>
      <c r="EG175" s="88"/>
      <c r="EH175" s="88"/>
      <c r="EI175" s="88"/>
      <c r="EJ175" s="88"/>
      <c r="EK175" s="88"/>
      <c r="EL175" s="88"/>
      <c r="EM175" s="88"/>
      <c r="EN175" s="88"/>
      <c r="EO175" s="88"/>
      <c r="EP175" s="88"/>
      <c r="EQ175" s="88"/>
      <c r="ER175" s="88"/>
      <c r="ES175" s="88"/>
      <c r="ET175" s="88"/>
      <c r="EU175" s="88"/>
      <c r="EV175" s="88"/>
      <c r="EW175" s="88"/>
      <c r="EX175" s="88"/>
      <c r="EY175" s="88"/>
      <c r="EZ175" s="88"/>
      <c r="FA175" s="88"/>
      <c r="FB175" s="88"/>
      <c r="FC175" s="88"/>
      <c r="FD175" s="88"/>
      <c r="FE175" s="88"/>
      <c r="FF175" s="88"/>
    </row>
    <row r="176" spans="2:162" x14ac:dyDescent="0.2">
      <c r="B176" s="100">
        <v>17.2</v>
      </c>
      <c r="C176" s="101">
        <v>78</v>
      </c>
      <c r="D176" s="80">
        <v>17.2</v>
      </c>
      <c r="E176" s="82">
        <v>60</v>
      </c>
      <c r="F176" s="83">
        <v>17.2</v>
      </c>
      <c r="G176" s="82">
        <v>74</v>
      </c>
      <c r="H176" s="88"/>
      <c r="O176" s="88"/>
      <c r="V176" s="88"/>
      <c r="AC176" s="88"/>
      <c r="AJ176" s="88"/>
      <c r="AQ176" s="88"/>
      <c r="AX176" s="88"/>
      <c r="BE176" s="88"/>
      <c r="BL176" s="88"/>
      <c r="BS176" s="88"/>
      <c r="BZ176" s="88"/>
      <c r="CG176" s="88"/>
      <c r="CN176" s="88"/>
      <c r="CU176" s="88"/>
      <c r="DB176" s="88"/>
      <c r="DI176" s="88"/>
      <c r="DP176" s="88"/>
      <c r="DQ176" s="88"/>
      <c r="DR176" s="88"/>
      <c r="DS176" s="88"/>
      <c r="DT176" s="88"/>
      <c r="DU176" s="88"/>
      <c r="DV176" s="88"/>
      <c r="DW176" s="88"/>
      <c r="DX176" s="88"/>
      <c r="DY176" s="88"/>
      <c r="DZ176" s="88"/>
      <c r="EA176" s="88"/>
      <c r="EB176" s="88"/>
      <c r="EC176" s="88"/>
      <c r="ED176" s="88"/>
      <c r="EE176" s="88"/>
      <c r="EF176" s="88"/>
      <c r="EG176" s="88"/>
      <c r="EH176" s="88"/>
      <c r="EI176" s="88"/>
      <c r="EJ176" s="88"/>
      <c r="EK176" s="88"/>
      <c r="EL176" s="88"/>
      <c r="EM176" s="88"/>
      <c r="EN176" s="88"/>
      <c r="EO176" s="88"/>
      <c r="EP176" s="88"/>
      <c r="EQ176" s="88"/>
      <c r="ER176" s="88"/>
      <c r="ES176" s="88"/>
      <c r="ET176" s="88"/>
      <c r="EU176" s="88"/>
      <c r="EV176" s="88"/>
      <c r="EW176" s="88"/>
      <c r="EX176" s="88"/>
      <c r="EY176" s="88"/>
      <c r="EZ176" s="88"/>
      <c r="FA176" s="88"/>
      <c r="FB176" s="88"/>
      <c r="FC176" s="88"/>
      <c r="FD176" s="88"/>
      <c r="FE176" s="88"/>
      <c r="FF176" s="88"/>
    </row>
    <row r="177" spans="2:162" x14ac:dyDescent="0.2">
      <c r="B177" s="100">
        <v>17.3</v>
      </c>
      <c r="C177" s="101">
        <v>13</v>
      </c>
      <c r="D177" s="80">
        <v>17.3</v>
      </c>
      <c r="E177" s="82">
        <v>57</v>
      </c>
      <c r="F177" s="83">
        <v>17.3</v>
      </c>
      <c r="G177" s="82">
        <v>150</v>
      </c>
      <c r="H177" s="88"/>
      <c r="O177" s="88"/>
      <c r="V177" s="88"/>
      <c r="AC177" s="88"/>
      <c r="AJ177" s="88"/>
      <c r="AQ177" s="88"/>
      <c r="AX177" s="88"/>
      <c r="BE177" s="88"/>
      <c r="BL177" s="88"/>
      <c r="BS177" s="88"/>
      <c r="BZ177" s="88"/>
      <c r="CG177" s="88"/>
      <c r="CN177" s="88"/>
      <c r="CU177" s="88"/>
      <c r="DB177" s="88"/>
      <c r="DI177" s="88"/>
      <c r="DP177" s="88"/>
      <c r="DQ177" s="88"/>
      <c r="DR177" s="88"/>
      <c r="DS177" s="88"/>
      <c r="DT177" s="88"/>
      <c r="DU177" s="88"/>
      <c r="DV177" s="88"/>
      <c r="DW177" s="88"/>
      <c r="DX177" s="88"/>
      <c r="DY177" s="88"/>
      <c r="DZ177" s="88"/>
      <c r="EA177" s="88"/>
      <c r="EB177" s="88"/>
      <c r="EC177" s="88"/>
      <c r="ED177" s="88"/>
      <c r="EE177" s="88"/>
      <c r="EF177" s="88"/>
      <c r="EG177" s="88"/>
      <c r="EH177" s="88"/>
      <c r="EI177" s="88"/>
      <c r="EJ177" s="88"/>
      <c r="EK177" s="88"/>
      <c r="EL177" s="88"/>
      <c r="EM177" s="88"/>
      <c r="EN177" s="88"/>
      <c r="EO177" s="88"/>
      <c r="EP177" s="88"/>
      <c r="EQ177" s="88"/>
      <c r="ER177" s="88"/>
      <c r="ES177" s="88"/>
      <c r="ET177" s="88"/>
      <c r="EU177" s="88"/>
      <c r="EV177" s="88"/>
      <c r="EW177" s="88"/>
      <c r="EX177" s="88"/>
      <c r="EY177" s="88"/>
      <c r="EZ177" s="88"/>
      <c r="FA177" s="88"/>
      <c r="FB177" s="88"/>
      <c r="FC177" s="88"/>
      <c r="FD177" s="88"/>
      <c r="FE177" s="88"/>
      <c r="FF177" s="88"/>
    </row>
    <row r="178" spans="2:162" x14ac:dyDescent="0.2">
      <c r="B178" s="100">
        <v>17.399999999999999</v>
      </c>
      <c r="C178" s="101">
        <v>1</v>
      </c>
      <c r="D178" s="80">
        <v>17.399999999999999</v>
      </c>
      <c r="E178" s="82">
        <v>88</v>
      </c>
      <c r="F178" s="83">
        <v>17.399999999999999</v>
      </c>
      <c r="G178" s="82">
        <v>69</v>
      </c>
      <c r="H178" s="88"/>
      <c r="O178" s="88"/>
      <c r="V178" s="88"/>
      <c r="AC178" s="88"/>
      <c r="AJ178" s="88"/>
      <c r="AQ178" s="88"/>
      <c r="AX178" s="88"/>
      <c r="BE178" s="88"/>
      <c r="BL178" s="88"/>
      <c r="BS178" s="88"/>
      <c r="BZ178" s="88"/>
      <c r="CG178" s="88"/>
      <c r="CN178" s="88"/>
      <c r="CU178" s="88"/>
      <c r="DB178" s="88"/>
      <c r="DI178" s="88"/>
      <c r="DP178" s="88"/>
      <c r="DQ178" s="88"/>
      <c r="DR178" s="88"/>
      <c r="DS178" s="88"/>
      <c r="DT178" s="88"/>
      <c r="DU178" s="88"/>
      <c r="DV178" s="88"/>
      <c r="DW178" s="88"/>
      <c r="DX178" s="88"/>
      <c r="DY178" s="88"/>
      <c r="DZ178" s="88"/>
      <c r="EA178" s="88"/>
      <c r="EB178" s="88"/>
      <c r="EC178" s="88"/>
      <c r="ED178" s="88"/>
      <c r="EE178" s="88"/>
      <c r="EF178" s="88"/>
      <c r="EG178" s="88"/>
      <c r="EH178" s="88"/>
      <c r="EI178" s="88"/>
      <c r="EJ178" s="88"/>
      <c r="EK178" s="88"/>
      <c r="EL178" s="88"/>
      <c r="EM178" s="88"/>
      <c r="EN178" s="88"/>
      <c r="EO178" s="88"/>
      <c r="EP178" s="88"/>
      <c r="EQ178" s="88"/>
      <c r="ER178" s="88"/>
      <c r="ES178" s="88"/>
      <c r="ET178" s="88"/>
      <c r="EU178" s="88"/>
      <c r="EV178" s="88"/>
      <c r="EW178" s="88"/>
      <c r="EX178" s="88"/>
      <c r="EY178" s="88"/>
      <c r="EZ178" s="88"/>
      <c r="FA178" s="88"/>
      <c r="FB178" s="88"/>
      <c r="FC178" s="88"/>
      <c r="FD178" s="88"/>
      <c r="FE178" s="88"/>
      <c r="FF178" s="88"/>
    </row>
    <row r="179" spans="2:162" x14ac:dyDescent="0.2">
      <c r="B179" s="100">
        <v>17.5</v>
      </c>
      <c r="C179" s="101">
        <v>35</v>
      </c>
      <c r="D179" s="80">
        <v>17.5</v>
      </c>
      <c r="E179" s="82">
        <v>114</v>
      </c>
      <c r="F179" s="83">
        <v>17.5</v>
      </c>
      <c r="G179" s="82">
        <v>58</v>
      </c>
      <c r="H179" s="88"/>
      <c r="O179" s="88"/>
      <c r="V179" s="88"/>
      <c r="AC179" s="88"/>
      <c r="AJ179" s="88"/>
      <c r="AQ179" s="88"/>
      <c r="AX179" s="88"/>
      <c r="BE179" s="88"/>
      <c r="BL179" s="88"/>
      <c r="BS179" s="88"/>
      <c r="BZ179" s="88"/>
      <c r="CG179" s="88"/>
      <c r="CN179" s="88"/>
      <c r="CU179" s="88"/>
      <c r="DB179" s="88"/>
      <c r="DI179" s="88"/>
      <c r="DP179" s="88"/>
      <c r="DQ179" s="88"/>
      <c r="DR179" s="88"/>
      <c r="DS179" s="88"/>
      <c r="DT179" s="88"/>
      <c r="DU179" s="88"/>
      <c r="DV179" s="88"/>
      <c r="DW179" s="88"/>
      <c r="DX179" s="88"/>
      <c r="DY179" s="88"/>
      <c r="DZ179" s="88"/>
      <c r="EA179" s="88"/>
      <c r="EB179" s="88"/>
      <c r="EC179" s="88"/>
      <c r="ED179" s="88"/>
      <c r="EE179" s="88"/>
      <c r="EF179" s="88"/>
      <c r="EG179" s="88"/>
      <c r="EH179" s="88"/>
      <c r="EI179" s="88"/>
      <c r="EJ179" s="88"/>
      <c r="EK179" s="88"/>
      <c r="EL179" s="88"/>
      <c r="EM179" s="88"/>
      <c r="EN179" s="88"/>
      <c r="EO179" s="88"/>
      <c r="EP179" s="88"/>
      <c r="EQ179" s="88"/>
      <c r="ER179" s="88"/>
      <c r="ES179" s="88"/>
      <c r="ET179" s="88"/>
      <c r="EU179" s="88"/>
      <c r="EV179" s="88"/>
      <c r="EW179" s="88"/>
      <c r="EX179" s="88"/>
      <c r="EY179" s="88"/>
      <c r="EZ179" s="88"/>
      <c r="FA179" s="88"/>
      <c r="FB179" s="88"/>
      <c r="FC179" s="88"/>
      <c r="FD179" s="88"/>
      <c r="FE179" s="88"/>
      <c r="FF179" s="88"/>
    </row>
    <row r="180" spans="2:162" x14ac:dyDescent="0.2">
      <c r="B180" s="100">
        <v>17.600000000000001</v>
      </c>
      <c r="C180" s="101">
        <v>56</v>
      </c>
      <c r="D180" s="80">
        <v>17.600000000000001</v>
      </c>
      <c r="E180" s="82">
        <v>28</v>
      </c>
      <c r="F180" s="83">
        <v>17.600000000000001</v>
      </c>
      <c r="G180" s="82">
        <v>91</v>
      </c>
      <c r="H180" s="88"/>
      <c r="O180" s="88"/>
      <c r="V180" s="88"/>
      <c r="AC180" s="88"/>
      <c r="AJ180" s="88"/>
      <c r="AQ180" s="88"/>
      <c r="AX180" s="88"/>
      <c r="BE180" s="88"/>
      <c r="BL180" s="88"/>
      <c r="BS180" s="88"/>
      <c r="BZ180" s="88"/>
      <c r="CG180" s="88"/>
      <c r="CN180" s="88"/>
      <c r="CU180" s="88"/>
      <c r="DB180" s="88"/>
      <c r="DI180" s="88"/>
      <c r="DP180" s="88"/>
      <c r="DQ180" s="88"/>
      <c r="DR180" s="88"/>
      <c r="DS180" s="88"/>
      <c r="DT180" s="88"/>
      <c r="DU180" s="88"/>
      <c r="DV180" s="88"/>
      <c r="DW180" s="88"/>
      <c r="DX180" s="88"/>
      <c r="DY180" s="88"/>
      <c r="DZ180" s="88"/>
      <c r="EA180" s="88"/>
      <c r="EB180" s="88"/>
      <c r="EC180" s="88"/>
      <c r="ED180" s="88"/>
      <c r="EE180" s="88"/>
      <c r="EF180" s="88"/>
      <c r="EG180" s="88"/>
      <c r="EH180" s="88"/>
      <c r="EI180" s="88"/>
      <c r="EJ180" s="88"/>
      <c r="EK180" s="88"/>
      <c r="EL180" s="88"/>
      <c r="EM180" s="88"/>
      <c r="EN180" s="88"/>
      <c r="EO180" s="88"/>
      <c r="EP180" s="88"/>
      <c r="EQ180" s="88"/>
      <c r="ER180" s="88"/>
      <c r="ES180" s="88"/>
      <c r="ET180" s="88"/>
      <c r="EU180" s="88"/>
      <c r="EV180" s="88"/>
      <c r="EW180" s="88"/>
      <c r="EX180" s="88"/>
      <c r="EY180" s="88"/>
      <c r="EZ180" s="88"/>
      <c r="FA180" s="88"/>
      <c r="FB180" s="88"/>
      <c r="FC180" s="88"/>
      <c r="FD180" s="88"/>
      <c r="FE180" s="88"/>
      <c r="FF180" s="88"/>
    </row>
    <row r="181" spans="2:162" x14ac:dyDescent="0.2">
      <c r="B181" s="100">
        <v>17.7</v>
      </c>
      <c r="C181" s="101">
        <v>14</v>
      </c>
      <c r="D181" s="80">
        <v>17.7</v>
      </c>
      <c r="E181" s="82">
        <v>73</v>
      </c>
      <c r="F181" s="83">
        <v>17.7</v>
      </c>
      <c r="G181" s="82">
        <v>102</v>
      </c>
      <c r="H181" s="88"/>
      <c r="O181" s="88"/>
      <c r="V181" s="88"/>
      <c r="AC181" s="88"/>
      <c r="AJ181" s="88"/>
      <c r="AQ181" s="88"/>
      <c r="AX181" s="88"/>
      <c r="BE181" s="88"/>
      <c r="BL181" s="88"/>
      <c r="BS181" s="88"/>
      <c r="BZ181" s="88"/>
      <c r="CG181" s="88"/>
      <c r="CN181" s="88"/>
      <c r="CU181" s="88"/>
      <c r="DB181" s="88"/>
      <c r="DI181" s="88"/>
      <c r="DP181" s="88"/>
      <c r="DQ181" s="88"/>
      <c r="DR181" s="88"/>
      <c r="DS181" s="88"/>
      <c r="DT181" s="88"/>
      <c r="DU181" s="88"/>
      <c r="DV181" s="88"/>
      <c r="DW181" s="88"/>
      <c r="DX181" s="88"/>
      <c r="DY181" s="88"/>
      <c r="DZ181" s="88"/>
      <c r="EA181" s="88"/>
      <c r="EB181" s="88"/>
      <c r="EC181" s="88"/>
      <c r="ED181" s="88"/>
      <c r="EE181" s="88"/>
      <c r="EF181" s="88"/>
      <c r="EG181" s="88"/>
      <c r="EH181" s="88"/>
      <c r="EI181" s="88"/>
      <c r="EJ181" s="88"/>
      <c r="EK181" s="88"/>
      <c r="EL181" s="88"/>
      <c r="EM181" s="88"/>
      <c r="EN181" s="88"/>
      <c r="EO181" s="88"/>
      <c r="EP181" s="88"/>
      <c r="EQ181" s="88"/>
      <c r="ER181" s="88"/>
      <c r="ES181" s="88"/>
      <c r="ET181" s="88"/>
      <c r="EU181" s="88"/>
      <c r="EV181" s="88"/>
      <c r="EW181" s="88"/>
      <c r="EX181" s="88"/>
      <c r="EY181" s="88"/>
      <c r="EZ181" s="88"/>
      <c r="FA181" s="88"/>
      <c r="FB181" s="88"/>
      <c r="FC181" s="88"/>
      <c r="FD181" s="88"/>
      <c r="FE181" s="88"/>
      <c r="FF181" s="88"/>
    </row>
    <row r="182" spans="2:162" x14ac:dyDescent="0.2">
      <c r="B182" s="100">
        <v>17.8</v>
      </c>
      <c r="C182" s="101">
        <v>76</v>
      </c>
      <c r="D182" s="80">
        <v>17.8</v>
      </c>
      <c r="E182" s="82">
        <v>22</v>
      </c>
      <c r="F182" s="83">
        <v>17.8</v>
      </c>
      <c r="G182" s="82">
        <v>4</v>
      </c>
      <c r="H182" s="88"/>
      <c r="O182" s="88"/>
      <c r="V182" s="88"/>
      <c r="AC182" s="88"/>
      <c r="AJ182" s="88"/>
      <c r="AQ182" s="88"/>
      <c r="AX182" s="88"/>
      <c r="BE182" s="88"/>
      <c r="BL182" s="88"/>
      <c r="BS182" s="88"/>
      <c r="BZ182" s="88"/>
      <c r="CG182" s="88"/>
      <c r="CN182" s="88"/>
      <c r="CU182" s="88"/>
      <c r="DB182" s="88"/>
      <c r="DI182" s="88"/>
      <c r="DP182" s="88"/>
      <c r="DQ182" s="88"/>
      <c r="DR182" s="88"/>
      <c r="DS182" s="88"/>
      <c r="DT182" s="88"/>
      <c r="DU182" s="88"/>
      <c r="DV182" s="88"/>
      <c r="DW182" s="88"/>
      <c r="DX182" s="88"/>
      <c r="DY182" s="88"/>
      <c r="DZ182" s="88"/>
      <c r="EA182" s="88"/>
      <c r="EB182" s="88"/>
      <c r="EC182" s="88"/>
      <c r="ED182" s="88"/>
      <c r="EE182" s="88"/>
      <c r="EF182" s="88"/>
      <c r="EG182" s="88"/>
      <c r="EH182" s="88"/>
      <c r="EI182" s="88"/>
      <c r="EJ182" s="88"/>
      <c r="EK182" s="88"/>
      <c r="EL182" s="88"/>
      <c r="EM182" s="88"/>
      <c r="EN182" s="88"/>
      <c r="EO182" s="88"/>
      <c r="EP182" s="88"/>
      <c r="EQ182" s="88"/>
      <c r="ER182" s="88"/>
      <c r="ES182" s="88"/>
      <c r="ET182" s="88"/>
      <c r="EU182" s="88"/>
      <c r="EV182" s="88"/>
      <c r="EW182" s="88"/>
      <c r="EX182" s="88"/>
      <c r="EY182" s="88"/>
      <c r="EZ182" s="88"/>
      <c r="FA182" s="88"/>
      <c r="FB182" s="88"/>
      <c r="FC182" s="88"/>
      <c r="FD182" s="88"/>
      <c r="FE182" s="88"/>
      <c r="FF182" s="88"/>
    </row>
    <row r="183" spans="2:162" x14ac:dyDescent="0.2">
      <c r="B183" s="100">
        <v>17.899999999999999</v>
      </c>
      <c r="C183" s="101">
        <v>13</v>
      </c>
      <c r="D183" s="80">
        <v>17.899999999999999</v>
      </c>
      <c r="E183" s="82">
        <v>131</v>
      </c>
      <c r="F183" s="83">
        <v>17.899999999999999</v>
      </c>
      <c r="G183" s="82">
        <v>162</v>
      </c>
      <c r="H183" s="88"/>
      <c r="O183" s="88"/>
      <c r="V183" s="88"/>
      <c r="AC183" s="88"/>
      <c r="AJ183" s="88"/>
      <c r="AQ183" s="88"/>
      <c r="AX183" s="88"/>
      <c r="BE183" s="88"/>
      <c r="BL183" s="88"/>
      <c r="BS183" s="88"/>
      <c r="BZ183" s="88"/>
      <c r="CG183" s="88"/>
      <c r="CN183" s="88"/>
      <c r="CU183" s="88"/>
      <c r="DB183" s="88"/>
      <c r="DI183" s="88"/>
      <c r="DP183" s="88"/>
      <c r="DQ183" s="88"/>
      <c r="DR183" s="88"/>
      <c r="DS183" s="88"/>
      <c r="DT183" s="88"/>
      <c r="DU183" s="88"/>
      <c r="DV183" s="88"/>
      <c r="DW183" s="88"/>
      <c r="DX183" s="88"/>
      <c r="DY183" s="88"/>
      <c r="DZ183" s="88"/>
      <c r="EA183" s="88"/>
      <c r="EB183" s="88"/>
      <c r="EC183" s="88"/>
      <c r="ED183" s="88"/>
      <c r="EE183" s="88"/>
      <c r="EF183" s="88"/>
      <c r="EG183" s="88"/>
      <c r="EH183" s="88"/>
      <c r="EI183" s="88"/>
      <c r="EJ183" s="88"/>
      <c r="EK183" s="88"/>
      <c r="EL183" s="88"/>
      <c r="EM183" s="88"/>
      <c r="EN183" s="88"/>
      <c r="EO183" s="88"/>
      <c r="EP183" s="88"/>
      <c r="EQ183" s="88"/>
      <c r="ER183" s="88"/>
      <c r="ES183" s="88"/>
      <c r="ET183" s="88"/>
      <c r="EU183" s="88"/>
      <c r="EV183" s="88"/>
      <c r="EW183" s="88"/>
      <c r="EX183" s="88"/>
      <c r="EY183" s="88"/>
      <c r="EZ183" s="88"/>
      <c r="FA183" s="88"/>
      <c r="FB183" s="88"/>
      <c r="FC183" s="88"/>
      <c r="FD183" s="88"/>
      <c r="FE183" s="88"/>
      <c r="FF183" s="88"/>
    </row>
    <row r="184" spans="2:162" x14ac:dyDescent="0.2">
      <c r="B184" s="100">
        <v>18</v>
      </c>
      <c r="C184" s="101">
        <v>1</v>
      </c>
      <c r="D184" s="80">
        <v>18</v>
      </c>
      <c r="E184" s="82">
        <v>45</v>
      </c>
      <c r="F184" s="83">
        <v>18</v>
      </c>
      <c r="G184" s="82">
        <v>89</v>
      </c>
      <c r="H184" s="88"/>
      <c r="O184" s="88"/>
      <c r="V184" s="88"/>
      <c r="AC184" s="88"/>
      <c r="AJ184" s="88"/>
      <c r="AQ184" s="88"/>
      <c r="AX184" s="88"/>
      <c r="BE184" s="88"/>
      <c r="BL184" s="88"/>
      <c r="BS184" s="88"/>
      <c r="BZ184" s="88"/>
      <c r="CG184" s="88"/>
      <c r="CN184" s="88"/>
      <c r="CU184" s="88"/>
      <c r="DB184" s="88"/>
      <c r="DI184" s="88"/>
      <c r="DP184" s="88"/>
      <c r="DQ184" s="88"/>
      <c r="DR184" s="88"/>
      <c r="DS184" s="88"/>
      <c r="DT184" s="88"/>
      <c r="DU184" s="88"/>
      <c r="DV184" s="88"/>
      <c r="DW184" s="88"/>
      <c r="DX184" s="88"/>
      <c r="DY184" s="88"/>
      <c r="DZ184" s="88"/>
      <c r="EA184" s="88"/>
      <c r="EB184" s="88"/>
      <c r="EC184" s="88"/>
      <c r="ED184" s="88"/>
      <c r="EE184" s="88"/>
      <c r="EF184" s="88"/>
      <c r="EG184" s="88"/>
      <c r="EH184" s="88"/>
      <c r="EI184" s="88"/>
      <c r="EJ184" s="88"/>
      <c r="EK184" s="88"/>
      <c r="EL184" s="88"/>
      <c r="EM184" s="88"/>
      <c r="EN184" s="88"/>
      <c r="EO184" s="88"/>
      <c r="EP184" s="88"/>
      <c r="EQ184" s="88"/>
      <c r="ER184" s="88"/>
      <c r="ES184" s="88"/>
      <c r="ET184" s="88"/>
      <c r="EU184" s="88"/>
      <c r="EV184" s="88"/>
      <c r="EW184" s="88"/>
      <c r="EX184" s="88"/>
      <c r="EY184" s="88"/>
      <c r="EZ184" s="88"/>
      <c r="FA184" s="88"/>
      <c r="FB184" s="88"/>
      <c r="FC184" s="88"/>
      <c r="FD184" s="88"/>
      <c r="FE184" s="88"/>
      <c r="FF184" s="88"/>
    </row>
    <row r="185" spans="2:162" x14ac:dyDescent="0.2">
      <c r="B185" s="100">
        <v>18.100000000000001</v>
      </c>
      <c r="C185" s="101">
        <v>30</v>
      </c>
      <c r="D185" s="80">
        <v>18.100000000000001</v>
      </c>
      <c r="E185" s="82">
        <v>80</v>
      </c>
      <c r="F185" s="83">
        <v>18.100000000000001</v>
      </c>
      <c r="G185" s="82">
        <v>13</v>
      </c>
      <c r="H185" s="88"/>
      <c r="O185" s="88"/>
      <c r="V185" s="88"/>
      <c r="AC185" s="88"/>
      <c r="AJ185" s="88"/>
      <c r="AQ185" s="88"/>
      <c r="AX185" s="88"/>
      <c r="BE185" s="88"/>
      <c r="BL185" s="88"/>
      <c r="BS185" s="88"/>
      <c r="BZ185" s="88"/>
      <c r="CG185" s="88"/>
      <c r="CN185" s="88"/>
      <c r="CU185" s="88"/>
      <c r="DB185" s="88"/>
      <c r="DI185" s="88"/>
      <c r="DP185" s="88"/>
      <c r="DQ185" s="88"/>
      <c r="DR185" s="88"/>
      <c r="DS185" s="88"/>
      <c r="DT185" s="88"/>
      <c r="DU185" s="88"/>
      <c r="DV185" s="88"/>
      <c r="DW185" s="88"/>
      <c r="DX185" s="88"/>
      <c r="DY185" s="88"/>
      <c r="DZ185" s="88"/>
      <c r="EA185" s="88"/>
      <c r="EB185" s="88"/>
      <c r="EC185" s="88"/>
      <c r="ED185" s="88"/>
      <c r="EE185" s="88"/>
      <c r="EF185" s="88"/>
      <c r="EG185" s="88"/>
      <c r="EH185" s="88"/>
      <c r="EI185" s="88"/>
      <c r="EJ185" s="88"/>
      <c r="EK185" s="88"/>
      <c r="EL185" s="88"/>
      <c r="EM185" s="88"/>
      <c r="EN185" s="88"/>
      <c r="EO185" s="88"/>
      <c r="EP185" s="88"/>
      <c r="EQ185" s="88"/>
      <c r="ER185" s="88"/>
      <c r="ES185" s="88"/>
      <c r="ET185" s="88"/>
      <c r="EU185" s="88"/>
      <c r="EV185" s="88"/>
      <c r="EW185" s="88"/>
      <c r="EX185" s="88"/>
      <c r="EY185" s="88"/>
      <c r="EZ185" s="88"/>
      <c r="FA185" s="88"/>
      <c r="FB185" s="88"/>
      <c r="FC185" s="88"/>
      <c r="FD185" s="88"/>
      <c r="FE185" s="88"/>
      <c r="FF185" s="88"/>
    </row>
    <row r="186" spans="2:162" x14ac:dyDescent="0.2">
      <c r="B186" s="100">
        <v>18.2</v>
      </c>
      <c r="C186" s="101">
        <v>53</v>
      </c>
      <c r="D186" s="80">
        <v>18.2</v>
      </c>
      <c r="E186" s="82">
        <v>17</v>
      </c>
      <c r="F186" s="83">
        <v>18.2</v>
      </c>
      <c r="G186" s="82">
        <v>56</v>
      </c>
      <c r="H186" s="88"/>
      <c r="O186" s="88"/>
      <c r="V186" s="88"/>
      <c r="AC186" s="88"/>
      <c r="AJ186" s="88"/>
      <c r="AQ186" s="88"/>
      <c r="AX186" s="88"/>
      <c r="BE186" s="88"/>
      <c r="BL186" s="88"/>
      <c r="BS186" s="88"/>
      <c r="BZ186" s="88"/>
      <c r="CG186" s="88"/>
      <c r="CN186" s="88"/>
      <c r="CU186" s="88"/>
      <c r="DB186" s="88"/>
      <c r="DI186" s="88"/>
      <c r="DP186" s="88"/>
      <c r="DQ186" s="88"/>
      <c r="DR186" s="88"/>
      <c r="DS186" s="88"/>
      <c r="DT186" s="88"/>
      <c r="DU186" s="88"/>
      <c r="DV186" s="88"/>
      <c r="DW186" s="88"/>
      <c r="DX186" s="88"/>
      <c r="DY186" s="88"/>
      <c r="DZ186" s="88"/>
      <c r="EA186" s="88"/>
      <c r="EB186" s="88"/>
      <c r="EC186" s="88"/>
      <c r="ED186" s="88"/>
      <c r="EE186" s="88"/>
      <c r="EF186" s="88"/>
      <c r="EG186" s="88"/>
      <c r="EH186" s="88"/>
      <c r="EI186" s="88"/>
      <c r="EJ186" s="88"/>
      <c r="EK186" s="88"/>
      <c r="EL186" s="88"/>
      <c r="EM186" s="88"/>
      <c r="EN186" s="88"/>
      <c r="EO186" s="88"/>
      <c r="EP186" s="88"/>
      <c r="EQ186" s="88"/>
      <c r="ER186" s="88"/>
      <c r="ES186" s="88"/>
      <c r="ET186" s="88"/>
      <c r="EU186" s="88"/>
      <c r="EV186" s="88"/>
      <c r="EW186" s="88"/>
      <c r="EX186" s="88"/>
      <c r="EY186" s="88"/>
      <c r="EZ186" s="88"/>
      <c r="FA186" s="88"/>
      <c r="FB186" s="88"/>
      <c r="FC186" s="88"/>
      <c r="FD186" s="88"/>
      <c r="FE186" s="88"/>
      <c r="FF186" s="88"/>
    </row>
    <row r="187" spans="2:162" x14ac:dyDescent="0.2">
      <c r="B187" s="100">
        <v>18.3</v>
      </c>
      <c r="C187" s="101">
        <v>13</v>
      </c>
      <c r="D187" s="80">
        <v>18.3</v>
      </c>
      <c r="E187" s="82">
        <v>113</v>
      </c>
      <c r="F187" s="83">
        <v>18.3</v>
      </c>
      <c r="G187" s="82">
        <v>13</v>
      </c>
      <c r="H187" s="88"/>
      <c r="O187" s="88"/>
      <c r="V187" s="88"/>
      <c r="AC187" s="88"/>
      <c r="AJ187" s="88"/>
      <c r="AQ187" s="88"/>
      <c r="AX187" s="88"/>
      <c r="BE187" s="88"/>
      <c r="BL187" s="88"/>
      <c r="BS187" s="88"/>
      <c r="BZ187" s="88"/>
      <c r="CG187" s="88"/>
      <c r="CN187" s="88"/>
      <c r="CU187" s="88"/>
      <c r="DB187" s="88"/>
      <c r="DI187" s="88"/>
      <c r="DP187" s="88"/>
      <c r="DQ187" s="88"/>
      <c r="DR187" s="88"/>
      <c r="DS187" s="88"/>
      <c r="DT187" s="88"/>
      <c r="DU187" s="88"/>
      <c r="DV187" s="88"/>
      <c r="DW187" s="88"/>
      <c r="DX187" s="88"/>
      <c r="DY187" s="88"/>
      <c r="DZ187" s="88"/>
      <c r="EA187" s="88"/>
      <c r="EB187" s="88"/>
      <c r="EC187" s="88"/>
      <c r="ED187" s="88"/>
      <c r="EE187" s="88"/>
      <c r="EF187" s="88"/>
      <c r="EG187" s="88"/>
      <c r="EH187" s="88"/>
      <c r="EI187" s="88"/>
      <c r="EJ187" s="88"/>
      <c r="EK187" s="88"/>
      <c r="EL187" s="88"/>
      <c r="EM187" s="88"/>
      <c r="EN187" s="88"/>
      <c r="EO187" s="88"/>
      <c r="EP187" s="88"/>
      <c r="EQ187" s="88"/>
      <c r="ER187" s="88"/>
      <c r="ES187" s="88"/>
      <c r="ET187" s="88"/>
      <c r="EU187" s="88"/>
      <c r="EV187" s="88"/>
      <c r="EW187" s="88"/>
      <c r="EX187" s="88"/>
      <c r="EY187" s="88"/>
      <c r="EZ187" s="88"/>
      <c r="FA187" s="88"/>
      <c r="FB187" s="88"/>
      <c r="FC187" s="88"/>
      <c r="FD187" s="88"/>
      <c r="FE187" s="88"/>
      <c r="FF187" s="88"/>
    </row>
    <row r="188" spans="2:162" x14ac:dyDescent="0.2">
      <c r="B188" s="100">
        <v>18.399999999999999</v>
      </c>
      <c r="C188" s="101">
        <v>78</v>
      </c>
      <c r="D188" s="80">
        <v>18.399999999999999</v>
      </c>
      <c r="E188" s="82">
        <v>17</v>
      </c>
      <c r="F188" s="83">
        <v>18.399999999999999</v>
      </c>
      <c r="G188" s="82">
        <v>39</v>
      </c>
      <c r="H188" s="88"/>
      <c r="O188" s="88"/>
      <c r="V188" s="88"/>
      <c r="AC188" s="88"/>
      <c r="AJ188" s="88"/>
      <c r="AQ188" s="88"/>
      <c r="AX188" s="88"/>
      <c r="BE188" s="88"/>
      <c r="BL188" s="88"/>
      <c r="BS188" s="88"/>
      <c r="BZ188" s="88"/>
      <c r="CG188" s="88"/>
      <c r="CN188" s="88"/>
      <c r="CU188" s="88"/>
      <c r="DB188" s="88"/>
      <c r="DI188" s="88"/>
      <c r="DJ188" s="88"/>
      <c r="DK188" s="88"/>
      <c r="DL188" s="88"/>
      <c r="DM188" s="88"/>
      <c r="DN188" s="88"/>
      <c r="DO188" s="88"/>
      <c r="DP188" s="88"/>
      <c r="DQ188" s="88"/>
      <c r="DR188" s="88"/>
      <c r="DS188" s="88"/>
      <c r="DT188" s="88"/>
      <c r="DU188" s="88"/>
      <c r="DV188" s="88"/>
      <c r="DW188" s="88"/>
      <c r="DX188" s="88"/>
      <c r="DY188" s="88"/>
      <c r="DZ188" s="88"/>
      <c r="EA188" s="88"/>
      <c r="EB188" s="88"/>
      <c r="EC188" s="88"/>
      <c r="ED188" s="88"/>
      <c r="EE188" s="88"/>
      <c r="EF188" s="88"/>
      <c r="EG188" s="88"/>
      <c r="EH188" s="88"/>
      <c r="EI188" s="88"/>
      <c r="EJ188" s="88"/>
      <c r="EK188" s="88"/>
      <c r="EL188" s="88"/>
      <c r="EM188" s="88"/>
      <c r="EN188" s="88"/>
      <c r="EO188" s="88"/>
      <c r="EP188" s="88"/>
      <c r="EQ188" s="88"/>
      <c r="ER188" s="88"/>
      <c r="ES188" s="88"/>
      <c r="ET188" s="88"/>
      <c r="EU188" s="88"/>
      <c r="EV188" s="88"/>
      <c r="EW188" s="88"/>
      <c r="EX188" s="88"/>
      <c r="EY188" s="88"/>
      <c r="EZ188" s="88"/>
      <c r="FA188" s="88"/>
      <c r="FB188" s="88"/>
      <c r="FC188" s="88"/>
      <c r="FD188" s="88"/>
      <c r="FE188" s="88"/>
      <c r="FF188" s="88"/>
    </row>
    <row r="189" spans="2:162" x14ac:dyDescent="0.2">
      <c r="B189" s="100">
        <v>18.5</v>
      </c>
      <c r="C189" s="101">
        <v>13</v>
      </c>
      <c r="D189" s="80">
        <v>18.5</v>
      </c>
      <c r="E189" s="82">
        <v>48</v>
      </c>
      <c r="F189" s="83">
        <v>18.5</v>
      </c>
      <c r="G189" s="82">
        <v>64</v>
      </c>
      <c r="H189" s="88"/>
      <c r="O189" s="88"/>
      <c r="V189" s="88"/>
      <c r="AC189" s="88"/>
      <c r="AJ189" s="88"/>
      <c r="AQ189" s="88"/>
      <c r="AX189" s="88"/>
      <c r="BE189" s="88"/>
      <c r="BL189" s="88"/>
      <c r="BS189" s="88"/>
      <c r="BZ189" s="88"/>
      <c r="CG189" s="88"/>
      <c r="CN189" s="88"/>
      <c r="CU189" s="88"/>
      <c r="DB189" s="88"/>
      <c r="DI189" s="88"/>
      <c r="DJ189" s="88"/>
      <c r="DK189" s="88"/>
      <c r="DL189" s="88"/>
      <c r="DM189" s="88"/>
      <c r="DN189" s="88"/>
      <c r="DO189" s="88"/>
      <c r="DP189" s="88"/>
      <c r="DQ189" s="88"/>
      <c r="DR189" s="88"/>
      <c r="DS189" s="88"/>
      <c r="DT189" s="88"/>
      <c r="DU189" s="88"/>
      <c r="DV189" s="88"/>
      <c r="DW189" s="88"/>
      <c r="DX189" s="88"/>
      <c r="DY189" s="88"/>
      <c r="DZ189" s="88"/>
      <c r="EA189" s="88"/>
      <c r="EB189" s="88"/>
      <c r="EC189" s="88"/>
      <c r="ED189" s="88"/>
      <c r="EE189" s="88"/>
      <c r="EF189" s="88"/>
      <c r="EG189" s="88"/>
      <c r="EH189" s="88"/>
      <c r="EI189" s="88"/>
      <c r="EJ189" s="88"/>
      <c r="EK189" s="88"/>
      <c r="EL189" s="88"/>
      <c r="EM189" s="88"/>
      <c r="EN189" s="88"/>
      <c r="EO189" s="88"/>
      <c r="EP189" s="88"/>
      <c r="EQ189" s="88"/>
      <c r="ER189" s="88"/>
      <c r="ES189" s="88"/>
      <c r="ET189" s="88"/>
      <c r="EU189" s="88"/>
      <c r="EV189" s="88"/>
      <c r="EW189" s="88"/>
      <c r="EX189" s="88"/>
      <c r="EY189" s="88"/>
      <c r="EZ189" s="88"/>
      <c r="FA189" s="88"/>
      <c r="FB189" s="88"/>
      <c r="FC189" s="88"/>
      <c r="FD189" s="88"/>
      <c r="FE189" s="88"/>
      <c r="FF189" s="88"/>
    </row>
    <row r="190" spans="2:162" x14ac:dyDescent="0.2">
      <c r="B190" s="100">
        <v>18.600000000000001</v>
      </c>
      <c r="C190" s="101">
        <v>6</v>
      </c>
      <c r="D190" s="80">
        <v>18.600000000000001</v>
      </c>
      <c r="E190" s="82">
        <v>107</v>
      </c>
      <c r="F190" s="83">
        <v>18.600000000000001</v>
      </c>
      <c r="G190" s="82">
        <v>85</v>
      </c>
      <c r="H190" s="88"/>
      <c r="O190" s="88"/>
      <c r="V190" s="88"/>
      <c r="AC190" s="88"/>
      <c r="AJ190" s="88"/>
      <c r="AQ190" s="88"/>
      <c r="AX190" s="88"/>
      <c r="BE190" s="88"/>
      <c r="BL190" s="88"/>
      <c r="BS190" s="88"/>
      <c r="BZ190" s="88"/>
      <c r="CG190" s="88"/>
      <c r="CN190" s="88"/>
      <c r="CU190" s="88"/>
      <c r="DB190" s="88"/>
      <c r="DI190" s="88"/>
      <c r="DJ190" s="88"/>
      <c r="DK190" s="88"/>
      <c r="DL190" s="88"/>
      <c r="DM190" s="88"/>
      <c r="DN190" s="88"/>
      <c r="DO190" s="88"/>
      <c r="DP190" s="88"/>
      <c r="DQ190" s="88"/>
      <c r="DR190" s="88"/>
      <c r="DS190" s="88"/>
      <c r="DT190" s="88"/>
      <c r="DU190" s="88"/>
      <c r="DV190" s="88"/>
      <c r="DW190" s="88"/>
      <c r="DX190" s="88"/>
      <c r="DY190" s="88"/>
      <c r="DZ190" s="88"/>
      <c r="EA190" s="88"/>
      <c r="EB190" s="88"/>
      <c r="EC190" s="88"/>
      <c r="ED190" s="88"/>
      <c r="EE190" s="88"/>
      <c r="EF190" s="88"/>
      <c r="EG190" s="88"/>
      <c r="EH190" s="88"/>
      <c r="EI190" s="88"/>
      <c r="EJ190" s="88"/>
      <c r="EK190" s="88"/>
      <c r="EL190" s="88"/>
      <c r="EM190" s="88"/>
      <c r="EN190" s="88"/>
      <c r="EO190" s="88"/>
      <c r="EP190" s="88"/>
      <c r="EQ190" s="88"/>
      <c r="ER190" s="88"/>
      <c r="ES190" s="88"/>
      <c r="ET190" s="88"/>
      <c r="EU190" s="88"/>
      <c r="EV190" s="88"/>
      <c r="EW190" s="88"/>
      <c r="EX190" s="88"/>
      <c r="EY190" s="88"/>
      <c r="EZ190" s="88"/>
      <c r="FA190" s="88"/>
      <c r="FB190" s="88"/>
      <c r="FC190" s="88"/>
      <c r="FD190" s="88"/>
      <c r="FE190" s="88"/>
      <c r="FF190" s="88"/>
    </row>
    <row r="191" spans="2:162" x14ac:dyDescent="0.2">
      <c r="B191" s="100">
        <v>18.7</v>
      </c>
      <c r="C191" s="101">
        <v>78</v>
      </c>
      <c r="D191" s="80">
        <v>18.7</v>
      </c>
      <c r="E191" s="82">
        <v>16</v>
      </c>
      <c r="F191" s="83">
        <v>18.7</v>
      </c>
      <c r="G191" s="82">
        <v>48</v>
      </c>
      <c r="H191" s="88"/>
      <c r="O191" s="88"/>
      <c r="V191" s="88"/>
      <c r="AC191" s="88"/>
      <c r="AJ191" s="88"/>
      <c r="AQ191" s="88"/>
      <c r="AX191" s="88"/>
      <c r="BE191" s="88"/>
      <c r="BL191" s="88"/>
      <c r="BS191" s="88"/>
      <c r="BZ191" s="88"/>
      <c r="CG191" s="88"/>
      <c r="CN191" s="88"/>
      <c r="CU191" s="88"/>
      <c r="DB191" s="88"/>
      <c r="DI191" s="88"/>
      <c r="DJ191" s="88"/>
      <c r="DK191" s="88"/>
      <c r="DL191" s="88"/>
      <c r="DM191" s="88"/>
      <c r="DN191" s="88"/>
      <c r="DO191" s="88"/>
      <c r="DP191" s="88"/>
      <c r="DQ191" s="88"/>
      <c r="DR191" s="88"/>
      <c r="DS191" s="88"/>
      <c r="DT191" s="88"/>
      <c r="DU191" s="88"/>
      <c r="DV191" s="88"/>
      <c r="DW191" s="88"/>
      <c r="DX191" s="88"/>
      <c r="DY191" s="88"/>
      <c r="DZ191" s="88"/>
      <c r="EA191" s="88"/>
      <c r="EB191" s="88"/>
      <c r="EC191" s="88"/>
      <c r="ED191" s="88"/>
      <c r="EE191" s="88"/>
      <c r="EF191" s="88"/>
      <c r="EG191" s="88"/>
      <c r="EH191" s="88"/>
      <c r="EI191" s="88"/>
      <c r="EJ191" s="88"/>
      <c r="EK191" s="88"/>
      <c r="EL191" s="88"/>
      <c r="EM191" s="88"/>
      <c r="EN191" s="88"/>
      <c r="EO191" s="88"/>
      <c r="EP191" s="88"/>
      <c r="EQ191" s="88"/>
      <c r="ER191" s="88"/>
      <c r="ES191" s="88"/>
      <c r="ET191" s="88"/>
      <c r="EU191" s="88"/>
      <c r="EV191" s="88"/>
      <c r="EW191" s="88"/>
      <c r="EX191" s="88"/>
      <c r="EY191" s="88"/>
      <c r="EZ191" s="88"/>
      <c r="FA191" s="88"/>
      <c r="FB191" s="88"/>
      <c r="FC191" s="88"/>
      <c r="FD191" s="88"/>
      <c r="FE191" s="88"/>
      <c r="FF191" s="88"/>
    </row>
    <row r="192" spans="2:162" x14ac:dyDescent="0.2">
      <c r="B192" s="100">
        <v>18.8</v>
      </c>
      <c r="C192" s="101">
        <v>10</v>
      </c>
      <c r="D192" s="80">
        <v>18.8</v>
      </c>
      <c r="E192" s="82">
        <v>65</v>
      </c>
      <c r="F192" s="83">
        <v>18.8</v>
      </c>
      <c r="G192" s="82">
        <v>3</v>
      </c>
      <c r="H192" s="88"/>
      <c r="O192" s="88"/>
      <c r="V192" s="88"/>
      <c r="AC192" s="88"/>
      <c r="AJ192" s="88"/>
      <c r="AQ192" s="88"/>
      <c r="AX192" s="88"/>
      <c r="BE192" s="88"/>
      <c r="BL192" s="88"/>
      <c r="BS192" s="88"/>
      <c r="BZ192" s="88"/>
      <c r="CG192" s="88"/>
      <c r="CN192" s="88"/>
      <c r="CU192" s="88"/>
      <c r="DB192" s="88"/>
      <c r="DI192" s="88"/>
      <c r="DJ192" s="88"/>
      <c r="DK192" s="88"/>
      <c r="DL192" s="88"/>
      <c r="DM192" s="88"/>
      <c r="DN192" s="88"/>
      <c r="DO192" s="88"/>
      <c r="DP192" s="88"/>
      <c r="DQ192" s="88"/>
      <c r="DR192" s="88"/>
      <c r="DS192" s="88"/>
      <c r="DT192" s="88"/>
      <c r="DU192" s="88"/>
      <c r="DV192" s="88"/>
      <c r="DW192" s="88"/>
      <c r="DX192" s="88"/>
      <c r="DY192" s="88"/>
      <c r="DZ192" s="88"/>
      <c r="EA192" s="88"/>
      <c r="EB192" s="88"/>
      <c r="EC192" s="88"/>
      <c r="ED192" s="88"/>
      <c r="EE192" s="88"/>
      <c r="EF192" s="88"/>
      <c r="EG192" s="88"/>
      <c r="EH192" s="88"/>
      <c r="EI192" s="88"/>
      <c r="EJ192" s="88"/>
      <c r="EK192" s="88"/>
      <c r="EL192" s="88"/>
      <c r="EM192" s="88"/>
      <c r="EN192" s="88"/>
      <c r="EO192" s="88"/>
      <c r="EP192" s="88"/>
      <c r="EQ192" s="88"/>
      <c r="ER192" s="88"/>
      <c r="ES192" s="88"/>
      <c r="ET192" s="88"/>
      <c r="EU192" s="88"/>
      <c r="EV192" s="88"/>
      <c r="EW192" s="88"/>
      <c r="EX192" s="88"/>
      <c r="EY192" s="88"/>
      <c r="EZ192" s="88"/>
      <c r="FA192" s="88"/>
      <c r="FB192" s="88"/>
      <c r="FC192" s="88"/>
      <c r="FD192" s="88"/>
      <c r="FE192" s="88"/>
      <c r="FF192" s="88"/>
    </row>
    <row r="193" spans="2:162" x14ac:dyDescent="0.2">
      <c r="B193" s="100">
        <v>18.899999999999999</v>
      </c>
      <c r="C193" s="101">
        <v>80</v>
      </c>
      <c r="D193" s="80">
        <v>18.899999999999999</v>
      </c>
      <c r="E193" s="82">
        <v>66</v>
      </c>
      <c r="F193" s="83">
        <v>18.899999999999999</v>
      </c>
      <c r="G193" s="82">
        <v>50</v>
      </c>
      <c r="H193" s="88"/>
      <c r="O193" s="88"/>
      <c r="V193" s="88"/>
      <c r="AC193" s="88"/>
      <c r="AJ193" s="88"/>
      <c r="AQ193" s="88"/>
      <c r="AX193" s="88"/>
      <c r="BE193" s="88"/>
      <c r="BL193" s="88"/>
      <c r="BS193" s="88"/>
      <c r="BZ193" s="88"/>
      <c r="CG193" s="88"/>
      <c r="CN193" s="88"/>
      <c r="CU193" s="88"/>
      <c r="DB193" s="88"/>
      <c r="DI193" s="88"/>
      <c r="DJ193" s="88"/>
      <c r="DK193" s="88"/>
      <c r="DL193" s="88"/>
      <c r="DM193" s="88"/>
      <c r="DN193" s="88"/>
      <c r="DO193" s="88"/>
      <c r="DP193" s="88"/>
      <c r="DQ193" s="88"/>
      <c r="DR193" s="88"/>
      <c r="DS193" s="88"/>
      <c r="DT193" s="88"/>
      <c r="DU193" s="88"/>
      <c r="DV193" s="88"/>
      <c r="DW193" s="88"/>
      <c r="DX193" s="88"/>
      <c r="DY193" s="88"/>
      <c r="DZ193" s="88"/>
      <c r="EA193" s="88"/>
      <c r="EB193" s="88"/>
      <c r="EC193" s="88"/>
      <c r="ED193" s="88"/>
      <c r="EE193" s="88"/>
      <c r="EF193" s="88"/>
      <c r="EG193" s="88"/>
      <c r="EH193" s="88"/>
      <c r="EI193" s="88"/>
      <c r="EJ193" s="88"/>
      <c r="EK193" s="88"/>
      <c r="EL193" s="88"/>
      <c r="EM193" s="88"/>
      <c r="EN193" s="88"/>
      <c r="EO193" s="88"/>
      <c r="EP193" s="88"/>
      <c r="EQ193" s="88"/>
      <c r="ER193" s="88"/>
      <c r="ES193" s="88"/>
      <c r="ET193" s="88"/>
      <c r="EU193" s="88"/>
      <c r="EV193" s="88"/>
      <c r="EW193" s="88"/>
      <c r="EX193" s="88"/>
      <c r="EY193" s="88"/>
      <c r="EZ193" s="88"/>
      <c r="FA193" s="88"/>
      <c r="FB193" s="88"/>
      <c r="FC193" s="88"/>
      <c r="FD193" s="88"/>
      <c r="FE193" s="88"/>
      <c r="FF193" s="88"/>
    </row>
    <row r="194" spans="2:162" x14ac:dyDescent="0.2">
      <c r="B194" s="100">
        <v>19</v>
      </c>
      <c r="C194" s="101">
        <v>41</v>
      </c>
      <c r="D194" s="80">
        <v>19</v>
      </c>
      <c r="E194" s="82">
        <v>78</v>
      </c>
      <c r="F194" s="83">
        <v>19</v>
      </c>
      <c r="G194" s="82">
        <v>0</v>
      </c>
      <c r="H194" s="88"/>
      <c r="O194" s="88"/>
      <c r="V194" s="88"/>
      <c r="AC194" s="88"/>
      <c r="AJ194" s="88"/>
      <c r="AQ194" s="88"/>
      <c r="AX194" s="88"/>
      <c r="BE194" s="88"/>
      <c r="BL194" s="88"/>
      <c r="BS194" s="88"/>
      <c r="BZ194" s="88"/>
      <c r="CG194" s="88"/>
      <c r="CN194" s="88"/>
      <c r="CU194" s="88"/>
      <c r="DB194" s="88"/>
      <c r="DI194" s="88"/>
      <c r="DJ194" s="88"/>
      <c r="DK194" s="88"/>
      <c r="DL194" s="88"/>
      <c r="DM194" s="88"/>
      <c r="DN194" s="88"/>
      <c r="DO194" s="88"/>
      <c r="DP194" s="88"/>
      <c r="DQ194" s="88"/>
      <c r="DR194" s="88"/>
      <c r="DS194" s="88"/>
      <c r="DT194" s="88"/>
      <c r="DU194" s="88"/>
      <c r="DV194" s="88"/>
      <c r="DW194" s="88"/>
      <c r="DX194" s="88"/>
      <c r="DY194" s="88"/>
      <c r="DZ194" s="88"/>
      <c r="EA194" s="88"/>
      <c r="EB194" s="88"/>
      <c r="EC194" s="88"/>
      <c r="ED194" s="88"/>
      <c r="EE194" s="88"/>
      <c r="EF194" s="88"/>
      <c r="EG194" s="88"/>
      <c r="EH194" s="88"/>
      <c r="EI194" s="88"/>
      <c r="EJ194" s="88"/>
      <c r="EK194" s="88"/>
      <c r="EL194" s="88"/>
      <c r="EM194" s="88"/>
      <c r="EN194" s="88"/>
      <c r="EO194" s="88"/>
      <c r="EP194" s="88"/>
      <c r="EQ194" s="88"/>
      <c r="ER194" s="88"/>
      <c r="ES194" s="88"/>
      <c r="ET194" s="88"/>
      <c r="EU194" s="88"/>
      <c r="EV194" s="88"/>
      <c r="EW194" s="88"/>
      <c r="EX194" s="88"/>
      <c r="EY194" s="88"/>
      <c r="EZ194" s="88"/>
      <c r="FA194" s="88"/>
      <c r="FB194" s="88"/>
      <c r="FC194" s="88"/>
      <c r="FD194" s="88"/>
      <c r="FE194" s="88"/>
      <c r="FF194" s="88"/>
    </row>
    <row r="195" spans="2:162" x14ac:dyDescent="0.2">
      <c r="B195" s="100">
        <v>19.100000000000001</v>
      </c>
      <c r="C195" s="101">
        <v>48</v>
      </c>
      <c r="D195" s="80">
        <v>19.100000000000001</v>
      </c>
      <c r="E195" s="82">
        <v>47</v>
      </c>
      <c r="F195" s="83">
        <v>19.100000000000001</v>
      </c>
      <c r="G195" s="82">
        <v>1</v>
      </c>
      <c r="H195" s="88"/>
      <c r="O195" s="88"/>
      <c r="V195" s="88"/>
      <c r="AC195" s="88"/>
      <c r="AJ195" s="88"/>
      <c r="AQ195" s="88"/>
      <c r="AX195" s="88"/>
      <c r="BE195" s="88"/>
      <c r="BL195" s="88"/>
      <c r="BS195" s="88"/>
      <c r="BZ195" s="88"/>
      <c r="CG195" s="88"/>
      <c r="CN195" s="88"/>
      <c r="CU195" s="88"/>
      <c r="DB195" s="88"/>
      <c r="DI195" s="88"/>
      <c r="DJ195" s="88"/>
      <c r="DK195" s="88"/>
      <c r="DL195" s="88"/>
      <c r="DM195" s="88"/>
      <c r="DN195" s="88"/>
      <c r="DO195" s="88"/>
      <c r="DP195" s="88"/>
      <c r="DQ195" s="88"/>
      <c r="DR195" s="88"/>
      <c r="DS195" s="88"/>
      <c r="DT195" s="88"/>
      <c r="DU195" s="88"/>
      <c r="DV195" s="88"/>
      <c r="DW195" s="88"/>
      <c r="DX195" s="88"/>
      <c r="DY195" s="88"/>
      <c r="DZ195" s="88"/>
      <c r="EA195" s="88"/>
      <c r="EB195" s="88"/>
      <c r="EC195" s="88"/>
      <c r="ED195" s="88"/>
      <c r="EE195" s="88"/>
      <c r="EF195" s="88"/>
      <c r="EG195" s="88"/>
      <c r="EH195" s="88"/>
      <c r="EI195" s="88"/>
      <c r="EJ195" s="88"/>
      <c r="EK195" s="88"/>
      <c r="EL195" s="88"/>
      <c r="EM195" s="88"/>
      <c r="EN195" s="88"/>
      <c r="EO195" s="88"/>
      <c r="EP195" s="88"/>
      <c r="EQ195" s="88"/>
      <c r="ER195" s="88"/>
      <c r="ES195" s="88"/>
      <c r="ET195" s="88"/>
      <c r="EU195" s="88"/>
      <c r="EV195" s="88"/>
      <c r="EW195" s="88"/>
      <c r="EX195" s="88"/>
      <c r="EY195" s="88"/>
      <c r="EZ195" s="88"/>
      <c r="FA195" s="88"/>
      <c r="FB195" s="88"/>
      <c r="FC195" s="88"/>
      <c r="FD195" s="88"/>
      <c r="FE195" s="88"/>
      <c r="FF195" s="88"/>
    </row>
    <row r="196" spans="2:162" x14ac:dyDescent="0.2">
      <c r="B196" s="100">
        <v>19.2</v>
      </c>
      <c r="C196" s="101">
        <v>4</v>
      </c>
      <c r="D196" s="80">
        <v>19.2</v>
      </c>
      <c r="E196" s="82">
        <v>103</v>
      </c>
      <c r="F196" s="83">
        <v>19.2</v>
      </c>
      <c r="G196" s="82">
        <v>27</v>
      </c>
      <c r="H196" s="88"/>
      <c r="O196" s="88"/>
      <c r="V196" s="88"/>
      <c r="AC196" s="88"/>
      <c r="AJ196" s="88"/>
      <c r="AQ196" s="88"/>
      <c r="AX196" s="88"/>
      <c r="BE196" s="88"/>
      <c r="BL196" s="88"/>
      <c r="BS196" s="88"/>
      <c r="BZ196" s="88"/>
      <c r="CG196" s="88"/>
      <c r="CN196" s="88"/>
      <c r="CU196" s="88"/>
      <c r="DB196" s="88"/>
      <c r="DI196" s="88"/>
      <c r="DJ196" s="88"/>
      <c r="DK196" s="88"/>
      <c r="DL196" s="88"/>
      <c r="DM196" s="88"/>
      <c r="DN196" s="88"/>
      <c r="DO196" s="88"/>
      <c r="DP196" s="88"/>
      <c r="DQ196" s="88"/>
      <c r="DR196" s="88"/>
      <c r="DS196" s="88"/>
      <c r="DT196" s="88"/>
      <c r="DU196" s="88"/>
      <c r="DV196" s="88"/>
      <c r="DW196" s="88"/>
      <c r="DX196" s="88"/>
      <c r="DY196" s="88"/>
      <c r="DZ196" s="88"/>
      <c r="EA196" s="88"/>
      <c r="EB196" s="88"/>
      <c r="EC196" s="88"/>
      <c r="ED196" s="88"/>
      <c r="EE196" s="88"/>
      <c r="EF196" s="88"/>
      <c r="EG196" s="88"/>
      <c r="EH196" s="88"/>
      <c r="EI196" s="88"/>
      <c r="EJ196" s="88"/>
      <c r="EK196" s="88"/>
      <c r="EL196" s="88"/>
      <c r="EM196" s="88"/>
      <c r="EN196" s="88"/>
      <c r="EO196" s="88"/>
      <c r="EP196" s="88"/>
      <c r="EQ196" s="88"/>
      <c r="ER196" s="88"/>
      <c r="ES196" s="88"/>
      <c r="ET196" s="88"/>
      <c r="EU196" s="88"/>
      <c r="EV196" s="88"/>
      <c r="EW196" s="88"/>
      <c r="EX196" s="88"/>
      <c r="EY196" s="88"/>
      <c r="EZ196" s="88"/>
      <c r="FA196" s="88"/>
      <c r="FB196" s="88"/>
      <c r="FC196" s="88"/>
      <c r="FD196" s="88"/>
      <c r="FE196" s="88"/>
      <c r="FF196" s="88"/>
    </row>
    <row r="197" spans="2:162" x14ac:dyDescent="0.2">
      <c r="B197" s="100">
        <v>19.3</v>
      </c>
      <c r="C197" s="101">
        <v>13</v>
      </c>
      <c r="D197" s="80">
        <v>19.3</v>
      </c>
      <c r="E197" s="82">
        <v>16</v>
      </c>
      <c r="F197" s="83">
        <v>19.3</v>
      </c>
      <c r="G197" s="82">
        <v>119</v>
      </c>
      <c r="H197" s="88"/>
      <c r="O197" s="88"/>
      <c r="V197" s="88"/>
      <c r="AC197" s="88"/>
      <c r="AJ197" s="88"/>
      <c r="AQ197" s="88"/>
      <c r="AX197" s="88"/>
      <c r="BE197" s="88"/>
      <c r="BL197" s="88"/>
      <c r="BS197" s="88"/>
      <c r="BZ197" s="88"/>
      <c r="CG197" s="88"/>
      <c r="CN197" s="88"/>
      <c r="CU197" s="88"/>
      <c r="DB197" s="88"/>
      <c r="DI197" s="88"/>
      <c r="DJ197" s="88"/>
      <c r="DK197" s="88"/>
      <c r="DL197" s="88"/>
      <c r="DM197" s="88"/>
      <c r="DN197" s="88"/>
      <c r="DO197" s="88"/>
      <c r="DP197" s="88"/>
      <c r="DQ197" s="88"/>
      <c r="DR197" s="88"/>
      <c r="DS197" s="88"/>
      <c r="DT197" s="88"/>
      <c r="DU197" s="88"/>
      <c r="DV197" s="88"/>
      <c r="DW197" s="88"/>
      <c r="DX197" s="88"/>
      <c r="DY197" s="88"/>
      <c r="DZ197" s="88"/>
      <c r="EA197" s="88"/>
      <c r="EB197" s="88"/>
      <c r="EC197" s="88"/>
      <c r="ED197" s="88"/>
      <c r="EE197" s="88"/>
      <c r="EF197" s="88"/>
      <c r="EG197" s="88"/>
      <c r="EH197" s="88"/>
      <c r="EI197" s="88"/>
      <c r="EJ197" s="88"/>
      <c r="EK197" s="88"/>
      <c r="EL197" s="88"/>
      <c r="EM197" s="88"/>
      <c r="EN197" s="88"/>
      <c r="EO197" s="88"/>
      <c r="EP197" s="88"/>
      <c r="EQ197" s="88"/>
      <c r="ER197" s="88"/>
      <c r="ES197" s="88"/>
      <c r="ET197" s="88"/>
      <c r="EU197" s="88"/>
      <c r="EV197" s="88"/>
      <c r="EW197" s="88"/>
      <c r="EX197" s="88"/>
      <c r="EY197" s="88"/>
      <c r="EZ197" s="88"/>
      <c r="FA197" s="88"/>
      <c r="FB197" s="88"/>
      <c r="FC197" s="88"/>
      <c r="FD197" s="88"/>
      <c r="FE197" s="88"/>
      <c r="FF197" s="88"/>
    </row>
    <row r="198" spans="2:162" x14ac:dyDescent="0.2">
      <c r="B198" s="100">
        <v>19.399999999999999</v>
      </c>
      <c r="C198" s="101">
        <v>78</v>
      </c>
      <c r="D198" s="80">
        <v>19.399999999999999</v>
      </c>
      <c r="E198" s="82">
        <v>36</v>
      </c>
      <c r="F198" s="83">
        <v>19.399999999999999</v>
      </c>
      <c r="G198" s="82">
        <v>60</v>
      </c>
      <c r="H198" s="88"/>
      <c r="O198" s="88"/>
      <c r="V198" s="88"/>
      <c r="AC198" s="88"/>
      <c r="AJ198" s="88"/>
      <c r="AQ198" s="88"/>
      <c r="AX198" s="88"/>
      <c r="BE198" s="88"/>
      <c r="BL198" s="88"/>
      <c r="BS198" s="88"/>
      <c r="BZ198" s="88"/>
      <c r="CG198" s="88"/>
      <c r="CN198" s="88"/>
      <c r="CU198" s="88"/>
      <c r="DB198" s="88"/>
      <c r="DI198" s="88"/>
      <c r="DJ198" s="88"/>
      <c r="DK198" s="88"/>
      <c r="DL198" s="88"/>
      <c r="DM198" s="88"/>
      <c r="DN198" s="88"/>
      <c r="DO198" s="88"/>
      <c r="DP198" s="88"/>
      <c r="DQ198" s="88"/>
      <c r="DR198" s="88"/>
      <c r="DS198" s="88"/>
      <c r="DT198" s="88"/>
      <c r="DU198" s="88"/>
      <c r="DV198" s="88"/>
      <c r="DW198" s="88"/>
      <c r="DX198" s="88"/>
      <c r="DY198" s="88"/>
      <c r="DZ198" s="88"/>
      <c r="EA198" s="88"/>
      <c r="EB198" s="88"/>
      <c r="EC198" s="88"/>
      <c r="ED198" s="88"/>
      <c r="EE198" s="88"/>
      <c r="EF198" s="88"/>
      <c r="EG198" s="88"/>
      <c r="EH198" s="88"/>
      <c r="EI198" s="88"/>
      <c r="EJ198" s="88"/>
      <c r="EK198" s="88"/>
      <c r="EL198" s="88"/>
      <c r="EM198" s="88"/>
      <c r="EN198" s="88"/>
      <c r="EO198" s="88"/>
      <c r="EP198" s="88"/>
      <c r="EQ198" s="88"/>
      <c r="ER198" s="88"/>
      <c r="ES198" s="88"/>
      <c r="ET198" s="88"/>
      <c r="EU198" s="88"/>
      <c r="EV198" s="88"/>
      <c r="EW198" s="88"/>
      <c r="EX198" s="88"/>
      <c r="EY198" s="88"/>
      <c r="EZ198" s="88"/>
      <c r="FA198" s="88"/>
      <c r="FB198" s="88"/>
      <c r="FC198" s="88"/>
      <c r="FD198" s="88"/>
      <c r="FE198" s="88"/>
      <c r="FF198" s="88"/>
    </row>
    <row r="199" spans="2:162" x14ac:dyDescent="0.2">
      <c r="B199" s="100">
        <v>19.5</v>
      </c>
      <c r="C199" s="101">
        <v>19</v>
      </c>
      <c r="D199" s="80">
        <v>19.5</v>
      </c>
      <c r="E199" s="82">
        <v>64</v>
      </c>
      <c r="F199" s="83">
        <v>19.5</v>
      </c>
      <c r="G199" s="82">
        <v>100</v>
      </c>
      <c r="H199" s="88"/>
      <c r="O199" s="88"/>
      <c r="V199" s="88"/>
      <c r="AC199" s="88"/>
      <c r="AJ199" s="88"/>
      <c r="AQ199" s="88"/>
      <c r="AX199" s="88"/>
      <c r="BE199" s="88"/>
      <c r="BL199" s="88"/>
      <c r="BS199" s="88"/>
      <c r="BZ199" s="88"/>
      <c r="CG199" s="88"/>
      <c r="CN199" s="88"/>
      <c r="CU199" s="88"/>
      <c r="DB199" s="88"/>
      <c r="DI199" s="88"/>
      <c r="DJ199" s="88"/>
      <c r="DK199" s="88"/>
      <c r="DL199" s="88"/>
      <c r="DM199" s="88"/>
      <c r="DN199" s="88"/>
      <c r="DO199" s="88"/>
      <c r="DP199" s="88"/>
      <c r="DQ199" s="88"/>
      <c r="DR199" s="88"/>
      <c r="DS199" s="88"/>
      <c r="DT199" s="88"/>
      <c r="DU199" s="88"/>
      <c r="DV199" s="88"/>
      <c r="DW199" s="88"/>
      <c r="DX199" s="88"/>
      <c r="DY199" s="88"/>
      <c r="DZ199" s="88"/>
      <c r="EA199" s="88"/>
      <c r="EB199" s="88"/>
      <c r="EC199" s="88"/>
      <c r="ED199" s="88"/>
      <c r="EE199" s="88"/>
      <c r="EF199" s="88"/>
      <c r="EG199" s="88"/>
      <c r="EH199" s="88"/>
      <c r="EI199" s="88"/>
      <c r="EJ199" s="88"/>
      <c r="EK199" s="88"/>
      <c r="EL199" s="88"/>
      <c r="EM199" s="88"/>
      <c r="EN199" s="88"/>
      <c r="EO199" s="88"/>
      <c r="EP199" s="88"/>
      <c r="EQ199" s="88"/>
      <c r="ER199" s="88"/>
      <c r="ES199" s="88"/>
      <c r="ET199" s="88"/>
      <c r="EU199" s="88"/>
      <c r="EV199" s="88"/>
      <c r="EW199" s="88"/>
      <c r="EX199" s="88"/>
      <c r="EY199" s="88"/>
      <c r="EZ199" s="88"/>
      <c r="FA199" s="88"/>
      <c r="FB199" s="88"/>
      <c r="FC199" s="88"/>
      <c r="FD199" s="88"/>
      <c r="FE199" s="88"/>
      <c r="FF199" s="88"/>
    </row>
    <row r="200" spans="2:162" x14ac:dyDescent="0.2">
      <c r="B200" s="100">
        <v>19.600000000000001</v>
      </c>
      <c r="C200" s="101">
        <v>71</v>
      </c>
      <c r="D200" s="80">
        <v>19.600000000000001</v>
      </c>
      <c r="E200" s="82">
        <v>30</v>
      </c>
      <c r="F200" s="83">
        <v>19.600000000000001</v>
      </c>
      <c r="G200" s="82">
        <v>59</v>
      </c>
      <c r="H200" s="88"/>
      <c r="O200" s="88"/>
      <c r="V200" s="88"/>
      <c r="AC200" s="88"/>
      <c r="AJ200" s="88"/>
      <c r="AQ200" s="88"/>
      <c r="AX200" s="88"/>
      <c r="BE200" s="88"/>
      <c r="BL200" s="88"/>
      <c r="BS200" s="88"/>
      <c r="BZ200" s="88"/>
      <c r="CG200" s="88"/>
      <c r="CN200" s="88"/>
      <c r="CU200" s="88"/>
      <c r="DB200" s="88"/>
      <c r="DI200" s="88"/>
      <c r="DJ200" s="88"/>
      <c r="DK200" s="88"/>
      <c r="DL200" s="88"/>
      <c r="DM200" s="88"/>
      <c r="DN200" s="88"/>
      <c r="DO200" s="88"/>
      <c r="DP200" s="88"/>
      <c r="DQ200" s="88"/>
      <c r="DR200" s="88"/>
      <c r="DS200" s="88"/>
      <c r="DT200" s="88"/>
      <c r="DU200" s="88"/>
      <c r="DV200" s="88"/>
      <c r="DW200" s="88"/>
      <c r="DX200" s="88"/>
      <c r="DY200" s="88"/>
      <c r="DZ200" s="88"/>
      <c r="EA200" s="88"/>
      <c r="EB200" s="88"/>
      <c r="EC200" s="88"/>
      <c r="ED200" s="88"/>
      <c r="EE200" s="88"/>
      <c r="EF200" s="88"/>
      <c r="EG200" s="88"/>
      <c r="EH200" s="88"/>
      <c r="EI200" s="88"/>
      <c r="EJ200" s="88"/>
      <c r="EK200" s="88"/>
      <c r="EL200" s="88"/>
      <c r="EM200" s="88"/>
      <c r="EN200" s="88"/>
      <c r="EO200" s="88"/>
      <c r="EP200" s="88"/>
      <c r="EQ200" s="88"/>
      <c r="ER200" s="88"/>
      <c r="ES200" s="88"/>
      <c r="ET200" s="88"/>
      <c r="EU200" s="88"/>
      <c r="EV200" s="88"/>
      <c r="EW200" s="88"/>
      <c r="EX200" s="88"/>
      <c r="EY200" s="88"/>
      <c r="EZ200" s="88"/>
      <c r="FA200" s="88"/>
      <c r="FB200" s="88"/>
      <c r="FC200" s="88"/>
      <c r="FD200" s="88"/>
      <c r="FE200" s="88"/>
      <c r="FF200" s="88"/>
    </row>
    <row r="201" spans="2:162" x14ac:dyDescent="0.2">
      <c r="B201" s="100">
        <v>19.7</v>
      </c>
      <c r="C201" s="101">
        <v>14</v>
      </c>
      <c r="D201" s="80">
        <v>19.7</v>
      </c>
      <c r="E201" s="82">
        <v>42</v>
      </c>
      <c r="F201" s="83">
        <v>19.7</v>
      </c>
      <c r="G201" s="82">
        <v>67</v>
      </c>
      <c r="H201" s="88"/>
      <c r="O201" s="88"/>
      <c r="V201" s="88"/>
      <c r="AC201" s="88"/>
      <c r="AJ201" s="88"/>
      <c r="AQ201" s="88"/>
      <c r="AX201" s="88"/>
      <c r="BE201" s="88"/>
      <c r="BL201" s="88"/>
      <c r="BS201" s="88"/>
      <c r="BZ201" s="88"/>
      <c r="CG201" s="88"/>
      <c r="CN201" s="88"/>
      <c r="CU201" s="88"/>
      <c r="DB201" s="88"/>
      <c r="DI201" s="88"/>
      <c r="DJ201" s="88"/>
      <c r="DK201" s="88"/>
      <c r="DL201" s="88"/>
      <c r="DM201" s="88"/>
      <c r="DN201" s="88"/>
      <c r="DO201" s="88"/>
      <c r="DP201" s="88"/>
      <c r="DQ201" s="88"/>
      <c r="DR201" s="88"/>
      <c r="DS201" s="88"/>
      <c r="DT201" s="88"/>
      <c r="DU201" s="88"/>
      <c r="DV201" s="88"/>
      <c r="DW201" s="88"/>
      <c r="DX201" s="88"/>
      <c r="DY201" s="88"/>
      <c r="DZ201" s="88"/>
      <c r="EA201" s="88"/>
      <c r="EB201" s="88"/>
      <c r="EC201" s="88"/>
      <c r="ED201" s="88"/>
      <c r="EE201" s="88"/>
      <c r="EF201" s="88"/>
      <c r="EG201" s="88"/>
      <c r="EH201" s="88"/>
      <c r="EI201" s="88"/>
      <c r="EJ201" s="88"/>
      <c r="EK201" s="88"/>
      <c r="EL201" s="88"/>
      <c r="EM201" s="88"/>
      <c r="EN201" s="88"/>
      <c r="EO201" s="88"/>
      <c r="EP201" s="88"/>
      <c r="EQ201" s="88"/>
      <c r="ER201" s="88"/>
      <c r="ES201" s="88"/>
      <c r="ET201" s="88"/>
      <c r="EU201" s="88"/>
      <c r="EV201" s="88"/>
      <c r="EW201" s="88"/>
      <c r="EX201" s="88"/>
      <c r="EY201" s="88"/>
      <c r="EZ201" s="88"/>
      <c r="FA201" s="88"/>
      <c r="FB201" s="88"/>
      <c r="FC201" s="88"/>
      <c r="FD201" s="88"/>
      <c r="FE201" s="88"/>
      <c r="FF201" s="88"/>
    </row>
    <row r="202" spans="2:162" x14ac:dyDescent="0.2">
      <c r="B202" s="100">
        <v>19.8</v>
      </c>
      <c r="C202" s="101">
        <v>79</v>
      </c>
      <c r="D202" s="80">
        <v>19.8</v>
      </c>
      <c r="E202" s="82">
        <v>57</v>
      </c>
      <c r="F202" s="83">
        <v>19.8</v>
      </c>
      <c r="G202" s="82">
        <v>97</v>
      </c>
      <c r="H202" s="88"/>
      <c r="O202" s="88"/>
      <c r="V202" s="88"/>
      <c r="AC202" s="88"/>
      <c r="AJ202" s="88"/>
      <c r="AQ202" s="88"/>
      <c r="AX202" s="88"/>
      <c r="BE202" s="88"/>
      <c r="BL202" s="88"/>
      <c r="BS202" s="88"/>
      <c r="BZ202" s="88"/>
      <c r="CG202" s="88"/>
      <c r="CN202" s="88"/>
      <c r="CU202" s="88"/>
      <c r="DB202" s="88"/>
      <c r="DI202" s="88"/>
      <c r="DJ202" s="88"/>
      <c r="DK202" s="88"/>
      <c r="DL202" s="88"/>
      <c r="DM202" s="88"/>
      <c r="DN202" s="88"/>
      <c r="DO202" s="88"/>
      <c r="DP202" s="88"/>
      <c r="DQ202" s="88"/>
      <c r="DR202" s="88"/>
      <c r="DS202" s="88"/>
      <c r="DT202" s="88"/>
      <c r="DU202" s="88"/>
      <c r="DV202" s="88"/>
      <c r="DW202" s="88"/>
      <c r="DX202" s="88"/>
      <c r="DY202" s="88"/>
      <c r="DZ202" s="88"/>
      <c r="EA202" s="88"/>
      <c r="EB202" s="88"/>
      <c r="EC202" s="88"/>
      <c r="ED202" s="88"/>
      <c r="EE202" s="88"/>
      <c r="EF202" s="88"/>
      <c r="EG202" s="88"/>
      <c r="EH202" s="88"/>
      <c r="EI202" s="88"/>
      <c r="EJ202" s="88"/>
      <c r="EK202" s="88"/>
      <c r="EL202" s="88"/>
      <c r="EM202" s="88"/>
      <c r="EN202" s="88"/>
      <c r="EO202" s="88"/>
      <c r="EP202" s="88"/>
      <c r="EQ202" s="88"/>
      <c r="ER202" s="88"/>
      <c r="ES202" s="88"/>
      <c r="ET202" s="88"/>
      <c r="EU202" s="88"/>
      <c r="EV202" s="88"/>
      <c r="EW202" s="88"/>
      <c r="EX202" s="88"/>
      <c r="EY202" s="88"/>
      <c r="EZ202" s="88"/>
      <c r="FA202" s="88"/>
      <c r="FB202" s="88"/>
      <c r="FC202" s="88"/>
      <c r="FD202" s="88"/>
      <c r="FE202" s="88"/>
      <c r="FF202" s="88"/>
    </row>
    <row r="203" spans="2:162" x14ac:dyDescent="0.2">
      <c r="B203" s="100">
        <v>19.899999999999999</v>
      </c>
      <c r="C203" s="101">
        <v>58</v>
      </c>
      <c r="D203" s="80">
        <v>19.899999999999999</v>
      </c>
      <c r="E203" s="82">
        <v>72</v>
      </c>
      <c r="F203" s="83">
        <v>19.899999999999999</v>
      </c>
      <c r="G203" s="82">
        <v>3</v>
      </c>
      <c r="H203" s="88"/>
      <c r="O203" s="88"/>
      <c r="V203" s="88"/>
      <c r="AC203" s="88"/>
      <c r="AJ203" s="88"/>
      <c r="AQ203" s="88"/>
      <c r="AX203" s="88"/>
      <c r="BE203" s="88"/>
      <c r="BL203" s="88"/>
      <c r="BS203" s="88"/>
      <c r="BZ203" s="88"/>
      <c r="CG203" s="88"/>
      <c r="CN203" s="88"/>
      <c r="CU203" s="88"/>
      <c r="DB203" s="88"/>
      <c r="DI203" s="88"/>
      <c r="DJ203" s="88"/>
      <c r="DK203" s="88"/>
      <c r="DL203" s="88"/>
      <c r="DM203" s="88"/>
      <c r="DN203" s="88"/>
      <c r="DO203" s="88"/>
      <c r="DP203" s="88"/>
      <c r="DQ203" s="88"/>
      <c r="DR203" s="88"/>
      <c r="DS203" s="88"/>
      <c r="DT203" s="88"/>
      <c r="DU203" s="88"/>
      <c r="DV203" s="88"/>
      <c r="DW203" s="88"/>
      <c r="DX203" s="88"/>
      <c r="DY203" s="88"/>
      <c r="DZ203" s="88"/>
      <c r="EA203" s="88"/>
      <c r="EB203" s="88"/>
      <c r="EC203" s="88"/>
      <c r="ED203" s="88"/>
      <c r="EE203" s="88"/>
      <c r="EF203" s="88"/>
      <c r="EG203" s="88"/>
      <c r="EH203" s="88"/>
      <c r="EI203" s="88"/>
      <c r="EJ203" s="88"/>
      <c r="EK203" s="88"/>
      <c r="EL203" s="88"/>
      <c r="EM203" s="88"/>
      <c r="EN203" s="88"/>
      <c r="EO203" s="88"/>
      <c r="EP203" s="88"/>
      <c r="EQ203" s="88"/>
      <c r="ER203" s="88"/>
      <c r="ES203" s="88"/>
      <c r="ET203" s="88"/>
      <c r="EU203" s="88"/>
      <c r="EV203" s="88"/>
      <c r="EW203" s="88"/>
      <c r="EX203" s="88"/>
      <c r="EY203" s="88"/>
      <c r="EZ203" s="88"/>
      <c r="FA203" s="88"/>
      <c r="FB203" s="88"/>
      <c r="FC203" s="88"/>
      <c r="FD203" s="88"/>
      <c r="FE203" s="88"/>
      <c r="FF203" s="88"/>
    </row>
    <row r="204" spans="2:162" x14ac:dyDescent="0.2">
      <c r="B204" s="100">
        <v>20</v>
      </c>
      <c r="C204" s="101">
        <v>34</v>
      </c>
      <c r="D204" s="80">
        <v>20</v>
      </c>
      <c r="E204" s="82">
        <v>14</v>
      </c>
      <c r="F204" s="83">
        <v>20</v>
      </c>
      <c r="G204" s="82">
        <v>18</v>
      </c>
      <c r="H204" s="88"/>
      <c r="O204" s="88"/>
      <c r="V204" s="88"/>
      <c r="AC204" s="88"/>
      <c r="AJ204" s="88"/>
      <c r="AQ204" s="88"/>
      <c r="AX204" s="88"/>
      <c r="BE204" s="88"/>
      <c r="BL204" s="88"/>
      <c r="BS204" s="88"/>
      <c r="BZ204" s="88"/>
      <c r="CG204" s="88"/>
      <c r="CN204" s="88"/>
      <c r="CU204" s="88"/>
      <c r="DB204" s="88"/>
      <c r="DI204" s="88"/>
      <c r="DJ204" s="88"/>
      <c r="DK204" s="88"/>
      <c r="DL204" s="88"/>
      <c r="DM204" s="88"/>
      <c r="DN204" s="88"/>
      <c r="DO204" s="88"/>
      <c r="DP204" s="88"/>
      <c r="DQ204" s="88"/>
      <c r="DR204" s="88"/>
      <c r="DS204" s="88"/>
      <c r="DT204" s="88"/>
      <c r="DU204" s="88"/>
      <c r="DV204" s="88"/>
      <c r="DW204" s="88"/>
      <c r="DX204" s="88"/>
      <c r="DY204" s="88"/>
      <c r="DZ204" s="88"/>
      <c r="EA204" s="88"/>
      <c r="EB204" s="88"/>
      <c r="EC204" s="88"/>
      <c r="ED204" s="88"/>
      <c r="EE204" s="88"/>
      <c r="EF204" s="88"/>
      <c r="EG204" s="88"/>
      <c r="EH204" s="88"/>
      <c r="EI204" s="88"/>
      <c r="EJ204" s="88"/>
      <c r="EK204" s="88"/>
      <c r="EL204" s="88"/>
      <c r="EM204" s="88"/>
      <c r="EN204" s="88"/>
      <c r="EO204" s="88"/>
      <c r="EP204" s="88"/>
      <c r="EQ204" s="88"/>
      <c r="ER204" s="88"/>
      <c r="ES204" s="88"/>
      <c r="ET204" s="88"/>
      <c r="EU204" s="88"/>
      <c r="EV204" s="88"/>
      <c r="EW204" s="88"/>
      <c r="EX204" s="88"/>
      <c r="EY204" s="88"/>
      <c r="EZ204" s="88"/>
      <c r="FA204" s="88"/>
      <c r="FB204" s="88"/>
      <c r="FC204" s="88"/>
      <c r="FD204" s="88"/>
      <c r="FE204" s="88"/>
      <c r="FF204" s="88"/>
    </row>
    <row r="205" spans="2:162" x14ac:dyDescent="0.2">
      <c r="B205" s="100">
        <v>20.100000000000001</v>
      </c>
      <c r="C205" s="101">
        <v>79</v>
      </c>
      <c r="D205" s="80">
        <v>20.100000000000001</v>
      </c>
      <c r="E205" s="82">
        <v>33</v>
      </c>
      <c r="F205" s="83">
        <v>20.100000000000001</v>
      </c>
      <c r="G205" s="82">
        <v>134</v>
      </c>
      <c r="H205" s="88"/>
      <c r="O205" s="88"/>
      <c r="V205" s="88"/>
      <c r="AC205" s="88"/>
      <c r="AJ205" s="88"/>
      <c r="AQ205" s="88"/>
      <c r="AX205" s="88"/>
      <c r="BE205" s="88"/>
      <c r="BL205" s="88"/>
      <c r="BS205" s="88"/>
      <c r="BZ205" s="88"/>
      <c r="CG205" s="88"/>
      <c r="CN205" s="88"/>
      <c r="CU205" s="88"/>
      <c r="DB205" s="88"/>
      <c r="DI205" s="88"/>
      <c r="DJ205" s="88"/>
      <c r="DK205" s="88"/>
      <c r="DL205" s="88"/>
      <c r="DM205" s="88"/>
      <c r="DN205" s="88"/>
      <c r="DO205" s="88"/>
      <c r="DP205" s="88"/>
      <c r="DQ205" s="88"/>
      <c r="DR205" s="88"/>
      <c r="DS205" s="88"/>
      <c r="DT205" s="88"/>
      <c r="DU205" s="88"/>
      <c r="DV205" s="88"/>
      <c r="DW205" s="88"/>
      <c r="DX205" s="88"/>
      <c r="DY205" s="88"/>
      <c r="DZ205" s="88"/>
      <c r="EA205" s="88"/>
      <c r="EB205" s="88"/>
      <c r="EC205" s="88"/>
      <c r="ED205" s="88"/>
      <c r="EE205" s="88"/>
      <c r="EF205" s="88"/>
      <c r="EG205" s="88"/>
      <c r="EH205" s="88"/>
      <c r="EI205" s="88"/>
      <c r="EJ205" s="88"/>
      <c r="EK205" s="88"/>
      <c r="EL205" s="88"/>
      <c r="EM205" s="88"/>
      <c r="EN205" s="88"/>
      <c r="EO205" s="88"/>
      <c r="EP205" s="88"/>
      <c r="EQ205" s="88"/>
      <c r="ER205" s="88"/>
      <c r="ES205" s="88"/>
      <c r="ET205" s="88"/>
      <c r="EU205" s="88"/>
      <c r="EV205" s="88"/>
      <c r="EW205" s="88"/>
      <c r="EX205" s="88"/>
      <c r="EY205" s="88"/>
      <c r="EZ205" s="88"/>
      <c r="FA205" s="88"/>
      <c r="FB205" s="88"/>
      <c r="FC205" s="88"/>
      <c r="FD205" s="88"/>
      <c r="FE205" s="88"/>
      <c r="FF205" s="88"/>
    </row>
    <row r="206" spans="2:162" x14ac:dyDescent="0.2">
      <c r="B206" s="100">
        <v>20.2</v>
      </c>
      <c r="C206" s="101">
        <v>19</v>
      </c>
      <c r="D206" s="80">
        <v>20.2</v>
      </c>
      <c r="E206" s="82">
        <v>15</v>
      </c>
      <c r="F206" s="83">
        <v>20.2</v>
      </c>
      <c r="G206" s="82">
        <v>99</v>
      </c>
      <c r="H206" s="88"/>
      <c r="O206" s="88"/>
      <c r="V206" s="88"/>
      <c r="AC206" s="88"/>
      <c r="AJ206" s="88"/>
      <c r="AQ206" s="88"/>
      <c r="AX206" s="88"/>
      <c r="BE206" s="88"/>
      <c r="BL206" s="88"/>
      <c r="BS206" s="88"/>
      <c r="BZ206" s="88"/>
      <c r="CG206" s="88"/>
      <c r="CN206" s="88"/>
      <c r="CU206" s="88"/>
      <c r="DB206" s="88"/>
      <c r="DI206" s="88"/>
      <c r="DJ206" s="88"/>
      <c r="DK206" s="88"/>
      <c r="DL206" s="88"/>
      <c r="DM206" s="88"/>
      <c r="DN206" s="88"/>
      <c r="DO206" s="88"/>
      <c r="DP206" s="88"/>
      <c r="DQ206" s="88"/>
      <c r="DR206" s="88"/>
      <c r="DS206" s="88"/>
      <c r="DT206" s="88"/>
      <c r="DU206" s="88"/>
      <c r="DV206" s="88"/>
      <c r="DW206" s="88"/>
      <c r="DX206" s="88"/>
      <c r="DY206" s="88"/>
      <c r="DZ206" s="88"/>
      <c r="EA206" s="88"/>
      <c r="EB206" s="88"/>
      <c r="EC206" s="88"/>
      <c r="ED206" s="88"/>
      <c r="EE206" s="88"/>
      <c r="EF206" s="88"/>
      <c r="EG206" s="88"/>
      <c r="EH206" s="88"/>
      <c r="EI206" s="88"/>
      <c r="EJ206" s="88"/>
      <c r="EK206" s="88"/>
      <c r="EL206" s="88"/>
      <c r="EM206" s="88"/>
      <c r="EN206" s="88"/>
      <c r="EO206" s="88"/>
      <c r="EP206" s="88"/>
      <c r="EQ206" s="88"/>
      <c r="ER206" s="88"/>
      <c r="ES206" s="88"/>
      <c r="ET206" s="88"/>
      <c r="EU206" s="88"/>
      <c r="EV206" s="88"/>
      <c r="EW206" s="88"/>
      <c r="EX206" s="88"/>
      <c r="EY206" s="88"/>
      <c r="EZ206" s="88"/>
      <c r="FA206" s="88"/>
      <c r="FB206" s="88"/>
      <c r="FC206" s="88"/>
      <c r="FD206" s="88"/>
      <c r="FE206" s="88"/>
      <c r="FF206" s="88"/>
    </row>
    <row r="207" spans="2:162" x14ac:dyDescent="0.2">
      <c r="B207" s="100">
        <v>20.3</v>
      </c>
      <c r="C207" s="101">
        <v>78</v>
      </c>
      <c r="D207" s="80">
        <v>20.3</v>
      </c>
      <c r="E207" s="82">
        <v>36</v>
      </c>
      <c r="F207" s="83">
        <v>20.3</v>
      </c>
      <c r="G207" s="82">
        <v>14</v>
      </c>
      <c r="H207" s="88"/>
      <c r="O207" s="88"/>
      <c r="V207" s="88"/>
      <c r="AC207" s="88"/>
      <c r="AJ207" s="88"/>
      <c r="AQ207" s="88"/>
      <c r="AX207" s="88"/>
      <c r="BE207" s="88"/>
      <c r="BL207" s="88"/>
      <c r="BS207" s="88"/>
      <c r="BZ207" s="88"/>
      <c r="CG207" s="88"/>
      <c r="CN207" s="88"/>
      <c r="CU207" s="88"/>
      <c r="DB207" s="88"/>
      <c r="DI207" s="88"/>
      <c r="DJ207" s="88"/>
      <c r="DK207" s="88"/>
      <c r="DL207" s="88"/>
      <c r="DM207" s="88"/>
      <c r="DN207" s="88"/>
      <c r="DO207" s="88"/>
      <c r="DP207" s="88"/>
      <c r="DQ207" s="88"/>
      <c r="DR207" s="88"/>
      <c r="DS207" s="88"/>
      <c r="DT207" s="88"/>
      <c r="DU207" s="88"/>
      <c r="DV207" s="88"/>
      <c r="DW207" s="88"/>
      <c r="DX207" s="88"/>
      <c r="DY207" s="88"/>
      <c r="DZ207" s="88"/>
      <c r="EA207" s="88"/>
      <c r="EB207" s="88"/>
      <c r="EC207" s="88"/>
      <c r="ED207" s="88"/>
      <c r="EE207" s="88"/>
      <c r="EF207" s="88"/>
      <c r="EG207" s="88"/>
      <c r="EH207" s="88"/>
      <c r="EI207" s="88"/>
      <c r="EJ207" s="88"/>
      <c r="EK207" s="88"/>
      <c r="EL207" s="88"/>
      <c r="EM207" s="88"/>
      <c r="EN207" s="88"/>
      <c r="EO207" s="88"/>
      <c r="EP207" s="88"/>
      <c r="EQ207" s="88"/>
      <c r="ER207" s="88"/>
      <c r="ES207" s="88"/>
      <c r="ET207" s="88"/>
      <c r="EU207" s="88"/>
      <c r="EV207" s="88"/>
      <c r="EW207" s="88"/>
      <c r="EX207" s="88"/>
      <c r="EY207" s="88"/>
      <c r="EZ207" s="88"/>
      <c r="FA207" s="88"/>
      <c r="FB207" s="88"/>
      <c r="FC207" s="88"/>
      <c r="FD207" s="88"/>
      <c r="FE207" s="88"/>
      <c r="FF207" s="88"/>
    </row>
    <row r="208" spans="2:162" x14ac:dyDescent="0.2">
      <c r="B208" s="100">
        <v>20.399999999999999</v>
      </c>
      <c r="C208" s="101">
        <v>4</v>
      </c>
      <c r="D208" s="80">
        <v>20.399999999999999</v>
      </c>
      <c r="E208" s="82">
        <v>68</v>
      </c>
      <c r="F208" s="83">
        <v>20.399999999999999</v>
      </c>
      <c r="G208" s="82">
        <v>168</v>
      </c>
      <c r="H208" s="88"/>
      <c r="O208" s="88"/>
      <c r="V208" s="88"/>
      <c r="AC208" s="88"/>
      <c r="AJ208" s="88"/>
      <c r="AQ208" s="88"/>
      <c r="AX208" s="88"/>
      <c r="BE208" s="88"/>
      <c r="BL208" s="88"/>
      <c r="BS208" s="88"/>
      <c r="BZ208" s="88"/>
      <c r="CG208" s="88"/>
      <c r="CN208" s="88"/>
      <c r="CU208" s="88"/>
      <c r="DB208" s="88"/>
      <c r="DI208" s="88"/>
      <c r="DJ208" s="88"/>
      <c r="DK208" s="88"/>
      <c r="DL208" s="88"/>
      <c r="DM208" s="88"/>
      <c r="DN208" s="88"/>
      <c r="DO208" s="88"/>
      <c r="DP208" s="88"/>
      <c r="DQ208" s="88"/>
      <c r="DR208" s="88"/>
      <c r="DS208" s="88"/>
      <c r="DT208" s="88"/>
      <c r="DU208" s="88"/>
      <c r="DV208" s="88"/>
      <c r="DW208" s="88"/>
      <c r="DX208" s="88"/>
      <c r="DY208" s="88"/>
      <c r="DZ208" s="88"/>
      <c r="EA208" s="88"/>
      <c r="EB208" s="88"/>
      <c r="EC208" s="88"/>
      <c r="ED208" s="88"/>
      <c r="EE208" s="88"/>
      <c r="EF208" s="88"/>
      <c r="EG208" s="88"/>
      <c r="EH208" s="88"/>
      <c r="EI208" s="88"/>
      <c r="EJ208" s="88"/>
      <c r="EK208" s="88"/>
      <c r="EL208" s="88"/>
      <c r="EM208" s="88"/>
      <c r="EN208" s="88"/>
      <c r="EO208" s="88"/>
      <c r="EP208" s="88"/>
      <c r="EQ208" s="88"/>
      <c r="ER208" s="88"/>
      <c r="ES208" s="88"/>
      <c r="ET208" s="88"/>
      <c r="EU208" s="88"/>
      <c r="EV208" s="88"/>
      <c r="EW208" s="88"/>
      <c r="EX208" s="88"/>
      <c r="EY208" s="88"/>
      <c r="EZ208" s="88"/>
      <c r="FA208" s="88"/>
      <c r="FB208" s="88"/>
      <c r="FC208" s="88"/>
      <c r="FD208" s="88"/>
      <c r="FE208" s="88"/>
      <c r="FF208" s="88"/>
    </row>
    <row r="209" spans="2:162" x14ac:dyDescent="0.2">
      <c r="B209" s="100">
        <v>20.5</v>
      </c>
      <c r="C209" s="101">
        <v>12</v>
      </c>
      <c r="D209" s="80">
        <v>20.5</v>
      </c>
      <c r="E209" s="82">
        <v>20</v>
      </c>
      <c r="F209" s="83">
        <v>20.5</v>
      </c>
      <c r="G209" s="82">
        <v>74</v>
      </c>
      <c r="H209" s="88"/>
      <c r="O209" s="88"/>
      <c r="V209" s="88"/>
      <c r="AC209" s="88"/>
      <c r="AJ209" s="88"/>
      <c r="AQ209" s="88"/>
      <c r="AX209" s="88"/>
      <c r="BE209" s="88"/>
      <c r="BL209" s="88"/>
      <c r="BS209" s="88"/>
      <c r="BZ209" s="88"/>
      <c r="CG209" s="88"/>
      <c r="CN209" s="88"/>
      <c r="CU209" s="88"/>
      <c r="DB209" s="88"/>
      <c r="DI209" s="88"/>
      <c r="DJ209" s="88"/>
      <c r="DK209" s="88"/>
      <c r="DL209" s="88"/>
      <c r="DM209" s="88"/>
      <c r="DN209" s="88"/>
      <c r="DO209" s="88"/>
      <c r="DP209" s="88"/>
      <c r="DQ209" s="88"/>
      <c r="DR209" s="88"/>
      <c r="DS209" s="88"/>
      <c r="DT209" s="88"/>
      <c r="DU209" s="88"/>
      <c r="DV209" s="88"/>
      <c r="DW209" s="88"/>
      <c r="DX209" s="88"/>
      <c r="DY209" s="88"/>
      <c r="DZ209" s="88"/>
      <c r="EA209" s="88"/>
      <c r="EB209" s="88"/>
      <c r="EC209" s="88"/>
      <c r="ED209" s="88"/>
      <c r="EE209" s="88"/>
      <c r="EF209" s="88"/>
      <c r="EG209" s="88"/>
      <c r="EH209" s="88"/>
      <c r="EI209" s="88"/>
      <c r="EJ209" s="88"/>
      <c r="EK209" s="88"/>
      <c r="EL209" s="88"/>
      <c r="EM209" s="88"/>
      <c r="EN209" s="88"/>
      <c r="EO209" s="88"/>
      <c r="EP209" s="88"/>
      <c r="EQ209" s="88"/>
      <c r="ER209" s="88"/>
      <c r="ES209" s="88"/>
      <c r="ET209" s="88"/>
      <c r="EU209" s="88"/>
      <c r="EV209" s="88"/>
      <c r="EW209" s="88"/>
      <c r="EX209" s="88"/>
      <c r="EY209" s="88"/>
      <c r="EZ209" s="88"/>
      <c r="FA209" s="88"/>
      <c r="FB209" s="88"/>
      <c r="FC209" s="88"/>
      <c r="FD209" s="88"/>
      <c r="FE209" s="88"/>
      <c r="FF209" s="88"/>
    </row>
    <row r="210" spans="2:162" x14ac:dyDescent="0.2">
      <c r="B210" s="100">
        <v>20.6</v>
      </c>
      <c r="C210" s="101">
        <v>78</v>
      </c>
      <c r="D210" s="80">
        <v>20.6</v>
      </c>
      <c r="E210" s="82">
        <v>120</v>
      </c>
      <c r="F210" s="83">
        <v>20.6</v>
      </c>
      <c r="G210" s="82">
        <v>25</v>
      </c>
      <c r="H210" s="88"/>
      <c r="O210" s="88"/>
      <c r="V210" s="88"/>
      <c r="AC210" s="88"/>
      <c r="AJ210" s="88"/>
      <c r="AQ210" s="88"/>
      <c r="AX210" s="88"/>
      <c r="BE210" s="88"/>
      <c r="BL210" s="88"/>
      <c r="BS210" s="88"/>
      <c r="BZ210" s="88"/>
      <c r="CG210" s="88"/>
      <c r="CN210" s="88"/>
      <c r="CU210" s="88"/>
      <c r="DB210" s="88"/>
      <c r="DI210" s="88"/>
      <c r="DJ210" s="88"/>
      <c r="DK210" s="88"/>
      <c r="DL210" s="88"/>
      <c r="DM210" s="88"/>
      <c r="DN210" s="88"/>
      <c r="DO210" s="88"/>
      <c r="DP210" s="88"/>
      <c r="DQ210" s="88"/>
      <c r="DR210" s="88"/>
      <c r="DS210" s="88"/>
      <c r="DT210" s="88"/>
      <c r="DU210" s="88"/>
      <c r="DV210" s="88"/>
      <c r="DW210" s="88"/>
      <c r="DX210" s="88"/>
      <c r="DY210" s="88"/>
      <c r="DZ210" s="88"/>
      <c r="EA210" s="88"/>
      <c r="EB210" s="88"/>
      <c r="EC210" s="88"/>
      <c r="ED210" s="88"/>
      <c r="EE210" s="88"/>
      <c r="EF210" s="88"/>
      <c r="EG210" s="88"/>
      <c r="EH210" s="88"/>
      <c r="EI210" s="88"/>
      <c r="EJ210" s="88"/>
      <c r="EK210" s="88"/>
      <c r="EL210" s="88"/>
      <c r="EM210" s="88"/>
      <c r="EN210" s="88"/>
      <c r="EO210" s="88"/>
      <c r="EP210" s="88"/>
      <c r="EQ210" s="88"/>
      <c r="ER210" s="88"/>
      <c r="ES210" s="88"/>
      <c r="ET210" s="88"/>
      <c r="EU210" s="88"/>
      <c r="EV210" s="88"/>
      <c r="EW210" s="88"/>
      <c r="EX210" s="88"/>
      <c r="EY210" s="88"/>
      <c r="EZ210" s="88"/>
      <c r="FA210" s="88"/>
      <c r="FB210" s="88"/>
      <c r="FC210" s="88"/>
      <c r="FD210" s="88"/>
      <c r="FE210" s="88"/>
      <c r="FF210" s="88"/>
    </row>
    <row r="211" spans="2:162" x14ac:dyDescent="0.2">
      <c r="B211" s="100">
        <v>20.7</v>
      </c>
      <c r="C211" s="101">
        <v>15</v>
      </c>
      <c r="D211" s="80">
        <v>20.7</v>
      </c>
      <c r="E211" s="82">
        <v>22</v>
      </c>
      <c r="F211" s="83">
        <v>20.7</v>
      </c>
      <c r="G211" s="82">
        <v>107</v>
      </c>
      <c r="H211" s="88"/>
      <c r="O211" s="88"/>
      <c r="V211" s="88"/>
      <c r="AC211" s="88"/>
      <c r="AJ211" s="88"/>
      <c r="AQ211" s="88"/>
      <c r="AX211" s="88"/>
      <c r="BE211" s="88"/>
      <c r="BL211" s="88"/>
      <c r="BS211" s="88"/>
      <c r="BZ211" s="88"/>
      <c r="CG211" s="88"/>
      <c r="CN211" s="88"/>
      <c r="CU211" s="88"/>
      <c r="DB211" s="88"/>
      <c r="DI211" s="88"/>
      <c r="DJ211" s="88"/>
      <c r="DK211" s="88"/>
      <c r="DL211" s="88"/>
      <c r="DM211" s="88"/>
      <c r="DN211" s="88"/>
      <c r="DO211" s="88"/>
      <c r="DP211" s="88"/>
      <c r="DQ211" s="88"/>
      <c r="DR211" s="88"/>
      <c r="DS211" s="88"/>
      <c r="DT211" s="88"/>
      <c r="DU211" s="88"/>
      <c r="DV211" s="88"/>
      <c r="DW211" s="88"/>
      <c r="DX211" s="88"/>
      <c r="DY211" s="88"/>
      <c r="DZ211" s="88"/>
      <c r="EA211" s="88"/>
      <c r="EB211" s="88"/>
      <c r="EC211" s="88"/>
      <c r="ED211" s="88"/>
      <c r="EE211" s="88"/>
      <c r="EF211" s="88"/>
      <c r="EG211" s="88"/>
      <c r="EH211" s="88"/>
      <c r="EI211" s="88"/>
      <c r="EJ211" s="88"/>
      <c r="EK211" s="88"/>
      <c r="EL211" s="88"/>
      <c r="EM211" s="88"/>
      <c r="EN211" s="88"/>
      <c r="EO211" s="88"/>
      <c r="EP211" s="88"/>
      <c r="EQ211" s="88"/>
      <c r="ER211" s="88"/>
      <c r="ES211" s="88"/>
      <c r="ET211" s="88"/>
      <c r="EU211" s="88"/>
      <c r="EV211" s="88"/>
      <c r="EW211" s="88"/>
      <c r="EX211" s="88"/>
      <c r="EY211" s="88"/>
      <c r="EZ211" s="88"/>
      <c r="FA211" s="88"/>
      <c r="FB211" s="88"/>
      <c r="FC211" s="88"/>
      <c r="FD211" s="88"/>
      <c r="FE211" s="88"/>
      <c r="FF211" s="88"/>
    </row>
    <row r="212" spans="2:162" x14ac:dyDescent="0.2">
      <c r="B212" s="100">
        <v>20.8</v>
      </c>
      <c r="C212" s="101">
        <v>1</v>
      </c>
      <c r="D212" s="80">
        <v>20.8</v>
      </c>
      <c r="E212" s="82">
        <v>119</v>
      </c>
      <c r="F212" s="83">
        <v>20.8</v>
      </c>
      <c r="G212" s="82">
        <v>130</v>
      </c>
      <c r="H212" s="88"/>
      <c r="O212" s="88"/>
      <c r="V212" s="88"/>
      <c r="AC212" s="88"/>
      <c r="AJ212" s="88"/>
      <c r="AQ212" s="88"/>
      <c r="AX212" s="88"/>
      <c r="BE212" s="88"/>
      <c r="BL212" s="88"/>
      <c r="BS212" s="88"/>
      <c r="BZ212" s="88"/>
      <c r="CG212" s="88"/>
      <c r="CN212" s="88"/>
      <c r="CU212" s="88"/>
      <c r="DB212" s="88"/>
      <c r="DI212" s="88"/>
      <c r="DJ212" s="88"/>
      <c r="DK212" s="88"/>
      <c r="DL212" s="88"/>
      <c r="DM212" s="88"/>
      <c r="DN212" s="88"/>
      <c r="DO212" s="88"/>
      <c r="DP212" s="88"/>
      <c r="DQ212" s="88"/>
      <c r="DR212" s="88"/>
      <c r="DS212" s="88"/>
      <c r="DT212" s="88"/>
      <c r="DU212" s="88"/>
      <c r="DV212" s="88"/>
      <c r="DW212" s="88"/>
      <c r="DX212" s="88"/>
      <c r="DY212" s="88"/>
      <c r="DZ212" s="88"/>
      <c r="EA212" s="88"/>
      <c r="EB212" s="88"/>
      <c r="EC212" s="88"/>
      <c r="ED212" s="88"/>
      <c r="EE212" s="88"/>
      <c r="EF212" s="88"/>
      <c r="EG212" s="88"/>
      <c r="EH212" s="88"/>
      <c r="EI212" s="88"/>
      <c r="EJ212" s="88"/>
      <c r="EK212" s="88"/>
      <c r="EL212" s="88"/>
      <c r="EM212" s="88"/>
      <c r="EN212" s="88"/>
      <c r="EO212" s="88"/>
      <c r="EP212" s="88"/>
      <c r="EQ212" s="88"/>
      <c r="ER212" s="88"/>
      <c r="ES212" s="88"/>
      <c r="ET212" s="88"/>
      <c r="EU212" s="88"/>
      <c r="EV212" s="88"/>
      <c r="EW212" s="88"/>
      <c r="EX212" s="88"/>
      <c r="EY212" s="88"/>
      <c r="EZ212" s="88"/>
      <c r="FA212" s="88"/>
      <c r="FB212" s="88"/>
      <c r="FC212" s="88"/>
      <c r="FD212" s="88"/>
      <c r="FE212" s="88"/>
      <c r="FF212" s="88"/>
    </row>
    <row r="213" spans="2:162" x14ac:dyDescent="0.2">
      <c r="B213" s="100">
        <v>20.9</v>
      </c>
      <c r="C213" s="101">
        <v>50</v>
      </c>
      <c r="D213" s="80">
        <v>20.9</v>
      </c>
      <c r="E213" s="82">
        <v>1</v>
      </c>
      <c r="F213" s="83">
        <v>20.9</v>
      </c>
      <c r="G213" s="82">
        <v>49</v>
      </c>
      <c r="H213" s="88"/>
      <c r="O213" s="88"/>
      <c r="V213" s="88"/>
      <c r="AC213" s="88"/>
      <c r="AJ213" s="88"/>
      <c r="AQ213" s="88"/>
      <c r="AX213" s="88"/>
      <c r="BE213" s="88"/>
      <c r="BL213" s="88"/>
      <c r="BS213" s="88"/>
      <c r="BZ213" s="88"/>
      <c r="CG213" s="88"/>
      <c r="CN213" s="88"/>
      <c r="CU213" s="88"/>
      <c r="DB213" s="88"/>
      <c r="DI213" s="88"/>
      <c r="DJ213" s="88"/>
      <c r="DK213" s="88"/>
      <c r="DL213" s="88"/>
      <c r="DM213" s="88"/>
      <c r="DN213" s="88"/>
      <c r="DO213" s="88"/>
      <c r="DP213" s="88"/>
      <c r="DQ213" s="88"/>
      <c r="DR213" s="88"/>
      <c r="DS213" s="88"/>
      <c r="DT213" s="88"/>
      <c r="DU213" s="88"/>
      <c r="DV213" s="88"/>
      <c r="DW213" s="88"/>
      <c r="DX213" s="88"/>
      <c r="DY213" s="88"/>
      <c r="DZ213" s="88"/>
      <c r="EA213" s="88"/>
      <c r="EB213" s="88"/>
      <c r="EC213" s="88"/>
      <c r="ED213" s="88"/>
      <c r="EE213" s="88"/>
      <c r="EF213" s="88"/>
      <c r="EG213" s="88"/>
      <c r="EH213" s="88"/>
      <c r="EI213" s="88"/>
      <c r="EJ213" s="88"/>
      <c r="EK213" s="88"/>
      <c r="EL213" s="88"/>
      <c r="EM213" s="88"/>
      <c r="EN213" s="88"/>
      <c r="EO213" s="88"/>
      <c r="EP213" s="88"/>
      <c r="EQ213" s="88"/>
      <c r="ER213" s="88"/>
      <c r="ES213" s="88"/>
      <c r="ET213" s="88"/>
      <c r="EU213" s="88"/>
      <c r="EV213" s="88"/>
      <c r="EW213" s="88"/>
      <c r="EX213" s="88"/>
      <c r="EY213" s="88"/>
      <c r="EZ213" s="88"/>
      <c r="FA213" s="88"/>
      <c r="FB213" s="88"/>
      <c r="FC213" s="88"/>
      <c r="FD213" s="88"/>
      <c r="FE213" s="88"/>
      <c r="FF213" s="88"/>
    </row>
    <row r="214" spans="2:162" x14ac:dyDescent="0.2">
      <c r="B214" s="100">
        <v>21</v>
      </c>
      <c r="C214" s="101">
        <v>34</v>
      </c>
      <c r="D214" s="80">
        <v>21</v>
      </c>
      <c r="E214" s="82">
        <v>18</v>
      </c>
      <c r="F214" s="83">
        <v>21</v>
      </c>
      <c r="G214" s="82">
        <v>3</v>
      </c>
      <c r="H214" s="88"/>
      <c r="O214" s="88"/>
      <c r="V214" s="88"/>
      <c r="AC214" s="88"/>
      <c r="AJ214" s="88"/>
      <c r="AQ214" s="88"/>
      <c r="AX214" s="88"/>
      <c r="BE214" s="88"/>
      <c r="BL214" s="88"/>
      <c r="BS214" s="88"/>
      <c r="BZ214" s="88"/>
      <c r="CG214" s="88"/>
      <c r="CN214" s="88"/>
      <c r="CU214" s="88"/>
      <c r="DB214" s="88"/>
      <c r="DI214" s="88"/>
      <c r="DJ214" s="88"/>
      <c r="DK214" s="88"/>
      <c r="DL214" s="88"/>
      <c r="DM214" s="88"/>
      <c r="DN214" s="88"/>
      <c r="DO214" s="88"/>
      <c r="DP214" s="88"/>
      <c r="DQ214" s="88"/>
      <c r="DR214" s="88"/>
      <c r="DS214" s="88"/>
      <c r="DT214" s="88"/>
      <c r="DU214" s="88"/>
      <c r="DV214" s="88"/>
      <c r="DW214" s="88"/>
      <c r="DX214" s="88"/>
      <c r="DY214" s="88"/>
      <c r="DZ214" s="88"/>
      <c r="EA214" s="88"/>
      <c r="EB214" s="88"/>
      <c r="EC214" s="88"/>
      <c r="ED214" s="88"/>
      <c r="EE214" s="88"/>
      <c r="EF214" s="88"/>
      <c r="EG214" s="88"/>
      <c r="EH214" s="88"/>
      <c r="EI214" s="88"/>
      <c r="EJ214" s="88"/>
      <c r="EK214" s="88"/>
      <c r="EL214" s="88"/>
      <c r="EM214" s="88"/>
      <c r="EN214" s="88"/>
      <c r="EO214" s="88"/>
      <c r="EP214" s="88"/>
      <c r="EQ214" s="88"/>
      <c r="ER214" s="88"/>
      <c r="ES214" s="88"/>
      <c r="ET214" s="88"/>
      <c r="EU214" s="88"/>
      <c r="EV214" s="88"/>
      <c r="EW214" s="88"/>
      <c r="EX214" s="88"/>
      <c r="EY214" s="88"/>
      <c r="EZ214" s="88"/>
      <c r="FA214" s="88"/>
      <c r="FB214" s="88"/>
      <c r="FC214" s="88"/>
      <c r="FD214" s="88"/>
      <c r="FE214" s="88"/>
      <c r="FF214" s="88"/>
    </row>
    <row r="215" spans="2:162" x14ac:dyDescent="0.2">
      <c r="B215" s="100">
        <v>21.1</v>
      </c>
      <c r="C215" s="101">
        <v>26</v>
      </c>
      <c r="D215" s="80">
        <v>21.1</v>
      </c>
      <c r="E215" s="82">
        <v>63</v>
      </c>
      <c r="F215" s="83">
        <v>21.1</v>
      </c>
      <c r="G215" s="82">
        <v>83</v>
      </c>
      <c r="H215" s="88"/>
      <c r="O215" s="88"/>
      <c r="V215" s="88"/>
      <c r="AC215" s="88"/>
      <c r="AJ215" s="88"/>
      <c r="AQ215" s="88"/>
      <c r="AX215" s="88"/>
      <c r="BE215" s="88"/>
      <c r="BL215" s="88"/>
      <c r="BS215" s="88"/>
      <c r="BZ215" s="88"/>
      <c r="CG215" s="88"/>
      <c r="CN215" s="88"/>
      <c r="CU215" s="88"/>
      <c r="DB215" s="88"/>
      <c r="DI215" s="88"/>
      <c r="DJ215" s="88"/>
      <c r="DK215" s="88"/>
      <c r="DL215" s="88"/>
      <c r="DM215" s="88"/>
      <c r="DN215" s="88"/>
      <c r="DO215" s="88"/>
      <c r="DP215" s="88"/>
      <c r="DQ215" s="88"/>
      <c r="DR215" s="88"/>
      <c r="DS215" s="88"/>
      <c r="DT215" s="88"/>
      <c r="DU215" s="88"/>
      <c r="DV215" s="88"/>
      <c r="DW215" s="88"/>
      <c r="DX215" s="88"/>
      <c r="DY215" s="88"/>
      <c r="DZ215" s="88"/>
      <c r="EA215" s="88"/>
      <c r="EB215" s="88"/>
      <c r="EC215" s="88"/>
      <c r="ED215" s="88"/>
      <c r="EE215" s="88"/>
      <c r="EF215" s="88"/>
      <c r="EG215" s="88"/>
      <c r="EH215" s="88"/>
      <c r="EI215" s="88"/>
      <c r="EJ215" s="88"/>
      <c r="EK215" s="88"/>
      <c r="EL215" s="88"/>
      <c r="EM215" s="88"/>
      <c r="EN215" s="88"/>
      <c r="EO215" s="88"/>
      <c r="EP215" s="88"/>
      <c r="EQ215" s="88"/>
      <c r="ER215" s="88"/>
      <c r="ES215" s="88"/>
      <c r="ET215" s="88"/>
      <c r="EU215" s="88"/>
      <c r="EV215" s="88"/>
      <c r="EW215" s="88"/>
      <c r="EX215" s="88"/>
      <c r="EY215" s="88"/>
      <c r="EZ215" s="88"/>
      <c r="FA215" s="88"/>
      <c r="FB215" s="88"/>
      <c r="FC215" s="88"/>
      <c r="FD215" s="88"/>
      <c r="FE215" s="88"/>
      <c r="FF215" s="88"/>
    </row>
    <row r="216" spans="2:162" x14ac:dyDescent="0.2">
      <c r="B216" s="100">
        <v>21.2</v>
      </c>
      <c r="C216" s="101">
        <v>69</v>
      </c>
      <c r="D216" s="80">
        <v>21.2</v>
      </c>
      <c r="E216" s="82">
        <v>65</v>
      </c>
      <c r="F216" s="83">
        <v>21.2</v>
      </c>
      <c r="G216" s="82">
        <v>147</v>
      </c>
      <c r="H216" s="88"/>
      <c r="O216" s="88"/>
      <c r="V216" s="88"/>
      <c r="AC216" s="88"/>
      <c r="AJ216" s="88"/>
      <c r="AQ216" s="88"/>
      <c r="AX216" s="88"/>
      <c r="BE216" s="88"/>
      <c r="BL216" s="88"/>
      <c r="BS216" s="88"/>
      <c r="BZ216" s="88"/>
      <c r="CG216" s="88"/>
      <c r="CN216" s="88"/>
      <c r="CU216" s="88"/>
      <c r="DB216" s="88"/>
      <c r="DI216" s="88"/>
      <c r="DJ216" s="88"/>
      <c r="DK216" s="88"/>
      <c r="DL216" s="88"/>
      <c r="DM216" s="88"/>
      <c r="DN216" s="88"/>
      <c r="DO216" s="88"/>
      <c r="DP216" s="88"/>
      <c r="DQ216" s="88"/>
      <c r="DR216" s="88"/>
      <c r="DS216" s="88"/>
      <c r="DT216" s="88"/>
      <c r="DU216" s="88"/>
      <c r="DV216" s="88"/>
      <c r="DW216" s="88"/>
      <c r="DX216" s="88"/>
      <c r="DY216" s="88"/>
      <c r="DZ216" s="88"/>
      <c r="EA216" s="88"/>
      <c r="EB216" s="88"/>
      <c r="EC216" s="88"/>
      <c r="ED216" s="88"/>
      <c r="EE216" s="88"/>
      <c r="EF216" s="88"/>
      <c r="EG216" s="88"/>
      <c r="EH216" s="88"/>
      <c r="EI216" s="88"/>
      <c r="EJ216" s="88"/>
      <c r="EK216" s="88"/>
      <c r="EL216" s="88"/>
      <c r="EM216" s="88"/>
      <c r="EN216" s="88"/>
      <c r="EO216" s="88"/>
      <c r="EP216" s="88"/>
      <c r="EQ216" s="88"/>
      <c r="ER216" s="88"/>
      <c r="ES216" s="88"/>
      <c r="ET216" s="88"/>
      <c r="EU216" s="88"/>
      <c r="EV216" s="88"/>
      <c r="EW216" s="88"/>
      <c r="EX216" s="88"/>
      <c r="EY216" s="88"/>
      <c r="EZ216" s="88"/>
      <c r="FA216" s="88"/>
      <c r="FB216" s="88"/>
      <c r="FC216" s="88"/>
      <c r="FD216" s="88"/>
      <c r="FE216" s="88"/>
      <c r="FF216" s="88"/>
    </row>
    <row r="217" spans="2:162" x14ac:dyDescent="0.2">
      <c r="B217" s="100">
        <v>21.3</v>
      </c>
      <c r="C217" s="101">
        <v>84</v>
      </c>
      <c r="D217" s="80">
        <v>21.3</v>
      </c>
      <c r="E217" s="82">
        <v>3</v>
      </c>
      <c r="F217" s="83">
        <v>21.3</v>
      </c>
      <c r="G217" s="82">
        <v>9</v>
      </c>
      <c r="H217" s="88"/>
      <c r="O217" s="88"/>
      <c r="V217" s="88"/>
      <c r="AC217" s="88"/>
      <c r="AJ217" s="88"/>
      <c r="AQ217" s="88"/>
      <c r="AX217" s="88"/>
      <c r="BE217" s="88"/>
      <c r="BL217" s="88"/>
      <c r="BS217" s="88"/>
      <c r="BZ217" s="88"/>
      <c r="CG217" s="88"/>
      <c r="CN217" s="88"/>
      <c r="CU217" s="88"/>
      <c r="DB217" s="88"/>
      <c r="DC217" s="88"/>
      <c r="DD217" s="88"/>
      <c r="DE217" s="88"/>
      <c r="DF217" s="88"/>
      <c r="DG217" s="88"/>
      <c r="DH217" s="88"/>
      <c r="DI217" s="88"/>
      <c r="DJ217" s="88"/>
      <c r="DK217" s="88"/>
      <c r="DL217" s="88"/>
      <c r="DM217" s="88"/>
      <c r="DN217" s="88"/>
      <c r="DO217" s="88"/>
      <c r="DP217" s="88"/>
      <c r="DQ217" s="88"/>
      <c r="DR217" s="88"/>
      <c r="DS217" s="88"/>
      <c r="DT217" s="88"/>
      <c r="DU217" s="88"/>
      <c r="DV217" s="88"/>
      <c r="DW217" s="88"/>
      <c r="DX217" s="88"/>
      <c r="DY217" s="88"/>
      <c r="DZ217" s="88"/>
      <c r="EA217" s="88"/>
      <c r="EB217" s="88"/>
      <c r="EC217" s="88"/>
      <c r="ED217" s="88"/>
      <c r="EE217" s="88"/>
      <c r="EF217" s="88"/>
      <c r="EG217" s="88"/>
      <c r="EH217" s="88"/>
      <c r="EI217" s="88"/>
      <c r="EJ217" s="88"/>
      <c r="EK217" s="88"/>
      <c r="EL217" s="88"/>
      <c r="EM217" s="88"/>
      <c r="EN217" s="88"/>
      <c r="EO217" s="88"/>
      <c r="EP217" s="88"/>
      <c r="EQ217" s="88"/>
      <c r="ER217" s="88"/>
      <c r="ES217" s="88"/>
      <c r="ET217" s="88"/>
      <c r="EU217" s="88"/>
      <c r="EV217" s="88"/>
      <c r="EW217" s="88"/>
      <c r="EX217" s="88"/>
      <c r="EY217" s="88"/>
      <c r="EZ217" s="88"/>
      <c r="FA217" s="88"/>
      <c r="FB217" s="88"/>
      <c r="FC217" s="88"/>
      <c r="FD217" s="88"/>
      <c r="FE217" s="88"/>
      <c r="FF217" s="88"/>
    </row>
    <row r="218" spans="2:162" x14ac:dyDescent="0.2">
      <c r="B218" s="100">
        <v>21.4</v>
      </c>
      <c r="C218" s="101">
        <v>2</v>
      </c>
      <c r="D218" s="80">
        <v>21.4</v>
      </c>
      <c r="E218" s="82">
        <v>48</v>
      </c>
      <c r="F218" s="83">
        <v>21.4</v>
      </c>
      <c r="G218" s="82">
        <v>33</v>
      </c>
      <c r="H218" s="88"/>
      <c r="O218" s="88"/>
      <c r="V218" s="88"/>
      <c r="AC218" s="88"/>
      <c r="AJ218" s="88"/>
      <c r="AQ218" s="88"/>
      <c r="AX218" s="88"/>
      <c r="BE218" s="88"/>
      <c r="BL218" s="88"/>
      <c r="BS218" s="88"/>
      <c r="BZ218" s="88"/>
      <c r="CG218" s="88"/>
      <c r="CN218" s="88"/>
      <c r="CU218" s="88"/>
      <c r="DB218" s="88"/>
      <c r="DC218" s="88"/>
      <c r="DD218" s="88"/>
      <c r="DE218" s="88"/>
      <c r="DF218" s="88"/>
      <c r="DG218" s="88"/>
      <c r="DH218" s="88"/>
      <c r="DI218" s="88"/>
      <c r="DJ218" s="88"/>
      <c r="DK218" s="88"/>
      <c r="DL218" s="88"/>
      <c r="DM218" s="88"/>
      <c r="DN218" s="88"/>
      <c r="DO218" s="88"/>
      <c r="DP218" s="88"/>
      <c r="DQ218" s="88"/>
      <c r="DR218" s="88"/>
      <c r="DS218" s="88"/>
      <c r="DT218" s="88"/>
      <c r="DU218" s="88"/>
      <c r="DV218" s="88"/>
      <c r="DW218" s="88"/>
      <c r="DX218" s="88"/>
      <c r="DY218" s="88"/>
      <c r="DZ218" s="88"/>
      <c r="EA218" s="88"/>
      <c r="EB218" s="88"/>
      <c r="EC218" s="88"/>
      <c r="ED218" s="88"/>
      <c r="EE218" s="88"/>
      <c r="EF218" s="88"/>
      <c r="EG218" s="88"/>
      <c r="EH218" s="88"/>
      <c r="EI218" s="88"/>
      <c r="EJ218" s="88"/>
      <c r="EK218" s="88"/>
      <c r="EL218" s="88"/>
      <c r="EM218" s="88"/>
      <c r="EN218" s="88"/>
      <c r="EO218" s="88"/>
      <c r="EP218" s="88"/>
      <c r="EQ218" s="88"/>
      <c r="ER218" s="88"/>
      <c r="ES218" s="88"/>
      <c r="ET218" s="88"/>
      <c r="EU218" s="88"/>
      <c r="EV218" s="88"/>
      <c r="EW218" s="88"/>
      <c r="EX218" s="88"/>
      <c r="EY218" s="88"/>
      <c r="EZ218" s="88"/>
      <c r="FA218" s="88"/>
      <c r="FB218" s="88"/>
      <c r="FC218" s="88"/>
      <c r="FD218" s="88"/>
      <c r="FE218" s="88"/>
      <c r="FF218" s="88"/>
    </row>
    <row r="219" spans="2:162" x14ac:dyDescent="0.2">
      <c r="B219" s="100">
        <v>21.5</v>
      </c>
      <c r="C219" s="101">
        <v>87</v>
      </c>
      <c r="D219" s="80">
        <v>21.5</v>
      </c>
      <c r="E219" s="82">
        <v>62</v>
      </c>
      <c r="F219" s="83">
        <v>21.5</v>
      </c>
      <c r="G219" s="82">
        <v>76</v>
      </c>
      <c r="H219" s="88"/>
      <c r="O219" s="88"/>
      <c r="V219" s="88"/>
      <c r="AC219" s="88"/>
      <c r="AJ219" s="88"/>
      <c r="AQ219" s="88"/>
      <c r="AX219" s="88"/>
      <c r="BE219" s="88"/>
      <c r="BL219" s="88"/>
      <c r="BS219" s="88"/>
      <c r="BZ219" s="88"/>
      <c r="CG219" s="88"/>
      <c r="CN219" s="88"/>
      <c r="CU219" s="88"/>
      <c r="DB219" s="88"/>
      <c r="DC219" s="88"/>
      <c r="DD219" s="88"/>
      <c r="DE219" s="88"/>
      <c r="DF219" s="88"/>
      <c r="DG219" s="88"/>
      <c r="DH219" s="88"/>
      <c r="DI219" s="88"/>
      <c r="DJ219" s="88"/>
      <c r="DK219" s="88"/>
      <c r="DL219" s="88"/>
      <c r="DM219" s="88"/>
      <c r="DN219" s="88"/>
      <c r="DO219" s="88"/>
      <c r="DP219" s="88"/>
      <c r="DQ219" s="88"/>
      <c r="DR219" s="88"/>
      <c r="DS219" s="88"/>
      <c r="DT219" s="88"/>
      <c r="DU219" s="88"/>
      <c r="DV219" s="88"/>
      <c r="DW219" s="88"/>
      <c r="DX219" s="88"/>
      <c r="DY219" s="88"/>
      <c r="DZ219" s="88"/>
      <c r="EA219" s="88"/>
      <c r="EB219" s="88"/>
      <c r="EC219" s="88"/>
      <c r="ED219" s="88"/>
      <c r="EE219" s="88"/>
      <c r="EF219" s="88"/>
      <c r="EG219" s="88"/>
      <c r="EH219" s="88"/>
      <c r="EI219" s="88"/>
      <c r="EJ219" s="88"/>
      <c r="EK219" s="88"/>
      <c r="EL219" s="88"/>
      <c r="EM219" s="88"/>
      <c r="EN219" s="88"/>
      <c r="EO219" s="88"/>
      <c r="EP219" s="88"/>
      <c r="EQ219" s="88"/>
      <c r="ER219" s="88"/>
      <c r="ES219" s="88"/>
      <c r="ET219" s="88"/>
      <c r="EU219" s="88"/>
      <c r="EV219" s="88"/>
      <c r="EW219" s="88"/>
      <c r="EX219" s="88"/>
      <c r="EY219" s="88"/>
      <c r="EZ219" s="88"/>
      <c r="FA219" s="88"/>
      <c r="FB219" s="88"/>
      <c r="FC219" s="88"/>
      <c r="FD219" s="88"/>
      <c r="FE219" s="88"/>
      <c r="FF219" s="88"/>
    </row>
    <row r="220" spans="2:162" x14ac:dyDescent="0.2">
      <c r="B220" s="100">
        <v>21.6</v>
      </c>
      <c r="C220" s="101">
        <v>4</v>
      </c>
      <c r="D220" s="80">
        <v>21.6</v>
      </c>
      <c r="E220" s="82">
        <v>1</v>
      </c>
      <c r="F220" s="83">
        <v>21.6</v>
      </c>
      <c r="G220" s="82">
        <v>110</v>
      </c>
      <c r="H220" s="88"/>
      <c r="O220" s="88"/>
      <c r="V220" s="88"/>
      <c r="AC220" s="88"/>
      <c r="AJ220" s="88"/>
      <c r="AQ220" s="88"/>
      <c r="AX220" s="88"/>
      <c r="BE220" s="88"/>
      <c r="BL220" s="88"/>
      <c r="BS220" s="88"/>
      <c r="BZ220" s="88"/>
      <c r="CG220" s="88"/>
      <c r="CN220" s="88"/>
      <c r="CU220" s="88"/>
      <c r="DB220" s="88"/>
      <c r="DC220" s="88"/>
      <c r="DD220" s="88"/>
      <c r="DE220" s="88"/>
      <c r="DF220" s="88"/>
      <c r="DG220" s="88"/>
      <c r="DH220" s="88"/>
      <c r="DI220" s="88"/>
      <c r="DJ220" s="88"/>
      <c r="DK220" s="88"/>
      <c r="DL220" s="88"/>
      <c r="DM220" s="88"/>
      <c r="DN220" s="88"/>
      <c r="DO220" s="88"/>
      <c r="DP220" s="88"/>
      <c r="DQ220" s="88"/>
      <c r="DR220" s="88"/>
      <c r="DS220" s="88"/>
      <c r="DT220" s="88"/>
      <c r="DU220" s="88"/>
      <c r="DV220" s="88"/>
      <c r="DW220" s="88"/>
      <c r="DX220" s="88"/>
      <c r="DY220" s="88"/>
      <c r="DZ220" s="88"/>
      <c r="EA220" s="88"/>
      <c r="EB220" s="88"/>
      <c r="EC220" s="88"/>
      <c r="ED220" s="88"/>
      <c r="EE220" s="88"/>
      <c r="EF220" s="88"/>
      <c r="EG220" s="88"/>
      <c r="EH220" s="88"/>
      <c r="EI220" s="88"/>
      <c r="EJ220" s="88"/>
      <c r="EK220" s="88"/>
      <c r="EL220" s="88"/>
      <c r="EM220" s="88"/>
      <c r="EN220" s="88"/>
      <c r="EO220" s="88"/>
      <c r="EP220" s="88"/>
      <c r="EQ220" s="88"/>
      <c r="ER220" s="88"/>
      <c r="ES220" s="88"/>
      <c r="ET220" s="88"/>
      <c r="EU220" s="88"/>
      <c r="EV220" s="88"/>
      <c r="EW220" s="88"/>
      <c r="EX220" s="88"/>
      <c r="EY220" s="88"/>
      <c r="EZ220" s="88"/>
      <c r="FA220" s="88"/>
      <c r="FB220" s="88"/>
      <c r="FC220" s="88"/>
      <c r="FD220" s="88"/>
      <c r="FE220" s="88"/>
      <c r="FF220" s="88"/>
    </row>
    <row r="221" spans="2:162" x14ac:dyDescent="0.2">
      <c r="B221" s="100">
        <v>21.7</v>
      </c>
      <c r="C221" s="101">
        <v>44</v>
      </c>
      <c r="D221" s="80">
        <v>21.7</v>
      </c>
      <c r="E221" s="82">
        <v>22</v>
      </c>
      <c r="F221" s="83">
        <v>21.7</v>
      </c>
      <c r="G221" s="82">
        <v>64</v>
      </c>
      <c r="H221" s="88"/>
      <c r="O221" s="88"/>
      <c r="V221" s="88"/>
      <c r="AC221" s="88"/>
      <c r="AJ221" s="88"/>
      <c r="AQ221" s="88"/>
      <c r="AX221" s="88"/>
      <c r="BE221" s="88"/>
      <c r="BL221" s="88"/>
      <c r="BS221" s="88"/>
      <c r="BZ221" s="88"/>
      <c r="CG221" s="88"/>
      <c r="CN221" s="88"/>
      <c r="CU221" s="88"/>
      <c r="DB221" s="88"/>
      <c r="DC221" s="88"/>
      <c r="DD221" s="88"/>
      <c r="DE221" s="88"/>
      <c r="DF221" s="88"/>
      <c r="DG221" s="88"/>
      <c r="DH221" s="88"/>
      <c r="DI221" s="88"/>
      <c r="DJ221" s="88"/>
      <c r="DK221" s="88"/>
      <c r="DL221" s="88"/>
      <c r="DM221" s="88"/>
      <c r="DN221" s="88"/>
      <c r="DO221" s="88"/>
      <c r="DP221" s="88"/>
      <c r="DQ221" s="88"/>
      <c r="DR221" s="88"/>
      <c r="DS221" s="88"/>
      <c r="DT221" s="88"/>
      <c r="DU221" s="88"/>
      <c r="DV221" s="88"/>
      <c r="DW221" s="88"/>
      <c r="DX221" s="88"/>
      <c r="DY221" s="88"/>
      <c r="DZ221" s="88"/>
      <c r="EA221" s="88"/>
      <c r="EB221" s="88"/>
      <c r="EC221" s="88"/>
      <c r="ED221" s="88"/>
      <c r="EE221" s="88"/>
      <c r="EF221" s="88"/>
      <c r="EG221" s="88"/>
      <c r="EH221" s="88"/>
      <c r="EI221" s="88"/>
      <c r="EJ221" s="88"/>
      <c r="EK221" s="88"/>
      <c r="EL221" s="88"/>
      <c r="EM221" s="88"/>
      <c r="EN221" s="88"/>
      <c r="EO221" s="88"/>
      <c r="EP221" s="88"/>
      <c r="EQ221" s="88"/>
      <c r="ER221" s="88"/>
      <c r="ES221" s="88"/>
      <c r="ET221" s="88"/>
      <c r="EU221" s="88"/>
      <c r="EV221" s="88"/>
      <c r="EW221" s="88"/>
      <c r="EX221" s="88"/>
      <c r="EY221" s="88"/>
      <c r="EZ221" s="88"/>
      <c r="FA221" s="88"/>
      <c r="FB221" s="88"/>
      <c r="FC221" s="88"/>
      <c r="FD221" s="88"/>
      <c r="FE221" s="88"/>
      <c r="FF221" s="88"/>
    </row>
    <row r="222" spans="2:162" x14ac:dyDescent="0.2">
      <c r="B222" s="100">
        <v>21.8</v>
      </c>
      <c r="C222" s="101">
        <v>37</v>
      </c>
      <c r="D222" s="80">
        <v>21.8</v>
      </c>
      <c r="E222" s="82">
        <v>72</v>
      </c>
      <c r="F222" s="83">
        <v>21.8</v>
      </c>
      <c r="G222" s="82">
        <v>128</v>
      </c>
      <c r="H222" s="88"/>
      <c r="O222" s="88"/>
      <c r="V222" s="88"/>
      <c r="AC222" s="88"/>
      <c r="AJ222" s="88"/>
      <c r="AQ222" s="88"/>
      <c r="AX222" s="88"/>
      <c r="BE222" s="88"/>
      <c r="BL222" s="88"/>
      <c r="BS222" s="88"/>
      <c r="BZ222" s="88"/>
      <c r="CG222" s="88"/>
      <c r="CN222" s="88"/>
      <c r="CU222" s="88"/>
      <c r="DB222" s="88"/>
      <c r="DC222" s="88"/>
      <c r="DD222" s="88"/>
      <c r="DE222" s="88"/>
      <c r="DF222" s="88"/>
      <c r="DG222" s="88"/>
      <c r="DH222" s="88"/>
      <c r="DI222" s="88"/>
      <c r="DJ222" s="88"/>
      <c r="DK222" s="88"/>
      <c r="DL222" s="88"/>
      <c r="DM222" s="88"/>
      <c r="DN222" s="88"/>
      <c r="DO222" s="88"/>
      <c r="DP222" s="88"/>
      <c r="DQ222" s="88"/>
      <c r="DR222" s="88"/>
      <c r="DS222" s="88"/>
      <c r="DT222" s="88"/>
      <c r="DU222" s="88"/>
      <c r="DV222" s="88"/>
      <c r="DW222" s="88"/>
      <c r="DX222" s="88"/>
      <c r="DY222" s="88"/>
      <c r="DZ222" s="88"/>
      <c r="EA222" s="88"/>
      <c r="EB222" s="88"/>
      <c r="EC222" s="88"/>
      <c r="ED222" s="88"/>
      <c r="EE222" s="88"/>
      <c r="EF222" s="88"/>
      <c r="EG222" s="88"/>
      <c r="EH222" s="88"/>
      <c r="EI222" s="88"/>
      <c r="EJ222" s="88"/>
      <c r="EK222" s="88"/>
      <c r="EL222" s="88"/>
      <c r="EM222" s="88"/>
      <c r="EN222" s="88"/>
      <c r="EO222" s="88"/>
      <c r="EP222" s="88"/>
      <c r="EQ222" s="88"/>
      <c r="ER222" s="88"/>
      <c r="ES222" s="88"/>
      <c r="ET222" s="88"/>
      <c r="EU222" s="88"/>
      <c r="EV222" s="88"/>
      <c r="EW222" s="88"/>
      <c r="EX222" s="88"/>
      <c r="EY222" s="88"/>
      <c r="EZ222" s="88"/>
      <c r="FA222" s="88"/>
      <c r="FB222" s="88"/>
      <c r="FC222" s="88"/>
      <c r="FD222" s="88"/>
      <c r="FE222" s="88"/>
      <c r="FF222" s="88"/>
    </row>
    <row r="223" spans="2:162" x14ac:dyDescent="0.2">
      <c r="B223" s="100">
        <v>21.9</v>
      </c>
      <c r="C223" s="101">
        <v>16</v>
      </c>
      <c r="D223" s="80">
        <v>21.9</v>
      </c>
      <c r="E223" s="82">
        <v>38</v>
      </c>
      <c r="F223" s="83">
        <v>21.9</v>
      </c>
      <c r="G223" s="82">
        <v>87</v>
      </c>
      <c r="H223" s="88"/>
      <c r="O223" s="88"/>
      <c r="V223" s="88"/>
      <c r="AC223" s="88"/>
      <c r="AJ223" s="88"/>
      <c r="AQ223" s="88"/>
      <c r="AX223" s="88"/>
      <c r="BE223" s="88"/>
      <c r="BL223" s="88"/>
      <c r="BS223" s="88"/>
      <c r="BZ223" s="88"/>
      <c r="CG223" s="88"/>
      <c r="CN223" s="88"/>
      <c r="CU223" s="88"/>
      <c r="DB223" s="88"/>
      <c r="DC223" s="88"/>
      <c r="DD223" s="88"/>
      <c r="DE223" s="88"/>
      <c r="DF223" s="88"/>
      <c r="DG223" s="88"/>
      <c r="DH223" s="88"/>
      <c r="DI223" s="88"/>
      <c r="DJ223" s="88"/>
      <c r="DK223" s="88"/>
      <c r="DL223" s="88"/>
      <c r="DM223" s="88"/>
      <c r="DN223" s="88"/>
      <c r="DO223" s="88"/>
      <c r="DP223" s="88"/>
      <c r="DQ223" s="88"/>
      <c r="DR223" s="88"/>
      <c r="DS223" s="88"/>
      <c r="DT223" s="88"/>
      <c r="DU223" s="88"/>
      <c r="DV223" s="88"/>
      <c r="DW223" s="88"/>
      <c r="DX223" s="88"/>
      <c r="DY223" s="88"/>
      <c r="DZ223" s="88"/>
      <c r="EA223" s="88"/>
      <c r="EB223" s="88"/>
      <c r="EC223" s="88"/>
      <c r="ED223" s="88"/>
      <c r="EE223" s="88"/>
      <c r="EF223" s="88"/>
      <c r="EG223" s="88"/>
      <c r="EH223" s="88"/>
      <c r="EI223" s="88"/>
      <c r="EJ223" s="88"/>
      <c r="EK223" s="88"/>
      <c r="EL223" s="88"/>
      <c r="EM223" s="88"/>
      <c r="EN223" s="88"/>
      <c r="EO223" s="88"/>
      <c r="EP223" s="88"/>
      <c r="EQ223" s="88"/>
      <c r="ER223" s="88"/>
      <c r="ES223" s="88"/>
      <c r="ET223" s="88"/>
      <c r="EU223" s="88"/>
      <c r="EV223" s="88"/>
      <c r="EW223" s="88"/>
      <c r="EX223" s="88"/>
      <c r="EY223" s="88"/>
      <c r="EZ223" s="88"/>
      <c r="FA223" s="88"/>
      <c r="FB223" s="88"/>
      <c r="FC223" s="88"/>
      <c r="FD223" s="88"/>
      <c r="FE223" s="88"/>
      <c r="FF223" s="88"/>
    </row>
    <row r="224" spans="2:162" x14ac:dyDescent="0.2">
      <c r="B224" s="100">
        <v>22</v>
      </c>
      <c r="C224" s="101">
        <v>64</v>
      </c>
      <c r="D224" s="80">
        <v>22</v>
      </c>
      <c r="E224" s="82">
        <v>19</v>
      </c>
      <c r="F224" s="83">
        <v>22</v>
      </c>
      <c r="G224" s="82">
        <v>61</v>
      </c>
      <c r="H224" s="88"/>
      <c r="O224" s="88"/>
      <c r="V224" s="88"/>
      <c r="AC224" s="88"/>
      <c r="AJ224" s="88"/>
      <c r="AQ224" s="88"/>
      <c r="AX224" s="88"/>
      <c r="BE224" s="88"/>
      <c r="BL224" s="88"/>
      <c r="BS224" s="88"/>
      <c r="BZ224" s="88"/>
      <c r="CG224" s="88"/>
      <c r="CN224" s="88"/>
      <c r="CU224" s="88"/>
      <c r="DB224" s="88"/>
      <c r="DC224" s="88"/>
      <c r="DD224" s="88"/>
      <c r="DE224" s="88"/>
      <c r="DF224" s="88"/>
      <c r="DG224" s="88"/>
      <c r="DH224" s="88"/>
      <c r="DI224" s="88"/>
      <c r="DJ224" s="88"/>
      <c r="DK224" s="88"/>
      <c r="DL224" s="88"/>
      <c r="DM224" s="88"/>
      <c r="DN224" s="88"/>
      <c r="DO224" s="88"/>
      <c r="DP224" s="88"/>
      <c r="DQ224" s="88"/>
      <c r="DR224" s="88"/>
      <c r="DS224" s="88"/>
      <c r="DT224" s="88"/>
      <c r="DU224" s="88"/>
      <c r="DV224" s="88"/>
      <c r="DW224" s="88"/>
      <c r="DX224" s="88"/>
      <c r="DY224" s="88"/>
      <c r="DZ224" s="88"/>
      <c r="EA224" s="88"/>
      <c r="EB224" s="88"/>
      <c r="EC224" s="88"/>
      <c r="ED224" s="88"/>
      <c r="EE224" s="88"/>
      <c r="EF224" s="88"/>
      <c r="EG224" s="88"/>
      <c r="EH224" s="88"/>
      <c r="EI224" s="88"/>
      <c r="EJ224" s="88"/>
      <c r="EK224" s="88"/>
      <c r="EL224" s="88"/>
      <c r="EM224" s="88"/>
      <c r="EN224" s="88"/>
      <c r="EO224" s="88"/>
      <c r="EP224" s="88"/>
      <c r="EQ224" s="88"/>
      <c r="ER224" s="88"/>
      <c r="ES224" s="88"/>
      <c r="ET224" s="88"/>
      <c r="EU224" s="88"/>
      <c r="EV224" s="88"/>
      <c r="EW224" s="88"/>
      <c r="EX224" s="88"/>
      <c r="EY224" s="88"/>
      <c r="EZ224" s="88"/>
      <c r="FA224" s="88"/>
      <c r="FB224" s="88"/>
      <c r="FC224" s="88"/>
      <c r="FD224" s="88"/>
      <c r="FE224" s="88"/>
      <c r="FF224" s="88"/>
    </row>
    <row r="225" spans="2:162" x14ac:dyDescent="0.2">
      <c r="B225" s="100">
        <v>22.1</v>
      </c>
      <c r="C225" s="101">
        <v>1</v>
      </c>
      <c r="D225" s="80">
        <v>22.1</v>
      </c>
      <c r="E225" s="82">
        <v>115</v>
      </c>
      <c r="F225" s="83">
        <v>22.1</v>
      </c>
      <c r="G225" s="82">
        <v>8</v>
      </c>
      <c r="H225" s="88"/>
      <c r="O225" s="88"/>
      <c r="V225" s="88"/>
      <c r="AC225" s="88"/>
      <c r="AJ225" s="88"/>
      <c r="AQ225" s="88"/>
      <c r="AX225" s="88"/>
      <c r="BE225" s="88"/>
      <c r="BL225" s="88"/>
      <c r="BS225" s="88"/>
      <c r="BZ225" s="88"/>
      <c r="CG225" s="88"/>
      <c r="CN225" s="88"/>
      <c r="CU225" s="88"/>
      <c r="DB225" s="88"/>
      <c r="DC225" s="88"/>
      <c r="DD225" s="88"/>
      <c r="DE225" s="88"/>
      <c r="DF225" s="88"/>
      <c r="DG225" s="88"/>
      <c r="DH225" s="88"/>
      <c r="DI225" s="88"/>
      <c r="DJ225" s="88"/>
      <c r="DK225" s="88"/>
      <c r="DL225" s="88"/>
      <c r="DM225" s="88"/>
      <c r="DN225" s="88"/>
      <c r="DO225" s="88"/>
      <c r="DP225" s="88"/>
      <c r="DQ225" s="88"/>
      <c r="DR225" s="88"/>
      <c r="DS225" s="88"/>
      <c r="DT225" s="88"/>
      <c r="DU225" s="88"/>
      <c r="DV225" s="88"/>
      <c r="DW225" s="88"/>
      <c r="DX225" s="88"/>
      <c r="DY225" s="88"/>
      <c r="DZ225" s="88"/>
      <c r="EA225" s="88"/>
      <c r="EB225" s="88"/>
      <c r="EC225" s="88"/>
      <c r="ED225" s="88"/>
      <c r="EE225" s="88"/>
      <c r="EF225" s="88"/>
      <c r="EG225" s="88"/>
      <c r="EH225" s="88"/>
      <c r="EI225" s="88"/>
      <c r="EJ225" s="88"/>
      <c r="EK225" s="88"/>
      <c r="EL225" s="88"/>
      <c r="EM225" s="88"/>
      <c r="EN225" s="88"/>
      <c r="EO225" s="88"/>
      <c r="EP225" s="88"/>
      <c r="EQ225" s="88"/>
      <c r="ER225" s="88"/>
      <c r="ES225" s="88"/>
      <c r="ET225" s="88"/>
      <c r="EU225" s="88"/>
      <c r="EV225" s="88"/>
      <c r="EW225" s="88"/>
      <c r="EX225" s="88"/>
      <c r="EY225" s="88"/>
      <c r="EZ225" s="88"/>
      <c r="FA225" s="88"/>
      <c r="FB225" s="88"/>
      <c r="FC225" s="88"/>
      <c r="FD225" s="88"/>
      <c r="FE225" s="88"/>
      <c r="FF225" s="88"/>
    </row>
    <row r="226" spans="2:162" x14ac:dyDescent="0.2">
      <c r="B226" s="100">
        <v>22.2</v>
      </c>
      <c r="C226" s="101">
        <v>76</v>
      </c>
      <c r="D226" s="80">
        <v>22.2</v>
      </c>
      <c r="E226" s="82">
        <v>6</v>
      </c>
      <c r="F226" s="83">
        <v>22.2</v>
      </c>
      <c r="G226" s="82">
        <v>73</v>
      </c>
      <c r="H226" s="88"/>
      <c r="O226" s="88"/>
      <c r="V226" s="88"/>
      <c r="AC226" s="88"/>
      <c r="AJ226" s="88"/>
      <c r="AQ226" s="88"/>
      <c r="AX226" s="88"/>
      <c r="BE226" s="88"/>
      <c r="BL226" s="88"/>
      <c r="BS226" s="88"/>
      <c r="BZ226" s="88"/>
      <c r="CG226" s="88"/>
      <c r="CN226" s="88"/>
      <c r="CU226" s="88"/>
      <c r="DB226" s="88"/>
      <c r="DC226" s="88"/>
      <c r="DD226" s="88"/>
      <c r="DE226" s="88"/>
      <c r="DF226" s="88"/>
      <c r="DG226" s="88"/>
      <c r="DH226" s="88"/>
      <c r="DI226" s="88"/>
      <c r="DJ226" s="88"/>
      <c r="DK226" s="88"/>
      <c r="DL226" s="88"/>
      <c r="DM226" s="88"/>
      <c r="DN226" s="88"/>
      <c r="DO226" s="88"/>
      <c r="DP226" s="88"/>
      <c r="DQ226" s="88"/>
      <c r="DR226" s="88"/>
      <c r="DS226" s="88"/>
      <c r="DT226" s="88"/>
      <c r="DU226" s="88"/>
      <c r="DV226" s="88"/>
      <c r="DW226" s="88"/>
      <c r="DX226" s="88"/>
      <c r="DY226" s="88"/>
      <c r="DZ226" s="88"/>
      <c r="EA226" s="88"/>
      <c r="EB226" s="88"/>
      <c r="EC226" s="88"/>
      <c r="ED226" s="88"/>
      <c r="EE226" s="88"/>
      <c r="EF226" s="88"/>
      <c r="EG226" s="88"/>
      <c r="EH226" s="88"/>
      <c r="EI226" s="88"/>
      <c r="EJ226" s="88"/>
      <c r="EK226" s="88"/>
      <c r="EL226" s="88"/>
      <c r="EM226" s="88"/>
      <c r="EN226" s="88"/>
      <c r="EO226" s="88"/>
      <c r="EP226" s="88"/>
      <c r="EQ226" s="88"/>
      <c r="ER226" s="88"/>
      <c r="ES226" s="88"/>
      <c r="ET226" s="88"/>
      <c r="EU226" s="88"/>
      <c r="EV226" s="88"/>
      <c r="EW226" s="88"/>
      <c r="EX226" s="88"/>
      <c r="EY226" s="88"/>
      <c r="EZ226" s="88"/>
      <c r="FA226" s="88"/>
      <c r="FB226" s="88"/>
      <c r="FC226" s="88"/>
      <c r="FD226" s="88"/>
      <c r="FE226" s="88"/>
      <c r="FF226" s="88"/>
    </row>
    <row r="227" spans="2:162" x14ac:dyDescent="0.2">
      <c r="B227" s="100">
        <v>22.3</v>
      </c>
      <c r="C227" s="101">
        <v>12</v>
      </c>
      <c r="D227" s="80">
        <v>22.3</v>
      </c>
      <c r="E227" s="82">
        <v>121</v>
      </c>
      <c r="F227" s="83">
        <v>22.3</v>
      </c>
      <c r="G227" s="82">
        <v>141</v>
      </c>
      <c r="H227" s="88"/>
      <c r="O227" s="88"/>
      <c r="V227" s="88"/>
      <c r="AC227" s="88"/>
      <c r="AJ227" s="88"/>
      <c r="AQ227" s="88"/>
      <c r="AX227" s="88"/>
      <c r="BE227" s="88"/>
      <c r="BL227" s="88"/>
      <c r="BS227" s="88"/>
      <c r="BZ227" s="88"/>
      <c r="CG227" s="88"/>
      <c r="CN227" s="88"/>
      <c r="CU227" s="88"/>
      <c r="DB227" s="88"/>
      <c r="DC227" s="88"/>
      <c r="DD227" s="88"/>
      <c r="DE227" s="88"/>
      <c r="DF227" s="88"/>
      <c r="DG227" s="88"/>
      <c r="DH227" s="88"/>
      <c r="DI227" s="88"/>
      <c r="DJ227" s="88"/>
      <c r="DK227" s="88"/>
      <c r="DL227" s="88"/>
      <c r="DM227" s="88"/>
      <c r="DN227" s="88"/>
      <c r="DO227" s="88"/>
      <c r="DP227" s="88"/>
      <c r="DQ227" s="88"/>
      <c r="DR227" s="88"/>
      <c r="DS227" s="88"/>
      <c r="DT227" s="88"/>
      <c r="DU227" s="88"/>
      <c r="DV227" s="88"/>
      <c r="DW227" s="88"/>
      <c r="DX227" s="88"/>
      <c r="DY227" s="88"/>
      <c r="DZ227" s="88"/>
      <c r="EA227" s="88"/>
      <c r="EB227" s="88"/>
      <c r="EC227" s="88"/>
      <c r="ED227" s="88"/>
      <c r="EE227" s="88"/>
      <c r="EF227" s="88"/>
      <c r="EG227" s="88"/>
      <c r="EH227" s="88"/>
      <c r="EI227" s="88"/>
      <c r="EJ227" s="88"/>
      <c r="EK227" s="88"/>
      <c r="EL227" s="88"/>
      <c r="EM227" s="88"/>
      <c r="EN227" s="88"/>
      <c r="EO227" s="88"/>
      <c r="EP227" s="88"/>
      <c r="EQ227" s="88"/>
      <c r="ER227" s="88"/>
      <c r="ES227" s="88"/>
      <c r="ET227" s="88"/>
      <c r="EU227" s="88"/>
      <c r="EV227" s="88"/>
      <c r="EW227" s="88"/>
      <c r="EX227" s="88"/>
      <c r="EY227" s="88"/>
      <c r="EZ227" s="88"/>
      <c r="FA227" s="88"/>
      <c r="FB227" s="88"/>
      <c r="FC227" s="88"/>
      <c r="FD227" s="88"/>
      <c r="FE227" s="88"/>
      <c r="FF227" s="88"/>
    </row>
    <row r="228" spans="2:162" x14ac:dyDescent="0.2">
      <c r="B228" s="100">
        <v>22.4</v>
      </c>
      <c r="C228" s="101">
        <v>75</v>
      </c>
      <c r="D228" s="80">
        <v>22.4</v>
      </c>
      <c r="E228" s="82">
        <v>2</v>
      </c>
      <c r="F228" s="83">
        <v>22.4</v>
      </c>
      <c r="G228" s="82">
        <v>19</v>
      </c>
      <c r="H228" s="88"/>
      <c r="O228" s="88"/>
      <c r="V228" s="88"/>
      <c r="AC228" s="88"/>
      <c r="AJ228" s="88"/>
      <c r="AQ228" s="88"/>
      <c r="AX228" s="88"/>
      <c r="BE228" s="88"/>
      <c r="BL228" s="88"/>
      <c r="BS228" s="88"/>
      <c r="BZ228" s="88"/>
      <c r="CG228" s="88"/>
      <c r="CN228" s="88"/>
      <c r="CU228" s="88"/>
      <c r="DB228" s="88"/>
      <c r="DC228" s="88"/>
      <c r="DD228" s="88"/>
      <c r="DE228" s="88"/>
      <c r="DF228" s="88"/>
      <c r="DG228" s="88"/>
      <c r="DH228" s="88"/>
      <c r="DI228" s="88"/>
      <c r="DJ228" s="88"/>
      <c r="DK228" s="88"/>
      <c r="DL228" s="88"/>
      <c r="DM228" s="88"/>
      <c r="DN228" s="88"/>
      <c r="DO228" s="88"/>
      <c r="DP228" s="88"/>
      <c r="DQ228" s="88"/>
      <c r="DR228" s="88"/>
      <c r="DS228" s="88"/>
      <c r="DT228" s="88"/>
      <c r="DU228" s="88"/>
      <c r="DV228" s="88"/>
      <c r="DW228" s="88"/>
      <c r="DX228" s="88"/>
      <c r="DY228" s="88"/>
      <c r="DZ228" s="88"/>
      <c r="EA228" s="88"/>
      <c r="EB228" s="88"/>
      <c r="EC228" s="88"/>
      <c r="ED228" s="88"/>
      <c r="EE228" s="88"/>
      <c r="EF228" s="88"/>
      <c r="EG228" s="88"/>
      <c r="EH228" s="88"/>
      <c r="EI228" s="88"/>
      <c r="EJ228" s="88"/>
      <c r="EK228" s="88"/>
      <c r="EL228" s="88"/>
      <c r="EM228" s="88"/>
      <c r="EN228" s="88"/>
      <c r="EO228" s="88"/>
      <c r="EP228" s="88"/>
      <c r="EQ228" s="88"/>
      <c r="ER228" s="88"/>
      <c r="ES228" s="88"/>
      <c r="ET228" s="88"/>
      <c r="EU228" s="88"/>
      <c r="EV228" s="88"/>
      <c r="EW228" s="88"/>
      <c r="EX228" s="88"/>
      <c r="EY228" s="88"/>
      <c r="EZ228" s="88"/>
      <c r="FA228" s="88"/>
      <c r="FB228" s="88"/>
      <c r="FC228" s="88"/>
      <c r="FD228" s="88"/>
      <c r="FE228" s="88"/>
      <c r="FF228" s="88"/>
    </row>
    <row r="229" spans="2:162" x14ac:dyDescent="0.2">
      <c r="B229" s="100">
        <v>22.5</v>
      </c>
      <c r="C229" s="101">
        <v>9</v>
      </c>
      <c r="D229" s="80">
        <v>22.5</v>
      </c>
      <c r="E229" s="82">
        <v>10</v>
      </c>
      <c r="F229" s="83">
        <v>22.5</v>
      </c>
      <c r="G229" s="82">
        <v>85</v>
      </c>
      <c r="H229" s="88"/>
      <c r="O229" s="88"/>
      <c r="V229" s="88"/>
      <c r="AC229" s="88"/>
      <c r="AJ229" s="88"/>
      <c r="AQ229" s="88"/>
      <c r="AX229" s="88"/>
      <c r="BE229" s="88"/>
      <c r="BL229" s="88"/>
      <c r="BS229" s="88"/>
      <c r="BZ229" s="88"/>
      <c r="CG229" s="88"/>
      <c r="CN229" s="88"/>
      <c r="CU229" s="88"/>
      <c r="DB229" s="88"/>
      <c r="DC229" s="88"/>
      <c r="DD229" s="88"/>
      <c r="DE229" s="88"/>
      <c r="DF229" s="88"/>
      <c r="DG229" s="88"/>
      <c r="DH229" s="88"/>
      <c r="DI229" s="88"/>
      <c r="DJ229" s="88"/>
      <c r="DK229" s="88"/>
      <c r="DL229" s="88"/>
      <c r="DM229" s="88"/>
      <c r="DN229" s="88"/>
      <c r="DO229" s="88"/>
      <c r="DP229" s="88"/>
      <c r="DQ229" s="88"/>
      <c r="DR229" s="88"/>
      <c r="DS229" s="88"/>
      <c r="DT229" s="88"/>
      <c r="DU229" s="88"/>
      <c r="DV229" s="88"/>
      <c r="DW229" s="88"/>
      <c r="DX229" s="88"/>
      <c r="DY229" s="88"/>
      <c r="DZ229" s="88"/>
      <c r="EA229" s="88"/>
      <c r="EB229" s="88"/>
      <c r="EC229" s="88"/>
      <c r="ED229" s="88"/>
      <c r="EE229" s="88"/>
      <c r="EF229" s="88"/>
      <c r="EG229" s="88"/>
      <c r="EH229" s="88"/>
      <c r="EI229" s="88"/>
      <c r="EJ229" s="88"/>
      <c r="EK229" s="88"/>
      <c r="EL229" s="88"/>
      <c r="EM229" s="88"/>
      <c r="EN229" s="88"/>
      <c r="EO229" s="88"/>
      <c r="EP229" s="88"/>
      <c r="EQ229" s="88"/>
      <c r="ER229" s="88"/>
      <c r="ES229" s="88"/>
      <c r="ET229" s="88"/>
      <c r="EU229" s="88"/>
      <c r="EV229" s="88"/>
      <c r="EW229" s="88"/>
      <c r="EX229" s="88"/>
      <c r="EY229" s="88"/>
      <c r="EZ229" s="88"/>
      <c r="FA229" s="88"/>
      <c r="FB229" s="88"/>
      <c r="FC229" s="88"/>
      <c r="FD229" s="88"/>
      <c r="FE229" s="88"/>
      <c r="FF229" s="88"/>
    </row>
    <row r="230" spans="2:162" x14ac:dyDescent="0.2">
      <c r="B230" s="100">
        <v>22.6</v>
      </c>
      <c r="C230" s="101">
        <v>75</v>
      </c>
      <c r="D230" s="80">
        <v>22.6</v>
      </c>
      <c r="E230" s="82">
        <v>61</v>
      </c>
      <c r="F230" s="83">
        <v>22.6</v>
      </c>
      <c r="G230" s="82">
        <v>124</v>
      </c>
      <c r="H230" s="88"/>
      <c r="O230" s="88"/>
      <c r="V230" s="88"/>
      <c r="AC230" s="88"/>
      <c r="AJ230" s="88"/>
      <c r="AQ230" s="88"/>
      <c r="AX230" s="88"/>
      <c r="BE230" s="88"/>
      <c r="BL230" s="88"/>
      <c r="BS230" s="88"/>
      <c r="BZ230" s="88"/>
      <c r="CG230" s="88"/>
      <c r="CN230" s="88"/>
      <c r="CU230" s="88"/>
      <c r="DB230" s="88"/>
      <c r="DC230" s="88"/>
      <c r="DD230" s="88"/>
      <c r="DE230" s="88"/>
      <c r="DF230" s="88"/>
      <c r="DG230" s="88"/>
      <c r="DH230" s="88"/>
      <c r="DI230" s="88"/>
      <c r="DJ230" s="88"/>
      <c r="DK230" s="88"/>
      <c r="DL230" s="88"/>
      <c r="DM230" s="88"/>
      <c r="DN230" s="88"/>
      <c r="DO230" s="88"/>
      <c r="DP230" s="88"/>
      <c r="DQ230" s="88"/>
      <c r="DR230" s="88"/>
      <c r="DS230" s="88"/>
      <c r="DT230" s="88"/>
      <c r="DU230" s="88"/>
      <c r="DV230" s="88"/>
      <c r="DW230" s="88"/>
      <c r="DX230" s="88"/>
      <c r="DY230" s="88"/>
      <c r="DZ230" s="88"/>
      <c r="EA230" s="88"/>
      <c r="EB230" s="88"/>
      <c r="EC230" s="88"/>
      <c r="ED230" s="88"/>
      <c r="EE230" s="88"/>
      <c r="EF230" s="88"/>
      <c r="EG230" s="88"/>
      <c r="EH230" s="88"/>
      <c r="EI230" s="88"/>
      <c r="EJ230" s="88"/>
      <c r="EK230" s="88"/>
      <c r="EL230" s="88"/>
      <c r="EM230" s="88"/>
      <c r="EN230" s="88"/>
      <c r="EO230" s="88"/>
      <c r="EP230" s="88"/>
      <c r="EQ230" s="88"/>
      <c r="ER230" s="88"/>
      <c r="ES230" s="88"/>
      <c r="ET230" s="88"/>
      <c r="EU230" s="88"/>
      <c r="EV230" s="88"/>
      <c r="EW230" s="88"/>
      <c r="EX230" s="88"/>
      <c r="EY230" s="88"/>
      <c r="EZ230" s="88"/>
      <c r="FA230" s="88"/>
      <c r="FB230" s="88"/>
      <c r="FC230" s="88"/>
      <c r="FD230" s="88"/>
      <c r="FE230" s="88"/>
      <c r="FF230" s="88"/>
    </row>
    <row r="231" spans="2:162" x14ac:dyDescent="0.2">
      <c r="B231" s="100">
        <v>22.7</v>
      </c>
      <c r="C231" s="101">
        <v>9</v>
      </c>
      <c r="D231" s="80">
        <v>22.7</v>
      </c>
      <c r="E231" s="82">
        <v>42</v>
      </c>
      <c r="F231" s="83">
        <v>22.7</v>
      </c>
      <c r="G231" s="82">
        <v>63</v>
      </c>
      <c r="H231" s="88"/>
      <c r="O231" s="88"/>
      <c r="V231" s="88"/>
      <c r="AC231" s="88"/>
      <c r="AJ231" s="88"/>
      <c r="AQ231" s="88"/>
      <c r="AX231" s="88"/>
      <c r="BE231" s="88"/>
      <c r="BL231" s="88"/>
      <c r="BS231" s="88"/>
      <c r="BZ231" s="88"/>
      <c r="CG231" s="88"/>
      <c r="CN231" s="88"/>
      <c r="CU231" s="88"/>
      <c r="DB231" s="88"/>
      <c r="DC231" s="88"/>
      <c r="DD231" s="88"/>
      <c r="DE231" s="88"/>
      <c r="DF231" s="88"/>
      <c r="DG231" s="88"/>
      <c r="DH231" s="88"/>
      <c r="DI231" s="88"/>
      <c r="DJ231" s="88"/>
      <c r="DK231" s="88"/>
      <c r="DL231" s="88"/>
      <c r="DM231" s="88"/>
      <c r="DN231" s="88"/>
      <c r="DO231" s="88"/>
      <c r="DP231" s="88"/>
      <c r="DQ231" s="88"/>
      <c r="DR231" s="88"/>
      <c r="DS231" s="88"/>
      <c r="DT231" s="88"/>
      <c r="DU231" s="88"/>
      <c r="DV231" s="88"/>
      <c r="DW231" s="88"/>
      <c r="DX231" s="88"/>
      <c r="DY231" s="88"/>
      <c r="DZ231" s="88"/>
      <c r="EA231" s="88"/>
      <c r="EB231" s="88"/>
      <c r="EC231" s="88"/>
      <c r="ED231" s="88"/>
      <c r="EE231" s="88"/>
      <c r="EF231" s="88"/>
      <c r="EG231" s="88"/>
      <c r="EH231" s="88"/>
      <c r="EI231" s="88"/>
      <c r="EJ231" s="88"/>
      <c r="EK231" s="88"/>
      <c r="EL231" s="88"/>
      <c r="EM231" s="88"/>
      <c r="EN231" s="88"/>
      <c r="EO231" s="88"/>
      <c r="EP231" s="88"/>
      <c r="EQ231" s="88"/>
      <c r="ER231" s="88"/>
      <c r="ES231" s="88"/>
      <c r="ET231" s="88"/>
      <c r="EU231" s="88"/>
      <c r="EV231" s="88"/>
      <c r="EW231" s="88"/>
      <c r="EX231" s="88"/>
      <c r="EY231" s="88"/>
      <c r="EZ231" s="88"/>
      <c r="FA231" s="88"/>
      <c r="FB231" s="88"/>
      <c r="FC231" s="88"/>
      <c r="FD231" s="88"/>
      <c r="FE231" s="88"/>
      <c r="FF231" s="88"/>
    </row>
    <row r="232" spans="2:162" x14ac:dyDescent="0.2">
      <c r="B232" s="100">
        <v>22.8</v>
      </c>
      <c r="C232" s="101">
        <v>7</v>
      </c>
      <c r="D232" s="80">
        <v>22.8</v>
      </c>
      <c r="E232" s="82">
        <v>19</v>
      </c>
      <c r="F232" s="83">
        <v>22.8</v>
      </c>
      <c r="G232" s="82">
        <v>116</v>
      </c>
      <c r="H232" s="88"/>
      <c r="O232" s="88"/>
      <c r="V232" s="88"/>
      <c r="AC232" s="88"/>
      <c r="AJ232" s="88"/>
      <c r="AQ232" s="88"/>
      <c r="AX232" s="88"/>
      <c r="BE232" s="88"/>
      <c r="BL232" s="88"/>
      <c r="BS232" s="88"/>
      <c r="BZ232" s="88"/>
      <c r="CG232" s="88"/>
      <c r="CN232" s="88"/>
      <c r="CU232" s="88"/>
      <c r="DB232" s="88"/>
      <c r="DC232" s="88"/>
      <c r="DD232" s="88"/>
      <c r="DE232" s="88"/>
      <c r="DF232" s="88"/>
      <c r="DG232" s="88"/>
      <c r="DH232" s="88"/>
      <c r="DI232" s="88"/>
      <c r="DJ232" s="88"/>
      <c r="DK232" s="88"/>
      <c r="DL232" s="88"/>
      <c r="DM232" s="88"/>
      <c r="DN232" s="88"/>
      <c r="DO232" s="88"/>
      <c r="DP232" s="88"/>
      <c r="DQ232" s="88"/>
      <c r="DR232" s="88"/>
      <c r="DS232" s="88"/>
      <c r="DT232" s="88"/>
      <c r="DU232" s="88"/>
      <c r="DV232" s="88"/>
      <c r="DW232" s="88"/>
      <c r="DX232" s="88"/>
      <c r="DY232" s="88"/>
      <c r="DZ232" s="88"/>
      <c r="EA232" s="88"/>
      <c r="EB232" s="88"/>
      <c r="EC232" s="88"/>
      <c r="ED232" s="88"/>
      <c r="EE232" s="88"/>
      <c r="EF232" s="88"/>
      <c r="EG232" s="88"/>
      <c r="EH232" s="88"/>
      <c r="EI232" s="88"/>
      <c r="EJ232" s="88"/>
      <c r="EK232" s="88"/>
      <c r="EL232" s="88"/>
      <c r="EM232" s="88"/>
      <c r="EN232" s="88"/>
      <c r="EO232" s="88"/>
      <c r="EP232" s="88"/>
      <c r="EQ232" s="88"/>
      <c r="ER232" s="88"/>
      <c r="ES232" s="88"/>
      <c r="ET232" s="88"/>
      <c r="EU232" s="88"/>
      <c r="EV232" s="88"/>
      <c r="EW232" s="88"/>
      <c r="EX232" s="88"/>
      <c r="EY232" s="88"/>
      <c r="EZ232" s="88"/>
      <c r="FA232" s="88"/>
      <c r="FB232" s="88"/>
      <c r="FC232" s="88"/>
      <c r="FD232" s="88"/>
      <c r="FE232" s="88"/>
      <c r="FF232" s="88"/>
    </row>
    <row r="233" spans="2:162" x14ac:dyDescent="0.2">
      <c r="B233" s="100">
        <v>22.9</v>
      </c>
      <c r="C233" s="101">
        <v>80</v>
      </c>
      <c r="D233" s="80">
        <v>22.9</v>
      </c>
      <c r="E233" s="82">
        <v>84</v>
      </c>
      <c r="F233" s="83">
        <v>22.9</v>
      </c>
      <c r="G233" s="82">
        <v>3</v>
      </c>
      <c r="H233" s="88"/>
      <c r="O233" s="88"/>
      <c r="V233" s="88"/>
      <c r="AC233" s="88"/>
      <c r="AJ233" s="88"/>
      <c r="AQ233" s="88"/>
      <c r="AX233" s="88"/>
      <c r="BE233" s="88"/>
      <c r="BL233" s="88"/>
      <c r="BS233" s="88"/>
      <c r="BZ233" s="88"/>
      <c r="CG233" s="88"/>
      <c r="CN233" s="88"/>
      <c r="CU233" s="88"/>
      <c r="DB233" s="88"/>
      <c r="DC233" s="88"/>
      <c r="DD233" s="88"/>
      <c r="DE233" s="88"/>
      <c r="DF233" s="88"/>
      <c r="DG233" s="88"/>
      <c r="DH233" s="88"/>
      <c r="DI233" s="88"/>
      <c r="DJ233" s="88"/>
      <c r="DK233" s="88"/>
      <c r="DL233" s="88"/>
      <c r="DM233" s="88"/>
      <c r="DN233" s="88"/>
      <c r="DO233" s="88"/>
      <c r="DP233" s="88"/>
      <c r="DQ233" s="88"/>
      <c r="DR233" s="88"/>
      <c r="DS233" s="88"/>
      <c r="DT233" s="88"/>
      <c r="DU233" s="88"/>
      <c r="DV233" s="88"/>
      <c r="DW233" s="88"/>
      <c r="DX233" s="88"/>
      <c r="DY233" s="88"/>
      <c r="DZ233" s="88"/>
      <c r="EA233" s="88"/>
      <c r="EB233" s="88"/>
      <c r="EC233" s="88"/>
      <c r="ED233" s="88"/>
      <c r="EE233" s="88"/>
      <c r="EF233" s="88"/>
      <c r="EG233" s="88"/>
      <c r="EH233" s="88"/>
      <c r="EI233" s="88"/>
      <c r="EJ233" s="88"/>
      <c r="EK233" s="88"/>
      <c r="EL233" s="88"/>
      <c r="EM233" s="88"/>
      <c r="EN233" s="88"/>
      <c r="EO233" s="88"/>
      <c r="EP233" s="88"/>
      <c r="EQ233" s="88"/>
      <c r="ER233" s="88"/>
      <c r="ES233" s="88"/>
      <c r="ET233" s="88"/>
      <c r="EU233" s="88"/>
      <c r="EV233" s="88"/>
      <c r="EW233" s="88"/>
      <c r="EX233" s="88"/>
      <c r="EY233" s="88"/>
      <c r="EZ233" s="88"/>
      <c r="FA233" s="88"/>
      <c r="FB233" s="88"/>
      <c r="FC233" s="88"/>
      <c r="FD233" s="88"/>
      <c r="FE233" s="88"/>
      <c r="FF233" s="88"/>
    </row>
    <row r="234" spans="2:162" x14ac:dyDescent="0.2">
      <c r="B234" s="100">
        <v>23</v>
      </c>
      <c r="C234" s="101">
        <v>4</v>
      </c>
      <c r="D234" s="80">
        <v>23</v>
      </c>
      <c r="E234" s="82">
        <v>13</v>
      </c>
      <c r="F234" s="83">
        <v>23</v>
      </c>
      <c r="G234" s="82">
        <v>34</v>
      </c>
      <c r="H234" s="88"/>
      <c r="O234" s="88"/>
      <c r="V234" s="88"/>
      <c r="AC234" s="88"/>
      <c r="AJ234" s="88"/>
      <c r="AQ234" s="88"/>
      <c r="AX234" s="88"/>
      <c r="BE234" s="88"/>
      <c r="BL234" s="88"/>
      <c r="BS234" s="88"/>
      <c r="BZ234" s="88"/>
      <c r="CG234" s="88"/>
      <c r="CN234" s="88"/>
      <c r="CU234" s="88"/>
      <c r="DB234" s="88"/>
      <c r="DC234" s="88"/>
      <c r="DD234" s="88"/>
      <c r="DE234" s="88"/>
      <c r="DF234" s="88"/>
      <c r="DG234" s="88"/>
      <c r="DH234" s="88"/>
      <c r="DI234" s="88"/>
      <c r="DJ234" s="88"/>
      <c r="DK234" s="88"/>
      <c r="DL234" s="88"/>
      <c r="DM234" s="88"/>
      <c r="DN234" s="88"/>
      <c r="DO234" s="88"/>
      <c r="DP234" s="88"/>
      <c r="DQ234" s="88"/>
      <c r="DR234" s="88"/>
      <c r="DS234" s="88"/>
      <c r="DT234" s="88"/>
      <c r="DU234" s="88"/>
      <c r="DV234" s="88"/>
      <c r="DW234" s="88"/>
      <c r="DX234" s="88"/>
      <c r="DY234" s="88"/>
      <c r="DZ234" s="88"/>
      <c r="EA234" s="88"/>
      <c r="EB234" s="88"/>
      <c r="EC234" s="88"/>
      <c r="ED234" s="88"/>
      <c r="EE234" s="88"/>
      <c r="EF234" s="88"/>
      <c r="EG234" s="88"/>
      <c r="EH234" s="88"/>
      <c r="EI234" s="88"/>
      <c r="EJ234" s="88"/>
      <c r="EK234" s="88"/>
      <c r="EL234" s="88"/>
      <c r="EM234" s="88"/>
      <c r="EN234" s="88"/>
      <c r="EO234" s="88"/>
      <c r="EP234" s="88"/>
      <c r="EQ234" s="88"/>
      <c r="ER234" s="88"/>
      <c r="ES234" s="88"/>
      <c r="ET234" s="88"/>
      <c r="EU234" s="88"/>
      <c r="EV234" s="88"/>
      <c r="EW234" s="88"/>
      <c r="EX234" s="88"/>
      <c r="EY234" s="88"/>
      <c r="EZ234" s="88"/>
      <c r="FA234" s="88"/>
      <c r="FB234" s="88"/>
      <c r="FC234" s="88"/>
      <c r="FD234" s="88"/>
      <c r="FE234" s="88"/>
      <c r="FF234" s="88"/>
    </row>
    <row r="235" spans="2:162" x14ac:dyDescent="0.2">
      <c r="B235" s="100">
        <v>23.1</v>
      </c>
      <c r="C235" s="101">
        <v>51</v>
      </c>
      <c r="D235" s="80">
        <v>23.1</v>
      </c>
      <c r="E235" s="82">
        <v>53</v>
      </c>
      <c r="F235" s="83">
        <v>23.1</v>
      </c>
      <c r="G235" s="82">
        <v>224</v>
      </c>
      <c r="H235" s="88"/>
      <c r="O235" s="88"/>
      <c r="V235" s="88"/>
      <c r="AC235" s="88"/>
      <c r="AJ235" s="88"/>
      <c r="AQ235" s="88"/>
      <c r="AX235" s="88"/>
      <c r="BE235" s="88"/>
      <c r="BL235" s="88"/>
      <c r="BS235" s="88"/>
      <c r="BZ235" s="88"/>
      <c r="CG235" s="88"/>
      <c r="CN235" s="88"/>
      <c r="CU235" s="88"/>
      <c r="DB235" s="88"/>
      <c r="DC235" s="88"/>
      <c r="DD235" s="88"/>
      <c r="DE235" s="88"/>
      <c r="DF235" s="88"/>
      <c r="DG235" s="88"/>
      <c r="DH235" s="88"/>
      <c r="DI235" s="88"/>
      <c r="DJ235" s="88"/>
      <c r="DK235" s="88"/>
      <c r="DL235" s="88"/>
      <c r="DM235" s="88"/>
      <c r="DN235" s="88"/>
      <c r="DO235" s="88"/>
      <c r="DP235" s="88"/>
      <c r="DQ235" s="88"/>
      <c r="DR235" s="88"/>
      <c r="DS235" s="88"/>
      <c r="DT235" s="88"/>
      <c r="DU235" s="88"/>
      <c r="DV235" s="88"/>
      <c r="DW235" s="88"/>
      <c r="DX235" s="88"/>
      <c r="DY235" s="88"/>
      <c r="DZ235" s="88"/>
      <c r="EA235" s="88"/>
      <c r="EB235" s="88"/>
      <c r="EC235" s="88"/>
      <c r="ED235" s="88"/>
      <c r="EE235" s="88"/>
      <c r="EF235" s="88"/>
      <c r="EG235" s="88"/>
      <c r="EH235" s="88"/>
      <c r="EI235" s="88"/>
      <c r="EJ235" s="88"/>
      <c r="EK235" s="88"/>
      <c r="EL235" s="88"/>
      <c r="EM235" s="88"/>
      <c r="EN235" s="88"/>
      <c r="EO235" s="88"/>
      <c r="EP235" s="88"/>
      <c r="EQ235" s="88"/>
      <c r="ER235" s="88"/>
      <c r="ES235" s="88"/>
      <c r="ET235" s="88"/>
      <c r="EU235" s="88"/>
      <c r="EV235" s="88"/>
      <c r="EW235" s="88"/>
      <c r="EX235" s="88"/>
      <c r="EY235" s="88"/>
      <c r="EZ235" s="88"/>
      <c r="FA235" s="88"/>
      <c r="FB235" s="88"/>
      <c r="FC235" s="88"/>
      <c r="FD235" s="88"/>
      <c r="FE235" s="88"/>
      <c r="FF235" s="88"/>
    </row>
    <row r="236" spans="2:162" x14ac:dyDescent="0.2">
      <c r="B236" s="100">
        <v>23.2</v>
      </c>
      <c r="C236" s="101">
        <v>41</v>
      </c>
      <c r="D236" s="80">
        <v>23.2</v>
      </c>
      <c r="E236" s="82">
        <v>71</v>
      </c>
      <c r="F236" s="83">
        <v>23.2</v>
      </c>
      <c r="G236" s="82">
        <v>4</v>
      </c>
      <c r="H236" s="88"/>
      <c r="O236" s="88"/>
      <c r="V236" s="88"/>
      <c r="AC236" s="88"/>
      <c r="AJ236" s="88"/>
      <c r="AQ236" s="88"/>
      <c r="AX236" s="88"/>
      <c r="BE236" s="88"/>
      <c r="BL236" s="88"/>
      <c r="BS236" s="88"/>
      <c r="BZ236" s="88"/>
      <c r="CG236" s="88"/>
      <c r="CN236" s="88"/>
      <c r="CU236" s="88"/>
      <c r="DB236" s="88"/>
      <c r="DC236" s="88"/>
      <c r="DD236" s="88"/>
      <c r="DE236" s="88"/>
      <c r="DF236" s="88"/>
      <c r="DG236" s="88"/>
      <c r="DH236" s="88"/>
      <c r="DI236" s="88"/>
      <c r="DJ236" s="88"/>
      <c r="DK236" s="88"/>
      <c r="DL236" s="88"/>
      <c r="DM236" s="88"/>
      <c r="DN236" s="88"/>
      <c r="DO236" s="88"/>
      <c r="DP236" s="88"/>
      <c r="DQ236" s="88"/>
      <c r="DR236" s="88"/>
      <c r="DS236" s="88"/>
      <c r="DT236" s="88"/>
      <c r="DU236" s="88"/>
      <c r="DV236" s="88"/>
      <c r="DW236" s="88"/>
      <c r="DX236" s="88"/>
      <c r="DY236" s="88"/>
      <c r="DZ236" s="88"/>
      <c r="EA236" s="88"/>
      <c r="EB236" s="88"/>
      <c r="EC236" s="88"/>
      <c r="ED236" s="88"/>
      <c r="EE236" s="88"/>
      <c r="EF236" s="88"/>
      <c r="EG236" s="88"/>
      <c r="EH236" s="88"/>
      <c r="EI236" s="88"/>
      <c r="EJ236" s="88"/>
      <c r="EK236" s="88"/>
      <c r="EL236" s="88"/>
      <c r="EM236" s="88"/>
      <c r="EN236" s="88"/>
      <c r="EO236" s="88"/>
      <c r="EP236" s="88"/>
      <c r="EQ236" s="88"/>
      <c r="ER236" s="88"/>
      <c r="ES236" s="88"/>
      <c r="ET236" s="88"/>
      <c r="EU236" s="88"/>
      <c r="EV236" s="88"/>
      <c r="EW236" s="88"/>
      <c r="EX236" s="88"/>
      <c r="EY236" s="88"/>
      <c r="EZ236" s="88"/>
      <c r="FA236" s="88"/>
      <c r="FB236" s="88"/>
      <c r="FC236" s="88"/>
      <c r="FD236" s="88"/>
      <c r="FE236" s="88"/>
      <c r="FF236" s="88"/>
    </row>
    <row r="237" spans="2:162" x14ac:dyDescent="0.2">
      <c r="B237" s="100">
        <v>23.3</v>
      </c>
      <c r="C237" s="101">
        <v>86</v>
      </c>
      <c r="D237" s="80">
        <v>23.3</v>
      </c>
      <c r="E237" s="82">
        <v>46</v>
      </c>
      <c r="F237" s="83">
        <v>23.3</v>
      </c>
      <c r="G237" s="82">
        <v>8</v>
      </c>
      <c r="H237" s="88"/>
      <c r="O237" s="88"/>
      <c r="V237" s="88"/>
      <c r="AC237" s="88"/>
      <c r="AJ237" s="88"/>
      <c r="AQ237" s="88"/>
      <c r="AX237" s="88"/>
      <c r="BE237" s="88"/>
      <c r="BL237" s="88"/>
      <c r="BS237" s="88"/>
      <c r="BZ237" s="88"/>
      <c r="CG237" s="88"/>
      <c r="CN237" s="88"/>
      <c r="CU237" s="88"/>
      <c r="DB237" s="88"/>
      <c r="DC237" s="88"/>
      <c r="DD237" s="88"/>
      <c r="DE237" s="88"/>
      <c r="DF237" s="88"/>
      <c r="DG237" s="88"/>
      <c r="DH237" s="88"/>
      <c r="DI237" s="88"/>
      <c r="DJ237" s="88"/>
      <c r="DK237" s="88"/>
      <c r="DL237" s="88"/>
      <c r="DM237" s="88"/>
      <c r="DN237" s="88"/>
      <c r="DO237" s="88"/>
      <c r="DP237" s="88"/>
      <c r="DQ237" s="88"/>
      <c r="DR237" s="88"/>
      <c r="DS237" s="88"/>
      <c r="DT237" s="88"/>
      <c r="DU237" s="88"/>
      <c r="DV237" s="88"/>
      <c r="DW237" s="88"/>
      <c r="DX237" s="88"/>
      <c r="DY237" s="88"/>
      <c r="DZ237" s="88"/>
      <c r="EA237" s="88"/>
      <c r="EB237" s="88"/>
      <c r="EC237" s="88"/>
      <c r="ED237" s="88"/>
      <c r="EE237" s="88"/>
      <c r="EF237" s="88"/>
      <c r="EG237" s="88"/>
      <c r="EH237" s="88"/>
      <c r="EI237" s="88"/>
      <c r="EJ237" s="88"/>
      <c r="EK237" s="88"/>
      <c r="EL237" s="88"/>
      <c r="EM237" s="88"/>
      <c r="EN237" s="88"/>
      <c r="EO237" s="88"/>
      <c r="EP237" s="88"/>
      <c r="EQ237" s="88"/>
      <c r="ER237" s="88"/>
      <c r="ES237" s="88"/>
      <c r="ET237" s="88"/>
      <c r="EU237" s="88"/>
      <c r="EV237" s="88"/>
      <c r="EW237" s="88"/>
      <c r="EX237" s="88"/>
      <c r="EY237" s="88"/>
      <c r="EZ237" s="88"/>
      <c r="FA237" s="88"/>
      <c r="FB237" s="88"/>
      <c r="FC237" s="88"/>
      <c r="FD237" s="88"/>
      <c r="FE237" s="88"/>
      <c r="FF237" s="88"/>
    </row>
    <row r="238" spans="2:162" x14ac:dyDescent="0.2">
      <c r="B238" s="100">
        <v>23.4</v>
      </c>
      <c r="C238" s="101">
        <v>6</v>
      </c>
      <c r="D238" s="80">
        <v>23.4</v>
      </c>
      <c r="E238" s="82">
        <v>83</v>
      </c>
      <c r="F238" s="83">
        <v>23.4</v>
      </c>
      <c r="G238" s="82">
        <v>55</v>
      </c>
      <c r="H238" s="88"/>
      <c r="O238" s="88"/>
      <c r="V238" s="88"/>
      <c r="AC238" s="88"/>
      <c r="AJ238" s="88"/>
      <c r="AQ238" s="88"/>
      <c r="AX238" s="88"/>
      <c r="BE238" s="88"/>
      <c r="BL238" s="88"/>
      <c r="BS238" s="88"/>
      <c r="BZ238" s="88"/>
      <c r="CG238" s="88"/>
      <c r="CN238" s="88"/>
      <c r="CU238" s="88"/>
      <c r="DB238" s="88"/>
      <c r="DC238" s="88"/>
      <c r="DD238" s="88"/>
      <c r="DE238" s="88"/>
      <c r="DF238" s="88"/>
      <c r="DG238" s="88"/>
      <c r="DH238" s="88"/>
      <c r="DI238" s="88"/>
      <c r="DJ238" s="88"/>
      <c r="DK238" s="88"/>
      <c r="DL238" s="88"/>
      <c r="DM238" s="88"/>
      <c r="DN238" s="88"/>
      <c r="DO238" s="88"/>
      <c r="DP238" s="88"/>
      <c r="DQ238" s="88"/>
      <c r="DR238" s="88"/>
      <c r="DS238" s="88"/>
      <c r="DT238" s="88"/>
      <c r="DU238" s="88"/>
      <c r="DV238" s="88"/>
      <c r="DW238" s="88"/>
      <c r="DX238" s="88"/>
      <c r="DY238" s="88"/>
      <c r="DZ238" s="88"/>
      <c r="EA238" s="88"/>
      <c r="EB238" s="88"/>
      <c r="EC238" s="88"/>
      <c r="ED238" s="88"/>
      <c r="EE238" s="88"/>
      <c r="EF238" s="88"/>
      <c r="EG238" s="88"/>
      <c r="EH238" s="88"/>
      <c r="EI238" s="88"/>
      <c r="EJ238" s="88"/>
      <c r="EK238" s="88"/>
      <c r="EL238" s="88"/>
      <c r="EM238" s="88"/>
      <c r="EN238" s="88"/>
      <c r="EO238" s="88"/>
      <c r="EP238" s="88"/>
      <c r="EQ238" s="88"/>
      <c r="ER238" s="88"/>
      <c r="ES238" s="88"/>
      <c r="ET238" s="88"/>
      <c r="EU238" s="88"/>
      <c r="EV238" s="88"/>
      <c r="EW238" s="88"/>
      <c r="EX238" s="88"/>
      <c r="EY238" s="88"/>
      <c r="EZ238" s="88"/>
      <c r="FA238" s="88"/>
      <c r="FB238" s="88"/>
      <c r="FC238" s="88"/>
      <c r="FD238" s="88"/>
      <c r="FE238" s="88"/>
      <c r="FF238" s="88"/>
    </row>
    <row r="239" spans="2:162" x14ac:dyDescent="0.2">
      <c r="B239" s="100">
        <v>23.5</v>
      </c>
      <c r="C239" s="101">
        <v>11</v>
      </c>
      <c r="D239" s="80">
        <v>23.5</v>
      </c>
      <c r="E239" s="82">
        <v>52</v>
      </c>
      <c r="F239" s="83">
        <v>23.5</v>
      </c>
      <c r="G239" s="82">
        <v>184</v>
      </c>
      <c r="H239" s="88"/>
      <c r="O239" s="88"/>
      <c r="V239" s="88"/>
      <c r="AC239" s="88"/>
      <c r="AJ239" s="88"/>
      <c r="AQ239" s="88"/>
      <c r="AX239" s="88"/>
      <c r="BE239" s="88"/>
      <c r="BL239" s="88"/>
      <c r="BS239" s="88"/>
      <c r="BZ239" s="88"/>
      <c r="CG239" s="88"/>
      <c r="CN239" s="88"/>
      <c r="CU239" s="88"/>
      <c r="DB239" s="88"/>
      <c r="DC239" s="88"/>
      <c r="DD239" s="88"/>
      <c r="DE239" s="88"/>
      <c r="DF239" s="88"/>
      <c r="DG239" s="88"/>
      <c r="DH239" s="88"/>
      <c r="DI239" s="88"/>
      <c r="DJ239" s="88"/>
      <c r="DK239" s="88"/>
      <c r="DL239" s="88"/>
      <c r="DM239" s="88"/>
      <c r="DN239" s="88"/>
      <c r="DO239" s="88"/>
      <c r="DP239" s="88"/>
      <c r="DQ239" s="88"/>
      <c r="DR239" s="88"/>
      <c r="DS239" s="88"/>
      <c r="DT239" s="88"/>
      <c r="DU239" s="88"/>
      <c r="DV239" s="88"/>
      <c r="DW239" s="88"/>
      <c r="DX239" s="88"/>
      <c r="DY239" s="88"/>
      <c r="DZ239" s="88"/>
      <c r="EA239" s="88"/>
      <c r="EB239" s="88"/>
      <c r="EC239" s="88"/>
      <c r="ED239" s="88"/>
      <c r="EE239" s="88"/>
      <c r="EF239" s="88"/>
      <c r="EG239" s="88"/>
      <c r="EH239" s="88"/>
      <c r="EI239" s="88"/>
      <c r="EJ239" s="88"/>
      <c r="EK239" s="88"/>
      <c r="EL239" s="88"/>
      <c r="EM239" s="88"/>
      <c r="EN239" s="88"/>
      <c r="EO239" s="88"/>
      <c r="EP239" s="88"/>
      <c r="EQ239" s="88"/>
      <c r="ER239" s="88"/>
      <c r="ES239" s="88"/>
      <c r="ET239" s="88"/>
      <c r="EU239" s="88"/>
      <c r="EV239" s="88"/>
      <c r="EW239" s="88"/>
      <c r="EX239" s="88"/>
      <c r="EY239" s="88"/>
      <c r="EZ239" s="88"/>
      <c r="FA239" s="88"/>
      <c r="FB239" s="88"/>
      <c r="FC239" s="88"/>
      <c r="FD239" s="88"/>
      <c r="FE239" s="88"/>
      <c r="FF239" s="88"/>
    </row>
    <row r="240" spans="2:162" x14ac:dyDescent="0.2">
      <c r="B240" s="100">
        <v>23.6</v>
      </c>
      <c r="C240" s="101">
        <v>30</v>
      </c>
      <c r="D240" s="80">
        <v>23.6</v>
      </c>
      <c r="E240" s="82">
        <v>5</v>
      </c>
      <c r="F240" s="83">
        <v>23.6</v>
      </c>
      <c r="G240" s="82">
        <v>1</v>
      </c>
      <c r="H240" s="88"/>
      <c r="O240" s="88"/>
      <c r="V240" s="88"/>
      <c r="AC240" s="88"/>
      <c r="AJ240" s="88"/>
      <c r="AQ240" s="88"/>
      <c r="AX240" s="88"/>
      <c r="BE240" s="88"/>
      <c r="BL240" s="88"/>
      <c r="BS240" s="88"/>
      <c r="BZ240" s="88"/>
      <c r="CG240" s="88"/>
      <c r="CN240" s="88"/>
      <c r="CU240" s="88"/>
      <c r="DB240" s="88"/>
      <c r="DC240" s="88"/>
      <c r="DD240" s="88"/>
      <c r="DE240" s="88"/>
      <c r="DF240" s="88"/>
      <c r="DG240" s="88"/>
      <c r="DH240" s="88"/>
      <c r="DI240" s="88"/>
      <c r="DJ240" s="88"/>
      <c r="DK240" s="88"/>
      <c r="DL240" s="88"/>
      <c r="DM240" s="88"/>
      <c r="DN240" s="88"/>
      <c r="DO240" s="88"/>
      <c r="DP240" s="88"/>
      <c r="DQ240" s="88"/>
      <c r="DR240" s="88"/>
      <c r="DS240" s="88"/>
      <c r="DT240" s="88"/>
      <c r="DU240" s="88"/>
      <c r="DV240" s="88"/>
      <c r="DW240" s="88"/>
      <c r="DX240" s="88"/>
      <c r="DY240" s="88"/>
      <c r="DZ240" s="88"/>
      <c r="EA240" s="88"/>
      <c r="EB240" s="88"/>
      <c r="EC240" s="88"/>
      <c r="ED240" s="88"/>
      <c r="EE240" s="88"/>
      <c r="EF240" s="88"/>
      <c r="EG240" s="88"/>
      <c r="EH240" s="88"/>
      <c r="EI240" s="88"/>
      <c r="EJ240" s="88"/>
      <c r="EK240" s="88"/>
      <c r="EL240" s="88"/>
      <c r="EM240" s="88"/>
      <c r="EN240" s="88"/>
      <c r="EO240" s="88"/>
      <c r="EP240" s="88"/>
      <c r="EQ240" s="88"/>
      <c r="ER240" s="88"/>
      <c r="ES240" s="88"/>
      <c r="ET240" s="88"/>
      <c r="EU240" s="88"/>
      <c r="EV240" s="88"/>
      <c r="EW240" s="88"/>
      <c r="EX240" s="88"/>
      <c r="EY240" s="88"/>
      <c r="EZ240" s="88"/>
      <c r="FA240" s="88"/>
      <c r="FB240" s="88"/>
      <c r="FC240" s="88"/>
      <c r="FD240" s="88"/>
      <c r="FE240" s="88"/>
      <c r="FF240" s="88"/>
    </row>
    <row r="241" spans="2:162" x14ac:dyDescent="0.2">
      <c r="B241" s="100">
        <v>23.7</v>
      </c>
      <c r="C241" s="101">
        <v>60</v>
      </c>
      <c r="D241" s="80">
        <v>23.7</v>
      </c>
      <c r="E241" s="82">
        <v>23</v>
      </c>
      <c r="F241" s="83">
        <v>23.7</v>
      </c>
      <c r="G241" s="82">
        <v>39</v>
      </c>
      <c r="H241" s="88"/>
      <c r="O241" s="88"/>
      <c r="V241" s="88"/>
      <c r="AC241" s="88"/>
      <c r="AJ241" s="88"/>
      <c r="AQ241" s="88"/>
      <c r="AX241" s="88"/>
      <c r="BE241" s="88"/>
      <c r="BL241" s="88"/>
      <c r="BS241" s="88"/>
      <c r="BZ241" s="88"/>
      <c r="CG241" s="88"/>
      <c r="CN241" s="88"/>
      <c r="CU241" s="88"/>
      <c r="DB241" s="88"/>
      <c r="DC241" s="88"/>
      <c r="DD241" s="88"/>
      <c r="DE241" s="88"/>
      <c r="DF241" s="88"/>
      <c r="DG241" s="88"/>
      <c r="DH241" s="88"/>
      <c r="DI241" s="88"/>
      <c r="DJ241" s="88"/>
      <c r="DK241" s="88"/>
      <c r="DL241" s="88"/>
      <c r="DM241" s="88"/>
      <c r="DN241" s="88"/>
      <c r="DO241" s="88"/>
      <c r="DP241" s="88"/>
      <c r="DQ241" s="88"/>
      <c r="DR241" s="88"/>
      <c r="DS241" s="88"/>
      <c r="DT241" s="88"/>
      <c r="DU241" s="88"/>
      <c r="DV241" s="88"/>
      <c r="DW241" s="88"/>
      <c r="DX241" s="88"/>
      <c r="DY241" s="88"/>
      <c r="DZ241" s="88"/>
      <c r="EA241" s="88"/>
      <c r="EB241" s="88"/>
      <c r="EC241" s="88"/>
      <c r="ED241" s="88"/>
      <c r="EE241" s="88"/>
      <c r="EF241" s="88"/>
      <c r="EG241" s="88"/>
      <c r="EH241" s="88"/>
      <c r="EI241" s="88"/>
      <c r="EJ241" s="88"/>
      <c r="EK241" s="88"/>
      <c r="EL241" s="88"/>
      <c r="EM241" s="88"/>
      <c r="EN241" s="88"/>
      <c r="EO241" s="88"/>
      <c r="EP241" s="88"/>
      <c r="EQ241" s="88"/>
      <c r="ER241" s="88"/>
      <c r="ES241" s="88"/>
      <c r="ET241" s="88"/>
      <c r="EU241" s="88"/>
      <c r="EV241" s="88"/>
      <c r="EW241" s="88"/>
      <c r="EX241" s="88"/>
      <c r="EY241" s="88"/>
      <c r="EZ241" s="88"/>
      <c r="FA241" s="88"/>
      <c r="FB241" s="88"/>
      <c r="FC241" s="88"/>
      <c r="FD241" s="88"/>
      <c r="FE241" s="88"/>
      <c r="FF241" s="88"/>
    </row>
    <row r="242" spans="2:162" x14ac:dyDescent="0.2">
      <c r="B242" s="100">
        <v>23.8</v>
      </c>
      <c r="C242" s="101">
        <v>66</v>
      </c>
      <c r="D242" s="80">
        <v>23.8</v>
      </c>
      <c r="E242" s="82">
        <v>57</v>
      </c>
      <c r="F242" s="83">
        <v>23.8</v>
      </c>
      <c r="G242" s="82">
        <v>82</v>
      </c>
      <c r="H242" s="88"/>
      <c r="O242" s="88"/>
      <c r="V242" s="88"/>
      <c r="AC242" s="88"/>
      <c r="AJ242" s="88"/>
      <c r="AQ242" s="88"/>
      <c r="AX242" s="88"/>
      <c r="BE242" s="88"/>
      <c r="BL242" s="88"/>
      <c r="BS242" s="88"/>
      <c r="BZ242" s="88"/>
      <c r="CG242" s="88"/>
      <c r="CN242" s="88"/>
      <c r="CU242" s="88"/>
      <c r="DB242" s="88"/>
      <c r="DC242" s="88"/>
      <c r="DD242" s="88"/>
      <c r="DE242" s="88"/>
      <c r="DF242" s="88"/>
      <c r="DG242" s="88"/>
      <c r="DH242" s="88"/>
      <c r="DI242" s="88"/>
      <c r="DJ242" s="88"/>
      <c r="DK242" s="88"/>
      <c r="DL242" s="88"/>
      <c r="DM242" s="88"/>
      <c r="DN242" s="88"/>
      <c r="DO242" s="88"/>
      <c r="DP242" s="88"/>
      <c r="DQ242" s="88"/>
      <c r="DR242" s="88"/>
      <c r="DS242" s="88"/>
      <c r="DT242" s="88"/>
      <c r="DU242" s="88"/>
      <c r="DV242" s="88"/>
      <c r="DW242" s="88"/>
      <c r="DX242" s="88"/>
      <c r="DY242" s="88"/>
      <c r="DZ242" s="88"/>
      <c r="EA242" s="88"/>
      <c r="EB242" s="88"/>
      <c r="EC242" s="88"/>
      <c r="ED242" s="88"/>
      <c r="EE242" s="88"/>
      <c r="EF242" s="88"/>
      <c r="EG242" s="88"/>
      <c r="EH242" s="88"/>
      <c r="EI242" s="88"/>
      <c r="EJ242" s="88"/>
      <c r="EK242" s="88"/>
      <c r="EL242" s="88"/>
      <c r="EM242" s="88"/>
      <c r="EN242" s="88"/>
      <c r="EO242" s="88"/>
      <c r="EP242" s="88"/>
      <c r="EQ242" s="88"/>
      <c r="ER242" s="88"/>
      <c r="ES242" s="88"/>
      <c r="ET242" s="88"/>
      <c r="EU242" s="88"/>
      <c r="EV242" s="88"/>
      <c r="EW242" s="88"/>
      <c r="EX242" s="88"/>
      <c r="EY242" s="88"/>
      <c r="EZ242" s="88"/>
      <c r="FA242" s="88"/>
      <c r="FB242" s="88"/>
      <c r="FC242" s="88"/>
      <c r="FD242" s="88"/>
      <c r="FE242" s="88"/>
      <c r="FF242" s="88"/>
    </row>
    <row r="243" spans="2:162" x14ac:dyDescent="0.2">
      <c r="B243" s="100">
        <v>23.9</v>
      </c>
      <c r="C243" s="101">
        <v>4</v>
      </c>
      <c r="D243" s="80">
        <v>23.9</v>
      </c>
      <c r="E243" s="82">
        <v>22</v>
      </c>
      <c r="F243" s="83">
        <v>23.9</v>
      </c>
      <c r="G243" s="82">
        <v>69</v>
      </c>
      <c r="H243" s="88"/>
      <c r="O243" s="88"/>
      <c r="V243" s="88"/>
      <c r="AC243" s="88"/>
      <c r="AJ243" s="88"/>
      <c r="AQ243" s="88"/>
      <c r="AX243" s="88"/>
      <c r="BE243" s="88"/>
      <c r="BL243" s="88"/>
      <c r="BS243" s="88"/>
      <c r="BZ243" s="88"/>
      <c r="CG243" s="88"/>
      <c r="CN243" s="88"/>
      <c r="CU243" s="88"/>
      <c r="DB243" s="88"/>
      <c r="DC243" s="88"/>
      <c r="DD243" s="88"/>
      <c r="DE243" s="88"/>
      <c r="DF243" s="88"/>
      <c r="DG243" s="88"/>
      <c r="DH243" s="88"/>
      <c r="DI243" s="88"/>
      <c r="DJ243" s="88"/>
      <c r="DK243" s="88"/>
      <c r="DL243" s="88"/>
      <c r="DM243" s="88"/>
      <c r="DN243" s="88"/>
      <c r="DO243" s="88"/>
      <c r="DP243" s="88"/>
      <c r="DQ243" s="88"/>
      <c r="DR243" s="88"/>
      <c r="DS243" s="88"/>
      <c r="DT243" s="88"/>
      <c r="DU243" s="88"/>
      <c r="DV243" s="88"/>
      <c r="DW243" s="88"/>
      <c r="DX243" s="88"/>
      <c r="DY243" s="88"/>
      <c r="DZ243" s="88"/>
      <c r="EA243" s="88"/>
      <c r="EB243" s="88"/>
      <c r="EC243" s="88"/>
      <c r="ED243" s="88"/>
      <c r="EE243" s="88"/>
      <c r="EF243" s="88"/>
      <c r="EG243" s="88"/>
      <c r="EH243" s="88"/>
      <c r="EI243" s="88"/>
      <c r="EJ243" s="88"/>
      <c r="EK243" s="88"/>
      <c r="EL243" s="88"/>
      <c r="EM243" s="88"/>
      <c r="EN243" s="88"/>
      <c r="EO243" s="88"/>
      <c r="EP243" s="88"/>
      <c r="EQ243" s="88"/>
      <c r="ER243" s="88"/>
      <c r="ES243" s="88"/>
      <c r="ET243" s="88"/>
      <c r="EU243" s="88"/>
      <c r="EV243" s="88"/>
      <c r="EW243" s="88"/>
      <c r="EX243" s="88"/>
      <c r="EY243" s="88"/>
      <c r="EZ243" s="88"/>
      <c r="FA243" s="88"/>
      <c r="FB243" s="88"/>
      <c r="FC243" s="88"/>
      <c r="FD243" s="88"/>
      <c r="FE243" s="88"/>
      <c r="FF243" s="88"/>
    </row>
    <row r="244" spans="2:162" x14ac:dyDescent="0.2">
      <c r="B244" s="100">
        <v>24</v>
      </c>
      <c r="C244" s="101">
        <v>0</v>
      </c>
      <c r="D244" s="80">
        <v>24</v>
      </c>
      <c r="E244" s="82">
        <v>110</v>
      </c>
      <c r="F244" s="83">
        <v>24</v>
      </c>
      <c r="G244" s="82">
        <v>167</v>
      </c>
      <c r="H244" s="88"/>
      <c r="O244" s="88"/>
      <c r="V244" s="88"/>
      <c r="AC244" s="88"/>
      <c r="AJ244" s="88"/>
      <c r="AQ244" s="88"/>
      <c r="AX244" s="88"/>
      <c r="BE244" s="88"/>
      <c r="BL244" s="88"/>
      <c r="BS244" s="88"/>
      <c r="BZ244" s="88"/>
      <c r="CG244" s="88"/>
      <c r="CN244" s="88"/>
      <c r="CU244" s="88"/>
      <c r="DB244" s="88"/>
      <c r="DC244" s="88"/>
      <c r="DD244" s="88"/>
      <c r="DE244" s="88"/>
      <c r="DF244" s="88"/>
      <c r="DG244" s="88"/>
      <c r="DH244" s="88"/>
      <c r="DI244" s="88"/>
      <c r="DJ244" s="88"/>
      <c r="DK244" s="88"/>
      <c r="DL244" s="88"/>
      <c r="DM244" s="88"/>
      <c r="DN244" s="88"/>
      <c r="DO244" s="88"/>
      <c r="DP244" s="88"/>
      <c r="DQ244" s="88"/>
      <c r="DR244" s="88"/>
      <c r="DS244" s="88"/>
      <c r="DT244" s="88"/>
      <c r="DU244" s="88"/>
      <c r="DV244" s="88"/>
      <c r="DW244" s="88"/>
      <c r="DX244" s="88"/>
      <c r="DY244" s="88"/>
      <c r="DZ244" s="88"/>
      <c r="EA244" s="88"/>
      <c r="EB244" s="88"/>
      <c r="EC244" s="88"/>
      <c r="ED244" s="88"/>
      <c r="EE244" s="88"/>
      <c r="EF244" s="88"/>
      <c r="EG244" s="88"/>
      <c r="EH244" s="88"/>
      <c r="EI244" s="88"/>
      <c r="EJ244" s="88"/>
      <c r="EK244" s="88"/>
      <c r="EL244" s="88"/>
      <c r="EM244" s="88"/>
      <c r="EN244" s="88"/>
      <c r="EO244" s="88"/>
      <c r="EP244" s="88"/>
      <c r="EQ244" s="88"/>
      <c r="ER244" s="88"/>
      <c r="ES244" s="88"/>
      <c r="ET244" s="88"/>
      <c r="EU244" s="88"/>
      <c r="EV244" s="88"/>
      <c r="EW244" s="88"/>
      <c r="EX244" s="88"/>
      <c r="EY244" s="88"/>
      <c r="EZ244" s="88"/>
      <c r="FA244" s="88"/>
      <c r="FB244" s="88"/>
      <c r="FC244" s="88"/>
      <c r="FD244" s="88"/>
      <c r="FE244" s="88"/>
      <c r="FF244" s="88"/>
    </row>
    <row r="245" spans="2:162" x14ac:dyDescent="0.2">
      <c r="B245" s="100">
        <v>24.1</v>
      </c>
      <c r="C245" s="101">
        <v>78</v>
      </c>
      <c r="D245" s="80">
        <v>24.1</v>
      </c>
      <c r="E245" s="82">
        <v>33</v>
      </c>
      <c r="F245" s="83">
        <v>24.1</v>
      </c>
      <c r="G245" s="82">
        <v>52</v>
      </c>
      <c r="H245" s="88"/>
      <c r="O245" s="88"/>
      <c r="V245" s="88"/>
      <c r="AC245" s="88"/>
      <c r="AJ245" s="88"/>
      <c r="AQ245" s="88"/>
      <c r="AX245" s="88"/>
      <c r="BE245" s="88"/>
      <c r="BL245" s="88"/>
      <c r="BS245" s="88"/>
      <c r="BZ245" s="88"/>
      <c r="CG245" s="88"/>
      <c r="CN245" s="88"/>
      <c r="CU245" s="88"/>
      <c r="DB245" s="88"/>
      <c r="DC245" s="88"/>
      <c r="DD245" s="88"/>
      <c r="DE245" s="88"/>
      <c r="DF245" s="88"/>
      <c r="DG245" s="88"/>
      <c r="DH245" s="88"/>
      <c r="DI245" s="88"/>
      <c r="DJ245" s="88"/>
      <c r="DK245" s="88"/>
      <c r="DL245" s="88"/>
      <c r="DM245" s="88"/>
      <c r="DN245" s="88"/>
      <c r="DO245" s="88"/>
      <c r="DP245" s="88"/>
      <c r="DQ245" s="88"/>
      <c r="DR245" s="88"/>
      <c r="DS245" s="88"/>
      <c r="DT245" s="88"/>
      <c r="DU245" s="88"/>
      <c r="DV245" s="88"/>
      <c r="DW245" s="88"/>
      <c r="DX245" s="88"/>
      <c r="DY245" s="88"/>
      <c r="DZ245" s="88"/>
      <c r="EA245" s="88"/>
      <c r="EB245" s="88"/>
      <c r="EC245" s="88"/>
      <c r="ED245" s="88"/>
      <c r="EE245" s="88"/>
      <c r="EF245" s="88"/>
      <c r="EG245" s="88"/>
      <c r="EH245" s="88"/>
      <c r="EI245" s="88"/>
      <c r="EJ245" s="88"/>
      <c r="EK245" s="88"/>
      <c r="EL245" s="88"/>
      <c r="EM245" s="88"/>
      <c r="EN245" s="88"/>
      <c r="EO245" s="88"/>
      <c r="EP245" s="88"/>
      <c r="EQ245" s="88"/>
      <c r="ER245" s="88"/>
      <c r="ES245" s="88"/>
      <c r="ET245" s="88"/>
      <c r="EU245" s="88"/>
      <c r="EV245" s="88"/>
      <c r="EW245" s="88"/>
      <c r="EX245" s="88"/>
      <c r="EY245" s="88"/>
      <c r="EZ245" s="88"/>
      <c r="FA245" s="88"/>
      <c r="FB245" s="88"/>
      <c r="FC245" s="88"/>
      <c r="FD245" s="88"/>
      <c r="FE245" s="88"/>
      <c r="FF245" s="88"/>
    </row>
    <row r="246" spans="2:162" x14ac:dyDescent="0.2">
      <c r="B246" s="100">
        <v>24.2</v>
      </c>
      <c r="C246" s="101">
        <v>3</v>
      </c>
      <c r="D246" s="80">
        <v>24.2</v>
      </c>
      <c r="E246" s="82">
        <v>18</v>
      </c>
      <c r="F246" s="83">
        <v>24.2</v>
      </c>
      <c r="G246" s="82">
        <v>66</v>
      </c>
      <c r="H246" s="88"/>
      <c r="O246" s="88"/>
      <c r="V246" s="88"/>
      <c r="AC246" s="88"/>
      <c r="AJ246" s="88"/>
      <c r="AQ246" s="88"/>
      <c r="AX246" s="88"/>
      <c r="BE246" s="88"/>
      <c r="BL246" s="88"/>
      <c r="BS246" s="88"/>
      <c r="BZ246" s="88"/>
      <c r="CG246" s="88"/>
      <c r="CN246" s="88"/>
      <c r="CU246" s="88"/>
      <c r="CV246" s="88"/>
      <c r="CW246" s="88"/>
      <c r="CX246" s="88"/>
      <c r="CY246" s="88"/>
      <c r="CZ246" s="88"/>
      <c r="DA246" s="88"/>
      <c r="DB246" s="88"/>
      <c r="DC246" s="88"/>
      <c r="DD246" s="88"/>
      <c r="DE246" s="88"/>
      <c r="DF246" s="88"/>
      <c r="DG246" s="88"/>
      <c r="DH246" s="88"/>
      <c r="DI246" s="88"/>
      <c r="DJ246" s="88"/>
      <c r="DK246" s="88"/>
      <c r="DL246" s="88"/>
      <c r="DM246" s="88"/>
      <c r="DN246" s="88"/>
      <c r="DO246" s="88"/>
      <c r="DP246" s="88"/>
      <c r="DQ246" s="88"/>
      <c r="DR246" s="88"/>
      <c r="DS246" s="88"/>
      <c r="DT246" s="88"/>
      <c r="DU246" s="88"/>
      <c r="DV246" s="88"/>
      <c r="DW246" s="88"/>
      <c r="DX246" s="88"/>
      <c r="DY246" s="88"/>
      <c r="DZ246" s="88"/>
      <c r="EA246" s="88"/>
      <c r="EB246" s="88"/>
      <c r="EC246" s="88"/>
      <c r="ED246" s="88"/>
      <c r="EE246" s="88"/>
      <c r="EF246" s="88"/>
      <c r="EG246" s="88"/>
      <c r="EH246" s="88"/>
      <c r="EI246" s="88"/>
      <c r="EJ246" s="88"/>
      <c r="EK246" s="88"/>
      <c r="EL246" s="88"/>
      <c r="EM246" s="88"/>
      <c r="EN246" s="88"/>
      <c r="EO246" s="88"/>
      <c r="EP246" s="88"/>
      <c r="EQ246" s="88"/>
      <c r="ER246" s="88"/>
      <c r="ES246" s="88"/>
      <c r="ET246" s="88"/>
      <c r="EU246" s="88"/>
      <c r="EV246" s="88"/>
      <c r="EW246" s="88"/>
      <c r="EX246" s="88"/>
      <c r="EY246" s="88"/>
      <c r="EZ246" s="88"/>
      <c r="FA246" s="88"/>
      <c r="FB246" s="88"/>
      <c r="FC246" s="88"/>
      <c r="FD246" s="88"/>
      <c r="FE246" s="88"/>
      <c r="FF246" s="88"/>
    </row>
    <row r="247" spans="2:162" x14ac:dyDescent="0.2">
      <c r="B247" s="100">
        <v>24.3</v>
      </c>
      <c r="C247" s="101">
        <v>6</v>
      </c>
      <c r="D247" s="80">
        <v>24.3</v>
      </c>
      <c r="E247" s="82">
        <v>108</v>
      </c>
      <c r="F247" s="83">
        <v>24.3</v>
      </c>
      <c r="G247" s="82">
        <v>28</v>
      </c>
      <c r="H247" s="88"/>
      <c r="O247" s="88"/>
      <c r="V247" s="88"/>
      <c r="AC247" s="88"/>
      <c r="AJ247" s="88"/>
      <c r="AQ247" s="88"/>
      <c r="AX247" s="88"/>
      <c r="BE247" s="88"/>
      <c r="BL247" s="88"/>
      <c r="BS247" s="88"/>
      <c r="BZ247" s="88"/>
      <c r="CG247" s="88"/>
      <c r="CN247" s="88"/>
      <c r="CU247" s="88"/>
      <c r="CV247" s="88"/>
      <c r="CW247" s="88"/>
      <c r="CX247" s="88"/>
      <c r="CY247" s="88"/>
      <c r="CZ247" s="88"/>
      <c r="DA247" s="88"/>
      <c r="DB247" s="88"/>
      <c r="DC247" s="88"/>
      <c r="DD247" s="88"/>
      <c r="DE247" s="88"/>
      <c r="DF247" s="88"/>
      <c r="DG247" s="88"/>
      <c r="DH247" s="88"/>
      <c r="DI247" s="88"/>
      <c r="DJ247" s="88"/>
      <c r="DK247" s="88"/>
      <c r="DL247" s="88"/>
      <c r="DM247" s="88"/>
      <c r="DN247" s="88"/>
      <c r="DO247" s="88"/>
      <c r="DP247" s="88"/>
      <c r="DQ247" s="88"/>
      <c r="DR247" s="88"/>
      <c r="DS247" s="88"/>
      <c r="DT247" s="88"/>
      <c r="DU247" s="88"/>
      <c r="DV247" s="88"/>
      <c r="DW247" s="88"/>
      <c r="DX247" s="88"/>
      <c r="DY247" s="88"/>
      <c r="DZ247" s="88"/>
      <c r="EA247" s="88"/>
      <c r="EB247" s="88"/>
      <c r="EC247" s="88"/>
      <c r="ED247" s="88"/>
      <c r="EE247" s="88"/>
      <c r="EF247" s="88"/>
      <c r="EG247" s="88"/>
      <c r="EH247" s="88"/>
      <c r="EI247" s="88"/>
      <c r="EJ247" s="88"/>
      <c r="EK247" s="88"/>
      <c r="EL247" s="88"/>
      <c r="EM247" s="88"/>
      <c r="EN247" s="88"/>
      <c r="EO247" s="88"/>
      <c r="EP247" s="88"/>
      <c r="EQ247" s="88"/>
      <c r="ER247" s="88"/>
      <c r="ES247" s="88"/>
      <c r="ET247" s="88"/>
      <c r="EU247" s="88"/>
      <c r="EV247" s="88"/>
      <c r="EW247" s="88"/>
      <c r="EX247" s="88"/>
      <c r="EY247" s="88"/>
      <c r="EZ247" s="88"/>
      <c r="FA247" s="88"/>
      <c r="FB247" s="88"/>
      <c r="FC247" s="88"/>
      <c r="FD247" s="88"/>
      <c r="FE247" s="88"/>
      <c r="FF247" s="88"/>
    </row>
    <row r="248" spans="2:162" x14ac:dyDescent="0.2">
      <c r="B248" s="100">
        <v>24.4</v>
      </c>
      <c r="C248" s="101">
        <v>77</v>
      </c>
      <c r="D248" s="80">
        <v>24.4</v>
      </c>
      <c r="E248" s="82">
        <v>2</v>
      </c>
      <c r="F248" s="83">
        <v>24.4</v>
      </c>
      <c r="G248" s="82">
        <v>45</v>
      </c>
      <c r="H248" s="88"/>
      <c r="O248" s="88"/>
      <c r="V248" s="88"/>
      <c r="AC248" s="88"/>
      <c r="AJ248" s="88"/>
      <c r="AQ248" s="88"/>
      <c r="AX248" s="88"/>
      <c r="BE248" s="88"/>
      <c r="BL248" s="88"/>
      <c r="BS248" s="88"/>
      <c r="BZ248" s="88"/>
      <c r="CG248" s="88"/>
      <c r="CN248" s="88"/>
      <c r="CU248" s="88"/>
      <c r="CV248" s="88"/>
      <c r="CW248" s="88"/>
      <c r="CX248" s="88"/>
      <c r="CY248" s="88"/>
      <c r="CZ248" s="88"/>
      <c r="DA248" s="88"/>
      <c r="DB248" s="88"/>
      <c r="DC248" s="88"/>
      <c r="DD248" s="88"/>
      <c r="DE248" s="88"/>
      <c r="DF248" s="88"/>
      <c r="DG248" s="88"/>
      <c r="DH248" s="88"/>
      <c r="DI248" s="88"/>
      <c r="DJ248" s="88"/>
      <c r="DK248" s="88"/>
      <c r="DL248" s="88"/>
      <c r="DM248" s="88"/>
      <c r="DN248" s="88"/>
      <c r="DO248" s="88"/>
      <c r="DP248" s="88"/>
      <c r="DQ248" s="88"/>
      <c r="DR248" s="88"/>
      <c r="DS248" s="88"/>
      <c r="DT248" s="88"/>
      <c r="DU248" s="88"/>
      <c r="DV248" s="88"/>
      <c r="DW248" s="88"/>
      <c r="DX248" s="88"/>
      <c r="DY248" s="88"/>
      <c r="DZ248" s="88"/>
      <c r="EA248" s="88"/>
      <c r="EB248" s="88"/>
      <c r="EC248" s="88"/>
      <c r="ED248" s="88"/>
      <c r="EE248" s="88"/>
      <c r="EF248" s="88"/>
      <c r="EG248" s="88"/>
      <c r="EH248" s="88"/>
      <c r="EI248" s="88"/>
      <c r="EJ248" s="88"/>
      <c r="EK248" s="88"/>
      <c r="EL248" s="88"/>
      <c r="EM248" s="88"/>
      <c r="EN248" s="88"/>
      <c r="EO248" s="88"/>
      <c r="EP248" s="88"/>
      <c r="EQ248" s="88"/>
      <c r="ER248" s="88"/>
      <c r="ES248" s="88"/>
      <c r="ET248" s="88"/>
      <c r="EU248" s="88"/>
      <c r="EV248" s="88"/>
      <c r="EW248" s="88"/>
      <c r="EX248" s="88"/>
      <c r="EY248" s="88"/>
      <c r="EZ248" s="88"/>
      <c r="FA248" s="88"/>
      <c r="FB248" s="88"/>
      <c r="FC248" s="88"/>
      <c r="FD248" s="88"/>
      <c r="FE248" s="88"/>
      <c r="FF248" s="88"/>
    </row>
    <row r="249" spans="2:162" x14ac:dyDescent="0.2">
      <c r="B249" s="100">
        <v>24.5</v>
      </c>
      <c r="C249" s="101">
        <v>11</v>
      </c>
      <c r="D249" s="80">
        <v>24.5</v>
      </c>
      <c r="E249" s="82">
        <v>12</v>
      </c>
      <c r="F249" s="83">
        <v>24.5</v>
      </c>
      <c r="G249" s="82">
        <v>170</v>
      </c>
      <c r="H249" s="88"/>
      <c r="O249" s="88"/>
      <c r="V249" s="88"/>
      <c r="AC249" s="88"/>
      <c r="AJ249" s="88"/>
      <c r="AQ249" s="88"/>
      <c r="AX249" s="88"/>
      <c r="BE249" s="88"/>
      <c r="BL249" s="88"/>
      <c r="BS249" s="88"/>
      <c r="BZ249" s="88"/>
      <c r="CG249" s="88"/>
      <c r="CN249" s="88"/>
      <c r="CU249" s="88"/>
      <c r="CV249" s="88"/>
      <c r="CW249" s="88"/>
      <c r="CX249" s="88"/>
      <c r="CY249" s="88"/>
      <c r="CZ249" s="88"/>
      <c r="DA249" s="88"/>
      <c r="DB249" s="88"/>
      <c r="DC249" s="88"/>
      <c r="DD249" s="88"/>
      <c r="DE249" s="88"/>
      <c r="DF249" s="88"/>
      <c r="DG249" s="88"/>
      <c r="DH249" s="88"/>
      <c r="DI249" s="88"/>
      <c r="DJ249" s="88"/>
      <c r="DK249" s="88"/>
      <c r="DL249" s="88"/>
      <c r="DM249" s="88"/>
      <c r="DN249" s="88"/>
      <c r="DO249" s="88"/>
      <c r="DP249" s="88"/>
      <c r="DQ249" s="88"/>
      <c r="DR249" s="88"/>
      <c r="DS249" s="88"/>
      <c r="DT249" s="88"/>
      <c r="DU249" s="88"/>
      <c r="DV249" s="88"/>
      <c r="DW249" s="88"/>
      <c r="DX249" s="88"/>
      <c r="DY249" s="88"/>
      <c r="DZ249" s="88"/>
      <c r="EA249" s="88"/>
      <c r="EB249" s="88"/>
      <c r="EC249" s="88"/>
      <c r="ED249" s="88"/>
      <c r="EE249" s="88"/>
      <c r="EF249" s="88"/>
      <c r="EG249" s="88"/>
      <c r="EH249" s="88"/>
      <c r="EI249" s="88"/>
      <c r="EJ249" s="88"/>
      <c r="EK249" s="88"/>
      <c r="EL249" s="88"/>
      <c r="EM249" s="88"/>
      <c r="EN249" s="88"/>
      <c r="EO249" s="88"/>
      <c r="EP249" s="88"/>
      <c r="EQ249" s="88"/>
      <c r="ER249" s="88"/>
      <c r="ES249" s="88"/>
      <c r="ET249" s="88"/>
      <c r="EU249" s="88"/>
      <c r="EV249" s="88"/>
      <c r="EW249" s="88"/>
      <c r="EX249" s="88"/>
      <c r="EY249" s="88"/>
      <c r="EZ249" s="88"/>
      <c r="FA249" s="88"/>
      <c r="FB249" s="88"/>
      <c r="FC249" s="88"/>
      <c r="FD249" s="88"/>
      <c r="FE249" s="88"/>
      <c r="FF249" s="88"/>
    </row>
    <row r="250" spans="2:162" x14ac:dyDescent="0.2">
      <c r="B250" s="100">
        <v>24.6</v>
      </c>
      <c r="C250" s="101">
        <v>72</v>
      </c>
      <c r="D250" s="80">
        <v>24.6</v>
      </c>
      <c r="E250" s="82">
        <v>36</v>
      </c>
      <c r="F250" s="83">
        <v>24.6</v>
      </c>
      <c r="G250" s="82">
        <v>17</v>
      </c>
      <c r="H250" s="88"/>
      <c r="O250" s="88"/>
      <c r="V250" s="88"/>
      <c r="AC250" s="88"/>
      <c r="AJ250" s="88"/>
      <c r="AQ250" s="88"/>
      <c r="AX250" s="88"/>
      <c r="BE250" s="88"/>
      <c r="BL250" s="88"/>
      <c r="BS250" s="88"/>
      <c r="BZ250" s="88"/>
      <c r="CG250" s="88"/>
      <c r="CN250" s="88"/>
      <c r="CU250" s="88"/>
      <c r="CV250" s="88"/>
      <c r="CW250" s="88"/>
      <c r="CX250" s="88"/>
      <c r="CY250" s="88"/>
      <c r="CZ250" s="88"/>
      <c r="DA250" s="88"/>
      <c r="DB250" s="88"/>
      <c r="DC250" s="88"/>
      <c r="DD250" s="88"/>
      <c r="DE250" s="88"/>
      <c r="DF250" s="88"/>
      <c r="DG250" s="88"/>
      <c r="DH250" s="88"/>
      <c r="DI250" s="88"/>
      <c r="DJ250" s="88"/>
      <c r="DK250" s="88"/>
      <c r="DL250" s="88"/>
      <c r="DM250" s="88"/>
      <c r="DN250" s="88"/>
      <c r="DO250" s="88"/>
      <c r="DP250" s="88"/>
      <c r="DQ250" s="88"/>
      <c r="DR250" s="88"/>
      <c r="DS250" s="88"/>
      <c r="DT250" s="88"/>
      <c r="DU250" s="88"/>
      <c r="DV250" s="88"/>
      <c r="DW250" s="88"/>
      <c r="DX250" s="88"/>
      <c r="DY250" s="88"/>
      <c r="DZ250" s="88"/>
      <c r="EA250" s="88"/>
      <c r="EB250" s="88"/>
      <c r="EC250" s="88"/>
      <c r="ED250" s="88"/>
      <c r="EE250" s="88"/>
      <c r="EF250" s="88"/>
      <c r="EG250" s="88"/>
      <c r="EH250" s="88"/>
      <c r="EI250" s="88"/>
      <c r="EJ250" s="88"/>
      <c r="EK250" s="88"/>
      <c r="EL250" s="88"/>
      <c r="EM250" s="88"/>
      <c r="EN250" s="88"/>
      <c r="EO250" s="88"/>
      <c r="EP250" s="88"/>
      <c r="EQ250" s="88"/>
      <c r="ER250" s="88"/>
      <c r="ES250" s="88"/>
      <c r="ET250" s="88"/>
      <c r="EU250" s="88"/>
      <c r="EV250" s="88"/>
      <c r="EW250" s="88"/>
      <c r="EX250" s="88"/>
      <c r="EY250" s="88"/>
      <c r="EZ250" s="88"/>
      <c r="FA250" s="88"/>
      <c r="FB250" s="88"/>
      <c r="FC250" s="88"/>
      <c r="FD250" s="88"/>
      <c r="FE250" s="88"/>
      <c r="FF250" s="88"/>
    </row>
    <row r="251" spans="2:162" x14ac:dyDescent="0.2">
      <c r="B251" s="100">
        <v>24.7</v>
      </c>
      <c r="C251" s="101">
        <v>10</v>
      </c>
      <c r="D251" s="80">
        <v>24.7</v>
      </c>
      <c r="E251" s="82">
        <v>90</v>
      </c>
      <c r="F251" s="83">
        <v>24.7</v>
      </c>
      <c r="G251" s="82">
        <v>49</v>
      </c>
      <c r="H251" s="88"/>
      <c r="O251" s="88"/>
      <c r="V251" s="88"/>
      <c r="AC251" s="88"/>
      <c r="AJ251" s="88"/>
      <c r="AQ251" s="88"/>
      <c r="AX251" s="88"/>
      <c r="BE251" s="88"/>
      <c r="BL251" s="88"/>
      <c r="BS251" s="88"/>
      <c r="BZ251" s="88"/>
      <c r="CG251" s="88"/>
      <c r="CN251" s="88"/>
      <c r="CU251" s="88"/>
      <c r="CV251" s="88"/>
      <c r="CW251" s="88"/>
      <c r="CX251" s="88"/>
      <c r="CY251" s="88"/>
      <c r="CZ251" s="88"/>
      <c r="DA251" s="88"/>
      <c r="DB251" s="88"/>
      <c r="DC251" s="88"/>
      <c r="DD251" s="88"/>
      <c r="DE251" s="88"/>
      <c r="DF251" s="88"/>
      <c r="DG251" s="88"/>
      <c r="DH251" s="88"/>
      <c r="DI251" s="88"/>
      <c r="DJ251" s="88"/>
      <c r="DK251" s="88"/>
      <c r="DL251" s="88"/>
      <c r="DM251" s="88"/>
      <c r="DN251" s="88"/>
      <c r="DO251" s="88"/>
      <c r="DP251" s="88"/>
      <c r="DQ251" s="88"/>
      <c r="DR251" s="88"/>
      <c r="DS251" s="88"/>
      <c r="DT251" s="88"/>
      <c r="DU251" s="88"/>
      <c r="DV251" s="88"/>
      <c r="DW251" s="88"/>
      <c r="DX251" s="88"/>
      <c r="DY251" s="88"/>
      <c r="DZ251" s="88"/>
      <c r="EA251" s="88"/>
      <c r="EB251" s="88"/>
      <c r="EC251" s="88"/>
      <c r="ED251" s="88"/>
      <c r="EE251" s="88"/>
      <c r="EF251" s="88"/>
      <c r="EG251" s="88"/>
      <c r="EH251" s="88"/>
      <c r="EI251" s="88"/>
      <c r="EJ251" s="88"/>
      <c r="EK251" s="88"/>
      <c r="EL251" s="88"/>
      <c r="EM251" s="88"/>
      <c r="EN251" s="88"/>
      <c r="EO251" s="88"/>
      <c r="EP251" s="88"/>
      <c r="EQ251" s="88"/>
      <c r="ER251" s="88"/>
      <c r="ES251" s="88"/>
      <c r="ET251" s="88"/>
      <c r="EU251" s="88"/>
      <c r="EV251" s="88"/>
      <c r="EW251" s="88"/>
      <c r="EX251" s="88"/>
      <c r="EY251" s="88"/>
      <c r="EZ251" s="88"/>
      <c r="FA251" s="88"/>
      <c r="FB251" s="88"/>
      <c r="FC251" s="88"/>
      <c r="FD251" s="88"/>
      <c r="FE251" s="88"/>
      <c r="FF251" s="88"/>
    </row>
    <row r="252" spans="2:162" x14ac:dyDescent="0.2">
      <c r="B252" s="100">
        <v>24.8</v>
      </c>
      <c r="C252" s="101">
        <v>77</v>
      </c>
      <c r="D252" s="80">
        <v>24.8</v>
      </c>
      <c r="E252" s="82">
        <v>16</v>
      </c>
      <c r="F252" s="83">
        <v>24.8</v>
      </c>
      <c r="G252" s="82">
        <v>76</v>
      </c>
      <c r="H252" s="88"/>
      <c r="O252" s="88"/>
      <c r="V252" s="88"/>
      <c r="AC252" s="88"/>
      <c r="AJ252" s="88"/>
      <c r="AQ252" s="88"/>
      <c r="AX252" s="88"/>
      <c r="BE252" s="88"/>
      <c r="BL252" s="88"/>
      <c r="BS252" s="88"/>
      <c r="BZ252" s="88"/>
      <c r="CG252" s="88"/>
      <c r="CN252" s="88"/>
      <c r="CU252" s="88"/>
      <c r="CV252" s="88"/>
      <c r="CW252" s="88"/>
      <c r="CX252" s="88"/>
      <c r="CY252" s="88"/>
      <c r="CZ252" s="88"/>
      <c r="DA252" s="88"/>
      <c r="DB252" s="88"/>
      <c r="DC252" s="88"/>
      <c r="DD252" s="88"/>
      <c r="DE252" s="88"/>
      <c r="DF252" s="88"/>
      <c r="DG252" s="88"/>
      <c r="DH252" s="88"/>
      <c r="DI252" s="88"/>
      <c r="DJ252" s="88"/>
      <c r="DK252" s="88"/>
      <c r="DL252" s="88"/>
      <c r="DM252" s="88"/>
      <c r="DN252" s="88"/>
      <c r="DO252" s="88"/>
      <c r="DP252" s="88"/>
      <c r="DQ252" s="88"/>
      <c r="DR252" s="88"/>
      <c r="DS252" s="88"/>
      <c r="DT252" s="88"/>
      <c r="DU252" s="88"/>
      <c r="DV252" s="88"/>
      <c r="DW252" s="88"/>
      <c r="DX252" s="88"/>
      <c r="DY252" s="88"/>
      <c r="DZ252" s="88"/>
      <c r="EA252" s="88"/>
      <c r="EB252" s="88"/>
      <c r="EC252" s="88"/>
      <c r="ED252" s="88"/>
      <c r="EE252" s="88"/>
      <c r="EF252" s="88"/>
      <c r="EG252" s="88"/>
      <c r="EH252" s="88"/>
      <c r="EI252" s="88"/>
      <c r="EJ252" s="88"/>
      <c r="EK252" s="88"/>
      <c r="EL252" s="88"/>
      <c r="EM252" s="88"/>
      <c r="EN252" s="88"/>
      <c r="EO252" s="88"/>
      <c r="EP252" s="88"/>
      <c r="EQ252" s="88"/>
      <c r="ER252" s="88"/>
      <c r="ES252" s="88"/>
      <c r="ET252" s="88"/>
      <c r="EU252" s="88"/>
      <c r="EV252" s="88"/>
      <c r="EW252" s="88"/>
      <c r="EX252" s="88"/>
      <c r="EY252" s="88"/>
      <c r="EZ252" s="88"/>
      <c r="FA252" s="88"/>
      <c r="FB252" s="88"/>
      <c r="FC252" s="88"/>
      <c r="FD252" s="88"/>
      <c r="FE252" s="88"/>
      <c r="FF252" s="88"/>
    </row>
    <row r="253" spans="2:162" x14ac:dyDescent="0.2">
      <c r="B253" s="100">
        <v>24.9</v>
      </c>
      <c r="C253" s="101">
        <v>62</v>
      </c>
      <c r="D253" s="80">
        <v>24.9</v>
      </c>
      <c r="E253" s="82">
        <v>85</v>
      </c>
      <c r="F253" s="83">
        <v>24.9</v>
      </c>
      <c r="G253" s="82">
        <v>99</v>
      </c>
      <c r="H253" s="88"/>
      <c r="O253" s="88"/>
      <c r="V253" s="88"/>
      <c r="AC253" s="88"/>
      <c r="AJ253" s="88"/>
      <c r="AQ253" s="88"/>
      <c r="AX253" s="88"/>
      <c r="BE253" s="88"/>
      <c r="BL253" s="88"/>
      <c r="BS253" s="88"/>
      <c r="BZ253" s="88"/>
      <c r="CG253" s="88"/>
      <c r="CN253" s="88"/>
      <c r="CU253" s="88"/>
      <c r="CV253" s="88"/>
      <c r="CW253" s="88"/>
      <c r="CX253" s="88"/>
      <c r="CY253" s="88"/>
      <c r="CZ253" s="88"/>
      <c r="DA253" s="88"/>
      <c r="DB253" s="88"/>
      <c r="DC253" s="88"/>
      <c r="DD253" s="88"/>
      <c r="DE253" s="88"/>
      <c r="DF253" s="88"/>
      <c r="DG253" s="88"/>
      <c r="DH253" s="88"/>
      <c r="DI253" s="88"/>
      <c r="DJ253" s="88"/>
      <c r="DK253" s="88"/>
      <c r="DL253" s="88"/>
      <c r="DM253" s="88"/>
      <c r="DN253" s="88"/>
      <c r="DO253" s="88"/>
      <c r="DP253" s="88"/>
      <c r="DQ253" s="88"/>
      <c r="DR253" s="88"/>
      <c r="DS253" s="88"/>
      <c r="DT253" s="88"/>
      <c r="DU253" s="88"/>
      <c r="DV253" s="88"/>
      <c r="DW253" s="88"/>
      <c r="DX253" s="88"/>
      <c r="DY253" s="88"/>
      <c r="DZ253" s="88"/>
      <c r="EA253" s="88"/>
      <c r="EB253" s="88"/>
      <c r="EC253" s="88"/>
      <c r="ED253" s="88"/>
      <c r="EE253" s="88"/>
      <c r="EF253" s="88"/>
      <c r="EG253" s="88"/>
      <c r="EH253" s="88"/>
      <c r="EI253" s="88"/>
      <c r="EJ253" s="88"/>
      <c r="EK253" s="88"/>
      <c r="EL253" s="88"/>
      <c r="EM253" s="88"/>
      <c r="EN253" s="88"/>
      <c r="EO253" s="88"/>
      <c r="EP253" s="88"/>
      <c r="EQ253" s="88"/>
      <c r="ER253" s="88"/>
      <c r="ES253" s="88"/>
      <c r="ET253" s="88"/>
      <c r="EU253" s="88"/>
      <c r="EV253" s="88"/>
      <c r="EW253" s="88"/>
      <c r="EX253" s="88"/>
      <c r="EY253" s="88"/>
      <c r="EZ253" s="88"/>
      <c r="FA253" s="88"/>
      <c r="FB253" s="88"/>
      <c r="FC253" s="88"/>
      <c r="FD253" s="88"/>
      <c r="FE253" s="88"/>
      <c r="FF253" s="88"/>
    </row>
    <row r="254" spans="2:162" x14ac:dyDescent="0.2">
      <c r="B254" s="100">
        <v>25</v>
      </c>
      <c r="C254" s="101">
        <v>20</v>
      </c>
      <c r="D254" s="80">
        <v>25</v>
      </c>
      <c r="E254" s="82">
        <v>42</v>
      </c>
      <c r="F254" s="83">
        <v>25</v>
      </c>
      <c r="G254" s="82">
        <v>70</v>
      </c>
      <c r="H254" s="88"/>
      <c r="O254" s="88"/>
      <c r="V254" s="88"/>
      <c r="AC254" s="88"/>
      <c r="AJ254" s="88"/>
      <c r="AQ254" s="88"/>
      <c r="AX254" s="88"/>
      <c r="BE254" s="88"/>
      <c r="BL254" s="88"/>
      <c r="BS254" s="88"/>
      <c r="BZ254" s="88"/>
      <c r="CG254" s="88"/>
      <c r="CN254" s="88"/>
      <c r="CU254" s="88"/>
      <c r="CV254" s="88"/>
      <c r="CW254" s="88"/>
      <c r="CX254" s="88"/>
      <c r="CY254" s="88"/>
      <c r="CZ254" s="88"/>
      <c r="DA254" s="88"/>
      <c r="DB254" s="88"/>
      <c r="DC254" s="88"/>
      <c r="DD254" s="88"/>
      <c r="DE254" s="88"/>
      <c r="DF254" s="88"/>
      <c r="DG254" s="88"/>
      <c r="DH254" s="88"/>
      <c r="DI254" s="88"/>
      <c r="DJ254" s="88"/>
      <c r="DK254" s="88"/>
      <c r="DL254" s="88"/>
      <c r="DM254" s="88"/>
      <c r="DN254" s="88"/>
      <c r="DO254" s="88"/>
      <c r="DP254" s="88"/>
      <c r="DQ254" s="88"/>
      <c r="DR254" s="88"/>
      <c r="DS254" s="88"/>
      <c r="DT254" s="88"/>
      <c r="DU254" s="88"/>
      <c r="DV254" s="88"/>
      <c r="DW254" s="88"/>
      <c r="DX254" s="88"/>
      <c r="DY254" s="88"/>
      <c r="DZ254" s="88"/>
      <c r="EA254" s="88"/>
      <c r="EB254" s="88"/>
      <c r="EC254" s="88"/>
      <c r="ED254" s="88"/>
      <c r="EE254" s="88"/>
      <c r="EF254" s="88"/>
      <c r="EG254" s="88"/>
      <c r="EH254" s="88"/>
      <c r="EI254" s="88"/>
      <c r="EJ254" s="88"/>
      <c r="EK254" s="88"/>
      <c r="EL254" s="88"/>
      <c r="EM254" s="88"/>
      <c r="EN254" s="88"/>
      <c r="EO254" s="88"/>
      <c r="EP254" s="88"/>
      <c r="EQ254" s="88"/>
      <c r="ER254" s="88"/>
      <c r="ES254" s="88"/>
      <c r="ET254" s="88"/>
      <c r="EU254" s="88"/>
      <c r="EV254" s="88"/>
      <c r="EW254" s="88"/>
      <c r="EX254" s="88"/>
      <c r="EY254" s="88"/>
      <c r="EZ254" s="88"/>
      <c r="FA254" s="88"/>
      <c r="FB254" s="88"/>
      <c r="FC254" s="88"/>
      <c r="FD254" s="88"/>
      <c r="FE254" s="88"/>
      <c r="FF254" s="88"/>
    </row>
    <row r="255" spans="2:162" x14ac:dyDescent="0.2">
      <c r="B255" s="100">
        <v>25.1</v>
      </c>
      <c r="C255" s="101">
        <v>1</v>
      </c>
      <c r="D255" s="80">
        <v>25.1</v>
      </c>
      <c r="E255" s="82">
        <v>79</v>
      </c>
      <c r="F255" s="83">
        <v>25.1</v>
      </c>
      <c r="G255" s="82">
        <v>34</v>
      </c>
      <c r="H255" s="88"/>
      <c r="O255" s="88"/>
      <c r="V255" s="88"/>
      <c r="AC255" s="88"/>
      <c r="AJ255" s="88"/>
      <c r="AQ255" s="88"/>
      <c r="AX255" s="88"/>
      <c r="BE255" s="88"/>
      <c r="BL255" s="88"/>
      <c r="BS255" s="88"/>
      <c r="BZ255" s="88"/>
      <c r="CG255" s="88"/>
      <c r="CN255" s="88"/>
      <c r="CU255" s="88"/>
      <c r="CV255" s="88"/>
      <c r="CW255" s="88"/>
      <c r="CX255" s="88"/>
      <c r="CY255" s="88"/>
      <c r="CZ255" s="88"/>
      <c r="DA255" s="88"/>
      <c r="DB255" s="88"/>
      <c r="DC255" s="88"/>
      <c r="DD255" s="88"/>
      <c r="DE255" s="88"/>
      <c r="DF255" s="88"/>
      <c r="DG255" s="88"/>
      <c r="DH255" s="88"/>
      <c r="DI255" s="88"/>
      <c r="DJ255" s="88"/>
      <c r="DK255" s="88"/>
      <c r="DL255" s="88"/>
      <c r="DM255" s="88"/>
      <c r="DN255" s="88"/>
      <c r="DO255" s="88"/>
      <c r="DP255" s="88"/>
      <c r="DQ255" s="88"/>
      <c r="DR255" s="88"/>
      <c r="DS255" s="88"/>
      <c r="DT255" s="88"/>
      <c r="DU255" s="88"/>
      <c r="DV255" s="88"/>
      <c r="DW255" s="88"/>
      <c r="DX255" s="88"/>
      <c r="DY255" s="88"/>
      <c r="DZ255" s="88"/>
      <c r="EA255" s="88"/>
      <c r="EB255" s="88"/>
      <c r="EC255" s="88"/>
      <c r="ED255" s="88"/>
      <c r="EE255" s="88"/>
      <c r="EF255" s="88"/>
      <c r="EG255" s="88"/>
      <c r="EH255" s="88"/>
      <c r="EI255" s="88"/>
      <c r="EJ255" s="88"/>
      <c r="EK255" s="88"/>
      <c r="EL255" s="88"/>
      <c r="EM255" s="88"/>
      <c r="EN255" s="88"/>
      <c r="EO255" s="88"/>
      <c r="EP255" s="88"/>
      <c r="EQ255" s="88"/>
      <c r="ER255" s="88"/>
      <c r="ES255" s="88"/>
      <c r="ET255" s="88"/>
      <c r="EU255" s="88"/>
      <c r="EV255" s="88"/>
      <c r="EW255" s="88"/>
      <c r="EX255" s="88"/>
      <c r="EY255" s="88"/>
      <c r="EZ255" s="88"/>
      <c r="FA255" s="88"/>
      <c r="FB255" s="88"/>
      <c r="FC255" s="88"/>
      <c r="FD255" s="88"/>
      <c r="FE255" s="88"/>
      <c r="FF255" s="88"/>
    </row>
    <row r="256" spans="2:162" x14ac:dyDescent="0.2">
      <c r="B256" s="100">
        <v>25.2</v>
      </c>
      <c r="C256" s="101">
        <v>44</v>
      </c>
      <c r="D256" s="80">
        <v>25.2</v>
      </c>
      <c r="E256" s="82">
        <v>33</v>
      </c>
      <c r="F256" s="83">
        <v>25.2</v>
      </c>
      <c r="G256" s="82">
        <v>166</v>
      </c>
      <c r="H256" s="88"/>
      <c r="O256" s="88"/>
      <c r="V256" s="88"/>
      <c r="AC256" s="88"/>
      <c r="AJ256" s="88"/>
      <c r="AQ256" s="88"/>
      <c r="AX256" s="88"/>
      <c r="BE256" s="88"/>
      <c r="BL256" s="88"/>
      <c r="BS256" s="88"/>
      <c r="BZ256" s="88"/>
      <c r="CG256" s="88"/>
      <c r="CN256" s="88"/>
      <c r="CU256" s="88"/>
      <c r="CV256" s="88"/>
      <c r="CW256" s="88"/>
      <c r="CX256" s="88"/>
      <c r="CY256" s="88"/>
      <c r="CZ256" s="88"/>
      <c r="DA256" s="88"/>
      <c r="DB256" s="88"/>
      <c r="DC256" s="88"/>
      <c r="DD256" s="88"/>
      <c r="DE256" s="88"/>
      <c r="DF256" s="88"/>
      <c r="DG256" s="88"/>
      <c r="DH256" s="88"/>
      <c r="DI256" s="88"/>
      <c r="DJ256" s="88"/>
      <c r="DK256" s="88"/>
      <c r="DL256" s="88"/>
      <c r="DM256" s="88"/>
      <c r="DN256" s="88"/>
      <c r="DO256" s="88"/>
      <c r="DP256" s="88"/>
      <c r="DQ256" s="88"/>
      <c r="DR256" s="88"/>
      <c r="DS256" s="88"/>
      <c r="DT256" s="88"/>
      <c r="DU256" s="88"/>
      <c r="DV256" s="88"/>
      <c r="DW256" s="88"/>
      <c r="DX256" s="88"/>
      <c r="DY256" s="88"/>
      <c r="DZ256" s="88"/>
      <c r="EA256" s="88"/>
      <c r="EB256" s="88"/>
      <c r="EC256" s="88"/>
      <c r="ED256" s="88"/>
      <c r="EE256" s="88"/>
      <c r="EF256" s="88"/>
      <c r="EG256" s="88"/>
      <c r="EH256" s="88"/>
      <c r="EI256" s="88"/>
      <c r="EJ256" s="88"/>
      <c r="EK256" s="88"/>
      <c r="EL256" s="88"/>
      <c r="EM256" s="88"/>
      <c r="EN256" s="88"/>
      <c r="EO256" s="88"/>
      <c r="EP256" s="88"/>
      <c r="EQ256" s="88"/>
      <c r="ER256" s="88"/>
      <c r="ES256" s="88"/>
      <c r="ET256" s="88"/>
      <c r="EU256" s="88"/>
      <c r="EV256" s="88"/>
      <c r="EW256" s="88"/>
      <c r="EX256" s="88"/>
      <c r="EY256" s="88"/>
      <c r="EZ256" s="88"/>
      <c r="FA256" s="88"/>
      <c r="FB256" s="88"/>
      <c r="FC256" s="88"/>
      <c r="FD256" s="88"/>
      <c r="FE256" s="88"/>
      <c r="FF256" s="88"/>
    </row>
    <row r="257" spans="2:162" x14ac:dyDescent="0.2">
      <c r="B257" s="100">
        <v>25.3</v>
      </c>
      <c r="C257" s="101">
        <v>49</v>
      </c>
      <c r="D257" s="80">
        <v>25.3</v>
      </c>
      <c r="E257" s="82">
        <v>24</v>
      </c>
      <c r="F257" s="83">
        <v>25.3</v>
      </c>
      <c r="G257" s="82">
        <v>28</v>
      </c>
      <c r="H257" s="88"/>
      <c r="O257" s="88"/>
      <c r="V257" s="88"/>
      <c r="AC257" s="88"/>
      <c r="AJ257" s="88"/>
      <c r="AQ257" s="88"/>
      <c r="AX257" s="88"/>
      <c r="BE257" s="88"/>
      <c r="BL257" s="88"/>
      <c r="BS257" s="88"/>
      <c r="BZ257" s="88"/>
      <c r="CG257" s="88"/>
      <c r="CN257" s="88"/>
      <c r="CU257" s="88"/>
      <c r="CV257" s="88"/>
      <c r="CW257" s="88"/>
      <c r="CX257" s="88"/>
      <c r="CY257" s="88"/>
      <c r="CZ257" s="88"/>
      <c r="DA257" s="88"/>
      <c r="DB257" s="88"/>
      <c r="DC257" s="88"/>
      <c r="DD257" s="88"/>
      <c r="DE257" s="88"/>
      <c r="DF257" s="88"/>
      <c r="DG257" s="88"/>
      <c r="DH257" s="88"/>
      <c r="DI257" s="88"/>
      <c r="DJ257" s="88"/>
      <c r="DK257" s="88"/>
      <c r="DL257" s="88"/>
      <c r="DM257" s="88"/>
      <c r="DN257" s="88"/>
      <c r="DO257" s="88"/>
      <c r="DP257" s="88"/>
      <c r="DQ257" s="88"/>
      <c r="DR257" s="88"/>
      <c r="DS257" s="88"/>
      <c r="DT257" s="88"/>
      <c r="DU257" s="88"/>
      <c r="DV257" s="88"/>
      <c r="DW257" s="88"/>
      <c r="DX257" s="88"/>
      <c r="DY257" s="88"/>
      <c r="DZ257" s="88"/>
      <c r="EA257" s="88"/>
      <c r="EB257" s="88"/>
      <c r="EC257" s="88"/>
      <c r="ED257" s="88"/>
      <c r="EE257" s="88"/>
      <c r="EF257" s="88"/>
      <c r="EG257" s="88"/>
      <c r="EH257" s="88"/>
      <c r="EI257" s="88"/>
      <c r="EJ257" s="88"/>
      <c r="EK257" s="88"/>
      <c r="EL257" s="88"/>
      <c r="EM257" s="88"/>
      <c r="EN257" s="88"/>
      <c r="EO257" s="88"/>
      <c r="EP257" s="88"/>
      <c r="EQ257" s="88"/>
      <c r="ER257" s="88"/>
      <c r="ES257" s="88"/>
      <c r="ET257" s="88"/>
      <c r="EU257" s="88"/>
      <c r="EV257" s="88"/>
      <c r="EW257" s="88"/>
      <c r="EX257" s="88"/>
      <c r="EY257" s="88"/>
      <c r="EZ257" s="88"/>
      <c r="FA257" s="88"/>
      <c r="FB257" s="88"/>
      <c r="FC257" s="88"/>
      <c r="FD257" s="88"/>
      <c r="FE257" s="88"/>
      <c r="FF257" s="88"/>
    </row>
    <row r="258" spans="2:162" x14ac:dyDescent="0.2">
      <c r="B258" s="100">
        <v>25.4</v>
      </c>
      <c r="C258" s="101">
        <v>17</v>
      </c>
      <c r="D258" s="80">
        <v>25.4</v>
      </c>
      <c r="E258" s="82">
        <v>52</v>
      </c>
      <c r="F258" s="83">
        <v>25.4</v>
      </c>
      <c r="G258" s="82">
        <v>46</v>
      </c>
      <c r="H258" s="88"/>
      <c r="O258" s="88"/>
      <c r="V258" s="88"/>
      <c r="AC258" s="88"/>
      <c r="AJ258" s="88"/>
      <c r="AQ258" s="88"/>
      <c r="AX258" s="88"/>
      <c r="BE258" s="88"/>
      <c r="BL258" s="88"/>
      <c r="BS258" s="88"/>
      <c r="BZ258" s="88"/>
      <c r="CG258" s="88"/>
      <c r="CN258" s="88"/>
      <c r="CU258" s="88"/>
      <c r="CV258" s="88"/>
      <c r="CW258" s="88"/>
      <c r="CX258" s="88"/>
      <c r="CY258" s="88"/>
      <c r="CZ258" s="88"/>
      <c r="DA258" s="88"/>
      <c r="DB258" s="88"/>
      <c r="DC258" s="88"/>
      <c r="DD258" s="88"/>
      <c r="DE258" s="88"/>
      <c r="DF258" s="88"/>
      <c r="DG258" s="88"/>
      <c r="DH258" s="88"/>
      <c r="DI258" s="88"/>
      <c r="DJ258" s="88"/>
      <c r="DK258" s="88"/>
      <c r="DL258" s="88"/>
      <c r="DM258" s="88"/>
      <c r="DN258" s="88"/>
      <c r="DO258" s="88"/>
      <c r="DP258" s="88"/>
      <c r="DQ258" s="88"/>
      <c r="DR258" s="88"/>
      <c r="DS258" s="88"/>
      <c r="DT258" s="88"/>
      <c r="DU258" s="88"/>
      <c r="DV258" s="88"/>
      <c r="DW258" s="88"/>
      <c r="DX258" s="88"/>
      <c r="DY258" s="88"/>
      <c r="DZ258" s="88"/>
      <c r="EA258" s="88"/>
      <c r="EB258" s="88"/>
      <c r="EC258" s="88"/>
      <c r="ED258" s="88"/>
      <c r="EE258" s="88"/>
      <c r="EF258" s="88"/>
      <c r="EG258" s="88"/>
      <c r="EH258" s="88"/>
      <c r="EI258" s="88"/>
      <c r="EJ258" s="88"/>
      <c r="EK258" s="88"/>
      <c r="EL258" s="88"/>
      <c r="EM258" s="88"/>
      <c r="EN258" s="88"/>
      <c r="EO258" s="88"/>
      <c r="EP258" s="88"/>
      <c r="EQ258" s="88"/>
      <c r="ER258" s="88"/>
      <c r="ES258" s="88"/>
      <c r="ET258" s="88"/>
      <c r="EU258" s="88"/>
      <c r="EV258" s="88"/>
      <c r="EW258" s="88"/>
      <c r="EX258" s="88"/>
      <c r="EY258" s="88"/>
      <c r="EZ258" s="88"/>
      <c r="FA258" s="88"/>
      <c r="FB258" s="88"/>
      <c r="FC258" s="88"/>
      <c r="FD258" s="88"/>
      <c r="FE258" s="88"/>
      <c r="FF258" s="88"/>
    </row>
    <row r="259" spans="2:162" x14ac:dyDescent="0.2">
      <c r="B259" s="100">
        <v>25.5</v>
      </c>
      <c r="C259" s="101">
        <v>66</v>
      </c>
      <c r="D259" s="80">
        <v>25.5</v>
      </c>
      <c r="E259" s="82">
        <v>31</v>
      </c>
      <c r="F259" s="83">
        <v>25.5</v>
      </c>
      <c r="G259" s="82">
        <v>77</v>
      </c>
      <c r="H259" s="88"/>
      <c r="O259" s="88"/>
      <c r="V259" s="88"/>
      <c r="AC259" s="88"/>
      <c r="AJ259" s="88"/>
      <c r="AQ259" s="88"/>
      <c r="AX259" s="88"/>
      <c r="BE259" s="88"/>
      <c r="BL259" s="88"/>
      <c r="BS259" s="88"/>
      <c r="BZ259" s="88"/>
      <c r="CG259" s="88"/>
      <c r="CN259" s="88"/>
      <c r="CU259" s="88"/>
      <c r="CV259" s="88"/>
      <c r="CW259" s="88"/>
      <c r="CX259" s="88"/>
      <c r="CY259" s="88"/>
      <c r="CZ259" s="88"/>
      <c r="DA259" s="88"/>
      <c r="DB259" s="88"/>
      <c r="DC259" s="88"/>
      <c r="DD259" s="88"/>
      <c r="DE259" s="88"/>
      <c r="DF259" s="88"/>
      <c r="DG259" s="88"/>
      <c r="DH259" s="88"/>
      <c r="DI259" s="88"/>
      <c r="DJ259" s="88"/>
      <c r="DK259" s="88"/>
      <c r="DL259" s="88"/>
      <c r="DM259" s="88"/>
      <c r="DN259" s="88"/>
      <c r="DO259" s="88"/>
      <c r="DP259" s="88"/>
      <c r="DQ259" s="88"/>
      <c r="DR259" s="88"/>
      <c r="DS259" s="88"/>
      <c r="DT259" s="88"/>
      <c r="DU259" s="88"/>
      <c r="DV259" s="88"/>
      <c r="DW259" s="88"/>
      <c r="DX259" s="88"/>
      <c r="DY259" s="88"/>
      <c r="DZ259" s="88"/>
      <c r="EA259" s="88"/>
      <c r="EB259" s="88"/>
      <c r="EC259" s="88"/>
      <c r="ED259" s="88"/>
      <c r="EE259" s="88"/>
      <c r="EF259" s="88"/>
      <c r="EG259" s="88"/>
      <c r="EH259" s="88"/>
      <c r="EI259" s="88"/>
      <c r="EJ259" s="88"/>
      <c r="EK259" s="88"/>
      <c r="EL259" s="88"/>
      <c r="EM259" s="88"/>
      <c r="EN259" s="88"/>
      <c r="EO259" s="88"/>
      <c r="EP259" s="88"/>
      <c r="EQ259" s="88"/>
      <c r="ER259" s="88"/>
      <c r="ES259" s="88"/>
      <c r="ET259" s="88"/>
      <c r="EU259" s="88"/>
      <c r="EV259" s="88"/>
      <c r="EW259" s="88"/>
      <c r="EX259" s="88"/>
      <c r="EY259" s="88"/>
      <c r="EZ259" s="88"/>
      <c r="FA259" s="88"/>
      <c r="FB259" s="88"/>
      <c r="FC259" s="88"/>
      <c r="FD259" s="88"/>
      <c r="FE259" s="88"/>
      <c r="FF259" s="88"/>
    </row>
    <row r="260" spans="2:162" x14ac:dyDescent="0.2">
      <c r="B260" s="100">
        <v>25.6</v>
      </c>
      <c r="C260" s="101">
        <v>7</v>
      </c>
      <c r="D260" s="80">
        <v>25.6</v>
      </c>
      <c r="E260" s="82">
        <v>57</v>
      </c>
      <c r="F260" s="83">
        <v>25.6</v>
      </c>
      <c r="G260" s="82">
        <v>43</v>
      </c>
      <c r="H260" s="88"/>
      <c r="O260" s="88"/>
      <c r="V260" s="88"/>
      <c r="AC260" s="88"/>
      <c r="AJ260" s="88"/>
      <c r="AQ260" s="88"/>
      <c r="AX260" s="88"/>
      <c r="BE260" s="88"/>
      <c r="BL260" s="88"/>
      <c r="BS260" s="88"/>
      <c r="BZ260" s="88"/>
      <c r="CG260" s="88"/>
      <c r="CN260" s="88"/>
      <c r="CU260" s="88"/>
      <c r="CV260" s="88"/>
      <c r="CW260" s="88"/>
      <c r="CX260" s="88"/>
      <c r="CY260" s="88"/>
      <c r="CZ260" s="88"/>
      <c r="DA260" s="88"/>
      <c r="DB260" s="88"/>
      <c r="DC260" s="88"/>
      <c r="DD260" s="88"/>
      <c r="DE260" s="88"/>
      <c r="DF260" s="88"/>
      <c r="DG260" s="88"/>
      <c r="DH260" s="88"/>
      <c r="DI260" s="88"/>
      <c r="DJ260" s="88"/>
      <c r="DK260" s="88"/>
      <c r="DL260" s="88"/>
      <c r="DM260" s="88"/>
      <c r="DN260" s="88"/>
      <c r="DO260" s="88"/>
      <c r="DP260" s="88"/>
      <c r="DQ260" s="88"/>
      <c r="DR260" s="88"/>
      <c r="DS260" s="88"/>
      <c r="DT260" s="88"/>
      <c r="DU260" s="88"/>
      <c r="DV260" s="88"/>
      <c r="DW260" s="88"/>
      <c r="DX260" s="88"/>
      <c r="DY260" s="88"/>
      <c r="DZ260" s="88"/>
      <c r="EA260" s="88"/>
      <c r="EB260" s="88"/>
      <c r="EC260" s="88"/>
      <c r="ED260" s="88"/>
      <c r="EE260" s="88"/>
      <c r="EF260" s="88"/>
      <c r="EG260" s="88"/>
      <c r="EH260" s="88"/>
      <c r="EI260" s="88"/>
      <c r="EJ260" s="88"/>
      <c r="EK260" s="88"/>
      <c r="EL260" s="88"/>
      <c r="EM260" s="88"/>
      <c r="EN260" s="88"/>
      <c r="EO260" s="88"/>
      <c r="EP260" s="88"/>
      <c r="EQ260" s="88"/>
      <c r="ER260" s="88"/>
      <c r="ES260" s="88"/>
      <c r="ET260" s="88"/>
      <c r="EU260" s="88"/>
      <c r="EV260" s="88"/>
      <c r="EW260" s="88"/>
      <c r="EX260" s="88"/>
      <c r="EY260" s="88"/>
      <c r="EZ260" s="88"/>
      <c r="FA260" s="88"/>
      <c r="FB260" s="88"/>
      <c r="FC260" s="88"/>
      <c r="FD260" s="88"/>
      <c r="FE260" s="88"/>
      <c r="FF260" s="88"/>
    </row>
    <row r="261" spans="2:162" x14ac:dyDescent="0.2">
      <c r="B261" s="100">
        <v>25.7</v>
      </c>
      <c r="C261" s="101">
        <v>9</v>
      </c>
      <c r="D261" s="80">
        <v>25.7</v>
      </c>
      <c r="E261" s="82">
        <v>43</v>
      </c>
      <c r="F261" s="83">
        <v>25.7</v>
      </c>
      <c r="G261" s="82">
        <v>9</v>
      </c>
      <c r="H261" s="88"/>
      <c r="O261" s="88"/>
      <c r="V261" s="88"/>
      <c r="AC261" s="88"/>
      <c r="AJ261" s="88"/>
      <c r="AQ261" s="88"/>
      <c r="AX261" s="88"/>
      <c r="BE261" s="88"/>
      <c r="BL261" s="88"/>
      <c r="BS261" s="88"/>
      <c r="BZ261" s="88"/>
      <c r="CG261" s="88"/>
      <c r="CN261" s="88"/>
      <c r="CU261" s="88"/>
      <c r="CV261" s="88"/>
      <c r="CW261" s="88"/>
      <c r="CX261" s="88"/>
      <c r="CY261" s="88"/>
      <c r="CZ261" s="88"/>
      <c r="DA261" s="88"/>
      <c r="DB261" s="88"/>
      <c r="DC261" s="88"/>
      <c r="DD261" s="88"/>
      <c r="DE261" s="88"/>
      <c r="DF261" s="88"/>
      <c r="DG261" s="88"/>
      <c r="DH261" s="88"/>
      <c r="DI261" s="88"/>
      <c r="DJ261" s="88"/>
      <c r="DK261" s="88"/>
      <c r="DL261" s="88"/>
      <c r="DM261" s="88"/>
      <c r="DN261" s="88"/>
      <c r="DO261" s="88"/>
      <c r="DP261" s="88"/>
      <c r="DQ261" s="88"/>
      <c r="DR261" s="88"/>
      <c r="DS261" s="88"/>
      <c r="DT261" s="88"/>
      <c r="DU261" s="88"/>
      <c r="DV261" s="88"/>
      <c r="DW261" s="88"/>
      <c r="DX261" s="88"/>
      <c r="DY261" s="88"/>
      <c r="DZ261" s="88"/>
      <c r="EA261" s="88"/>
      <c r="EB261" s="88"/>
      <c r="EC261" s="88"/>
      <c r="ED261" s="88"/>
      <c r="EE261" s="88"/>
      <c r="EF261" s="88"/>
      <c r="EG261" s="88"/>
      <c r="EH261" s="88"/>
      <c r="EI261" s="88"/>
      <c r="EJ261" s="88"/>
      <c r="EK261" s="88"/>
      <c r="EL261" s="88"/>
      <c r="EM261" s="88"/>
      <c r="EN261" s="88"/>
      <c r="EO261" s="88"/>
      <c r="EP261" s="88"/>
      <c r="EQ261" s="88"/>
      <c r="ER261" s="88"/>
      <c r="ES261" s="88"/>
      <c r="ET261" s="88"/>
      <c r="EU261" s="88"/>
      <c r="EV261" s="88"/>
      <c r="EW261" s="88"/>
      <c r="EX261" s="88"/>
      <c r="EY261" s="88"/>
      <c r="EZ261" s="88"/>
      <c r="FA261" s="88"/>
      <c r="FB261" s="88"/>
      <c r="FC261" s="88"/>
      <c r="FD261" s="88"/>
      <c r="FE261" s="88"/>
      <c r="FF261" s="88"/>
    </row>
    <row r="262" spans="2:162" x14ac:dyDescent="0.2">
      <c r="B262" s="100">
        <v>25.8</v>
      </c>
      <c r="C262" s="101">
        <v>73</v>
      </c>
      <c r="D262" s="80">
        <v>25.8</v>
      </c>
      <c r="E262" s="82">
        <v>31</v>
      </c>
      <c r="F262" s="83">
        <v>25.8</v>
      </c>
      <c r="G262" s="82">
        <v>91</v>
      </c>
      <c r="H262" s="88"/>
      <c r="O262" s="88"/>
      <c r="V262" s="88"/>
      <c r="AC262" s="88"/>
      <c r="AJ262" s="88"/>
      <c r="AQ262" s="88"/>
      <c r="AX262" s="88"/>
      <c r="BE262" s="88"/>
      <c r="BL262" s="88"/>
      <c r="BS262" s="88"/>
      <c r="BZ262" s="88"/>
      <c r="CG262" s="88"/>
      <c r="CN262" s="88"/>
      <c r="CU262" s="88"/>
      <c r="CV262" s="88"/>
      <c r="CW262" s="88"/>
      <c r="CX262" s="88"/>
      <c r="CY262" s="88"/>
      <c r="CZ262" s="88"/>
      <c r="DA262" s="88"/>
      <c r="DB262" s="88"/>
      <c r="DC262" s="88"/>
      <c r="DD262" s="88"/>
      <c r="DE262" s="88"/>
      <c r="DF262" s="88"/>
      <c r="DG262" s="88"/>
      <c r="DH262" s="88"/>
      <c r="DI262" s="88"/>
      <c r="DJ262" s="88"/>
      <c r="DK262" s="88"/>
      <c r="DL262" s="88"/>
      <c r="DM262" s="88"/>
      <c r="DN262" s="88"/>
      <c r="DO262" s="88"/>
      <c r="DP262" s="88"/>
      <c r="DQ262" s="88"/>
      <c r="DR262" s="88"/>
      <c r="DS262" s="88"/>
      <c r="DT262" s="88"/>
      <c r="DU262" s="88"/>
      <c r="DV262" s="88"/>
      <c r="DW262" s="88"/>
      <c r="DX262" s="88"/>
      <c r="DY262" s="88"/>
      <c r="DZ262" s="88"/>
      <c r="EA262" s="88"/>
      <c r="EB262" s="88"/>
      <c r="EC262" s="88"/>
      <c r="ED262" s="88"/>
      <c r="EE262" s="88"/>
      <c r="EF262" s="88"/>
      <c r="EG262" s="88"/>
      <c r="EH262" s="88"/>
      <c r="EI262" s="88"/>
      <c r="EJ262" s="88"/>
      <c r="EK262" s="88"/>
      <c r="EL262" s="88"/>
      <c r="EM262" s="88"/>
      <c r="EN262" s="88"/>
      <c r="EO262" s="88"/>
      <c r="EP262" s="88"/>
      <c r="EQ262" s="88"/>
      <c r="ER262" s="88"/>
      <c r="ES262" s="88"/>
      <c r="ET262" s="88"/>
      <c r="EU262" s="88"/>
      <c r="EV262" s="88"/>
      <c r="EW262" s="88"/>
      <c r="EX262" s="88"/>
      <c r="EY262" s="88"/>
      <c r="EZ262" s="88"/>
      <c r="FA262" s="88"/>
      <c r="FB262" s="88"/>
      <c r="FC262" s="88"/>
      <c r="FD262" s="88"/>
      <c r="FE262" s="88"/>
      <c r="FF262" s="88"/>
    </row>
    <row r="263" spans="2:162" x14ac:dyDescent="0.2">
      <c r="B263" s="100">
        <v>25.9</v>
      </c>
      <c r="C263" s="101">
        <v>6</v>
      </c>
      <c r="D263" s="80">
        <v>25.9</v>
      </c>
      <c r="E263" s="82">
        <v>97</v>
      </c>
      <c r="F263" s="83">
        <v>25.9</v>
      </c>
      <c r="G263" s="82">
        <v>99</v>
      </c>
      <c r="H263" s="88"/>
      <c r="O263" s="88"/>
      <c r="V263" s="88"/>
      <c r="AC263" s="88"/>
      <c r="AJ263" s="88"/>
      <c r="AQ263" s="88"/>
      <c r="AX263" s="88"/>
      <c r="BE263" s="88"/>
      <c r="BL263" s="88"/>
      <c r="BS263" s="88"/>
      <c r="BZ263" s="88"/>
      <c r="CG263" s="88"/>
      <c r="CN263" s="88"/>
      <c r="CU263" s="88"/>
      <c r="CV263" s="88"/>
      <c r="CW263" s="88"/>
      <c r="CX263" s="88"/>
      <c r="CY263" s="88"/>
      <c r="CZ263" s="88"/>
      <c r="DA263" s="88"/>
      <c r="DB263" s="88"/>
      <c r="DC263" s="88"/>
      <c r="DD263" s="88"/>
      <c r="DE263" s="88"/>
      <c r="DF263" s="88"/>
      <c r="DG263" s="88"/>
      <c r="DH263" s="88"/>
      <c r="DI263" s="88"/>
      <c r="DJ263" s="88"/>
      <c r="DK263" s="88"/>
      <c r="DL263" s="88"/>
      <c r="DM263" s="88"/>
      <c r="DN263" s="88"/>
      <c r="DO263" s="88"/>
      <c r="DP263" s="88"/>
      <c r="DQ263" s="88"/>
      <c r="DR263" s="88"/>
      <c r="DS263" s="88"/>
      <c r="DT263" s="88"/>
      <c r="DU263" s="88"/>
      <c r="DV263" s="88"/>
      <c r="DW263" s="88"/>
      <c r="DX263" s="88"/>
      <c r="DY263" s="88"/>
      <c r="DZ263" s="88"/>
      <c r="EA263" s="88"/>
      <c r="EB263" s="88"/>
      <c r="EC263" s="88"/>
      <c r="ED263" s="88"/>
      <c r="EE263" s="88"/>
      <c r="EF263" s="88"/>
      <c r="EG263" s="88"/>
      <c r="EH263" s="88"/>
      <c r="EI263" s="88"/>
      <c r="EJ263" s="88"/>
      <c r="EK263" s="88"/>
      <c r="EL263" s="88"/>
      <c r="EM263" s="88"/>
      <c r="EN263" s="88"/>
      <c r="EO263" s="88"/>
      <c r="EP263" s="88"/>
      <c r="EQ263" s="88"/>
      <c r="ER263" s="88"/>
      <c r="ES263" s="88"/>
      <c r="ET263" s="88"/>
      <c r="EU263" s="88"/>
      <c r="EV263" s="88"/>
      <c r="EW263" s="88"/>
      <c r="EX263" s="88"/>
      <c r="EY263" s="88"/>
      <c r="EZ263" s="88"/>
      <c r="FA263" s="88"/>
      <c r="FB263" s="88"/>
      <c r="FC263" s="88"/>
      <c r="FD263" s="88"/>
      <c r="FE263" s="88"/>
      <c r="FF263" s="88"/>
    </row>
    <row r="264" spans="2:162" x14ac:dyDescent="0.2">
      <c r="B264" s="100">
        <v>26</v>
      </c>
      <c r="C264" s="101">
        <v>77</v>
      </c>
      <c r="D264" s="80">
        <v>26</v>
      </c>
      <c r="E264" s="82">
        <v>3</v>
      </c>
      <c r="F264" s="83">
        <v>26</v>
      </c>
      <c r="G264" s="82">
        <v>55</v>
      </c>
      <c r="H264" s="88"/>
      <c r="O264" s="88"/>
      <c r="V264" s="88"/>
      <c r="AC264" s="88"/>
      <c r="AJ264" s="88"/>
      <c r="AQ264" s="88"/>
      <c r="AX264" s="88"/>
      <c r="BE264" s="88"/>
      <c r="BL264" s="88"/>
      <c r="BS264" s="88"/>
      <c r="BZ264" s="88"/>
      <c r="CG264" s="88"/>
      <c r="CN264" s="88"/>
      <c r="CU264" s="88"/>
      <c r="CV264" s="88"/>
      <c r="CW264" s="88"/>
      <c r="CX264" s="88"/>
      <c r="CY264" s="88"/>
      <c r="CZ264" s="88"/>
      <c r="DA264" s="88"/>
      <c r="DB264" s="88"/>
      <c r="DC264" s="88"/>
      <c r="DD264" s="88"/>
      <c r="DE264" s="88"/>
      <c r="DF264" s="88"/>
      <c r="DG264" s="88"/>
      <c r="DH264" s="88"/>
      <c r="DI264" s="88"/>
      <c r="DJ264" s="88"/>
      <c r="DK264" s="88"/>
      <c r="DL264" s="88"/>
      <c r="DM264" s="88"/>
      <c r="DN264" s="88"/>
      <c r="DO264" s="88"/>
      <c r="DP264" s="88"/>
      <c r="DQ264" s="88"/>
      <c r="DR264" s="88"/>
      <c r="DS264" s="88"/>
      <c r="DT264" s="88"/>
      <c r="DU264" s="88"/>
      <c r="DV264" s="88"/>
      <c r="DW264" s="88"/>
      <c r="DX264" s="88"/>
      <c r="DY264" s="88"/>
      <c r="DZ264" s="88"/>
      <c r="EA264" s="88"/>
      <c r="EB264" s="88"/>
      <c r="EC264" s="88"/>
      <c r="ED264" s="88"/>
      <c r="EE264" s="88"/>
      <c r="EF264" s="88"/>
      <c r="EG264" s="88"/>
      <c r="EH264" s="88"/>
      <c r="EI264" s="88"/>
      <c r="EJ264" s="88"/>
      <c r="EK264" s="88"/>
      <c r="EL264" s="88"/>
      <c r="EM264" s="88"/>
      <c r="EN264" s="88"/>
      <c r="EO264" s="88"/>
      <c r="EP264" s="88"/>
      <c r="EQ264" s="88"/>
      <c r="ER264" s="88"/>
      <c r="ES264" s="88"/>
      <c r="ET264" s="88"/>
      <c r="EU264" s="88"/>
      <c r="EV264" s="88"/>
      <c r="EW264" s="88"/>
      <c r="EX264" s="88"/>
      <c r="EY264" s="88"/>
      <c r="EZ264" s="88"/>
      <c r="FA264" s="88"/>
      <c r="FB264" s="88"/>
      <c r="FC264" s="88"/>
      <c r="FD264" s="88"/>
      <c r="FE264" s="88"/>
      <c r="FF264" s="88"/>
    </row>
    <row r="265" spans="2:162" x14ac:dyDescent="0.2">
      <c r="B265" s="100">
        <v>26.1</v>
      </c>
      <c r="C265" s="101">
        <v>1</v>
      </c>
      <c r="D265" s="80">
        <v>26.1</v>
      </c>
      <c r="E265" s="82">
        <v>105</v>
      </c>
      <c r="F265" s="83">
        <v>26.1</v>
      </c>
      <c r="G265" s="82">
        <v>19</v>
      </c>
      <c r="H265" s="88"/>
      <c r="O265" s="88"/>
      <c r="V265" s="88"/>
      <c r="AC265" s="88"/>
      <c r="AJ265" s="88"/>
      <c r="AQ265" s="88"/>
      <c r="AX265" s="88"/>
      <c r="BE265" s="88"/>
      <c r="BL265" s="88"/>
      <c r="BS265" s="88"/>
      <c r="BZ265" s="88"/>
      <c r="CG265" s="88"/>
      <c r="CN265" s="88"/>
      <c r="CU265" s="88"/>
      <c r="CV265" s="88"/>
      <c r="CW265" s="88"/>
      <c r="CX265" s="88"/>
      <c r="CY265" s="88"/>
      <c r="CZ265" s="88"/>
      <c r="DA265" s="88"/>
      <c r="DB265" s="88"/>
      <c r="DC265" s="88"/>
      <c r="DD265" s="88"/>
      <c r="DE265" s="88"/>
      <c r="DF265" s="88"/>
      <c r="DG265" s="88"/>
      <c r="DH265" s="88"/>
      <c r="DI265" s="88"/>
      <c r="DJ265" s="88"/>
      <c r="DK265" s="88"/>
      <c r="DL265" s="88"/>
      <c r="DM265" s="88"/>
      <c r="DN265" s="88"/>
      <c r="DO265" s="88"/>
      <c r="DP265" s="88"/>
      <c r="DQ265" s="88"/>
      <c r="DR265" s="88"/>
      <c r="DS265" s="88"/>
      <c r="DT265" s="88"/>
      <c r="DU265" s="88"/>
      <c r="DV265" s="88"/>
      <c r="DW265" s="88"/>
      <c r="DX265" s="88"/>
      <c r="DY265" s="88"/>
      <c r="DZ265" s="88"/>
      <c r="EA265" s="88"/>
      <c r="EB265" s="88"/>
      <c r="EC265" s="88"/>
      <c r="ED265" s="88"/>
      <c r="EE265" s="88"/>
      <c r="EF265" s="88"/>
      <c r="EG265" s="88"/>
      <c r="EH265" s="88"/>
      <c r="EI265" s="88"/>
      <c r="EJ265" s="88"/>
      <c r="EK265" s="88"/>
      <c r="EL265" s="88"/>
      <c r="EM265" s="88"/>
      <c r="EN265" s="88"/>
      <c r="EO265" s="88"/>
      <c r="EP265" s="88"/>
      <c r="EQ265" s="88"/>
      <c r="ER265" s="88"/>
      <c r="ES265" s="88"/>
      <c r="ET265" s="88"/>
      <c r="EU265" s="88"/>
      <c r="EV265" s="88"/>
      <c r="EW265" s="88"/>
      <c r="EX265" s="88"/>
      <c r="EY265" s="88"/>
      <c r="EZ265" s="88"/>
      <c r="FA265" s="88"/>
      <c r="FB265" s="88"/>
      <c r="FC265" s="88"/>
      <c r="FD265" s="88"/>
      <c r="FE265" s="88"/>
      <c r="FF265" s="88"/>
    </row>
    <row r="266" spans="2:162" x14ac:dyDescent="0.2">
      <c r="B266" s="100">
        <v>26.2</v>
      </c>
      <c r="C266" s="101">
        <v>14</v>
      </c>
      <c r="D266" s="80">
        <v>26.2</v>
      </c>
      <c r="E266" s="82">
        <v>8</v>
      </c>
      <c r="F266" s="83">
        <v>26.2</v>
      </c>
      <c r="G266" s="82">
        <v>101</v>
      </c>
      <c r="H266" s="88"/>
      <c r="O266" s="88"/>
      <c r="V266" s="88"/>
      <c r="AC266" s="88"/>
      <c r="AJ266" s="88"/>
      <c r="AQ266" s="88"/>
      <c r="AX266" s="88"/>
      <c r="BE266" s="88"/>
      <c r="BL266" s="88"/>
      <c r="BS266" s="88"/>
      <c r="BZ266" s="88"/>
      <c r="CG266" s="88"/>
      <c r="CN266" s="88"/>
      <c r="CU266" s="88"/>
      <c r="CV266" s="88"/>
      <c r="CW266" s="88"/>
      <c r="CX266" s="88"/>
      <c r="CY266" s="88"/>
      <c r="CZ266" s="88"/>
      <c r="DA266" s="88"/>
      <c r="DB266" s="88"/>
      <c r="DC266" s="88"/>
      <c r="DD266" s="88"/>
      <c r="DE266" s="88"/>
      <c r="DF266" s="88"/>
      <c r="DG266" s="88"/>
      <c r="DH266" s="88"/>
      <c r="DI266" s="88"/>
      <c r="DJ266" s="88"/>
      <c r="DK266" s="88"/>
      <c r="DL266" s="88"/>
      <c r="DM266" s="88"/>
      <c r="DN266" s="88"/>
      <c r="DO266" s="88"/>
      <c r="DP266" s="88"/>
      <c r="DQ266" s="88"/>
      <c r="DR266" s="88"/>
      <c r="DS266" s="88"/>
      <c r="DT266" s="88"/>
      <c r="DU266" s="88"/>
      <c r="DV266" s="88"/>
      <c r="DW266" s="88"/>
      <c r="DX266" s="88"/>
      <c r="DY266" s="88"/>
      <c r="DZ266" s="88"/>
      <c r="EA266" s="88"/>
      <c r="EB266" s="88"/>
      <c r="EC266" s="88"/>
      <c r="ED266" s="88"/>
      <c r="EE266" s="88"/>
      <c r="EF266" s="88"/>
      <c r="EG266" s="88"/>
      <c r="EH266" s="88"/>
      <c r="EI266" s="88"/>
      <c r="EJ266" s="88"/>
      <c r="EK266" s="88"/>
      <c r="EL266" s="88"/>
      <c r="EM266" s="88"/>
      <c r="EN266" s="88"/>
      <c r="EO266" s="88"/>
      <c r="EP266" s="88"/>
      <c r="EQ266" s="88"/>
      <c r="ER266" s="88"/>
      <c r="ES266" s="88"/>
      <c r="ET266" s="88"/>
      <c r="EU266" s="88"/>
      <c r="EV266" s="88"/>
      <c r="EW266" s="88"/>
      <c r="EX266" s="88"/>
      <c r="EY266" s="88"/>
      <c r="EZ266" s="88"/>
      <c r="FA266" s="88"/>
      <c r="FB266" s="88"/>
      <c r="FC266" s="88"/>
      <c r="FD266" s="88"/>
      <c r="FE266" s="88"/>
      <c r="FF266" s="88"/>
    </row>
    <row r="267" spans="2:162" x14ac:dyDescent="0.2">
      <c r="B267" s="100">
        <v>26.3</v>
      </c>
      <c r="C267" s="101">
        <v>63</v>
      </c>
      <c r="D267" s="80">
        <v>26.3</v>
      </c>
      <c r="E267" s="82">
        <v>78</v>
      </c>
      <c r="F267" s="83">
        <v>26.3</v>
      </c>
      <c r="G267" s="82">
        <v>2</v>
      </c>
      <c r="H267" s="88"/>
      <c r="O267" s="88"/>
      <c r="V267" s="88"/>
      <c r="AC267" s="88"/>
      <c r="AJ267" s="88"/>
      <c r="AQ267" s="88"/>
      <c r="AX267" s="88"/>
      <c r="BE267" s="88"/>
      <c r="BL267" s="88"/>
      <c r="BS267" s="88"/>
      <c r="BZ267" s="88"/>
      <c r="CG267" s="88"/>
      <c r="CN267" s="88"/>
      <c r="CU267" s="88"/>
      <c r="CV267" s="88"/>
      <c r="CW267" s="88"/>
      <c r="CX267" s="88"/>
      <c r="CY267" s="88"/>
      <c r="CZ267" s="88"/>
      <c r="DA267" s="88"/>
      <c r="DB267" s="88"/>
      <c r="DC267" s="88"/>
      <c r="DD267" s="88"/>
      <c r="DE267" s="88"/>
      <c r="DF267" s="88"/>
      <c r="DG267" s="88"/>
      <c r="DH267" s="88"/>
      <c r="DI267" s="88"/>
      <c r="DJ267" s="88"/>
      <c r="DK267" s="88"/>
      <c r="DL267" s="88"/>
      <c r="DM267" s="88"/>
      <c r="DN267" s="88"/>
      <c r="DO267" s="88"/>
      <c r="DP267" s="88"/>
      <c r="DQ267" s="88"/>
      <c r="DR267" s="88"/>
      <c r="DS267" s="88"/>
      <c r="DT267" s="88"/>
      <c r="DU267" s="88"/>
      <c r="DV267" s="88"/>
      <c r="DW267" s="88"/>
      <c r="DX267" s="88"/>
      <c r="DY267" s="88"/>
      <c r="DZ267" s="88"/>
      <c r="EA267" s="88"/>
      <c r="EB267" s="88"/>
      <c r="EC267" s="88"/>
      <c r="ED267" s="88"/>
      <c r="EE267" s="88"/>
      <c r="EF267" s="88"/>
      <c r="EG267" s="88"/>
      <c r="EH267" s="88"/>
      <c r="EI267" s="88"/>
      <c r="EJ267" s="88"/>
      <c r="EK267" s="88"/>
      <c r="EL267" s="88"/>
      <c r="EM267" s="88"/>
      <c r="EN267" s="88"/>
      <c r="EO267" s="88"/>
      <c r="EP267" s="88"/>
      <c r="EQ267" s="88"/>
      <c r="ER267" s="88"/>
      <c r="ES267" s="88"/>
      <c r="ET267" s="88"/>
      <c r="EU267" s="88"/>
      <c r="EV267" s="88"/>
      <c r="EW267" s="88"/>
      <c r="EX267" s="88"/>
      <c r="EY267" s="88"/>
      <c r="EZ267" s="88"/>
      <c r="FA267" s="88"/>
      <c r="FB267" s="88"/>
      <c r="FC267" s="88"/>
      <c r="FD267" s="88"/>
      <c r="FE267" s="88"/>
      <c r="FF267" s="88"/>
    </row>
    <row r="268" spans="2:162" x14ac:dyDescent="0.2">
      <c r="B268" s="100">
        <v>26.4</v>
      </c>
      <c r="C268" s="101">
        <v>73</v>
      </c>
      <c r="D268" s="80">
        <v>26.4</v>
      </c>
      <c r="E268" s="82">
        <v>41</v>
      </c>
      <c r="F268" s="83">
        <v>26.4</v>
      </c>
      <c r="G268" s="82">
        <v>120</v>
      </c>
      <c r="H268" s="88"/>
      <c r="O268" s="88"/>
      <c r="V268" s="88"/>
      <c r="AC268" s="88"/>
      <c r="AJ268" s="88"/>
      <c r="AQ268" s="88"/>
      <c r="AX268" s="88"/>
      <c r="BE268" s="88"/>
      <c r="BL268" s="88"/>
      <c r="BS268" s="88"/>
      <c r="BZ268" s="88"/>
      <c r="CG268" s="88"/>
      <c r="CN268" s="88"/>
      <c r="CU268" s="88"/>
      <c r="CV268" s="88"/>
      <c r="CW268" s="88"/>
      <c r="CX268" s="88"/>
      <c r="CY268" s="88"/>
      <c r="CZ268" s="88"/>
      <c r="DA268" s="88"/>
      <c r="DB268" s="88"/>
      <c r="DC268" s="88"/>
      <c r="DD268" s="88"/>
      <c r="DE268" s="88"/>
      <c r="DF268" s="88"/>
      <c r="DG268" s="88"/>
      <c r="DH268" s="88"/>
      <c r="DI268" s="88"/>
      <c r="DJ268" s="88"/>
      <c r="DK268" s="88"/>
      <c r="DL268" s="88"/>
      <c r="DM268" s="88"/>
      <c r="DN268" s="88"/>
      <c r="DO268" s="88"/>
      <c r="DP268" s="88"/>
      <c r="DQ268" s="88"/>
      <c r="DR268" s="88"/>
      <c r="DS268" s="88"/>
      <c r="DT268" s="88"/>
      <c r="DU268" s="88"/>
      <c r="DV268" s="88"/>
      <c r="DW268" s="88"/>
      <c r="DX268" s="88"/>
      <c r="DY268" s="88"/>
      <c r="DZ268" s="88"/>
      <c r="EA268" s="88"/>
      <c r="EB268" s="88"/>
      <c r="EC268" s="88"/>
      <c r="ED268" s="88"/>
      <c r="EE268" s="88"/>
      <c r="EF268" s="88"/>
      <c r="EG268" s="88"/>
      <c r="EH268" s="88"/>
      <c r="EI268" s="88"/>
      <c r="EJ268" s="88"/>
      <c r="EK268" s="88"/>
      <c r="EL268" s="88"/>
      <c r="EM268" s="88"/>
      <c r="EN268" s="88"/>
      <c r="EO268" s="88"/>
      <c r="EP268" s="88"/>
      <c r="EQ268" s="88"/>
      <c r="ER268" s="88"/>
      <c r="ES268" s="88"/>
      <c r="ET268" s="88"/>
      <c r="EU268" s="88"/>
      <c r="EV268" s="88"/>
      <c r="EW268" s="88"/>
      <c r="EX268" s="88"/>
      <c r="EY268" s="88"/>
      <c r="EZ268" s="88"/>
      <c r="FA268" s="88"/>
      <c r="FB268" s="88"/>
      <c r="FC268" s="88"/>
      <c r="FD268" s="88"/>
      <c r="FE268" s="88"/>
      <c r="FF268" s="88"/>
    </row>
    <row r="269" spans="2:162" x14ac:dyDescent="0.2">
      <c r="B269" s="100">
        <v>26.5</v>
      </c>
      <c r="C269" s="101">
        <v>1</v>
      </c>
      <c r="D269" s="80">
        <v>26.5</v>
      </c>
      <c r="E269" s="82">
        <v>46</v>
      </c>
      <c r="F269" s="83">
        <v>26.5</v>
      </c>
      <c r="G269" s="82">
        <v>79</v>
      </c>
      <c r="H269" s="88"/>
      <c r="O269" s="88"/>
      <c r="V269" s="88"/>
      <c r="AC269" s="88"/>
      <c r="AJ269" s="88"/>
      <c r="AQ269" s="88"/>
      <c r="AX269" s="88"/>
      <c r="BE269" s="88"/>
      <c r="BL269" s="88"/>
      <c r="BS269" s="88"/>
      <c r="BZ269" s="88"/>
      <c r="CG269" s="88"/>
      <c r="CN269" s="88"/>
      <c r="CU269" s="88"/>
      <c r="CV269" s="88"/>
      <c r="CW269" s="88"/>
      <c r="CX269" s="88"/>
      <c r="CY269" s="88"/>
      <c r="CZ269" s="88"/>
      <c r="DA269" s="88"/>
      <c r="DB269" s="88"/>
      <c r="DC269" s="88"/>
      <c r="DD269" s="88"/>
      <c r="DE269" s="88"/>
      <c r="DF269" s="88"/>
      <c r="DG269" s="88"/>
      <c r="DH269" s="88"/>
      <c r="DI269" s="88"/>
      <c r="DJ269" s="88"/>
      <c r="DK269" s="88"/>
      <c r="DL269" s="88"/>
      <c r="DM269" s="88"/>
      <c r="DN269" s="88"/>
      <c r="DO269" s="88"/>
      <c r="DP269" s="88"/>
      <c r="DQ269" s="88"/>
      <c r="DR269" s="88"/>
      <c r="DS269" s="88"/>
      <c r="DT269" s="88"/>
      <c r="DU269" s="88"/>
      <c r="DV269" s="88"/>
      <c r="DW269" s="88"/>
      <c r="DX269" s="88"/>
      <c r="DY269" s="88"/>
      <c r="DZ269" s="88"/>
      <c r="EA269" s="88"/>
      <c r="EB269" s="88"/>
      <c r="EC269" s="88"/>
      <c r="ED269" s="88"/>
      <c r="EE269" s="88"/>
      <c r="EF269" s="88"/>
      <c r="EG269" s="88"/>
      <c r="EH269" s="88"/>
      <c r="EI269" s="88"/>
      <c r="EJ269" s="88"/>
      <c r="EK269" s="88"/>
      <c r="EL269" s="88"/>
      <c r="EM269" s="88"/>
      <c r="EN269" s="88"/>
      <c r="EO269" s="88"/>
      <c r="EP269" s="88"/>
      <c r="EQ269" s="88"/>
      <c r="ER269" s="88"/>
      <c r="ES269" s="88"/>
      <c r="ET269" s="88"/>
      <c r="EU269" s="88"/>
      <c r="EV269" s="88"/>
      <c r="EW269" s="88"/>
      <c r="EX269" s="88"/>
      <c r="EY269" s="88"/>
      <c r="EZ269" s="88"/>
      <c r="FA269" s="88"/>
      <c r="FB269" s="88"/>
      <c r="FC269" s="88"/>
      <c r="FD269" s="88"/>
      <c r="FE269" s="88"/>
      <c r="FF269" s="88"/>
    </row>
    <row r="270" spans="2:162" x14ac:dyDescent="0.2">
      <c r="B270" s="100">
        <v>26.6</v>
      </c>
      <c r="C270" s="101">
        <v>15</v>
      </c>
      <c r="D270" s="80">
        <v>26.6</v>
      </c>
      <c r="E270" s="82">
        <v>74</v>
      </c>
      <c r="F270" s="83">
        <v>26.6</v>
      </c>
      <c r="G270" s="82">
        <v>30</v>
      </c>
      <c r="H270" s="88"/>
      <c r="O270" s="88"/>
      <c r="V270" s="88"/>
      <c r="AC270" s="88"/>
      <c r="AJ270" s="88"/>
      <c r="AQ270" s="88"/>
      <c r="AX270" s="88"/>
      <c r="BE270" s="88"/>
      <c r="BL270" s="88"/>
      <c r="BS270" s="88"/>
      <c r="BZ270" s="88"/>
      <c r="CG270" s="88"/>
      <c r="CN270" s="88"/>
      <c r="CU270" s="88"/>
      <c r="CV270" s="88"/>
      <c r="CW270" s="88"/>
      <c r="CX270" s="88"/>
      <c r="CY270" s="88"/>
      <c r="CZ270" s="88"/>
      <c r="DA270" s="88"/>
      <c r="DB270" s="88"/>
      <c r="DC270" s="88"/>
      <c r="DD270" s="88"/>
      <c r="DE270" s="88"/>
      <c r="DF270" s="88"/>
      <c r="DG270" s="88"/>
      <c r="DH270" s="88"/>
      <c r="DI270" s="88"/>
      <c r="DJ270" s="88"/>
      <c r="DK270" s="88"/>
      <c r="DL270" s="88"/>
      <c r="DM270" s="88"/>
      <c r="DN270" s="88"/>
      <c r="DO270" s="88"/>
      <c r="DP270" s="88"/>
      <c r="DQ270" s="88"/>
      <c r="DR270" s="88"/>
      <c r="DS270" s="88"/>
      <c r="DT270" s="88"/>
      <c r="DU270" s="88"/>
      <c r="DV270" s="88"/>
      <c r="DW270" s="88"/>
      <c r="DX270" s="88"/>
      <c r="DY270" s="88"/>
      <c r="DZ270" s="88"/>
      <c r="EA270" s="88"/>
      <c r="EB270" s="88"/>
      <c r="EC270" s="88"/>
      <c r="ED270" s="88"/>
      <c r="EE270" s="88"/>
      <c r="EF270" s="88"/>
      <c r="EG270" s="88"/>
      <c r="EH270" s="88"/>
      <c r="EI270" s="88"/>
      <c r="EJ270" s="88"/>
      <c r="EK270" s="88"/>
      <c r="EL270" s="88"/>
      <c r="EM270" s="88"/>
      <c r="EN270" s="88"/>
      <c r="EO270" s="88"/>
      <c r="EP270" s="88"/>
      <c r="EQ270" s="88"/>
      <c r="ER270" s="88"/>
      <c r="ES270" s="88"/>
      <c r="ET270" s="88"/>
      <c r="EU270" s="88"/>
      <c r="EV270" s="88"/>
      <c r="EW270" s="88"/>
      <c r="EX270" s="88"/>
      <c r="EY270" s="88"/>
      <c r="EZ270" s="88"/>
      <c r="FA270" s="88"/>
      <c r="FB270" s="88"/>
      <c r="FC270" s="88"/>
      <c r="FD270" s="88"/>
      <c r="FE270" s="88"/>
      <c r="FF270" s="88"/>
    </row>
    <row r="271" spans="2:162" x14ac:dyDescent="0.2">
      <c r="B271" s="100">
        <v>26.7</v>
      </c>
      <c r="C271" s="101">
        <v>53</v>
      </c>
      <c r="D271" s="80">
        <v>26.7</v>
      </c>
      <c r="E271" s="82">
        <v>17</v>
      </c>
      <c r="F271" s="83">
        <v>26.7</v>
      </c>
      <c r="G271" s="82">
        <v>44</v>
      </c>
      <c r="H271" s="88"/>
      <c r="O271" s="88"/>
      <c r="V271" s="88"/>
      <c r="AC271" s="88"/>
      <c r="AJ271" s="88"/>
      <c r="AQ271" s="88"/>
      <c r="AX271" s="88"/>
      <c r="BE271" s="88"/>
      <c r="BL271" s="88"/>
      <c r="BS271" s="88"/>
      <c r="BZ271" s="88"/>
      <c r="CG271" s="88"/>
      <c r="CN271" s="88"/>
      <c r="CU271" s="88"/>
      <c r="CV271" s="88"/>
      <c r="CW271" s="88"/>
      <c r="CX271" s="88"/>
      <c r="CY271" s="88"/>
      <c r="CZ271" s="88"/>
      <c r="DA271" s="88"/>
      <c r="DB271" s="88"/>
      <c r="DC271" s="88"/>
      <c r="DD271" s="88"/>
      <c r="DE271" s="88"/>
      <c r="DF271" s="88"/>
      <c r="DG271" s="88"/>
      <c r="DH271" s="88"/>
      <c r="DI271" s="88"/>
      <c r="DJ271" s="88"/>
      <c r="DK271" s="88"/>
      <c r="DL271" s="88"/>
      <c r="DM271" s="88"/>
      <c r="DN271" s="88"/>
      <c r="DO271" s="88"/>
      <c r="DP271" s="88"/>
      <c r="DQ271" s="88"/>
      <c r="DR271" s="88"/>
      <c r="DS271" s="88"/>
      <c r="DT271" s="88"/>
      <c r="DU271" s="88"/>
      <c r="DV271" s="88"/>
      <c r="DW271" s="88"/>
      <c r="DX271" s="88"/>
      <c r="DY271" s="88"/>
      <c r="DZ271" s="88"/>
      <c r="EA271" s="88"/>
      <c r="EB271" s="88"/>
      <c r="EC271" s="88"/>
      <c r="ED271" s="88"/>
      <c r="EE271" s="88"/>
      <c r="EF271" s="88"/>
      <c r="EG271" s="88"/>
      <c r="EH271" s="88"/>
      <c r="EI271" s="88"/>
      <c r="EJ271" s="88"/>
      <c r="EK271" s="88"/>
      <c r="EL271" s="88"/>
      <c r="EM271" s="88"/>
      <c r="EN271" s="88"/>
      <c r="EO271" s="88"/>
      <c r="EP271" s="88"/>
      <c r="EQ271" s="88"/>
      <c r="ER271" s="88"/>
      <c r="ES271" s="88"/>
      <c r="ET271" s="88"/>
      <c r="EU271" s="88"/>
      <c r="EV271" s="88"/>
      <c r="EW271" s="88"/>
      <c r="EX271" s="88"/>
      <c r="EY271" s="88"/>
      <c r="EZ271" s="88"/>
      <c r="FA271" s="88"/>
      <c r="FB271" s="88"/>
      <c r="FC271" s="88"/>
      <c r="FD271" s="88"/>
      <c r="FE271" s="88"/>
      <c r="FF271" s="88"/>
    </row>
    <row r="272" spans="2:162" x14ac:dyDescent="0.2">
      <c r="B272" s="100">
        <v>26.8</v>
      </c>
      <c r="C272" s="101">
        <v>36</v>
      </c>
      <c r="D272" s="80">
        <v>26.8</v>
      </c>
      <c r="E272" s="82">
        <v>114</v>
      </c>
      <c r="F272" s="83">
        <v>26.8</v>
      </c>
      <c r="G272" s="82">
        <v>129</v>
      </c>
      <c r="H272" s="88"/>
      <c r="O272" s="88"/>
      <c r="V272" s="88"/>
      <c r="AC272" s="88"/>
      <c r="AJ272" s="88"/>
      <c r="AQ272" s="88"/>
      <c r="AX272" s="88"/>
      <c r="BE272" s="88"/>
      <c r="BL272" s="88"/>
      <c r="BS272" s="88"/>
      <c r="BZ272" s="88"/>
      <c r="CG272" s="88"/>
      <c r="CN272" s="88"/>
      <c r="CU272" s="88"/>
      <c r="CV272" s="88"/>
      <c r="CW272" s="88"/>
      <c r="CX272" s="88"/>
      <c r="CY272" s="88"/>
      <c r="CZ272" s="88"/>
      <c r="DA272" s="88"/>
      <c r="DB272" s="88"/>
      <c r="DC272" s="88"/>
      <c r="DD272" s="88"/>
      <c r="DE272" s="88"/>
      <c r="DF272" s="88"/>
      <c r="DG272" s="88"/>
      <c r="DH272" s="88"/>
      <c r="DI272" s="88"/>
      <c r="DJ272" s="88"/>
      <c r="DK272" s="88"/>
      <c r="DL272" s="88"/>
      <c r="DM272" s="88"/>
      <c r="DN272" s="88"/>
      <c r="DO272" s="88"/>
      <c r="DP272" s="88"/>
      <c r="DQ272" s="88"/>
      <c r="DR272" s="88"/>
      <c r="DS272" s="88"/>
      <c r="DT272" s="88"/>
      <c r="DU272" s="88"/>
      <c r="DV272" s="88"/>
      <c r="DW272" s="88"/>
      <c r="DX272" s="88"/>
      <c r="DY272" s="88"/>
      <c r="DZ272" s="88"/>
      <c r="EA272" s="88"/>
      <c r="EB272" s="88"/>
      <c r="EC272" s="88"/>
      <c r="ED272" s="88"/>
      <c r="EE272" s="88"/>
      <c r="EF272" s="88"/>
      <c r="EG272" s="88"/>
      <c r="EH272" s="88"/>
      <c r="EI272" s="88"/>
      <c r="EJ272" s="88"/>
      <c r="EK272" s="88"/>
      <c r="EL272" s="88"/>
      <c r="EM272" s="88"/>
      <c r="EN272" s="88"/>
      <c r="EO272" s="88"/>
      <c r="EP272" s="88"/>
      <c r="EQ272" s="88"/>
      <c r="ER272" s="88"/>
      <c r="ES272" s="88"/>
      <c r="ET272" s="88"/>
      <c r="EU272" s="88"/>
      <c r="EV272" s="88"/>
      <c r="EW272" s="88"/>
      <c r="EX272" s="88"/>
      <c r="EY272" s="88"/>
      <c r="EZ272" s="88"/>
      <c r="FA272" s="88"/>
      <c r="FB272" s="88"/>
      <c r="FC272" s="88"/>
      <c r="FD272" s="88"/>
      <c r="FE272" s="88"/>
      <c r="FF272" s="88"/>
    </row>
    <row r="273" spans="2:162" x14ac:dyDescent="0.2">
      <c r="B273" s="100">
        <v>26.9</v>
      </c>
      <c r="C273" s="101">
        <v>28</v>
      </c>
      <c r="D273" s="80">
        <v>26.9</v>
      </c>
      <c r="E273" s="82">
        <v>11</v>
      </c>
      <c r="F273" s="83">
        <v>26.9</v>
      </c>
      <c r="G273" s="82">
        <v>69</v>
      </c>
      <c r="H273" s="88"/>
      <c r="O273" s="88"/>
      <c r="V273" s="88"/>
      <c r="AC273" s="88"/>
      <c r="AJ273" s="88"/>
      <c r="AQ273" s="88"/>
      <c r="AX273" s="88"/>
      <c r="BE273" s="88"/>
      <c r="BL273" s="88"/>
      <c r="BS273" s="88"/>
      <c r="BZ273" s="88"/>
      <c r="CG273" s="88"/>
      <c r="CN273" s="88"/>
      <c r="CU273" s="88"/>
      <c r="CV273" s="88"/>
      <c r="CW273" s="88"/>
      <c r="CX273" s="88"/>
      <c r="CY273" s="88"/>
      <c r="CZ273" s="88"/>
      <c r="DA273" s="88"/>
      <c r="DB273" s="88"/>
      <c r="DC273" s="88"/>
      <c r="DD273" s="88"/>
      <c r="DE273" s="88"/>
      <c r="DF273" s="88"/>
      <c r="DG273" s="88"/>
      <c r="DH273" s="88"/>
      <c r="DI273" s="88"/>
      <c r="DJ273" s="88"/>
      <c r="DK273" s="88"/>
      <c r="DL273" s="88"/>
      <c r="DM273" s="88"/>
      <c r="DN273" s="88"/>
      <c r="DO273" s="88"/>
      <c r="DP273" s="88"/>
      <c r="DQ273" s="88"/>
      <c r="DR273" s="88"/>
      <c r="DS273" s="88"/>
      <c r="DT273" s="88"/>
      <c r="DU273" s="88"/>
      <c r="DV273" s="88"/>
      <c r="DW273" s="88"/>
      <c r="DX273" s="88"/>
      <c r="DY273" s="88"/>
      <c r="DZ273" s="88"/>
      <c r="EA273" s="88"/>
      <c r="EB273" s="88"/>
      <c r="EC273" s="88"/>
      <c r="ED273" s="88"/>
      <c r="EE273" s="88"/>
      <c r="EF273" s="88"/>
      <c r="EG273" s="88"/>
      <c r="EH273" s="88"/>
      <c r="EI273" s="88"/>
      <c r="EJ273" s="88"/>
      <c r="EK273" s="88"/>
      <c r="EL273" s="88"/>
      <c r="EM273" s="88"/>
      <c r="EN273" s="88"/>
      <c r="EO273" s="88"/>
      <c r="EP273" s="88"/>
      <c r="EQ273" s="88"/>
      <c r="ER273" s="88"/>
      <c r="ES273" s="88"/>
      <c r="ET273" s="88"/>
      <c r="EU273" s="88"/>
      <c r="EV273" s="88"/>
      <c r="EW273" s="88"/>
      <c r="EX273" s="88"/>
      <c r="EY273" s="88"/>
      <c r="EZ273" s="88"/>
      <c r="FA273" s="88"/>
      <c r="FB273" s="88"/>
      <c r="FC273" s="88"/>
      <c r="FD273" s="88"/>
      <c r="FE273" s="88"/>
      <c r="FF273" s="88"/>
    </row>
    <row r="274" spans="2:162" x14ac:dyDescent="0.2">
      <c r="B274" s="100">
        <v>27</v>
      </c>
      <c r="C274" s="101">
        <v>62</v>
      </c>
      <c r="D274" s="80">
        <v>27</v>
      </c>
      <c r="E274" s="82">
        <v>113</v>
      </c>
      <c r="F274" s="83">
        <v>27</v>
      </c>
      <c r="G274" s="82">
        <v>70</v>
      </c>
      <c r="H274" s="88"/>
      <c r="O274" s="88"/>
      <c r="V274" s="88"/>
      <c r="AC274" s="88"/>
      <c r="AJ274" s="88"/>
      <c r="AQ274" s="88"/>
      <c r="AX274" s="88"/>
      <c r="BE274" s="88"/>
      <c r="BL274" s="88"/>
      <c r="BS274" s="88"/>
      <c r="BZ274" s="88"/>
      <c r="CG274" s="88"/>
      <c r="CN274" s="88"/>
      <c r="CU274" s="88"/>
      <c r="CV274" s="88"/>
      <c r="CW274" s="88"/>
      <c r="CX274" s="88"/>
      <c r="CY274" s="88"/>
      <c r="CZ274" s="88"/>
      <c r="DA274" s="88"/>
      <c r="DB274" s="88"/>
      <c r="DC274" s="88"/>
      <c r="DD274" s="88"/>
      <c r="DE274" s="88"/>
      <c r="DF274" s="88"/>
      <c r="DG274" s="88"/>
      <c r="DH274" s="88"/>
      <c r="DI274" s="88"/>
      <c r="DJ274" s="88"/>
      <c r="DK274" s="88"/>
      <c r="DL274" s="88"/>
      <c r="DM274" s="88"/>
      <c r="DN274" s="88"/>
      <c r="DO274" s="88"/>
      <c r="DP274" s="88"/>
      <c r="DQ274" s="88"/>
      <c r="DR274" s="88"/>
      <c r="DS274" s="88"/>
      <c r="DT274" s="88"/>
      <c r="DU274" s="88"/>
      <c r="DV274" s="88"/>
      <c r="DW274" s="88"/>
      <c r="DX274" s="88"/>
      <c r="DY274" s="88"/>
      <c r="DZ274" s="88"/>
      <c r="EA274" s="88"/>
      <c r="EB274" s="88"/>
      <c r="EC274" s="88"/>
      <c r="ED274" s="88"/>
      <c r="EE274" s="88"/>
      <c r="EF274" s="88"/>
      <c r="EG274" s="88"/>
      <c r="EH274" s="88"/>
      <c r="EI274" s="88"/>
      <c r="EJ274" s="88"/>
      <c r="EK274" s="88"/>
      <c r="EL274" s="88"/>
      <c r="EM274" s="88"/>
      <c r="EN274" s="88"/>
      <c r="EO274" s="88"/>
      <c r="EP274" s="88"/>
      <c r="EQ274" s="88"/>
      <c r="ER274" s="88"/>
      <c r="ES274" s="88"/>
      <c r="ET274" s="88"/>
      <c r="EU274" s="88"/>
      <c r="EV274" s="88"/>
      <c r="EW274" s="88"/>
      <c r="EX274" s="88"/>
      <c r="EY274" s="88"/>
      <c r="EZ274" s="88"/>
      <c r="FA274" s="88"/>
      <c r="FB274" s="88"/>
      <c r="FC274" s="88"/>
      <c r="FD274" s="88"/>
      <c r="FE274" s="88"/>
      <c r="FF274" s="88"/>
    </row>
    <row r="275" spans="2:162" x14ac:dyDescent="0.2">
      <c r="B275" s="100">
        <v>27.1</v>
      </c>
      <c r="C275" s="101">
        <v>0</v>
      </c>
      <c r="D275" s="80">
        <v>27.1</v>
      </c>
      <c r="E275" s="82">
        <v>11</v>
      </c>
      <c r="F275" s="83">
        <v>27.1</v>
      </c>
      <c r="G275" s="82">
        <v>154</v>
      </c>
      <c r="H275" s="88"/>
      <c r="O275" s="88"/>
      <c r="V275" s="88"/>
      <c r="AC275" s="88"/>
      <c r="AJ275" s="88"/>
      <c r="AQ275" s="88"/>
      <c r="AX275" s="88"/>
      <c r="BE275" s="88"/>
      <c r="BL275" s="88"/>
      <c r="BS275" s="88"/>
      <c r="BZ275" s="88"/>
      <c r="CG275" s="88"/>
      <c r="CN275" s="88"/>
      <c r="CO275" s="88"/>
      <c r="CP275" s="88"/>
      <c r="CQ275" s="88"/>
      <c r="CR275" s="88"/>
      <c r="CS275" s="88"/>
      <c r="CT275" s="88"/>
      <c r="CU275" s="88"/>
      <c r="CV275" s="88"/>
      <c r="CW275" s="88"/>
      <c r="CX275" s="88"/>
      <c r="CY275" s="88"/>
      <c r="CZ275" s="88"/>
      <c r="DA275" s="88"/>
      <c r="DB275" s="88"/>
      <c r="DC275" s="88"/>
      <c r="DD275" s="88"/>
      <c r="DE275" s="88"/>
      <c r="DF275" s="88"/>
      <c r="DG275" s="88"/>
      <c r="DH275" s="88"/>
      <c r="DI275" s="88"/>
      <c r="DJ275" s="88"/>
      <c r="DK275" s="88"/>
      <c r="DL275" s="88"/>
      <c r="DM275" s="88"/>
      <c r="DN275" s="88"/>
      <c r="DO275" s="88"/>
      <c r="DP275" s="88"/>
      <c r="DQ275" s="88"/>
      <c r="DR275" s="88"/>
      <c r="DS275" s="88"/>
      <c r="DT275" s="88"/>
      <c r="DU275" s="88"/>
      <c r="DV275" s="88"/>
      <c r="DW275" s="88"/>
      <c r="DX275" s="88"/>
      <c r="DY275" s="88"/>
      <c r="DZ275" s="88"/>
      <c r="EA275" s="88"/>
      <c r="EB275" s="88"/>
      <c r="EC275" s="88"/>
      <c r="ED275" s="88"/>
      <c r="EE275" s="88"/>
      <c r="EF275" s="88"/>
      <c r="EG275" s="88"/>
      <c r="EH275" s="88"/>
      <c r="EI275" s="88"/>
      <c r="EJ275" s="88"/>
      <c r="EK275" s="88"/>
      <c r="EL275" s="88"/>
      <c r="EM275" s="88"/>
      <c r="EN275" s="88"/>
      <c r="EO275" s="88"/>
      <c r="EP275" s="88"/>
      <c r="EQ275" s="88"/>
      <c r="ER275" s="88"/>
      <c r="ES275" s="88"/>
      <c r="ET275" s="88"/>
      <c r="EU275" s="88"/>
      <c r="EV275" s="88"/>
      <c r="EW275" s="88"/>
      <c r="EX275" s="88"/>
      <c r="EY275" s="88"/>
      <c r="EZ275" s="88"/>
      <c r="FA275" s="88"/>
      <c r="FB275" s="88"/>
      <c r="FC275" s="88"/>
      <c r="FD275" s="88"/>
      <c r="FE275" s="88"/>
      <c r="FF275" s="88"/>
    </row>
    <row r="276" spans="2:162" x14ac:dyDescent="0.2">
      <c r="B276" s="100">
        <v>27.2</v>
      </c>
      <c r="C276" s="101">
        <v>59</v>
      </c>
      <c r="D276" s="80">
        <v>27.2</v>
      </c>
      <c r="E276" s="82">
        <v>34</v>
      </c>
      <c r="F276" s="83">
        <v>27.2</v>
      </c>
      <c r="G276" s="82">
        <v>12</v>
      </c>
      <c r="H276" s="88"/>
      <c r="O276" s="88"/>
      <c r="V276" s="88"/>
      <c r="AC276" s="88"/>
      <c r="AJ276" s="88"/>
      <c r="AQ276" s="88"/>
      <c r="AX276" s="88"/>
      <c r="BE276" s="88"/>
      <c r="BL276" s="88"/>
      <c r="BS276" s="88"/>
      <c r="BZ276" s="88"/>
      <c r="CG276" s="88"/>
      <c r="CN276" s="88"/>
      <c r="CO276" s="88"/>
      <c r="CP276" s="88"/>
      <c r="CQ276" s="88"/>
      <c r="CR276" s="88"/>
      <c r="CS276" s="88"/>
      <c r="CT276" s="88"/>
      <c r="CU276" s="88"/>
      <c r="CV276" s="88"/>
      <c r="CW276" s="88"/>
      <c r="CX276" s="88"/>
      <c r="CY276" s="88"/>
      <c r="CZ276" s="88"/>
      <c r="DA276" s="88"/>
      <c r="DB276" s="88"/>
      <c r="DC276" s="88"/>
      <c r="DD276" s="88"/>
      <c r="DE276" s="88"/>
      <c r="DF276" s="88"/>
      <c r="DG276" s="88"/>
      <c r="DH276" s="88"/>
      <c r="DI276" s="88"/>
      <c r="DJ276" s="88"/>
      <c r="DK276" s="88"/>
      <c r="DL276" s="88"/>
      <c r="DM276" s="88"/>
      <c r="DN276" s="88"/>
      <c r="DO276" s="88"/>
      <c r="DP276" s="88"/>
      <c r="DQ276" s="88"/>
      <c r="DR276" s="88"/>
      <c r="DS276" s="88"/>
      <c r="DT276" s="88"/>
      <c r="DU276" s="88"/>
      <c r="DV276" s="88"/>
      <c r="DW276" s="88"/>
      <c r="DX276" s="88"/>
      <c r="DY276" s="88"/>
      <c r="DZ276" s="88"/>
      <c r="EA276" s="88"/>
      <c r="EB276" s="88"/>
      <c r="EC276" s="88"/>
      <c r="ED276" s="88"/>
      <c r="EE276" s="88"/>
      <c r="EF276" s="88"/>
      <c r="EG276" s="88"/>
      <c r="EH276" s="88"/>
      <c r="EI276" s="88"/>
      <c r="EJ276" s="88"/>
      <c r="EK276" s="88"/>
      <c r="EL276" s="88"/>
      <c r="EM276" s="88"/>
      <c r="EN276" s="88"/>
      <c r="EO276" s="88"/>
      <c r="EP276" s="88"/>
      <c r="EQ276" s="88"/>
      <c r="ER276" s="88"/>
      <c r="ES276" s="88"/>
      <c r="ET276" s="88"/>
      <c r="EU276" s="88"/>
      <c r="EV276" s="88"/>
      <c r="EW276" s="88"/>
      <c r="EX276" s="88"/>
      <c r="EY276" s="88"/>
      <c r="EZ276" s="88"/>
      <c r="FA276" s="88"/>
      <c r="FB276" s="88"/>
      <c r="FC276" s="88"/>
      <c r="FD276" s="88"/>
      <c r="FE276" s="88"/>
      <c r="FF276" s="88"/>
    </row>
    <row r="277" spans="2:162" x14ac:dyDescent="0.2">
      <c r="B277" s="100">
        <v>27.3</v>
      </c>
      <c r="C277" s="101">
        <v>13</v>
      </c>
      <c r="D277" s="80">
        <v>27.3</v>
      </c>
      <c r="E277" s="82">
        <v>120</v>
      </c>
      <c r="F277" s="83">
        <v>27.3</v>
      </c>
      <c r="G277" s="82">
        <v>77</v>
      </c>
      <c r="H277" s="88"/>
      <c r="O277" s="88"/>
      <c r="V277" s="88"/>
      <c r="AC277" s="88"/>
      <c r="AJ277" s="88"/>
      <c r="AQ277" s="88"/>
      <c r="AX277" s="88"/>
      <c r="BE277" s="88"/>
      <c r="BL277" s="88"/>
      <c r="BS277" s="88"/>
      <c r="BZ277" s="88"/>
      <c r="CG277" s="88"/>
      <c r="CN277" s="88"/>
      <c r="CO277" s="88"/>
      <c r="CP277" s="88"/>
      <c r="CQ277" s="88"/>
      <c r="CR277" s="88"/>
      <c r="CS277" s="88"/>
      <c r="CT277" s="88"/>
      <c r="CU277" s="88"/>
      <c r="CV277" s="88"/>
      <c r="CW277" s="88"/>
      <c r="CX277" s="88"/>
      <c r="CY277" s="88"/>
      <c r="CZ277" s="88"/>
      <c r="DA277" s="88"/>
      <c r="DB277" s="88"/>
      <c r="DC277" s="88"/>
      <c r="DD277" s="88"/>
      <c r="DE277" s="88"/>
      <c r="DF277" s="88"/>
      <c r="DG277" s="88"/>
      <c r="DH277" s="88"/>
      <c r="DI277" s="88"/>
      <c r="DJ277" s="88"/>
      <c r="DK277" s="88"/>
      <c r="DL277" s="88"/>
      <c r="DM277" s="88"/>
      <c r="DN277" s="88"/>
      <c r="DO277" s="88"/>
      <c r="DP277" s="88"/>
      <c r="DQ277" s="88"/>
      <c r="DR277" s="88"/>
      <c r="DS277" s="88"/>
      <c r="DT277" s="88"/>
      <c r="DU277" s="88"/>
      <c r="DV277" s="88"/>
      <c r="DW277" s="88"/>
      <c r="DX277" s="88"/>
      <c r="DY277" s="88"/>
      <c r="DZ277" s="88"/>
      <c r="EA277" s="88"/>
      <c r="EB277" s="88"/>
      <c r="EC277" s="88"/>
      <c r="ED277" s="88"/>
      <c r="EE277" s="88"/>
      <c r="EF277" s="88"/>
      <c r="EG277" s="88"/>
      <c r="EH277" s="88"/>
      <c r="EI277" s="88"/>
      <c r="EJ277" s="88"/>
      <c r="EK277" s="88"/>
      <c r="EL277" s="88"/>
      <c r="EM277" s="88"/>
      <c r="EN277" s="88"/>
      <c r="EO277" s="88"/>
      <c r="EP277" s="88"/>
      <c r="EQ277" s="88"/>
      <c r="ER277" s="88"/>
      <c r="ES277" s="88"/>
      <c r="ET277" s="88"/>
      <c r="EU277" s="88"/>
      <c r="EV277" s="88"/>
      <c r="EW277" s="88"/>
      <c r="EX277" s="88"/>
      <c r="EY277" s="88"/>
      <c r="EZ277" s="88"/>
      <c r="FA277" s="88"/>
      <c r="FB277" s="88"/>
      <c r="FC277" s="88"/>
      <c r="FD277" s="88"/>
      <c r="FE277" s="88"/>
      <c r="FF277" s="88"/>
    </row>
    <row r="278" spans="2:162" x14ac:dyDescent="0.2">
      <c r="B278" s="100">
        <v>27.4</v>
      </c>
      <c r="C278" s="101">
        <v>47</v>
      </c>
      <c r="D278" s="80">
        <v>27.4</v>
      </c>
      <c r="E278" s="82">
        <v>5</v>
      </c>
      <c r="F278" s="83">
        <v>27.4</v>
      </c>
      <c r="G278" s="82">
        <v>88</v>
      </c>
      <c r="H278" s="88"/>
      <c r="O278" s="88"/>
      <c r="V278" s="88"/>
      <c r="AC278" s="88"/>
      <c r="AJ278" s="88"/>
      <c r="AQ278" s="88"/>
      <c r="AX278" s="88"/>
      <c r="BE278" s="88"/>
      <c r="BL278" s="88"/>
      <c r="BS278" s="88"/>
      <c r="BZ278" s="88"/>
      <c r="CG278" s="88"/>
      <c r="CN278" s="88"/>
      <c r="CO278" s="88"/>
      <c r="CP278" s="88"/>
      <c r="CQ278" s="88"/>
      <c r="CR278" s="88"/>
      <c r="CS278" s="88"/>
      <c r="CT278" s="88"/>
      <c r="CU278" s="88"/>
      <c r="CV278" s="88"/>
      <c r="CW278" s="88"/>
      <c r="CX278" s="88"/>
      <c r="CY278" s="88"/>
      <c r="CZ278" s="88"/>
      <c r="DA278" s="88"/>
      <c r="DB278" s="88"/>
      <c r="DC278" s="88"/>
      <c r="DD278" s="88"/>
      <c r="DE278" s="88"/>
      <c r="DF278" s="88"/>
      <c r="DG278" s="88"/>
      <c r="DH278" s="88"/>
      <c r="DI278" s="88"/>
      <c r="DJ278" s="88"/>
      <c r="DK278" s="88"/>
      <c r="DL278" s="88"/>
      <c r="DM278" s="88"/>
      <c r="DN278" s="88"/>
      <c r="DO278" s="88"/>
      <c r="DP278" s="88"/>
      <c r="DQ278" s="88"/>
      <c r="DR278" s="88"/>
      <c r="DS278" s="88"/>
      <c r="DT278" s="88"/>
      <c r="DU278" s="88"/>
      <c r="DV278" s="88"/>
      <c r="DW278" s="88"/>
      <c r="DX278" s="88"/>
      <c r="DY278" s="88"/>
      <c r="DZ278" s="88"/>
      <c r="EA278" s="88"/>
      <c r="EB278" s="88"/>
      <c r="EC278" s="88"/>
      <c r="ED278" s="88"/>
      <c r="EE278" s="88"/>
      <c r="EF278" s="88"/>
      <c r="EG278" s="88"/>
      <c r="EH278" s="88"/>
      <c r="EI278" s="88"/>
      <c r="EJ278" s="88"/>
      <c r="EK278" s="88"/>
      <c r="EL278" s="88"/>
      <c r="EM278" s="88"/>
      <c r="EN278" s="88"/>
      <c r="EO278" s="88"/>
      <c r="EP278" s="88"/>
      <c r="EQ278" s="88"/>
      <c r="ER278" s="88"/>
      <c r="ES278" s="88"/>
      <c r="ET278" s="88"/>
      <c r="EU278" s="88"/>
      <c r="EV278" s="88"/>
      <c r="EW278" s="88"/>
      <c r="EX278" s="88"/>
      <c r="EY278" s="88"/>
      <c r="EZ278" s="88"/>
      <c r="FA278" s="88"/>
      <c r="FB278" s="88"/>
      <c r="FC278" s="88"/>
      <c r="FD278" s="88"/>
      <c r="FE278" s="88"/>
      <c r="FF278" s="88"/>
    </row>
    <row r="279" spans="2:162" x14ac:dyDescent="0.2">
      <c r="B279" s="100">
        <v>27.5</v>
      </c>
      <c r="C279" s="101">
        <v>27</v>
      </c>
      <c r="D279" s="80">
        <v>27.5</v>
      </c>
      <c r="E279" s="82">
        <v>87</v>
      </c>
      <c r="F279" s="83">
        <v>27.5</v>
      </c>
      <c r="G279" s="82">
        <v>31</v>
      </c>
      <c r="H279" s="88"/>
      <c r="O279" s="88"/>
      <c r="V279" s="88"/>
      <c r="AC279" s="88"/>
      <c r="AJ279" s="88"/>
      <c r="AQ279" s="88"/>
      <c r="AX279" s="88"/>
      <c r="BE279" s="88"/>
      <c r="BL279" s="88"/>
      <c r="BS279" s="88"/>
      <c r="BZ279" s="88"/>
      <c r="CG279" s="88"/>
      <c r="CN279" s="88"/>
      <c r="CO279" s="88"/>
      <c r="CP279" s="88"/>
      <c r="CQ279" s="88"/>
      <c r="CR279" s="88"/>
      <c r="CS279" s="88"/>
      <c r="CT279" s="88"/>
      <c r="CU279" s="88"/>
      <c r="CV279" s="88"/>
      <c r="CW279" s="88"/>
      <c r="CX279" s="88"/>
      <c r="CY279" s="88"/>
      <c r="CZ279" s="88"/>
      <c r="DA279" s="88"/>
      <c r="DB279" s="88"/>
      <c r="DC279" s="88"/>
      <c r="DD279" s="88"/>
      <c r="DE279" s="88"/>
      <c r="DF279" s="88"/>
      <c r="DG279" s="88"/>
      <c r="DH279" s="88"/>
      <c r="DI279" s="88"/>
      <c r="DJ279" s="88"/>
      <c r="DK279" s="88"/>
      <c r="DL279" s="88"/>
      <c r="DM279" s="88"/>
      <c r="DN279" s="88"/>
      <c r="DO279" s="88"/>
      <c r="DP279" s="88"/>
      <c r="DQ279" s="88"/>
      <c r="DR279" s="88"/>
      <c r="DS279" s="88"/>
      <c r="DT279" s="88"/>
      <c r="DU279" s="88"/>
      <c r="DV279" s="88"/>
      <c r="DW279" s="88"/>
      <c r="DX279" s="88"/>
      <c r="DY279" s="88"/>
      <c r="DZ279" s="88"/>
      <c r="EA279" s="88"/>
      <c r="EB279" s="88"/>
      <c r="EC279" s="88"/>
      <c r="ED279" s="88"/>
      <c r="EE279" s="88"/>
      <c r="EF279" s="88"/>
      <c r="EG279" s="88"/>
      <c r="EH279" s="88"/>
      <c r="EI279" s="88"/>
      <c r="EJ279" s="88"/>
      <c r="EK279" s="88"/>
      <c r="EL279" s="88"/>
      <c r="EM279" s="88"/>
      <c r="EN279" s="88"/>
      <c r="EO279" s="88"/>
      <c r="EP279" s="88"/>
      <c r="EQ279" s="88"/>
      <c r="ER279" s="88"/>
      <c r="ES279" s="88"/>
      <c r="ET279" s="88"/>
      <c r="EU279" s="88"/>
      <c r="EV279" s="88"/>
      <c r="EW279" s="88"/>
      <c r="EX279" s="88"/>
      <c r="EY279" s="88"/>
      <c r="EZ279" s="88"/>
      <c r="FA279" s="88"/>
      <c r="FB279" s="88"/>
      <c r="FC279" s="88"/>
      <c r="FD279" s="88"/>
      <c r="FE279" s="88"/>
      <c r="FF279" s="88"/>
    </row>
    <row r="280" spans="2:162" x14ac:dyDescent="0.2">
      <c r="B280" s="100">
        <v>27.6</v>
      </c>
      <c r="C280" s="101">
        <v>34</v>
      </c>
      <c r="D280" s="80">
        <v>27.6</v>
      </c>
      <c r="E280" s="82">
        <v>67</v>
      </c>
      <c r="F280" s="83">
        <v>27.6</v>
      </c>
      <c r="G280" s="82">
        <v>93</v>
      </c>
      <c r="H280" s="88"/>
      <c r="O280" s="88"/>
      <c r="V280" s="88"/>
      <c r="AC280" s="88"/>
      <c r="AJ280" s="88"/>
      <c r="AQ280" s="88"/>
      <c r="AX280" s="88"/>
      <c r="BE280" s="88"/>
      <c r="BL280" s="88"/>
      <c r="BS280" s="88"/>
      <c r="BZ280" s="88"/>
      <c r="CG280" s="88"/>
      <c r="CN280" s="88"/>
      <c r="CO280" s="88"/>
      <c r="CP280" s="88"/>
      <c r="CQ280" s="88"/>
      <c r="CR280" s="88"/>
      <c r="CS280" s="88"/>
      <c r="CT280" s="88"/>
      <c r="CU280" s="88"/>
      <c r="CV280" s="88"/>
      <c r="CW280" s="88"/>
      <c r="CX280" s="88"/>
      <c r="CY280" s="88"/>
      <c r="CZ280" s="88"/>
      <c r="DA280" s="88"/>
      <c r="DB280" s="88"/>
      <c r="DC280" s="88"/>
      <c r="DD280" s="88"/>
      <c r="DE280" s="88"/>
      <c r="DF280" s="88"/>
      <c r="DG280" s="88"/>
      <c r="DH280" s="88"/>
      <c r="DI280" s="88"/>
      <c r="DJ280" s="88"/>
      <c r="DK280" s="88"/>
      <c r="DL280" s="88"/>
      <c r="DM280" s="88"/>
      <c r="DN280" s="88"/>
      <c r="DO280" s="88"/>
      <c r="DP280" s="88"/>
      <c r="DQ280" s="88"/>
      <c r="DR280" s="88"/>
      <c r="DS280" s="88"/>
      <c r="DT280" s="88"/>
      <c r="DU280" s="88"/>
      <c r="DV280" s="88"/>
      <c r="DW280" s="88"/>
      <c r="DX280" s="88"/>
      <c r="DY280" s="88"/>
      <c r="DZ280" s="88"/>
      <c r="EA280" s="88"/>
      <c r="EB280" s="88"/>
      <c r="EC280" s="88"/>
      <c r="ED280" s="88"/>
      <c r="EE280" s="88"/>
      <c r="EF280" s="88"/>
      <c r="EG280" s="88"/>
      <c r="EH280" s="88"/>
      <c r="EI280" s="88"/>
      <c r="EJ280" s="88"/>
      <c r="EK280" s="88"/>
      <c r="EL280" s="88"/>
      <c r="EM280" s="88"/>
      <c r="EN280" s="88"/>
      <c r="EO280" s="88"/>
      <c r="EP280" s="88"/>
      <c r="EQ280" s="88"/>
      <c r="ER280" s="88"/>
      <c r="ES280" s="88"/>
      <c r="ET280" s="88"/>
      <c r="EU280" s="88"/>
      <c r="EV280" s="88"/>
      <c r="EW280" s="88"/>
      <c r="EX280" s="88"/>
      <c r="EY280" s="88"/>
      <c r="EZ280" s="88"/>
      <c r="FA280" s="88"/>
      <c r="FB280" s="88"/>
      <c r="FC280" s="88"/>
      <c r="FD280" s="88"/>
      <c r="FE280" s="88"/>
      <c r="FF280" s="88"/>
    </row>
    <row r="281" spans="2:162" x14ac:dyDescent="0.2">
      <c r="B281" s="100">
        <v>27.7</v>
      </c>
      <c r="C281" s="101">
        <v>1</v>
      </c>
      <c r="D281" s="80">
        <v>27.7</v>
      </c>
      <c r="E281" s="82">
        <v>45</v>
      </c>
      <c r="F281" s="83">
        <v>27.7</v>
      </c>
      <c r="G281" s="82">
        <v>57</v>
      </c>
      <c r="H281" s="88"/>
      <c r="O281" s="88"/>
      <c r="V281" s="88"/>
      <c r="AC281" s="88"/>
      <c r="AJ281" s="88"/>
      <c r="AQ281" s="88"/>
      <c r="AX281" s="88"/>
      <c r="BE281" s="88"/>
      <c r="BL281" s="88"/>
      <c r="BS281" s="88"/>
      <c r="BZ281" s="88"/>
      <c r="CG281" s="88"/>
      <c r="CN281" s="88"/>
      <c r="CO281" s="88"/>
      <c r="CP281" s="88"/>
      <c r="CQ281" s="88"/>
      <c r="CR281" s="88"/>
      <c r="CS281" s="88"/>
      <c r="CT281" s="88"/>
      <c r="CU281" s="88"/>
      <c r="CV281" s="88"/>
      <c r="CW281" s="88"/>
      <c r="CX281" s="88"/>
      <c r="CY281" s="88"/>
      <c r="CZ281" s="88"/>
      <c r="DA281" s="88"/>
      <c r="DB281" s="88"/>
      <c r="DC281" s="88"/>
      <c r="DD281" s="88"/>
      <c r="DE281" s="88"/>
      <c r="DF281" s="88"/>
      <c r="DG281" s="88"/>
      <c r="DH281" s="88"/>
      <c r="DI281" s="88"/>
      <c r="DJ281" s="88"/>
      <c r="DK281" s="88"/>
      <c r="DL281" s="88"/>
      <c r="DM281" s="88"/>
      <c r="DN281" s="88"/>
      <c r="DO281" s="88"/>
      <c r="DP281" s="88"/>
      <c r="DQ281" s="88"/>
      <c r="DR281" s="88"/>
      <c r="DS281" s="88"/>
      <c r="DT281" s="88"/>
      <c r="DU281" s="88"/>
      <c r="DV281" s="88"/>
      <c r="DW281" s="88"/>
      <c r="DX281" s="88"/>
      <c r="DY281" s="88"/>
      <c r="DZ281" s="88"/>
      <c r="EA281" s="88"/>
      <c r="EB281" s="88"/>
      <c r="EC281" s="88"/>
      <c r="ED281" s="88"/>
      <c r="EE281" s="88"/>
      <c r="EF281" s="88"/>
      <c r="EG281" s="88"/>
      <c r="EH281" s="88"/>
      <c r="EI281" s="88"/>
      <c r="EJ281" s="88"/>
      <c r="EK281" s="88"/>
      <c r="EL281" s="88"/>
      <c r="EM281" s="88"/>
      <c r="EN281" s="88"/>
      <c r="EO281" s="88"/>
      <c r="EP281" s="88"/>
      <c r="EQ281" s="88"/>
      <c r="ER281" s="88"/>
      <c r="ES281" s="88"/>
      <c r="ET281" s="88"/>
      <c r="EU281" s="88"/>
      <c r="EV281" s="88"/>
      <c r="EW281" s="88"/>
      <c r="EX281" s="88"/>
      <c r="EY281" s="88"/>
      <c r="EZ281" s="88"/>
      <c r="FA281" s="88"/>
      <c r="FB281" s="88"/>
      <c r="FC281" s="88"/>
      <c r="FD281" s="88"/>
      <c r="FE281" s="88"/>
      <c r="FF281" s="88"/>
    </row>
    <row r="282" spans="2:162" x14ac:dyDescent="0.2">
      <c r="B282" s="100">
        <v>27.8</v>
      </c>
      <c r="C282" s="101">
        <v>14</v>
      </c>
      <c r="D282" s="80">
        <v>27.8</v>
      </c>
      <c r="E282" s="82">
        <v>162</v>
      </c>
      <c r="F282" s="83">
        <v>27.8</v>
      </c>
      <c r="G282" s="82">
        <v>127</v>
      </c>
      <c r="H282" s="88"/>
      <c r="O282" s="88"/>
      <c r="V282" s="88"/>
      <c r="AC282" s="88"/>
      <c r="AJ282" s="88"/>
      <c r="AQ282" s="88"/>
      <c r="AX282" s="88"/>
      <c r="BE282" s="88"/>
      <c r="BL282" s="88"/>
      <c r="BS282" s="88"/>
      <c r="BZ282" s="88"/>
      <c r="CG282" s="88"/>
      <c r="CN282" s="88"/>
      <c r="CO282" s="88"/>
      <c r="CP282" s="88"/>
      <c r="CQ282" s="88"/>
      <c r="CR282" s="88"/>
      <c r="CS282" s="88"/>
      <c r="CT282" s="88"/>
      <c r="CU282" s="88"/>
      <c r="CV282" s="88"/>
      <c r="CW282" s="88"/>
      <c r="CX282" s="88"/>
      <c r="CY282" s="88"/>
      <c r="CZ282" s="88"/>
      <c r="DA282" s="88"/>
      <c r="DB282" s="88"/>
      <c r="DC282" s="88"/>
      <c r="DD282" s="88"/>
      <c r="DE282" s="88"/>
      <c r="DF282" s="88"/>
      <c r="DG282" s="88"/>
      <c r="DH282" s="88"/>
      <c r="DI282" s="88"/>
      <c r="DJ282" s="88"/>
      <c r="DK282" s="88"/>
      <c r="DL282" s="88"/>
      <c r="DM282" s="88"/>
      <c r="DN282" s="88"/>
      <c r="DO282" s="88"/>
      <c r="DP282" s="88"/>
      <c r="DQ282" s="88"/>
      <c r="DR282" s="88"/>
      <c r="DS282" s="88"/>
      <c r="DT282" s="88"/>
      <c r="DU282" s="88"/>
      <c r="DV282" s="88"/>
      <c r="DW282" s="88"/>
      <c r="DX282" s="88"/>
      <c r="DY282" s="88"/>
      <c r="DZ282" s="88"/>
      <c r="EA282" s="88"/>
      <c r="EB282" s="88"/>
      <c r="EC282" s="88"/>
      <c r="ED282" s="88"/>
      <c r="EE282" s="88"/>
      <c r="EF282" s="88"/>
      <c r="EG282" s="88"/>
      <c r="EH282" s="88"/>
      <c r="EI282" s="88"/>
      <c r="EJ282" s="88"/>
      <c r="EK282" s="88"/>
      <c r="EL282" s="88"/>
      <c r="EM282" s="88"/>
      <c r="EN282" s="88"/>
      <c r="EO282" s="88"/>
      <c r="EP282" s="88"/>
      <c r="EQ282" s="88"/>
      <c r="ER282" s="88"/>
      <c r="ES282" s="88"/>
      <c r="ET282" s="88"/>
      <c r="EU282" s="88"/>
      <c r="EV282" s="88"/>
      <c r="EW282" s="88"/>
      <c r="EX282" s="88"/>
      <c r="EY282" s="88"/>
      <c r="EZ282" s="88"/>
      <c r="FA282" s="88"/>
      <c r="FB282" s="88"/>
      <c r="FC282" s="88"/>
      <c r="FD282" s="88"/>
      <c r="FE282" s="88"/>
      <c r="FF282" s="88"/>
    </row>
    <row r="283" spans="2:162" x14ac:dyDescent="0.2">
      <c r="B283" s="100">
        <v>27.9</v>
      </c>
      <c r="C283" s="101">
        <v>46</v>
      </c>
      <c r="D283" s="80">
        <v>27.9</v>
      </c>
      <c r="E283" s="82">
        <v>1</v>
      </c>
      <c r="F283" s="83">
        <v>27.9</v>
      </c>
      <c r="G283" s="82">
        <v>71</v>
      </c>
      <c r="H283" s="88"/>
      <c r="O283" s="88"/>
      <c r="V283" s="88"/>
      <c r="AC283" s="88"/>
      <c r="AJ283" s="88"/>
      <c r="AQ283" s="88"/>
      <c r="AX283" s="88"/>
      <c r="BE283" s="88"/>
      <c r="BL283" s="88"/>
      <c r="BS283" s="88"/>
      <c r="BZ283" s="88"/>
      <c r="CG283" s="88"/>
      <c r="CN283" s="88"/>
      <c r="CO283" s="88"/>
      <c r="CP283" s="88"/>
      <c r="CQ283" s="88"/>
      <c r="CR283" s="88"/>
      <c r="CS283" s="88"/>
      <c r="CT283" s="88"/>
      <c r="CU283" s="88"/>
      <c r="CV283" s="88"/>
      <c r="CW283" s="88"/>
      <c r="CX283" s="88"/>
      <c r="CY283" s="88"/>
      <c r="CZ283" s="88"/>
      <c r="DA283" s="88"/>
      <c r="DB283" s="88"/>
      <c r="DC283" s="88"/>
      <c r="DD283" s="88"/>
      <c r="DE283" s="88"/>
      <c r="DF283" s="88"/>
      <c r="DG283" s="88"/>
      <c r="DH283" s="88"/>
      <c r="DI283" s="88"/>
      <c r="DJ283" s="88"/>
      <c r="DK283" s="88"/>
      <c r="DL283" s="88"/>
      <c r="DM283" s="88"/>
      <c r="DN283" s="88"/>
      <c r="DO283" s="88"/>
      <c r="DP283" s="88"/>
      <c r="DQ283" s="88"/>
      <c r="DR283" s="88"/>
      <c r="DS283" s="88"/>
      <c r="DT283" s="88"/>
      <c r="DU283" s="88"/>
      <c r="DV283" s="88"/>
      <c r="DW283" s="88"/>
      <c r="DX283" s="88"/>
      <c r="DY283" s="88"/>
      <c r="DZ283" s="88"/>
      <c r="EA283" s="88"/>
      <c r="EB283" s="88"/>
      <c r="EC283" s="88"/>
      <c r="ED283" s="88"/>
      <c r="EE283" s="88"/>
      <c r="EF283" s="88"/>
      <c r="EG283" s="88"/>
      <c r="EH283" s="88"/>
      <c r="EI283" s="88"/>
      <c r="EJ283" s="88"/>
      <c r="EK283" s="88"/>
      <c r="EL283" s="88"/>
      <c r="EM283" s="88"/>
      <c r="EN283" s="88"/>
      <c r="EO283" s="88"/>
      <c r="EP283" s="88"/>
      <c r="EQ283" s="88"/>
      <c r="ER283" s="88"/>
      <c r="ES283" s="88"/>
      <c r="ET283" s="88"/>
      <c r="EU283" s="88"/>
      <c r="EV283" s="88"/>
      <c r="EW283" s="88"/>
      <c r="EX283" s="88"/>
      <c r="EY283" s="88"/>
      <c r="EZ283" s="88"/>
      <c r="FA283" s="88"/>
      <c r="FB283" s="88"/>
      <c r="FC283" s="88"/>
      <c r="FD283" s="88"/>
      <c r="FE283" s="88"/>
      <c r="FF283" s="88"/>
    </row>
    <row r="284" spans="2:162" x14ac:dyDescent="0.2">
      <c r="B284" s="100">
        <v>28</v>
      </c>
      <c r="C284" s="101">
        <v>45</v>
      </c>
      <c r="D284" s="80">
        <v>28</v>
      </c>
      <c r="E284" s="82">
        <v>57</v>
      </c>
      <c r="F284" s="83">
        <v>28</v>
      </c>
      <c r="G284" s="82">
        <v>121</v>
      </c>
      <c r="H284" s="88"/>
      <c r="O284" s="88"/>
      <c r="V284" s="88"/>
      <c r="AC284" s="88"/>
      <c r="AJ284" s="88"/>
      <c r="AQ284" s="88"/>
      <c r="AX284" s="88"/>
      <c r="BE284" s="88"/>
      <c r="BL284" s="88"/>
      <c r="BS284" s="88"/>
      <c r="BZ284" s="88"/>
      <c r="CG284" s="88"/>
      <c r="CN284" s="88"/>
      <c r="CO284" s="88"/>
      <c r="CP284" s="88"/>
      <c r="CQ284" s="88"/>
      <c r="CR284" s="88"/>
      <c r="CS284" s="88"/>
      <c r="CT284" s="88"/>
      <c r="CU284" s="88"/>
      <c r="CV284" s="88"/>
      <c r="CW284" s="88"/>
      <c r="CX284" s="88"/>
      <c r="CY284" s="88"/>
      <c r="CZ284" s="88"/>
      <c r="DA284" s="88"/>
      <c r="DB284" s="88"/>
      <c r="DC284" s="88"/>
      <c r="DD284" s="88"/>
      <c r="DE284" s="88"/>
      <c r="DF284" s="88"/>
      <c r="DG284" s="88"/>
      <c r="DH284" s="88"/>
      <c r="DI284" s="88"/>
      <c r="DJ284" s="88"/>
      <c r="DK284" s="88"/>
      <c r="DL284" s="88"/>
      <c r="DM284" s="88"/>
      <c r="DN284" s="88"/>
      <c r="DO284" s="88"/>
      <c r="DP284" s="88"/>
      <c r="DQ284" s="88"/>
      <c r="DR284" s="88"/>
      <c r="DS284" s="88"/>
      <c r="DT284" s="88"/>
      <c r="DU284" s="88"/>
      <c r="DV284" s="88"/>
      <c r="DW284" s="88"/>
      <c r="DX284" s="88"/>
      <c r="DY284" s="88"/>
      <c r="DZ284" s="88"/>
      <c r="EA284" s="88"/>
      <c r="EB284" s="88"/>
      <c r="EC284" s="88"/>
      <c r="ED284" s="88"/>
      <c r="EE284" s="88"/>
      <c r="EF284" s="88"/>
      <c r="EG284" s="88"/>
      <c r="EH284" s="88"/>
      <c r="EI284" s="88"/>
      <c r="EJ284" s="88"/>
      <c r="EK284" s="88"/>
      <c r="EL284" s="88"/>
      <c r="EM284" s="88"/>
      <c r="EN284" s="88"/>
      <c r="EO284" s="88"/>
      <c r="EP284" s="88"/>
      <c r="EQ284" s="88"/>
      <c r="ER284" s="88"/>
      <c r="ES284" s="88"/>
      <c r="ET284" s="88"/>
      <c r="EU284" s="88"/>
      <c r="EV284" s="88"/>
      <c r="EW284" s="88"/>
      <c r="EX284" s="88"/>
      <c r="EY284" s="88"/>
      <c r="EZ284" s="88"/>
      <c r="FA284" s="88"/>
      <c r="FB284" s="88"/>
      <c r="FC284" s="88"/>
      <c r="FD284" s="88"/>
      <c r="FE284" s="88"/>
      <c r="FF284" s="88"/>
    </row>
    <row r="285" spans="2:162" x14ac:dyDescent="0.2">
      <c r="B285" s="100">
        <v>28.1</v>
      </c>
      <c r="C285" s="101">
        <v>79</v>
      </c>
      <c r="D285" s="80">
        <v>28.1</v>
      </c>
      <c r="E285" s="82">
        <v>3</v>
      </c>
      <c r="F285" s="83">
        <v>28.1</v>
      </c>
      <c r="G285" s="82">
        <v>34</v>
      </c>
      <c r="H285" s="88"/>
      <c r="O285" s="88"/>
      <c r="V285" s="88"/>
      <c r="AC285" s="88"/>
      <c r="AJ285" s="88"/>
      <c r="AQ285" s="88"/>
      <c r="AX285" s="88"/>
      <c r="BE285" s="88"/>
      <c r="BL285" s="88"/>
      <c r="BS285" s="88"/>
      <c r="BZ285" s="88"/>
      <c r="CG285" s="88"/>
      <c r="CN285" s="88"/>
      <c r="CO285" s="88"/>
      <c r="CP285" s="88"/>
      <c r="CQ285" s="88"/>
      <c r="CR285" s="88"/>
      <c r="CS285" s="88"/>
      <c r="CT285" s="88"/>
      <c r="CU285" s="88"/>
      <c r="CV285" s="88"/>
      <c r="CW285" s="88"/>
      <c r="CX285" s="88"/>
      <c r="CY285" s="88"/>
      <c r="CZ285" s="88"/>
      <c r="DA285" s="88"/>
      <c r="DB285" s="88"/>
      <c r="DC285" s="88"/>
      <c r="DD285" s="88"/>
      <c r="DE285" s="88"/>
      <c r="DF285" s="88"/>
      <c r="DG285" s="88"/>
      <c r="DH285" s="88"/>
      <c r="DI285" s="88"/>
      <c r="DJ285" s="88"/>
      <c r="DK285" s="88"/>
      <c r="DL285" s="88"/>
      <c r="DM285" s="88"/>
      <c r="DN285" s="88"/>
      <c r="DO285" s="88"/>
      <c r="DP285" s="88"/>
      <c r="DQ285" s="88"/>
      <c r="DR285" s="88"/>
      <c r="DS285" s="88"/>
      <c r="DT285" s="88"/>
      <c r="DU285" s="88"/>
      <c r="DV285" s="88"/>
      <c r="DW285" s="88"/>
      <c r="DX285" s="88"/>
      <c r="DY285" s="88"/>
      <c r="DZ285" s="88"/>
      <c r="EA285" s="88"/>
      <c r="EB285" s="88"/>
      <c r="EC285" s="88"/>
      <c r="ED285" s="88"/>
      <c r="EE285" s="88"/>
      <c r="EF285" s="88"/>
      <c r="EG285" s="88"/>
      <c r="EH285" s="88"/>
      <c r="EI285" s="88"/>
      <c r="EJ285" s="88"/>
      <c r="EK285" s="88"/>
      <c r="EL285" s="88"/>
      <c r="EM285" s="88"/>
      <c r="EN285" s="88"/>
      <c r="EO285" s="88"/>
      <c r="EP285" s="88"/>
      <c r="EQ285" s="88"/>
      <c r="ER285" s="88"/>
      <c r="ES285" s="88"/>
      <c r="ET285" s="88"/>
      <c r="EU285" s="88"/>
      <c r="EV285" s="88"/>
      <c r="EW285" s="88"/>
      <c r="EX285" s="88"/>
      <c r="EY285" s="88"/>
      <c r="EZ285" s="88"/>
      <c r="FA285" s="88"/>
      <c r="FB285" s="88"/>
      <c r="FC285" s="88"/>
      <c r="FD285" s="88"/>
      <c r="FE285" s="88"/>
      <c r="FF285" s="88"/>
    </row>
    <row r="286" spans="2:162" x14ac:dyDescent="0.2">
      <c r="B286" s="100">
        <v>28.2</v>
      </c>
      <c r="C286" s="101">
        <v>10</v>
      </c>
      <c r="D286" s="80">
        <v>28.2</v>
      </c>
      <c r="E286" s="82">
        <v>110</v>
      </c>
      <c r="F286" s="83">
        <v>28.2</v>
      </c>
      <c r="G286" s="82">
        <v>21</v>
      </c>
      <c r="H286" s="88"/>
      <c r="O286" s="88"/>
      <c r="V286" s="88"/>
      <c r="AC286" s="88"/>
      <c r="AJ286" s="88"/>
      <c r="AQ286" s="88"/>
      <c r="AX286" s="88"/>
      <c r="BE286" s="88"/>
      <c r="BL286" s="88"/>
      <c r="BS286" s="88"/>
      <c r="BZ286" s="88"/>
      <c r="CG286" s="88"/>
      <c r="CN286" s="88"/>
      <c r="CO286" s="88"/>
      <c r="CP286" s="88"/>
      <c r="CQ286" s="88"/>
      <c r="CR286" s="88"/>
      <c r="CS286" s="88"/>
      <c r="CT286" s="88"/>
      <c r="CU286" s="88"/>
      <c r="CV286" s="88"/>
      <c r="CW286" s="88"/>
      <c r="CX286" s="88"/>
      <c r="CY286" s="88"/>
      <c r="CZ286" s="88"/>
      <c r="DA286" s="88"/>
      <c r="DB286" s="88"/>
      <c r="DC286" s="88"/>
      <c r="DD286" s="88"/>
      <c r="DE286" s="88"/>
      <c r="DF286" s="88"/>
      <c r="DG286" s="88"/>
      <c r="DH286" s="88"/>
      <c r="DI286" s="88"/>
      <c r="DJ286" s="88"/>
      <c r="DK286" s="88"/>
      <c r="DL286" s="88"/>
      <c r="DM286" s="88"/>
      <c r="DN286" s="88"/>
      <c r="DO286" s="88"/>
      <c r="DP286" s="88"/>
      <c r="DQ286" s="88"/>
      <c r="DR286" s="88"/>
      <c r="DS286" s="88"/>
      <c r="DT286" s="88"/>
      <c r="DU286" s="88"/>
      <c r="DV286" s="88"/>
      <c r="DW286" s="88"/>
      <c r="DX286" s="88"/>
      <c r="DY286" s="88"/>
      <c r="DZ286" s="88"/>
      <c r="EA286" s="88"/>
      <c r="EB286" s="88"/>
      <c r="EC286" s="88"/>
      <c r="ED286" s="88"/>
      <c r="EE286" s="88"/>
      <c r="EF286" s="88"/>
      <c r="EG286" s="88"/>
      <c r="EH286" s="88"/>
      <c r="EI286" s="88"/>
      <c r="EJ286" s="88"/>
      <c r="EK286" s="88"/>
      <c r="EL286" s="88"/>
      <c r="EM286" s="88"/>
      <c r="EN286" s="88"/>
      <c r="EO286" s="88"/>
      <c r="EP286" s="88"/>
      <c r="EQ286" s="88"/>
      <c r="ER286" s="88"/>
      <c r="ES286" s="88"/>
      <c r="ET286" s="88"/>
      <c r="EU286" s="88"/>
      <c r="EV286" s="88"/>
      <c r="EW286" s="88"/>
      <c r="EX286" s="88"/>
      <c r="EY286" s="88"/>
      <c r="EZ286" s="88"/>
      <c r="FA286" s="88"/>
      <c r="FB286" s="88"/>
      <c r="FC286" s="88"/>
      <c r="FD286" s="88"/>
      <c r="FE286" s="88"/>
      <c r="FF286" s="88"/>
    </row>
    <row r="287" spans="2:162" x14ac:dyDescent="0.2">
      <c r="B287" s="100">
        <v>28.3</v>
      </c>
      <c r="C287" s="101">
        <v>101</v>
      </c>
      <c r="D287" s="80">
        <v>28.3</v>
      </c>
      <c r="E287" s="82">
        <v>9</v>
      </c>
      <c r="F287" s="83">
        <v>28.3</v>
      </c>
      <c r="G287" s="82">
        <v>24</v>
      </c>
      <c r="H287" s="88"/>
      <c r="O287" s="88"/>
      <c r="V287" s="88"/>
      <c r="AC287" s="88"/>
      <c r="AJ287" s="88"/>
      <c r="AQ287" s="88"/>
      <c r="AX287" s="88"/>
      <c r="BE287" s="88"/>
      <c r="BL287" s="88"/>
      <c r="BS287" s="88"/>
      <c r="BZ287" s="88"/>
      <c r="CG287" s="88"/>
      <c r="CN287" s="88"/>
      <c r="CO287" s="88"/>
      <c r="CP287" s="88"/>
      <c r="CQ287" s="88"/>
      <c r="CR287" s="88"/>
      <c r="CS287" s="88"/>
      <c r="CT287" s="88"/>
      <c r="CU287" s="88"/>
      <c r="CV287" s="88"/>
      <c r="CW287" s="88"/>
      <c r="CX287" s="88"/>
      <c r="CY287" s="88"/>
      <c r="CZ287" s="88"/>
      <c r="DA287" s="88"/>
      <c r="DB287" s="88"/>
      <c r="DC287" s="88"/>
      <c r="DD287" s="88"/>
      <c r="DE287" s="88"/>
      <c r="DF287" s="88"/>
      <c r="DG287" s="88"/>
      <c r="DH287" s="88"/>
      <c r="DI287" s="88"/>
      <c r="DJ287" s="88"/>
      <c r="DK287" s="88"/>
      <c r="DL287" s="88"/>
      <c r="DM287" s="88"/>
      <c r="DN287" s="88"/>
      <c r="DO287" s="88"/>
      <c r="DP287" s="88"/>
      <c r="DQ287" s="88"/>
      <c r="DR287" s="88"/>
      <c r="DS287" s="88"/>
      <c r="DT287" s="88"/>
      <c r="DU287" s="88"/>
      <c r="DV287" s="88"/>
      <c r="DW287" s="88"/>
      <c r="DX287" s="88"/>
      <c r="DY287" s="88"/>
      <c r="DZ287" s="88"/>
      <c r="EA287" s="88"/>
      <c r="EB287" s="88"/>
      <c r="EC287" s="88"/>
      <c r="ED287" s="88"/>
      <c r="EE287" s="88"/>
      <c r="EF287" s="88"/>
      <c r="EG287" s="88"/>
      <c r="EH287" s="88"/>
      <c r="EI287" s="88"/>
      <c r="EJ287" s="88"/>
      <c r="EK287" s="88"/>
      <c r="EL287" s="88"/>
      <c r="EM287" s="88"/>
      <c r="EN287" s="88"/>
      <c r="EO287" s="88"/>
      <c r="EP287" s="88"/>
      <c r="EQ287" s="88"/>
      <c r="ER287" s="88"/>
      <c r="ES287" s="88"/>
      <c r="ET287" s="88"/>
      <c r="EU287" s="88"/>
      <c r="EV287" s="88"/>
      <c r="EW287" s="88"/>
      <c r="EX287" s="88"/>
      <c r="EY287" s="88"/>
      <c r="EZ287" s="88"/>
      <c r="FA287" s="88"/>
      <c r="FB287" s="88"/>
      <c r="FC287" s="88"/>
      <c r="FD287" s="88"/>
      <c r="FE287" s="88"/>
      <c r="FF287" s="88"/>
    </row>
    <row r="288" spans="2:162" x14ac:dyDescent="0.2">
      <c r="B288" s="100">
        <v>28.4</v>
      </c>
      <c r="C288" s="101">
        <v>6</v>
      </c>
      <c r="D288" s="80">
        <v>28.4</v>
      </c>
      <c r="E288" s="82">
        <v>70</v>
      </c>
      <c r="F288" s="83">
        <v>28.4</v>
      </c>
      <c r="G288" s="82">
        <v>0</v>
      </c>
      <c r="H288" s="88"/>
      <c r="O288" s="88"/>
      <c r="V288" s="88"/>
      <c r="AC288" s="88"/>
      <c r="AJ288" s="88"/>
      <c r="AQ288" s="88"/>
      <c r="AX288" s="88"/>
      <c r="BE288" s="88"/>
      <c r="BL288" s="88"/>
      <c r="BS288" s="88"/>
      <c r="BZ288" s="88"/>
      <c r="CG288" s="88"/>
      <c r="CN288" s="88"/>
      <c r="CO288" s="88"/>
      <c r="CP288" s="88"/>
      <c r="CQ288" s="88"/>
      <c r="CR288" s="88"/>
      <c r="CS288" s="88"/>
      <c r="CT288" s="88"/>
      <c r="CU288" s="88"/>
      <c r="CV288" s="88"/>
      <c r="CW288" s="88"/>
      <c r="CX288" s="88"/>
      <c r="CY288" s="88"/>
      <c r="CZ288" s="88"/>
      <c r="DA288" s="88"/>
      <c r="DB288" s="88"/>
      <c r="DC288" s="88"/>
      <c r="DD288" s="88"/>
      <c r="DE288" s="88"/>
      <c r="DF288" s="88"/>
      <c r="DG288" s="88"/>
      <c r="DH288" s="88"/>
      <c r="DI288" s="88"/>
      <c r="DJ288" s="88"/>
      <c r="DK288" s="88"/>
      <c r="DL288" s="88"/>
      <c r="DM288" s="88"/>
      <c r="DN288" s="88"/>
      <c r="DO288" s="88"/>
      <c r="DP288" s="88"/>
      <c r="DQ288" s="88"/>
      <c r="DR288" s="88"/>
      <c r="DS288" s="88"/>
      <c r="DT288" s="88"/>
      <c r="DU288" s="88"/>
      <c r="DV288" s="88"/>
      <c r="DW288" s="88"/>
      <c r="DX288" s="88"/>
      <c r="DY288" s="88"/>
      <c r="DZ288" s="88"/>
      <c r="EA288" s="88"/>
      <c r="EB288" s="88"/>
      <c r="EC288" s="88"/>
      <c r="ED288" s="88"/>
      <c r="EE288" s="88"/>
      <c r="EF288" s="88"/>
      <c r="EG288" s="88"/>
      <c r="EH288" s="88"/>
      <c r="EI288" s="88"/>
      <c r="EJ288" s="88"/>
      <c r="EK288" s="88"/>
      <c r="EL288" s="88"/>
      <c r="EM288" s="88"/>
      <c r="EN288" s="88"/>
      <c r="EO288" s="88"/>
      <c r="EP288" s="88"/>
      <c r="EQ288" s="88"/>
      <c r="ER288" s="88"/>
      <c r="ES288" s="88"/>
      <c r="ET288" s="88"/>
      <c r="EU288" s="88"/>
      <c r="EV288" s="88"/>
      <c r="EW288" s="88"/>
      <c r="EX288" s="88"/>
      <c r="EY288" s="88"/>
      <c r="EZ288" s="88"/>
      <c r="FA288" s="88"/>
      <c r="FB288" s="88"/>
      <c r="FC288" s="88"/>
      <c r="FD288" s="88"/>
      <c r="FE288" s="88"/>
      <c r="FF288" s="88"/>
    </row>
    <row r="289" spans="2:162" x14ac:dyDescent="0.2">
      <c r="B289" s="100">
        <v>28.5</v>
      </c>
      <c r="C289" s="101">
        <v>111</v>
      </c>
      <c r="D289" s="80">
        <v>28.5</v>
      </c>
      <c r="E289" s="82">
        <v>55</v>
      </c>
      <c r="F289" s="83">
        <v>28.5</v>
      </c>
      <c r="G289" s="82">
        <v>0</v>
      </c>
      <c r="H289" s="88"/>
      <c r="O289" s="88"/>
      <c r="V289" s="88"/>
      <c r="AC289" s="88"/>
      <c r="AJ289" s="88"/>
      <c r="AQ289" s="88"/>
      <c r="AX289" s="88"/>
      <c r="BE289" s="88"/>
      <c r="BL289" s="88"/>
      <c r="BS289" s="88"/>
      <c r="BZ289" s="88"/>
      <c r="CG289" s="88"/>
      <c r="CN289" s="88"/>
      <c r="CO289" s="88"/>
      <c r="CP289" s="88"/>
      <c r="CQ289" s="88"/>
      <c r="CR289" s="88"/>
      <c r="CS289" s="88"/>
      <c r="CT289" s="88"/>
      <c r="CU289" s="88"/>
      <c r="CV289" s="88"/>
      <c r="CW289" s="88"/>
      <c r="CX289" s="88"/>
      <c r="CY289" s="88"/>
      <c r="CZ289" s="88"/>
      <c r="DA289" s="88"/>
      <c r="DB289" s="88"/>
      <c r="DC289" s="88"/>
      <c r="DD289" s="88"/>
      <c r="DE289" s="88"/>
      <c r="DF289" s="88"/>
      <c r="DG289" s="88"/>
      <c r="DH289" s="88"/>
      <c r="DI289" s="88"/>
      <c r="DJ289" s="88"/>
      <c r="DK289" s="88"/>
      <c r="DL289" s="88"/>
      <c r="DM289" s="88"/>
      <c r="DN289" s="88"/>
      <c r="DO289" s="88"/>
      <c r="DP289" s="88"/>
      <c r="DQ289" s="88"/>
      <c r="DR289" s="88"/>
      <c r="DS289" s="88"/>
      <c r="DT289" s="88"/>
      <c r="DU289" s="88"/>
      <c r="DV289" s="88"/>
      <c r="DW289" s="88"/>
      <c r="DX289" s="88"/>
      <c r="DY289" s="88"/>
      <c r="DZ289" s="88"/>
      <c r="EA289" s="88"/>
      <c r="EB289" s="88"/>
      <c r="EC289" s="88"/>
      <c r="ED289" s="88"/>
      <c r="EE289" s="88"/>
      <c r="EF289" s="88"/>
      <c r="EG289" s="88"/>
      <c r="EH289" s="88"/>
      <c r="EI289" s="88"/>
      <c r="EJ289" s="88"/>
      <c r="EK289" s="88"/>
      <c r="EL289" s="88"/>
      <c r="EM289" s="88"/>
      <c r="EN289" s="88"/>
      <c r="EO289" s="88"/>
      <c r="EP289" s="88"/>
      <c r="EQ289" s="88"/>
      <c r="ER289" s="88"/>
      <c r="ES289" s="88"/>
      <c r="ET289" s="88"/>
      <c r="EU289" s="88"/>
      <c r="EV289" s="88"/>
      <c r="EW289" s="88"/>
      <c r="EX289" s="88"/>
      <c r="EY289" s="88"/>
      <c r="EZ289" s="88"/>
      <c r="FA289" s="88"/>
      <c r="FB289" s="88"/>
      <c r="FC289" s="88"/>
      <c r="FD289" s="88"/>
      <c r="FE289" s="88"/>
      <c r="FF289" s="88"/>
    </row>
    <row r="290" spans="2:162" x14ac:dyDescent="0.2">
      <c r="B290" s="100">
        <v>28.6</v>
      </c>
      <c r="C290" s="101">
        <v>5</v>
      </c>
      <c r="D290" s="80">
        <v>28.6</v>
      </c>
      <c r="E290" s="82">
        <v>4</v>
      </c>
      <c r="F290" s="83">
        <v>28.6</v>
      </c>
      <c r="G290" s="82">
        <v>16</v>
      </c>
      <c r="H290" s="88"/>
      <c r="O290" s="88"/>
      <c r="V290" s="88"/>
      <c r="AC290" s="88"/>
      <c r="AJ290" s="88"/>
      <c r="AQ290" s="88"/>
      <c r="AX290" s="88"/>
      <c r="BE290" s="88"/>
      <c r="BL290" s="88"/>
      <c r="BS290" s="88"/>
      <c r="BZ290" s="88"/>
      <c r="CG290" s="88"/>
      <c r="CN290" s="88"/>
      <c r="CO290" s="88"/>
      <c r="CP290" s="88"/>
      <c r="CQ290" s="88"/>
      <c r="CR290" s="88"/>
      <c r="CS290" s="88"/>
      <c r="CT290" s="88"/>
      <c r="CU290" s="88"/>
      <c r="CV290" s="88"/>
      <c r="CW290" s="88"/>
      <c r="CX290" s="88"/>
      <c r="CY290" s="88"/>
      <c r="CZ290" s="88"/>
      <c r="DA290" s="88"/>
      <c r="DB290" s="88"/>
      <c r="DC290" s="88"/>
      <c r="DD290" s="88"/>
      <c r="DE290" s="88"/>
      <c r="DF290" s="88"/>
      <c r="DG290" s="88"/>
      <c r="DH290" s="88"/>
      <c r="DI290" s="88"/>
      <c r="DJ290" s="88"/>
      <c r="DK290" s="88"/>
      <c r="DL290" s="88"/>
      <c r="DM290" s="88"/>
      <c r="DN290" s="88"/>
      <c r="DO290" s="88"/>
      <c r="DP290" s="88"/>
      <c r="DQ290" s="88"/>
      <c r="DR290" s="88"/>
      <c r="DS290" s="88"/>
      <c r="DT290" s="88"/>
      <c r="DU290" s="88"/>
      <c r="DV290" s="88"/>
      <c r="DW290" s="88"/>
      <c r="DX290" s="88"/>
      <c r="DY290" s="88"/>
      <c r="DZ290" s="88"/>
      <c r="EA290" s="88"/>
      <c r="EB290" s="88"/>
      <c r="EC290" s="88"/>
      <c r="ED290" s="88"/>
      <c r="EE290" s="88"/>
      <c r="EF290" s="88"/>
      <c r="EG290" s="88"/>
      <c r="EH290" s="88"/>
      <c r="EI290" s="88"/>
      <c r="EJ290" s="88"/>
      <c r="EK290" s="88"/>
      <c r="EL290" s="88"/>
      <c r="EM290" s="88"/>
      <c r="EN290" s="88"/>
      <c r="EO290" s="88"/>
      <c r="EP290" s="88"/>
      <c r="EQ290" s="88"/>
      <c r="ER290" s="88"/>
      <c r="ES290" s="88"/>
      <c r="ET290" s="88"/>
      <c r="EU290" s="88"/>
      <c r="EV290" s="88"/>
      <c r="EW290" s="88"/>
      <c r="EX290" s="88"/>
      <c r="EY290" s="88"/>
      <c r="EZ290" s="88"/>
      <c r="FA290" s="88"/>
      <c r="FB290" s="88"/>
      <c r="FC290" s="88"/>
      <c r="FD290" s="88"/>
      <c r="FE290" s="88"/>
      <c r="FF290" s="88"/>
    </row>
    <row r="291" spans="2:162" x14ac:dyDescent="0.2">
      <c r="B291" s="100">
        <v>28.7</v>
      </c>
      <c r="C291" s="101">
        <v>111</v>
      </c>
      <c r="D291" s="80">
        <v>28.7</v>
      </c>
      <c r="E291" s="82">
        <v>58</v>
      </c>
      <c r="F291" s="83">
        <v>28.7</v>
      </c>
      <c r="G291" s="82">
        <v>80</v>
      </c>
      <c r="H291" s="88"/>
      <c r="O291" s="88"/>
      <c r="V291" s="88"/>
      <c r="AC291" s="88"/>
      <c r="AJ291" s="88"/>
      <c r="AQ291" s="88"/>
      <c r="AX291" s="88"/>
      <c r="BE291" s="88"/>
      <c r="BL291" s="88"/>
      <c r="BS291" s="88"/>
      <c r="BZ291" s="88"/>
      <c r="CG291" s="88"/>
      <c r="CN291" s="88"/>
      <c r="CO291" s="88"/>
      <c r="CP291" s="88"/>
      <c r="CQ291" s="88"/>
      <c r="CR291" s="88"/>
      <c r="CS291" s="88"/>
      <c r="CT291" s="88"/>
      <c r="CU291" s="88"/>
      <c r="CV291" s="88"/>
      <c r="CW291" s="88"/>
      <c r="CX291" s="88"/>
      <c r="CY291" s="88"/>
      <c r="CZ291" s="88"/>
      <c r="DA291" s="88"/>
      <c r="DB291" s="88"/>
      <c r="DC291" s="88"/>
      <c r="DD291" s="88"/>
      <c r="DE291" s="88"/>
      <c r="DF291" s="88"/>
      <c r="DG291" s="88"/>
      <c r="DH291" s="88"/>
      <c r="DI291" s="88"/>
      <c r="DJ291" s="88"/>
      <c r="DK291" s="88"/>
      <c r="DL291" s="88"/>
      <c r="DM291" s="88"/>
      <c r="DN291" s="88"/>
      <c r="DO291" s="88"/>
      <c r="DP291" s="88"/>
      <c r="DQ291" s="88"/>
      <c r="DR291" s="88"/>
      <c r="DS291" s="88"/>
      <c r="DT291" s="88"/>
      <c r="DU291" s="88"/>
      <c r="DV291" s="88"/>
      <c r="DW291" s="88"/>
      <c r="DX291" s="88"/>
      <c r="DY291" s="88"/>
      <c r="DZ291" s="88"/>
      <c r="EA291" s="88"/>
      <c r="EB291" s="88"/>
      <c r="EC291" s="88"/>
      <c r="ED291" s="88"/>
      <c r="EE291" s="88"/>
      <c r="EF291" s="88"/>
      <c r="EG291" s="88"/>
      <c r="EH291" s="88"/>
      <c r="EI291" s="88"/>
      <c r="EJ291" s="88"/>
      <c r="EK291" s="88"/>
      <c r="EL291" s="88"/>
      <c r="EM291" s="88"/>
      <c r="EN291" s="88"/>
      <c r="EO291" s="88"/>
      <c r="EP291" s="88"/>
      <c r="EQ291" s="88"/>
      <c r="ER291" s="88"/>
      <c r="ES291" s="88"/>
      <c r="ET291" s="88"/>
      <c r="EU291" s="88"/>
      <c r="EV291" s="88"/>
      <c r="EW291" s="88"/>
      <c r="EX291" s="88"/>
      <c r="EY291" s="88"/>
      <c r="EZ291" s="88"/>
      <c r="FA291" s="88"/>
      <c r="FB291" s="88"/>
      <c r="FC291" s="88"/>
      <c r="FD291" s="88"/>
      <c r="FE291" s="88"/>
      <c r="FF291" s="88"/>
    </row>
    <row r="292" spans="2:162" x14ac:dyDescent="0.2">
      <c r="B292" s="100">
        <v>28.8</v>
      </c>
      <c r="C292" s="101">
        <v>4</v>
      </c>
      <c r="D292" s="80">
        <v>28.8</v>
      </c>
      <c r="E292" s="82">
        <v>19</v>
      </c>
      <c r="F292" s="83">
        <v>28.8</v>
      </c>
      <c r="G292" s="82">
        <v>31</v>
      </c>
      <c r="H292" s="88"/>
      <c r="O292" s="88"/>
      <c r="V292" s="88"/>
      <c r="AC292" s="88"/>
      <c r="AJ292" s="88"/>
      <c r="AQ292" s="88"/>
      <c r="AX292" s="88"/>
      <c r="BE292" s="88"/>
      <c r="BL292" s="88"/>
      <c r="BS292" s="88"/>
      <c r="BZ292" s="88"/>
      <c r="CG292" s="88"/>
      <c r="CN292" s="88"/>
      <c r="CO292" s="88"/>
      <c r="CP292" s="88"/>
      <c r="CQ292" s="88"/>
      <c r="CR292" s="88"/>
      <c r="CS292" s="88"/>
      <c r="CT292" s="88"/>
      <c r="CU292" s="88"/>
      <c r="CV292" s="88"/>
      <c r="CW292" s="88"/>
      <c r="CX292" s="88"/>
      <c r="CY292" s="88"/>
      <c r="CZ292" s="88"/>
      <c r="DA292" s="88"/>
      <c r="DB292" s="88"/>
      <c r="DC292" s="88"/>
      <c r="DD292" s="88"/>
      <c r="DE292" s="88"/>
      <c r="DF292" s="88"/>
      <c r="DG292" s="88"/>
      <c r="DH292" s="88"/>
      <c r="DI292" s="88"/>
      <c r="DJ292" s="88"/>
      <c r="DK292" s="88"/>
      <c r="DL292" s="88"/>
      <c r="DM292" s="88"/>
      <c r="DN292" s="88"/>
      <c r="DO292" s="88"/>
      <c r="DP292" s="88"/>
      <c r="DQ292" s="88"/>
      <c r="DR292" s="88"/>
      <c r="DS292" s="88"/>
      <c r="DT292" s="88"/>
      <c r="DU292" s="88"/>
      <c r="DV292" s="88"/>
      <c r="DW292" s="88"/>
      <c r="DX292" s="88"/>
      <c r="DY292" s="88"/>
      <c r="DZ292" s="88"/>
      <c r="EA292" s="88"/>
      <c r="EB292" s="88"/>
      <c r="EC292" s="88"/>
      <c r="ED292" s="88"/>
      <c r="EE292" s="88"/>
      <c r="EF292" s="88"/>
      <c r="EG292" s="88"/>
      <c r="EH292" s="88"/>
      <c r="EI292" s="88"/>
      <c r="EJ292" s="88"/>
      <c r="EK292" s="88"/>
      <c r="EL292" s="88"/>
      <c r="EM292" s="88"/>
      <c r="EN292" s="88"/>
      <c r="EO292" s="88"/>
      <c r="EP292" s="88"/>
      <c r="EQ292" s="88"/>
      <c r="ER292" s="88"/>
      <c r="ES292" s="88"/>
      <c r="ET292" s="88"/>
      <c r="EU292" s="88"/>
      <c r="EV292" s="88"/>
      <c r="EW292" s="88"/>
      <c r="EX292" s="88"/>
      <c r="EY292" s="88"/>
      <c r="EZ292" s="88"/>
      <c r="FA292" s="88"/>
      <c r="FB292" s="88"/>
      <c r="FC292" s="88"/>
      <c r="FD292" s="88"/>
      <c r="FE292" s="88"/>
      <c r="FF292" s="88"/>
    </row>
    <row r="293" spans="2:162" x14ac:dyDescent="0.2">
      <c r="B293" s="100">
        <v>28.9</v>
      </c>
      <c r="C293" s="101">
        <v>14</v>
      </c>
      <c r="D293" s="80">
        <v>28.9</v>
      </c>
      <c r="E293" s="82">
        <v>128</v>
      </c>
      <c r="F293" s="83">
        <v>28.9</v>
      </c>
      <c r="G293" s="82">
        <v>134</v>
      </c>
      <c r="H293" s="88"/>
      <c r="O293" s="88"/>
      <c r="V293" s="88"/>
      <c r="AC293" s="88"/>
      <c r="AJ293" s="88"/>
      <c r="AQ293" s="88"/>
      <c r="AX293" s="88"/>
      <c r="BE293" s="88"/>
      <c r="BL293" s="88"/>
      <c r="BS293" s="88"/>
      <c r="BZ293" s="88"/>
      <c r="CG293" s="88"/>
      <c r="CN293" s="88"/>
      <c r="CO293" s="88"/>
      <c r="CP293" s="88"/>
      <c r="CQ293" s="88"/>
      <c r="CR293" s="88"/>
      <c r="CS293" s="88"/>
      <c r="CT293" s="88"/>
      <c r="CU293" s="88"/>
      <c r="CV293" s="88"/>
      <c r="CW293" s="88"/>
      <c r="CX293" s="88"/>
      <c r="CY293" s="88"/>
      <c r="CZ293" s="88"/>
      <c r="DA293" s="88"/>
      <c r="DB293" s="88"/>
      <c r="DC293" s="88"/>
      <c r="DD293" s="88"/>
      <c r="DE293" s="88"/>
      <c r="DF293" s="88"/>
      <c r="DG293" s="88"/>
      <c r="DH293" s="88"/>
      <c r="DI293" s="88"/>
      <c r="DJ293" s="88"/>
      <c r="DK293" s="88"/>
      <c r="DL293" s="88"/>
      <c r="DM293" s="88"/>
      <c r="DN293" s="88"/>
      <c r="DO293" s="88"/>
      <c r="DP293" s="88"/>
      <c r="DQ293" s="88"/>
      <c r="DR293" s="88"/>
      <c r="DS293" s="88"/>
      <c r="DT293" s="88"/>
      <c r="DU293" s="88"/>
      <c r="DV293" s="88"/>
      <c r="DW293" s="88"/>
      <c r="DX293" s="88"/>
      <c r="DY293" s="88"/>
      <c r="DZ293" s="88"/>
      <c r="EA293" s="88"/>
      <c r="EB293" s="88"/>
      <c r="EC293" s="88"/>
      <c r="ED293" s="88"/>
      <c r="EE293" s="88"/>
      <c r="EF293" s="88"/>
      <c r="EG293" s="88"/>
      <c r="EH293" s="88"/>
      <c r="EI293" s="88"/>
      <c r="EJ293" s="88"/>
      <c r="EK293" s="88"/>
      <c r="EL293" s="88"/>
      <c r="EM293" s="88"/>
      <c r="EN293" s="88"/>
      <c r="EO293" s="88"/>
      <c r="EP293" s="88"/>
      <c r="EQ293" s="88"/>
      <c r="ER293" s="88"/>
      <c r="ES293" s="88"/>
      <c r="ET293" s="88"/>
      <c r="EU293" s="88"/>
      <c r="EV293" s="88"/>
      <c r="EW293" s="88"/>
      <c r="EX293" s="88"/>
      <c r="EY293" s="88"/>
      <c r="EZ293" s="88"/>
      <c r="FA293" s="88"/>
      <c r="FB293" s="88"/>
      <c r="FC293" s="88"/>
      <c r="FD293" s="88"/>
      <c r="FE293" s="88"/>
      <c r="FF293" s="88"/>
    </row>
    <row r="294" spans="2:162" x14ac:dyDescent="0.2">
      <c r="B294" s="100">
        <v>29</v>
      </c>
      <c r="C294" s="101">
        <v>110</v>
      </c>
      <c r="D294" s="80">
        <v>29</v>
      </c>
      <c r="E294" s="82">
        <v>13</v>
      </c>
      <c r="F294" s="83">
        <v>29</v>
      </c>
      <c r="G294" s="82">
        <v>77</v>
      </c>
      <c r="H294" s="88"/>
      <c r="O294" s="88"/>
      <c r="V294" s="88"/>
      <c r="AC294" s="88"/>
      <c r="AJ294" s="88"/>
      <c r="AQ294" s="88"/>
      <c r="AX294" s="88"/>
      <c r="BE294" s="88"/>
      <c r="BL294" s="88"/>
      <c r="BS294" s="88"/>
      <c r="BZ294" s="88"/>
      <c r="CG294" s="88"/>
      <c r="CN294" s="88"/>
      <c r="CO294" s="88"/>
      <c r="CP294" s="88"/>
      <c r="CQ294" s="88"/>
      <c r="CR294" s="88"/>
      <c r="CS294" s="88"/>
      <c r="CT294" s="88"/>
      <c r="CU294" s="88"/>
      <c r="CV294" s="88"/>
      <c r="CW294" s="88"/>
      <c r="CX294" s="88"/>
      <c r="CY294" s="88"/>
      <c r="CZ294" s="88"/>
      <c r="DA294" s="88"/>
      <c r="DB294" s="88"/>
      <c r="DC294" s="88"/>
      <c r="DD294" s="88"/>
      <c r="DE294" s="88"/>
      <c r="DF294" s="88"/>
      <c r="DG294" s="88"/>
      <c r="DH294" s="88"/>
      <c r="DI294" s="88"/>
      <c r="DJ294" s="88"/>
      <c r="DK294" s="88"/>
      <c r="DL294" s="88"/>
      <c r="DM294" s="88"/>
      <c r="DN294" s="88"/>
      <c r="DO294" s="88"/>
      <c r="DP294" s="88"/>
      <c r="DQ294" s="88"/>
      <c r="DR294" s="88"/>
      <c r="DS294" s="88"/>
      <c r="DT294" s="88"/>
      <c r="DU294" s="88"/>
      <c r="DV294" s="88"/>
      <c r="DW294" s="88"/>
      <c r="DX294" s="88"/>
      <c r="DY294" s="88"/>
      <c r="DZ294" s="88"/>
      <c r="EA294" s="88"/>
      <c r="EB294" s="88"/>
      <c r="EC294" s="88"/>
      <c r="ED294" s="88"/>
      <c r="EE294" s="88"/>
      <c r="EF294" s="88"/>
      <c r="EG294" s="88"/>
      <c r="EH294" s="88"/>
      <c r="EI294" s="88"/>
      <c r="EJ294" s="88"/>
      <c r="EK294" s="88"/>
      <c r="EL294" s="88"/>
      <c r="EM294" s="88"/>
      <c r="EN294" s="88"/>
      <c r="EO294" s="88"/>
      <c r="EP294" s="88"/>
      <c r="EQ294" s="88"/>
      <c r="ER294" s="88"/>
      <c r="ES294" s="88"/>
      <c r="ET294" s="88"/>
      <c r="EU294" s="88"/>
      <c r="EV294" s="88"/>
      <c r="EW294" s="88"/>
      <c r="EX294" s="88"/>
      <c r="EY294" s="88"/>
      <c r="EZ294" s="88"/>
      <c r="FA294" s="88"/>
      <c r="FB294" s="88"/>
      <c r="FC294" s="88"/>
      <c r="FD294" s="88"/>
      <c r="FE294" s="88"/>
      <c r="FF294" s="88"/>
    </row>
    <row r="295" spans="2:162" x14ac:dyDescent="0.2">
      <c r="B295" s="100">
        <v>29.1</v>
      </c>
      <c r="C295" s="101">
        <v>14</v>
      </c>
      <c r="D295" s="80">
        <v>29.1</v>
      </c>
      <c r="E295" s="82">
        <v>129</v>
      </c>
      <c r="F295" s="83">
        <v>29.1</v>
      </c>
      <c r="G295" s="82">
        <v>42</v>
      </c>
      <c r="H295" s="88"/>
      <c r="O295" s="88"/>
      <c r="V295" s="88"/>
      <c r="AC295" s="88"/>
      <c r="AJ295" s="88"/>
      <c r="AQ295" s="88"/>
      <c r="AX295" s="88"/>
      <c r="BE295" s="88"/>
      <c r="BL295" s="88"/>
      <c r="BS295" s="88"/>
      <c r="BZ295" s="88"/>
      <c r="CG295" s="88"/>
      <c r="CN295" s="88"/>
      <c r="CO295" s="88"/>
      <c r="CP295" s="88"/>
      <c r="CQ295" s="88"/>
      <c r="CR295" s="88"/>
      <c r="CS295" s="88"/>
      <c r="CT295" s="88"/>
      <c r="CU295" s="88"/>
      <c r="CV295" s="88"/>
      <c r="CW295" s="88"/>
      <c r="CX295" s="88"/>
      <c r="CY295" s="88"/>
      <c r="CZ295" s="88"/>
      <c r="DA295" s="88"/>
      <c r="DB295" s="88"/>
      <c r="DC295" s="88"/>
      <c r="DD295" s="88"/>
      <c r="DE295" s="88"/>
      <c r="DF295" s="88"/>
      <c r="DG295" s="88"/>
      <c r="DH295" s="88"/>
      <c r="DI295" s="88"/>
      <c r="DJ295" s="88"/>
      <c r="DK295" s="88"/>
      <c r="DL295" s="88"/>
      <c r="DM295" s="88"/>
      <c r="DN295" s="88"/>
      <c r="DO295" s="88"/>
      <c r="DP295" s="88"/>
      <c r="DQ295" s="88"/>
      <c r="DR295" s="88"/>
      <c r="DS295" s="88"/>
      <c r="DT295" s="88"/>
      <c r="DU295" s="88"/>
      <c r="DV295" s="88"/>
      <c r="DW295" s="88"/>
      <c r="DX295" s="88"/>
      <c r="DY295" s="88"/>
      <c r="DZ295" s="88"/>
      <c r="EA295" s="88"/>
      <c r="EB295" s="88"/>
      <c r="EC295" s="88"/>
      <c r="ED295" s="88"/>
      <c r="EE295" s="88"/>
      <c r="EF295" s="88"/>
      <c r="EG295" s="88"/>
      <c r="EH295" s="88"/>
      <c r="EI295" s="88"/>
      <c r="EJ295" s="88"/>
      <c r="EK295" s="88"/>
      <c r="EL295" s="88"/>
      <c r="EM295" s="88"/>
      <c r="EN295" s="88"/>
      <c r="EO295" s="88"/>
      <c r="EP295" s="88"/>
      <c r="EQ295" s="88"/>
      <c r="ER295" s="88"/>
      <c r="ES295" s="88"/>
      <c r="ET295" s="88"/>
      <c r="EU295" s="88"/>
      <c r="EV295" s="88"/>
      <c r="EW295" s="88"/>
      <c r="EX295" s="88"/>
      <c r="EY295" s="88"/>
      <c r="EZ295" s="88"/>
      <c r="FA295" s="88"/>
      <c r="FB295" s="88"/>
      <c r="FC295" s="88"/>
      <c r="FD295" s="88"/>
      <c r="FE295" s="88"/>
      <c r="FF295" s="88"/>
    </row>
    <row r="296" spans="2:162" x14ac:dyDescent="0.2">
      <c r="B296" s="100">
        <v>29.2</v>
      </c>
      <c r="C296" s="101">
        <v>105</v>
      </c>
      <c r="D296" s="80">
        <v>29.2</v>
      </c>
      <c r="E296" s="82">
        <v>16</v>
      </c>
      <c r="F296" s="83">
        <v>29.2</v>
      </c>
      <c r="G296" s="82">
        <v>131</v>
      </c>
      <c r="H296" s="88"/>
      <c r="O296" s="88"/>
      <c r="V296" s="88"/>
      <c r="AC296" s="88"/>
      <c r="AJ296" s="88"/>
      <c r="AQ296" s="88"/>
      <c r="AX296" s="88"/>
      <c r="BE296" s="88"/>
      <c r="BL296" s="88"/>
      <c r="BS296" s="88"/>
      <c r="BZ296" s="88"/>
      <c r="CG296" s="88"/>
      <c r="CN296" s="88"/>
      <c r="CO296" s="88"/>
      <c r="CP296" s="88"/>
      <c r="CQ296" s="88"/>
      <c r="CR296" s="88"/>
      <c r="CS296" s="88"/>
      <c r="CT296" s="88"/>
      <c r="CU296" s="88"/>
      <c r="CV296" s="88"/>
      <c r="CW296" s="88"/>
      <c r="CX296" s="88"/>
      <c r="CY296" s="88"/>
      <c r="CZ296" s="88"/>
      <c r="DA296" s="88"/>
      <c r="DB296" s="88"/>
      <c r="DC296" s="88"/>
      <c r="DD296" s="88"/>
      <c r="DE296" s="88"/>
      <c r="DF296" s="88"/>
      <c r="DG296" s="88"/>
      <c r="DH296" s="88"/>
      <c r="DI296" s="88"/>
      <c r="DJ296" s="88"/>
      <c r="DK296" s="88"/>
      <c r="DL296" s="88"/>
      <c r="DM296" s="88"/>
      <c r="DN296" s="88"/>
      <c r="DO296" s="88"/>
      <c r="DP296" s="88"/>
      <c r="DQ296" s="88"/>
      <c r="DR296" s="88"/>
      <c r="DS296" s="88"/>
      <c r="DT296" s="88"/>
      <c r="DU296" s="88"/>
      <c r="DV296" s="88"/>
      <c r="DW296" s="88"/>
      <c r="DX296" s="88"/>
      <c r="DY296" s="88"/>
      <c r="DZ296" s="88"/>
      <c r="EA296" s="88"/>
      <c r="EB296" s="88"/>
      <c r="EC296" s="88"/>
      <c r="ED296" s="88"/>
      <c r="EE296" s="88"/>
      <c r="EF296" s="88"/>
      <c r="EG296" s="88"/>
      <c r="EH296" s="88"/>
      <c r="EI296" s="88"/>
      <c r="EJ296" s="88"/>
      <c r="EK296" s="88"/>
      <c r="EL296" s="88"/>
      <c r="EM296" s="88"/>
      <c r="EN296" s="88"/>
      <c r="EO296" s="88"/>
      <c r="EP296" s="88"/>
      <c r="EQ296" s="88"/>
      <c r="ER296" s="88"/>
      <c r="ES296" s="88"/>
      <c r="ET296" s="88"/>
      <c r="EU296" s="88"/>
      <c r="EV296" s="88"/>
      <c r="EW296" s="88"/>
      <c r="EX296" s="88"/>
      <c r="EY296" s="88"/>
      <c r="EZ296" s="88"/>
      <c r="FA296" s="88"/>
      <c r="FB296" s="88"/>
      <c r="FC296" s="88"/>
      <c r="FD296" s="88"/>
      <c r="FE296" s="88"/>
      <c r="FF296" s="88"/>
    </row>
    <row r="297" spans="2:162" x14ac:dyDescent="0.2">
      <c r="B297" s="100">
        <v>29.3</v>
      </c>
      <c r="C297" s="101">
        <v>13</v>
      </c>
      <c r="D297" s="80">
        <v>29.3</v>
      </c>
      <c r="E297" s="82">
        <v>114</v>
      </c>
      <c r="F297" s="83">
        <v>29.3</v>
      </c>
      <c r="G297" s="82">
        <v>77</v>
      </c>
      <c r="H297" s="88"/>
      <c r="O297" s="88"/>
      <c r="V297" s="88"/>
      <c r="AC297" s="88"/>
      <c r="AJ297" s="88"/>
      <c r="AQ297" s="88"/>
      <c r="AX297" s="88"/>
      <c r="BE297" s="88"/>
      <c r="BL297" s="88"/>
      <c r="BS297" s="88"/>
      <c r="BZ297" s="88"/>
      <c r="CG297" s="88"/>
      <c r="CN297" s="88"/>
      <c r="CO297" s="88"/>
      <c r="CP297" s="88"/>
      <c r="CQ297" s="88"/>
      <c r="CR297" s="88"/>
      <c r="CS297" s="88"/>
      <c r="CT297" s="88"/>
      <c r="CU297" s="88"/>
      <c r="CV297" s="88"/>
      <c r="CW297" s="88"/>
      <c r="CX297" s="88"/>
      <c r="CY297" s="88"/>
      <c r="CZ297" s="88"/>
      <c r="DA297" s="88"/>
      <c r="DB297" s="88"/>
      <c r="DC297" s="88"/>
      <c r="DD297" s="88"/>
      <c r="DE297" s="88"/>
      <c r="DF297" s="88"/>
      <c r="DG297" s="88"/>
      <c r="DH297" s="88"/>
      <c r="DI297" s="88"/>
      <c r="DJ297" s="88"/>
      <c r="DK297" s="88"/>
      <c r="DL297" s="88"/>
      <c r="DM297" s="88"/>
      <c r="DN297" s="88"/>
      <c r="DO297" s="88"/>
      <c r="DP297" s="88"/>
      <c r="DQ297" s="88"/>
      <c r="DR297" s="88"/>
      <c r="DS297" s="88"/>
      <c r="DT297" s="88"/>
      <c r="DU297" s="88"/>
      <c r="DV297" s="88"/>
      <c r="DW297" s="88"/>
      <c r="DX297" s="88"/>
      <c r="DY297" s="88"/>
      <c r="DZ297" s="88"/>
      <c r="EA297" s="88"/>
      <c r="EB297" s="88"/>
      <c r="EC297" s="88"/>
      <c r="ED297" s="88"/>
      <c r="EE297" s="88"/>
      <c r="EF297" s="88"/>
      <c r="EG297" s="88"/>
      <c r="EH297" s="88"/>
      <c r="EI297" s="88"/>
      <c r="EJ297" s="88"/>
      <c r="EK297" s="88"/>
      <c r="EL297" s="88"/>
      <c r="EM297" s="88"/>
      <c r="EN297" s="88"/>
      <c r="EO297" s="88"/>
      <c r="EP297" s="88"/>
      <c r="EQ297" s="88"/>
      <c r="ER297" s="88"/>
      <c r="ES297" s="88"/>
      <c r="ET297" s="88"/>
      <c r="EU297" s="88"/>
      <c r="EV297" s="88"/>
      <c r="EW297" s="88"/>
      <c r="EX297" s="88"/>
      <c r="EY297" s="88"/>
      <c r="EZ297" s="88"/>
      <c r="FA297" s="88"/>
      <c r="FB297" s="88"/>
      <c r="FC297" s="88"/>
      <c r="FD297" s="88"/>
      <c r="FE297" s="88"/>
      <c r="FF297" s="88"/>
    </row>
    <row r="298" spans="2:162" x14ac:dyDescent="0.2">
      <c r="B298" s="100">
        <v>29.4</v>
      </c>
      <c r="C298" s="101">
        <v>103</v>
      </c>
      <c r="D298" s="80">
        <v>29.4</v>
      </c>
      <c r="E298" s="82">
        <v>14</v>
      </c>
      <c r="F298" s="83">
        <v>29.4</v>
      </c>
      <c r="G298" s="82">
        <v>11</v>
      </c>
      <c r="H298" s="88"/>
      <c r="O298" s="88"/>
      <c r="V298" s="88"/>
      <c r="AC298" s="88"/>
      <c r="AJ298" s="88"/>
      <c r="AQ298" s="88"/>
      <c r="AX298" s="88"/>
      <c r="BE298" s="88"/>
      <c r="BL298" s="88"/>
      <c r="BS298" s="88"/>
      <c r="BZ298" s="88"/>
      <c r="CG298" s="88"/>
      <c r="CN298" s="88"/>
      <c r="CO298" s="88"/>
      <c r="CP298" s="88"/>
      <c r="CQ298" s="88"/>
      <c r="CR298" s="88"/>
      <c r="CS298" s="88"/>
      <c r="CT298" s="88"/>
      <c r="CU298" s="88"/>
      <c r="CV298" s="88"/>
      <c r="CW298" s="88"/>
      <c r="CX298" s="88"/>
      <c r="CY298" s="88"/>
      <c r="CZ298" s="88"/>
      <c r="DA298" s="88"/>
      <c r="DB298" s="88"/>
      <c r="DC298" s="88"/>
      <c r="DD298" s="88"/>
      <c r="DE298" s="88"/>
      <c r="DF298" s="88"/>
      <c r="DG298" s="88"/>
      <c r="DH298" s="88"/>
      <c r="DI298" s="88"/>
      <c r="DJ298" s="88"/>
      <c r="DK298" s="88"/>
      <c r="DL298" s="88"/>
      <c r="DM298" s="88"/>
      <c r="DN298" s="88"/>
      <c r="DO298" s="88"/>
      <c r="DP298" s="88"/>
      <c r="DQ298" s="88"/>
      <c r="DR298" s="88"/>
      <c r="DS298" s="88"/>
      <c r="DT298" s="88"/>
      <c r="DU298" s="88"/>
      <c r="DV298" s="88"/>
      <c r="DW298" s="88"/>
      <c r="DX298" s="88"/>
      <c r="DY298" s="88"/>
      <c r="DZ298" s="88"/>
      <c r="EA298" s="88"/>
      <c r="EB298" s="88"/>
      <c r="EC298" s="88"/>
      <c r="ED298" s="88"/>
      <c r="EE298" s="88"/>
      <c r="EF298" s="88"/>
      <c r="EG298" s="88"/>
      <c r="EH298" s="88"/>
      <c r="EI298" s="88"/>
      <c r="EJ298" s="88"/>
      <c r="EK298" s="88"/>
      <c r="EL298" s="88"/>
      <c r="EM298" s="88"/>
      <c r="EN298" s="88"/>
      <c r="EO298" s="88"/>
      <c r="EP298" s="88"/>
      <c r="EQ298" s="88"/>
      <c r="ER298" s="88"/>
      <c r="ES298" s="88"/>
      <c r="ET298" s="88"/>
      <c r="EU298" s="88"/>
      <c r="EV298" s="88"/>
      <c r="EW298" s="88"/>
      <c r="EX298" s="88"/>
      <c r="EY298" s="88"/>
      <c r="EZ298" s="88"/>
      <c r="FA298" s="88"/>
      <c r="FB298" s="88"/>
      <c r="FC298" s="88"/>
      <c r="FD298" s="88"/>
      <c r="FE298" s="88"/>
      <c r="FF298" s="88"/>
    </row>
    <row r="299" spans="2:162" x14ac:dyDescent="0.2">
      <c r="B299" s="100">
        <v>29.5</v>
      </c>
      <c r="C299" s="101">
        <v>3</v>
      </c>
      <c r="D299" s="80">
        <v>29.5</v>
      </c>
      <c r="E299" s="82">
        <v>7</v>
      </c>
      <c r="F299" s="83">
        <v>29.5</v>
      </c>
      <c r="G299" s="82">
        <v>61</v>
      </c>
      <c r="H299" s="88"/>
      <c r="O299" s="88"/>
      <c r="V299" s="88"/>
      <c r="AC299" s="88"/>
      <c r="AJ299" s="88"/>
      <c r="AQ299" s="88"/>
      <c r="AX299" s="88"/>
      <c r="BE299" s="88"/>
      <c r="BL299" s="88"/>
      <c r="BS299" s="88"/>
      <c r="BZ299" s="88"/>
      <c r="CG299" s="88"/>
      <c r="CN299" s="88"/>
      <c r="CO299" s="88"/>
      <c r="CP299" s="88"/>
      <c r="CQ299" s="88"/>
      <c r="CR299" s="88"/>
      <c r="CS299" s="88"/>
      <c r="CT299" s="88"/>
      <c r="CU299" s="88"/>
      <c r="CV299" s="88"/>
      <c r="CW299" s="88"/>
      <c r="CX299" s="88"/>
      <c r="CY299" s="88"/>
      <c r="CZ299" s="88"/>
      <c r="DA299" s="88"/>
      <c r="DB299" s="88"/>
      <c r="DC299" s="88"/>
      <c r="DD299" s="88"/>
      <c r="DE299" s="88"/>
      <c r="DF299" s="88"/>
      <c r="DG299" s="88"/>
      <c r="DH299" s="88"/>
      <c r="DI299" s="88"/>
      <c r="DJ299" s="88"/>
      <c r="DK299" s="88"/>
      <c r="DL299" s="88"/>
      <c r="DM299" s="88"/>
      <c r="DN299" s="88"/>
      <c r="DO299" s="88"/>
      <c r="DP299" s="88"/>
      <c r="DQ299" s="88"/>
      <c r="DR299" s="88"/>
      <c r="DS299" s="88"/>
      <c r="DT299" s="88"/>
      <c r="DU299" s="88"/>
      <c r="DV299" s="88"/>
      <c r="DW299" s="88"/>
      <c r="DX299" s="88"/>
      <c r="DY299" s="88"/>
      <c r="DZ299" s="88"/>
      <c r="EA299" s="88"/>
      <c r="EB299" s="88"/>
      <c r="EC299" s="88"/>
      <c r="ED299" s="88"/>
      <c r="EE299" s="88"/>
      <c r="EF299" s="88"/>
      <c r="EG299" s="88"/>
      <c r="EH299" s="88"/>
      <c r="EI299" s="88"/>
      <c r="EJ299" s="88"/>
      <c r="EK299" s="88"/>
      <c r="EL299" s="88"/>
      <c r="EM299" s="88"/>
      <c r="EN299" s="88"/>
      <c r="EO299" s="88"/>
      <c r="EP299" s="88"/>
      <c r="EQ299" s="88"/>
      <c r="ER299" s="88"/>
      <c r="ES299" s="88"/>
      <c r="ET299" s="88"/>
      <c r="EU299" s="88"/>
      <c r="EV299" s="88"/>
      <c r="EW299" s="88"/>
      <c r="EX299" s="88"/>
      <c r="EY299" s="88"/>
      <c r="EZ299" s="88"/>
      <c r="FA299" s="88"/>
      <c r="FB299" s="88"/>
      <c r="FC299" s="88"/>
      <c r="FD299" s="88"/>
      <c r="FE299" s="88"/>
      <c r="FF299" s="88"/>
    </row>
    <row r="300" spans="2:162" x14ac:dyDescent="0.2">
      <c r="B300" s="100">
        <v>29.6</v>
      </c>
      <c r="C300" s="101">
        <v>6</v>
      </c>
      <c r="D300" s="80">
        <v>29.6</v>
      </c>
      <c r="E300" s="82">
        <v>47</v>
      </c>
      <c r="F300" s="83">
        <v>29.6</v>
      </c>
      <c r="G300" s="82">
        <v>165</v>
      </c>
      <c r="H300" s="88"/>
      <c r="O300" s="88"/>
      <c r="V300" s="88"/>
      <c r="AC300" s="88"/>
      <c r="AJ300" s="88"/>
      <c r="AQ300" s="88"/>
      <c r="AX300" s="88"/>
      <c r="BE300" s="88"/>
      <c r="BL300" s="88"/>
      <c r="BS300" s="88"/>
      <c r="BZ300" s="88"/>
      <c r="CG300" s="88"/>
      <c r="CN300" s="88"/>
      <c r="CO300" s="88"/>
      <c r="CP300" s="88"/>
      <c r="CQ300" s="88"/>
      <c r="CR300" s="88"/>
      <c r="CS300" s="88"/>
      <c r="CT300" s="88"/>
      <c r="CU300" s="88"/>
      <c r="CV300" s="88"/>
      <c r="CW300" s="88"/>
      <c r="CX300" s="88"/>
      <c r="CY300" s="88"/>
      <c r="CZ300" s="88"/>
      <c r="DA300" s="88"/>
      <c r="DB300" s="88"/>
      <c r="DC300" s="88"/>
      <c r="DD300" s="88"/>
      <c r="DE300" s="88"/>
      <c r="DF300" s="88"/>
      <c r="DG300" s="88"/>
      <c r="DH300" s="88"/>
      <c r="DI300" s="88"/>
      <c r="DJ300" s="88"/>
      <c r="DK300" s="88"/>
      <c r="DL300" s="88"/>
      <c r="DM300" s="88"/>
      <c r="DN300" s="88"/>
      <c r="DO300" s="88"/>
      <c r="DP300" s="88"/>
      <c r="DQ300" s="88"/>
      <c r="DR300" s="88"/>
      <c r="DS300" s="88"/>
      <c r="DT300" s="88"/>
      <c r="DU300" s="88"/>
      <c r="DV300" s="88"/>
      <c r="DW300" s="88"/>
      <c r="DX300" s="88"/>
      <c r="DY300" s="88"/>
      <c r="DZ300" s="88"/>
      <c r="EA300" s="88"/>
      <c r="EB300" s="88"/>
      <c r="EC300" s="88"/>
      <c r="ED300" s="88"/>
      <c r="EE300" s="88"/>
      <c r="EF300" s="88"/>
      <c r="EG300" s="88"/>
      <c r="EH300" s="88"/>
      <c r="EI300" s="88"/>
      <c r="EJ300" s="88"/>
      <c r="EK300" s="88"/>
      <c r="EL300" s="88"/>
      <c r="EM300" s="88"/>
      <c r="EN300" s="88"/>
      <c r="EO300" s="88"/>
      <c r="EP300" s="88"/>
      <c r="EQ300" s="88"/>
      <c r="ER300" s="88"/>
      <c r="ES300" s="88"/>
      <c r="ET300" s="88"/>
      <c r="EU300" s="88"/>
      <c r="EV300" s="88"/>
      <c r="EW300" s="88"/>
      <c r="EX300" s="88"/>
      <c r="EY300" s="88"/>
      <c r="EZ300" s="88"/>
      <c r="FA300" s="88"/>
      <c r="FB300" s="88"/>
      <c r="FC300" s="88"/>
      <c r="FD300" s="88"/>
      <c r="FE300" s="88"/>
      <c r="FF300" s="88"/>
    </row>
    <row r="301" spans="2:162" x14ac:dyDescent="0.2">
      <c r="B301" s="100">
        <v>29.7</v>
      </c>
      <c r="C301" s="101">
        <v>13</v>
      </c>
      <c r="D301" s="80">
        <v>29.7</v>
      </c>
      <c r="E301" s="82">
        <v>132</v>
      </c>
      <c r="F301" s="83">
        <v>29.7</v>
      </c>
      <c r="G301" s="82">
        <v>10</v>
      </c>
      <c r="H301" s="88"/>
      <c r="O301" s="88"/>
      <c r="V301" s="88"/>
      <c r="AC301" s="88"/>
      <c r="AJ301" s="88"/>
      <c r="AQ301" s="88"/>
      <c r="AX301" s="88"/>
      <c r="BE301" s="88"/>
      <c r="BL301" s="88"/>
      <c r="BS301" s="88"/>
      <c r="BZ301" s="88"/>
      <c r="CG301" s="88"/>
      <c r="CN301" s="88"/>
      <c r="CO301" s="88"/>
      <c r="CP301" s="88"/>
      <c r="CQ301" s="88"/>
      <c r="CR301" s="88"/>
      <c r="CS301" s="88"/>
      <c r="CT301" s="88"/>
      <c r="CU301" s="88"/>
      <c r="CV301" s="88"/>
      <c r="CW301" s="88"/>
      <c r="CX301" s="88"/>
      <c r="CY301" s="88"/>
      <c r="CZ301" s="88"/>
      <c r="DA301" s="88"/>
      <c r="DB301" s="88"/>
      <c r="DC301" s="88"/>
      <c r="DD301" s="88"/>
      <c r="DE301" s="88"/>
      <c r="DF301" s="88"/>
      <c r="DG301" s="88"/>
      <c r="DH301" s="88"/>
      <c r="DI301" s="88"/>
      <c r="DJ301" s="88"/>
      <c r="DK301" s="88"/>
      <c r="DL301" s="88"/>
      <c r="DM301" s="88"/>
      <c r="DN301" s="88"/>
      <c r="DO301" s="88"/>
      <c r="DP301" s="88"/>
      <c r="DQ301" s="88"/>
      <c r="DR301" s="88"/>
      <c r="DS301" s="88"/>
      <c r="DT301" s="88"/>
      <c r="DU301" s="88"/>
      <c r="DV301" s="88"/>
      <c r="DW301" s="88"/>
      <c r="DX301" s="88"/>
      <c r="DY301" s="88"/>
      <c r="DZ301" s="88"/>
      <c r="EA301" s="88"/>
      <c r="EB301" s="88"/>
      <c r="EC301" s="88"/>
      <c r="ED301" s="88"/>
      <c r="EE301" s="88"/>
      <c r="EF301" s="88"/>
      <c r="EG301" s="88"/>
      <c r="EH301" s="88"/>
      <c r="EI301" s="88"/>
      <c r="EJ301" s="88"/>
      <c r="EK301" s="88"/>
      <c r="EL301" s="88"/>
      <c r="EM301" s="88"/>
      <c r="EN301" s="88"/>
      <c r="EO301" s="88"/>
      <c r="EP301" s="88"/>
      <c r="EQ301" s="88"/>
      <c r="ER301" s="88"/>
      <c r="ES301" s="88"/>
      <c r="ET301" s="88"/>
      <c r="EU301" s="88"/>
      <c r="EV301" s="88"/>
      <c r="EW301" s="88"/>
      <c r="EX301" s="88"/>
      <c r="EY301" s="88"/>
      <c r="EZ301" s="88"/>
      <c r="FA301" s="88"/>
      <c r="FB301" s="88"/>
      <c r="FC301" s="88"/>
      <c r="FD301" s="88"/>
      <c r="FE301" s="88"/>
      <c r="FF301" s="88"/>
    </row>
    <row r="302" spans="2:162" x14ac:dyDescent="0.2">
      <c r="B302" s="100">
        <v>29.8</v>
      </c>
      <c r="C302" s="101">
        <v>80</v>
      </c>
      <c r="D302" s="80">
        <v>29.8</v>
      </c>
      <c r="E302" s="82">
        <v>12</v>
      </c>
      <c r="F302" s="83">
        <v>29.8</v>
      </c>
      <c r="G302" s="82">
        <v>41</v>
      </c>
      <c r="H302" s="88"/>
      <c r="O302" s="88"/>
      <c r="V302" s="88"/>
      <c r="AC302" s="88"/>
      <c r="AJ302" s="88"/>
      <c r="AQ302" s="88"/>
      <c r="AX302" s="88"/>
      <c r="BE302" s="88"/>
      <c r="BL302" s="88"/>
      <c r="BS302" s="88"/>
      <c r="BZ302" s="88"/>
      <c r="CG302" s="88"/>
      <c r="CN302" s="88"/>
      <c r="CO302" s="88"/>
      <c r="CP302" s="88"/>
      <c r="CQ302" s="88"/>
      <c r="CR302" s="88"/>
      <c r="CS302" s="88"/>
      <c r="CT302" s="88"/>
      <c r="CU302" s="88"/>
      <c r="CV302" s="88"/>
      <c r="CW302" s="88"/>
      <c r="CX302" s="88"/>
      <c r="CY302" s="88"/>
      <c r="CZ302" s="88"/>
      <c r="DA302" s="88"/>
      <c r="DB302" s="88"/>
      <c r="DC302" s="88"/>
      <c r="DD302" s="88"/>
      <c r="DE302" s="88"/>
      <c r="DF302" s="88"/>
      <c r="DG302" s="88"/>
      <c r="DH302" s="88"/>
      <c r="DI302" s="88"/>
      <c r="DJ302" s="88"/>
      <c r="DK302" s="88"/>
      <c r="DL302" s="88"/>
      <c r="DM302" s="88"/>
      <c r="DN302" s="88"/>
      <c r="DO302" s="88"/>
      <c r="DP302" s="88"/>
      <c r="DQ302" s="88"/>
      <c r="DR302" s="88"/>
      <c r="DS302" s="88"/>
      <c r="DT302" s="88"/>
      <c r="DU302" s="88"/>
      <c r="DV302" s="88"/>
      <c r="DW302" s="88"/>
      <c r="DX302" s="88"/>
      <c r="DY302" s="88"/>
      <c r="DZ302" s="88"/>
      <c r="EA302" s="88"/>
      <c r="EB302" s="88"/>
      <c r="EC302" s="88"/>
      <c r="ED302" s="88"/>
      <c r="EE302" s="88"/>
      <c r="EF302" s="88"/>
      <c r="EG302" s="88"/>
      <c r="EH302" s="88"/>
      <c r="EI302" s="88"/>
      <c r="EJ302" s="88"/>
      <c r="EK302" s="88"/>
      <c r="EL302" s="88"/>
      <c r="EM302" s="88"/>
      <c r="EN302" s="88"/>
      <c r="EO302" s="88"/>
      <c r="EP302" s="88"/>
      <c r="EQ302" s="88"/>
      <c r="ER302" s="88"/>
      <c r="ES302" s="88"/>
      <c r="ET302" s="88"/>
      <c r="EU302" s="88"/>
      <c r="EV302" s="88"/>
      <c r="EW302" s="88"/>
      <c r="EX302" s="88"/>
      <c r="EY302" s="88"/>
      <c r="EZ302" s="88"/>
      <c r="FA302" s="88"/>
      <c r="FB302" s="88"/>
      <c r="FC302" s="88"/>
      <c r="FD302" s="88"/>
      <c r="FE302" s="88"/>
      <c r="FF302" s="88"/>
    </row>
    <row r="303" spans="2:162" x14ac:dyDescent="0.2">
      <c r="B303" s="100">
        <v>29.9</v>
      </c>
      <c r="C303" s="101">
        <v>12</v>
      </c>
      <c r="D303" s="80">
        <v>29.9</v>
      </c>
      <c r="E303" s="82">
        <v>22</v>
      </c>
      <c r="F303" s="83">
        <v>29.9</v>
      </c>
      <c r="G303" s="82">
        <v>177</v>
      </c>
      <c r="H303" s="88"/>
      <c r="O303" s="88"/>
      <c r="V303" s="88"/>
      <c r="AC303" s="88"/>
      <c r="AJ303" s="88"/>
      <c r="AQ303" s="88"/>
      <c r="AX303" s="88"/>
      <c r="BE303" s="88"/>
      <c r="BL303" s="88"/>
      <c r="BS303" s="88"/>
      <c r="BZ303" s="88"/>
      <c r="CG303" s="88"/>
      <c r="CN303" s="88"/>
      <c r="CO303" s="88"/>
      <c r="CP303" s="88"/>
      <c r="CQ303" s="88"/>
      <c r="CR303" s="88"/>
      <c r="CS303" s="88"/>
      <c r="CT303" s="88"/>
      <c r="CU303" s="88"/>
      <c r="CV303" s="88"/>
      <c r="CW303" s="88"/>
      <c r="CX303" s="88"/>
      <c r="CY303" s="88"/>
      <c r="CZ303" s="88"/>
      <c r="DA303" s="88"/>
      <c r="DB303" s="88"/>
      <c r="DC303" s="88"/>
      <c r="DD303" s="88"/>
      <c r="DE303" s="88"/>
      <c r="DF303" s="88"/>
      <c r="DG303" s="88"/>
      <c r="DH303" s="88"/>
      <c r="DI303" s="88"/>
      <c r="DJ303" s="88"/>
      <c r="DK303" s="88"/>
      <c r="DL303" s="88"/>
      <c r="DM303" s="88"/>
      <c r="DN303" s="88"/>
      <c r="DO303" s="88"/>
      <c r="DP303" s="88"/>
      <c r="DQ303" s="88"/>
      <c r="DR303" s="88"/>
      <c r="DS303" s="88"/>
      <c r="DT303" s="88"/>
      <c r="DU303" s="88"/>
      <c r="DV303" s="88"/>
      <c r="DW303" s="88"/>
      <c r="DX303" s="88"/>
      <c r="DY303" s="88"/>
      <c r="DZ303" s="88"/>
      <c r="EA303" s="88"/>
      <c r="EB303" s="88"/>
      <c r="EC303" s="88"/>
      <c r="ED303" s="88"/>
      <c r="EE303" s="88"/>
      <c r="EF303" s="88"/>
      <c r="EG303" s="88"/>
      <c r="EH303" s="88"/>
      <c r="EI303" s="88"/>
      <c r="EJ303" s="88"/>
      <c r="EK303" s="88"/>
      <c r="EL303" s="88"/>
      <c r="EM303" s="88"/>
      <c r="EN303" s="88"/>
      <c r="EO303" s="88"/>
      <c r="EP303" s="88"/>
      <c r="EQ303" s="88"/>
      <c r="ER303" s="88"/>
      <c r="ES303" s="88"/>
      <c r="ET303" s="88"/>
      <c r="EU303" s="88"/>
      <c r="EV303" s="88"/>
      <c r="EW303" s="88"/>
      <c r="EX303" s="88"/>
      <c r="EY303" s="88"/>
      <c r="EZ303" s="88"/>
      <c r="FA303" s="88"/>
      <c r="FB303" s="88"/>
      <c r="FC303" s="88"/>
      <c r="FD303" s="88"/>
      <c r="FE303" s="88"/>
      <c r="FF303" s="88"/>
    </row>
    <row r="304" spans="2:162" x14ac:dyDescent="0.2">
      <c r="B304" s="100">
        <v>30</v>
      </c>
      <c r="C304" s="101">
        <v>72</v>
      </c>
      <c r="D304" s="80">
        <v>30</v>
      </c>
      <c r="E304" s="82">
        <v>110</v>
      </c>
      <c r="F304" s="83">
        <v>30</v>
      </c>
      <c r="G304" s="82">
        <v>7</v>
      </c>
      <c r="H304" s="88"/>
      <c r="O304" s="88"/>
      <c r="V304" s="88"/>
      <c r="AC304" s="88"/>
      <c r="AJ304" s="88"/>
      <c r="AQ304" s="88"/>
      <c r="AX304" s="88"/>
      <c r="BE304" s="88"/>
      <c r="BL304" s="88"/>
      <c r="BS304" s="88"/>
      <c r="BZ304" s="88"/>
      <c r="CG304" s="88"/>
      <c r="CH304" s="88"/>
      <c r="CI304" s="88"/>
      <c r="CJ304" s="88"/>
      <c r="CK304" s="88"/>
      <c r="CL304" s="88"/>
      <c r="CM304" s="88"/>
      <c r="CN304" s="88"/>
      <c r="CO304" s="88"/>
      <c r="CP304" s="88"/>
      <c r="CQ304" s="88"/>
      <c r="CR304" s="88"/>
      <c r="CS304" s="88"/>
      <c r="CT304" s="88"/>
      <c r="CU304" s="88"/>
      <c r="CV304" s="88"/>
      <c r="CW304" s="88"/>
      <c r="CX304" s="88"/>
      <c r="CY304" s="88"/>
      <c r="CZ304" s="88"/>
      <c r="DA304" s="88"/>
      <c r="DB304" s="88"/>
      <c r="DC304" s="88"/>
      <c r="DD304" s="88"/>
      <c r="DE304" s="88"/>
      <c r="DF304" s="88"/>
      <c r="DG304" s="88"/>
      <c r="DH304" s="88"/>
      <c r="DI304" s="88"/>
      <c r="DJ304" s="88"/>
      <c r="DK304" s="88"/>
      <c r="DL304" s="88"/>
      <c r="DM304" s="88"/>
      <c r="DN304" s="88"/>
      <c r="DO304" s="88"/>
      <c r="DP304" s="88"/>
      <c r="DQ304" s="88"/>
      <c r="DR304" s="88"/>
      <c r="DS304" s="88"/>
      <c r="DT304" s="88"/>
      <c r="DU304" s="88"/>
      <c r="DV304" s="88"/>
      <c r="DW304" s="88"/>
      <c r="DX304" s="88"/>
      <c r="DY304" s="88"/>
      <c r="DZ304" s="88"/>
      <c r="EA304" s="88"/>
      <c r="EB304" s="88"/>
      <c r="EC304" s="88"/>
      <c r="ED304" s="88"/>
      <c r="EE304" s="88"/>
      <c r="EF304" s="88"/>
      <c r="EG304" s="88"/>
      <c r="EH304" s="88"/>
      <c r="EI304" s="88"/>
      <c r="EJ304" s="88"/>
      <c r="EK304" s="88"/>
      <c r="EL304" s="88"/>
      <c r="EM304" s="88"/>
      <c r="EN304" s="88"/>
      <c r="EO304" s="88"/>
      <c r="EP304" s="88"/>
      <c r="EQ304" s="88"/>
      <c r="ER304" s="88"/>
      <c r="ES304" s="88"/>
      <c r="ET304" s="88"/>
      <c r="EU304" s="88"/>
      <c r="EV304" s="88"/>
      <c r="EW304" s="88"/>
      <c r="EX304" s="88"/>
      <c r="EY304" s="88"/>
      <c r="EZ304" s="88"/>
      <c r="FA304" s="88"/>
      <c r="FB304" s="88"/>
      <c r="FC304" s="88"/>
      <c r="FD304" s="88"/>
      <c r="FE304" s="88"/>
      <c r="FF304" s="88"/>
    </row>
    <row r="305" spans="2:162" x14ac:dyDescent="0.2">
      <c r="B305" s="100">
        <v>30.1</v>
      </c>
      <c r="C305" s="101">
        <v>14</v>
      </c>
      <c r="D305" s="80">
        <v>30.1</v>
      </c>
      <c r="E305" s="82">
        <v>52</v>
      </c>
      <c r="F305" s="83">
        <v>30.1</v>
      </c>
      <c r="G305" s="82">
        <v>97</v>
      </c>
      <c r="H305" s="88"/>
      <c r="O305" s="88"/>
      <c r="V305" s="88"/>
      <c r="AC305" s="88"/>
      <c r="AJ305" s="88"/>
      <c r="AQ305" s="88"/>
      <c r="AX305" s="88"/>
      <c r="BE305" s="88"/>
      <c r="BL305" s="88"/>
      <c r="BS305" s="88"/>
      <c r="BZ305" s="88"/>
      <c r="CG305" s="88"/>
      <c r="CH305" s="88"/>
      <c r="CI305" s="88"/>
      <c r="CJ305" s="88"/>
      <c r="CK305" s="88"/>
      <c r="CL305" s="88"/>
      <c r="CM305" s="88"/>
      <c r="CN305" s="88"/>
      <c r="CO305" s="88"/>
      <c r="CP305" s="88"/>
      <c r="CQ305" s="88"/>
      <c r="CR305" s="88"/>
      <c r="CS305" s="88"/>
      <c r="CT305" s="88"/>
      <c r="CU305" s="88"/>
      <c r="CV305" s="88"/>
      <c r="CW305" s="88"/>
      <c r="CX305" s="88"/>
      <c r="CY305" s="88"/>
      <c r="CZ305" s="88"/>
      <c r="DA305" s="88"/>
      <c r="DB305" s="88"/>
      <c r="DC305" s="88"/>
      <c r="DD305" s="88"/>
      <c r="DE305" s="88"/>
      <c r="DF305" s="88"/>
      <c r="DG305" s="88"/>
      <c r="DH305" s="88"/>
      <c r="DI305" s="88"/>
      <c r="DJ305" s="88"/>
      <c r="DK305" s="88"/>
      <c r="DL305" s="88"/>
      <c r="DM305" s="88"/>
      <c r="DN305" s="88"/>
      <c r="DO305" s="88"/>
      <c r="DP305" s="88"/>
      <c r="DQ305" s="88"/>
      <c r="DR305" s="88"/>
      <c r="DS305" s="88"/>
      <c r="DT305" s="88"/>
      <c r="DU305" s="88"/>
      <c r="DV305" s="88"/>
      <c r="DW305" s="88"/>
      <c r="DX305" s="88"/>
      <c r="DY305" s="88"/>
      <c r="DZ305" s="88"/>
      <c r="EA305" s="88"/>
      <c r="EB305" s="88"/>
      <c r="EC305" s="88"/>
      <c r="ED305" s="88"/>
      <c r="EE305" s="88"/>
      <c r="EF305" s="88"/>
      <c r="EG305" s="88"/>
      <c r="EH305" s="88"/>
      <c r="EI305" s="88"/>
      <c r="EJ305" s="88"/>
      <c r="EK305" s="88"/>
      <c r="EL305" s="88"/>
      <c r="EM305" s="88"/>
      <c r="EN305" s="88"/>
      <c r="EO305" s="88"/>
      <c r="EP305" s="88"/>
      <c r="EQ305" s="88"/>
      <c r="ER305" s="88"/>
      <c r="ES305" s="88"/>
      <c r="ET305" s="88"/>
      <c r="EU305" s="88"/>
      <c r="EV305" s="88"/>
      <c r="EW305" s="88"/>
      <c r="EX305" s="88"/>
      <c r="EY305" s="88"/>
      <c r="EZ305" s="88"/>
      <c r="FA305" s="88"/>
      <c r="FB305" s="88"/>
      <c r="FC305" s="88"/>
      <c r="FD305" s="88"/>
      <c r="FE305" s="88"/>
      <c r="FF305" s="88"/>
    </row>
    <row r="306" spans="2:162" x14ac:dyDescent="0.2">
      <c r="B306" s="100">
        <v>30.2</v>
      </c>
      <c r="C306" s="101">
        <v>67</v>
      </c>
      <c r="D306" s="80">
        <v>30.2</v>
      </c>
      <c r="E306" s="82">
        <v>7</v>
      </c>
      <c r="F306" s="83">
        <v>30.2</v>
      </c>
      <c r="G306" s="82">
        <v>4</v>
      </c>
      <c r="H306" s="88"/>
      <c r="O306" s="88"/>
      <c r="V306" s="88"/>
      <c r="AC306" s="88"/>
      <c r="AJ306" s="88"/>
      <c r="AQ306" s="88"/>
      <c r="AX306" s="88"/>
      <c r="BE306" s="88"/>
      <c r="BL306" s="88"/>
      <c r="BS306" s="88"/>
      <c r="BZ306" s="88"/>
      <c r="CG306" s="88"/>
      <c r="CH306" s="88"/>
      <c r="CI306" s="88"/>
      <c r="CJ306" s="88"/>
      <c r="CK306" s="88"/>
      <c r="CL306" s="88"/>
      <c r="CM306" s="88"/>
      <c r="CN306" s="88"/>
      <c r="CO306" s="88"/>
      <c r="CP306" s="88"/>
      <c r="CQ306" s="88"/>
      <c r="CR306" s="88"/>
      <c r="CS306" s="88"/>
      <c r="CT306" s="88"/>
      <c r="CU306" s="88"/>
      <c r="CV306" s="88"/>
      <c r="CW306" s="88"/>
      <c r="CX306" s="88"/>
      <c r="CY306" s="88"/>
      <c r="CZ306" s="88"/>
      <c r="DA306" s="88"/>
      <c r="DB306" s="88"/>
      <c r="DC306" s="88"/>
      <c r="DD306" s="88"/>
      <c r="DE306" s="88"/>
      <c r="DF306" s="88"/>
      <c r="DG306" s="88"/>
      <c r="DH306" s="88"/>
      <c r="DI306" s="88"/>
      <c r="DJ306" s="88"/>
      <c r="DK306" s="88"/>
      <c r="DL306" s="88"/>
      <c r="DM306" s="88"/>
      <c r="DN306" s="88"/>
      <c r="DO306" s="88"/>
      <c r="DP306" s="88"/>
      <c r="DQ306" s="88"/>
      <c r="DR306" s="88"/>
      <c r="DS306" s="88"/>
      <c r="DT306" s="88"/>
      <c r="DU306" s="88"/>
      <c r="DV306" s="88"/>
      <c r="DW306" s="88"/>
      <c r="DX306" s="88"/>
      <c r="DY306" s="88"/>
      <c r="DZ306" s="88"/>
      <c r="EA306" s="88"/>
      <c r="EB306" s="88"/>
      <c r="EC306" s="88"/>
      <c r="ED306" s="88"/>
      <c r="EE306" s="88"/>
      <c r="EF306" s="88"/>
      <c r="EG306" s="88"/>
      <c r="EH306" s="88"/>
      <c r="EI306" s="88"/>
      <c r="EJ306" s="88"/>
      <c r="EK306" s="88"/>
      <c r="EL306" s="88"/>
      <c r="EM306" s="88"/>
      <c r="EN306" s="88"/>
      <c r="EO306" s="88"/>
      <c r="EP306" s="88"/>
      <c r="EQ306" s="88"/>
      <c r="ER306" s="88"/>
      <c r="ES306" s="88"/>
      <c r="ET306" s="88"/>
      <c r="EU306" s="88"/>
      <c r="EV306" s="88"/>
      <c r="EW306" s="88"/>
      <c r="EX306" s="88"/>
      <c r="EY306" s="88"/>
      <c r="EZ306" s="88"/>
      <c r="FA306" s="88"/>
      <c r="FB306" s="88"/>
      <c r="FC306" s="88"/>
      <c r="FD306" s="88"/>
      <c r="FE306" s="88"/>
      <c r="FF306" s="88"/>
    </row>
    <row r="307" spans="2:162" x14ac:dyDescent="0.2">
      <c r="B307" s="100">
        <v>30.3</v>
      </c>
      <c r="C307" s="101">
        <v>50</v>
      </c>
      <c r="D307" s="80">
        <v>30.3</v>
      </c>
      <c r="E307" s="82">
        <v>79</v>
      </c>
      <c r="F307" s="83">
        <v>30.3</v>
      </c>
      <c r="G307" s="82">
        <v>62</v>
      </c>
      <c r="H307" s="88"/>
      <c r="O307" s="88"/>
      <c r="V307" s="88"/>
      <c r="AC307" s="88"/>
      <c r="AJ307" s="88"/>
      <c r="AQ307" s="88"/>
      <c r="AX307" s="88"/>
      <c r="BE307" s="88"/>
      <c r="BL307" s="88"/>
      <c r="BS307" s="88"/>
      <c r="BZ307" s="88"/>
      <c r="CG307" s="88"/>
      <c r="CH307" s="88"/>
      <c r="CI307" s="88"/>
      <c r="CJ307" s="88"/>
      <c r="CK307" s="88"/>
      <c r="CL307" s="88"/>
      <c r="CM307" s="88"/>
      <c r="CN307" s="88"/>
      <c r="CO307" s="88"/>
      <c r="CP307" s="88"/>
      <c r="CQ307" s="88"/>
      <c r="CR307" s="88"/>
      <c r="CS307" s="88"/>
      <c r="CT307" s="88"/>
      <c r="CU307" s="88"/>
      <c r="CV307" s="88"/>
      <c r="CW307" s="88"/>
      <c r="CX307" s="88"/>
      <c r="CY307" s="88"/>
      <c r="CZ307" s="88"/>
      <c r="DA307" s="88"/>
      <c r="DB307" s="88"/>
      <c r="DC307" s="88"/>
      <c r="DD307" s="88"/>
      <c r="DE307" s="88"/>
      <c r="DF307" s="88"/>
      <c r="DG307" s="88"/>
      <c r="DH307" s="88"/>
      <c r="DI307" s="88"/>
      <c r="DJ307" s="88"/>
      <c r="DK307" s="88"/>
      <c r="DL307" s="88"/>
      <c r="DM307" s="88"/>
      <c r="DN307" s="88"/>
      <c r="DO307" s="88"/>
      <c r="DP307" s="88"/>
      <c r="DQ307" s="88"/>
      <c r="DR307" s="88"/>
      <c r="DS307" s="88"/>
      <c r="DT307" s="88"/>
      <c r="DU307" s="88"/>
      <c r="DV307" s="88"/>
      <c r="DW307" s="88"/>
      <c r="DX307" s="88"/>
      <c r="DY307" s="88"/>
      <c r="DZ307" s="88"/>
      <c r="EA307" s="88"/>
      <c r="EB307" s="88"/>
      <c r="EC307" s="88"/>
      <c r="ED307" s="88"/>
      <c r="EE307" s="88"/>
      <c r="EF307" s="88"/>
      <c r="EG307" s="88"/>
      <c r="EH307" s="88"/>
      <c r="EI307" s="88"/>
      <c r="EJ307" s="88"/>
      <c r="EK307" s="88"/>
      <c r="EL307" s="88"/>
      <c r="EM307" s="88"/>
      <c r="EN307" s="88"/>
      <c r="EO307" s="88"/>
      <c r="EP307" s="88"/>
      <c r="EQ307" s="88"/>
      <c r="ER307" s="88"/>
      <c r="ES307" s="88"/>
      <c r="ET307" s="88"/>
      <c r="EU307" s="88"/>
      <c r="EV307" s="88"/>
      <c r="EW307" s="88"/>
      <c r="EX307" s="88"/>
      <c r="EY307" s="88"/>
      <c r="EZ307" s="88"/>
      <c r="FA307" s="88"/>
      <c r="FB307" s="88"/>
      <c r="FC307" s="88"/>
      <c r="FD307" s="88"/>
      <c r="FE307" s="88"/>
      <c r="FF307" s="88"/>
    </row>
    <row r="308" spans="2:162" x14ac:dyDescent="0.2">
      <c r="B308" s="100">
        <v>30.4</v>
      </c>
      <c r="C308" s="101">
        <v>61</v>
      </c>
      <c r="D308" s="80">
        <v>30.4</v>
      </c>
      <c r="E308" s="82">
        <v>5</v>
      </c>
      <c r="F308" s="83">
        <v>30.4</v>
      </c>
      <c r="G308" s="82">
        <v>116</v>
      </c>
      <c r="H308" s="88"/>
      <c r="O308" s="88"/>
      <c r="V308" s="88"/>
      <c r="AC308" s="88"/>
      <c r="AJ308" s="88"/>
      <c r="AQ308" s="88"/>
      <c r="AX308" s="88"/>
      <c r="BE308" s="88"/>
      <c r="BL308" s="88"/>
      <c r="BS308" s="88"/>
      <c r="BZ308" s="88"/>
      <c r="CG308" s="88"/>
      <c r="CH308" s="88"/>
      <c r="CI308" s="88"/>
      <c r="CJ308" s="88"/>
      <c r="CK308" s="88"/>
      <c r="CL308" s="88"/>
      <c r="CM308" s="88"/>
      <c r="CN308" s="88"/>
      <c r="CO308" s="88"/>
      <c r="CP308" s="88"/>
      <c r="CQ308" s="88"/>
      <c r="CR308" s="88"/>
      <c r="CS308" s="88"/>
      <c r="CT308" s="88"/>
      <c r="CU308" s="88"/>
      <c r="CV308" s="88"/>
      <c r="CW308" s="88"/>
      <c r="CX308" s="88"/>
      <c r="CY308" s="88"/>
      <c r="CZ308" s="88"/>
      <c r="DA308" s="88"/>
      <c r="DB308" s="88"/>
      <c r="DC308" s="88"/>
      <c r="DD308" s="88"/>
      <c r="DE308" s="88"/>
      <c r="DF308" s="88"/>
      <c r="DG308" s="88"/>
      <c r="DH308" s="88"/>
      <c r="DI308" s="88"/>
      <c r="DJ308" s="88"/>
      <c r="DK308" s="88"/>
      <c r="DL308" s="88"/>
      <c r="DM308" s="88"/>
      <c r="DN308" s="88"/>
      <c r="DO308" s="88"/>
      <c r="DP308" s="88"/>
      <c r="DQ308" s="88"/>
      <c r="DR308" s="88"/>
      <c r="DS308" s="88"/>
      <c r="DT308" s="88"/>
      <c r="DU308" s="88"/>
      <c r="DV308" s="88"/>
      <c r="DW308" s="88"/>
      <c r="DX308" s="88"/>
      <c r="DY308" s="88"/>
      <c r="DZ308" s="88"/>
      <c r="EA308" s="88"/>
      <c r="EB308" s="88"/>
      <c r="EC308" s="88"/>
      <c r="ED308" s="88"/>
      <c r="EE308" s="88"/>
      <c r="EF308" s="88"/>
      <c r="EG308" s="88"/>
      <c r="EH308" s="88"/>
      <c r="EI308" s="88"/>
      <c r="EJ308" s="88"/>
      <c r="EK308" s="88"/>
      <c r="EL308" s="88"/>
      <c r="EM308" s="88"/>
      <c r="EN308" s="88"/>
      <c r="EO308" s="88"/>
      <c r="EP308" s="88"/>
      <c r="EQ308" s="88"/>
      <c r="ER308" s="88"/>
      <c r="ES308" s="88"/>
      <c r="ET308" s="88"/>
      <c r="EU308" s="88"/>
      <c r="EV308" s="88"/>
      <c r="EW308" s="88"/>
      <c r="EX308" s="88"/>
      <c r="EY308" s="88"/>
      <c r="EZ308" s="88"/>
      <c r="FA308" s="88"/>
      <c r="FB308" s="88"/>
      <c r="FC308" s="88"/>
      <c r="FD308" s="88"/>
      <c r="FE308" s="88"/>
      <c r="FF308" s="88"/>
    </row>
    <row r="309" spans="2:162" x14ac:dyDescent="0.2">
      <c r="B309" s="100">
        <v>30.5</v>
      </c>
      <c r="C309" s="101">
        <v>110</v>
      </c>
      <c r="D309" s="80">
        <v>30.5</v>
      </c>
      <c r="E309" s="82">
        <v>54</v>
      </c>
      <c r="F309" s="83">
        <v>30.5</v>
      </c>
      <c r="G309" s="82">
        <v>78</v>
      </c>
      <c r="H309" s="88"/>
      <c r="O309" s="88"/>
      <c r="V309" s="88"/>
      <c r="AC309" s="88"/>
      <c r="AJ309" s="88"/>
      <c r="AQ309" s="88"/>
      <c r="AX309" s="88"/>
      <c r="BE309" s="88"/>
      <c r="BL309" s="88"/>
      <c r="BS309" s="88"/>
      <c r="BZ309" s="88"/>
      <c r="CG309" s="88"/>
      <c r="CH309" s="88"/>
      <c r="CI309" s="88"/>
      <c r="CJ309" s="88"/>
      <c r="CK309" s="88"/>
      <c r="CL309" s="88"/>
      <c r="CM309" s="88"/>
      <c r="CN309" s="88"/>
      <c r="CO309" s="88"/>
      <c r="CP309" s="88"/>
      <c r="CQ309" s="88"/>
      <c r="CR309" s="88"/>
      <c r="CS309" s="88"/>
      <c r="CT309" s="88"/>
      <c r="CU309" s="88"/>
      <c r="CV309" s="88"/>
      <c r="CW309" s="88"/>
      <c r="CX309" s="88"/>
      <c r="CY309" s="88"/>
      <c r="CZ309" s="88"/>
      <c r="DA309" s="88"/>
      <c r="DB309" s="88"/>
      <c r="DC309" s="88"/>
      <c r="DD309" s="88"/>
      <c r="DE309" s="88"/>
      <c r="DF309" s="88"/>
      <c r="DG309" s="88"/>
      <c r="DH309" s="88"/>
      <c r="DI309" s="88"/>
      <c r="DJ309" s="88"/>
      <c r="DK309" s="88"/>
      <c r="DL309" s="88"/>
      <c r="DM309" s="88"/>
      <c r="DN309" s="88"/>
      <c r="DO309" s="88"/>
      <c r="DP309" s="88"/>
      <c r="DQ309" s="88"/>
      <c r="DR309" s="88"/>
      <c r="DS309" s="88"/>
      <c r="DT309" s="88"/>
      <c r="DU309" s="88"/>
      <c r="DV309" s="88"/>
      <c r="DW309" s="88"/>
      <c r="DX309" s="88"/>
      <c r="DY309" s="88"/>
      <c r="DZ309" s="88"/>
      <c r="EA309" s="88"/>
      <c r="EB309" s="88"/>
      <c r="EC309" s="88"/>
      <c r="ED309" s="88"/>
      <c r="EE309" s="88"/>
      <c r="EF309" s="88"/>
      <c r="EG309" s="88"/>
      <c r="EH309" s="88"/>
      <c r="EI309" s="88"/>
      <c r="EJ309" s="88"/>
      <c r="EK309" s="88"/>
      <c r="EL309" s="88"/>
      <c r="EM309" s="88"/>
      <c r="EN309" s="88"/>
      <c r="EO309" s="88"/>
      <c r="EP309" s="88"/>
      <c r="EQ309" s="88"/>
      <c r="ER309" s="88"/>
      <c r="ES309" s="88"/>
      <c r="ET309" s="88"/>
      <c r="EU309" s="88"/>
      <c r="EV309" s="88"/>
      <c r="EW309" s="88"/>
      <c r="EX309" s="88"/>
      <c r="EY309" s="88"/>
      <c r="EZ309" s="88"/>
      <c r="FA309" s="88"/>
      <c r="FB309" s="88"/>
      <c r="FC309" s="88"/>
      <c r="FD309" s="88"/>
      <c r="FE309" s="88"/>
      <c r="FF309" s="88"/>
    </row>
    <row r="310" spans="2:162" x14ac:dyDescent="0.2">
      <c r="B310" s="100">
        <v>30.6</v>
      </c>
      <c r="C310" s="101">
        <v>4</v>
      </c>
      <c r="D310" s="80">
        <v>30.6</v>
      </c>
      <c r="E310" s="82">
        <v>105</v>
      </c>
      <c r="F310" s="83">
        <v>30.6</v>
      </c>
      <c r="G310" s="82">
        <v>133</v>
      </c>
      <c r="H310" s="88"/>
      <c r="O310" s="88"/>
      <c r="V310" s="88"/>
      <c r="AC310" s="88"/>
      <c r="AJ310" s="88"/>
      <c r="AQ310" s="88"/>
      <c r="AX310" s="88"/>
      <c r="BE310" s="88"/>
      <c r="BL310" s="88"/>
      <c r="BS310" s="88"/>
      <c r="BZ310" s="88"/>
      <c r="CG310" s="88"/>
      <c r="CH310" s="88"/>
      <c r="CI310" s="88"/>
      <c r="CJ310" s="88"/>
      <c r="CK310" s="88"/>
      <c r="CL310" s="88"/>
      <c r="CM310" s="88"/>
      <c r="CN310" s="88"/>
      <c r="CO310" s="88"/>
      <c r="CP310" s="88"/>
      <c r="CQ310" s="88"/>
      <c r="CR310" s="88"/>
      <c r="CS310" s="88"/>
      <c r="CT310" s="88"/>
      <c r="CU310" s="88"/>
      <c r="CV310" s="88"/>
      <c r="CW310" s="88"/>
      <c r="CX310" s="88"/>
      <c r="CY310" s="88"/>
      <c r="CZ310" s="88"/>
      <c r="DA310" s="88"/>
      <c r="DB310" s="88"/>
      <c r="DC310" s="88"/>
      <c r="DD310" s="88"/>
      <c r="DE310" s="88"/>
      <c r="DF310" s="88"/>
      <c r="DG310" s="88"/>
      <c r="DH310" s="88"/>
      <c r="DI310" s="88"/>
      <c r="DJ310" s="88"/>
      <c r="DK310" s="88"/>
      <c r="DL310" s="88"/>
      <c r="DM310" s="88"/>
      <c r="DN310" s="88"/>
      <c r="DO310" s="88"/>
      <c r="DP310" s="88"/>
      <c r="DQ310" s="88"/>
      <c r="DR310" s="88"/>
      <c r="DS310" s="88"/>
      <c r="DT310" s="88"/>
      <c r="DU310" s="88"/>
      <c r="DV310" s="88"/>
      <c r="DW310" s="88"/>
      <c r="DX310" s="88"/>
      <c r="DY310" s="88"/>
      <c r="DZ310" s="88"/>
      <c r="EA310" s="88"/>
      <c r="EB310" s="88"/>
      <c r="EC310" s="88"/>
      <c r="ED310" s="88"/>
      <c r="EE310" s="88"/>
      <c r="EF310" s="88"/>
      <c r="EG310" s="88"/>
      <c r="EH310" s="88"/>
      <c r="EI310" s="88"/>
      <c r="EJ310" s="88"/>
      <c r="EK310" s="88"/>
      <c r="EL310" s="88"/>
      <c r="EM310" s="88"/>
      <c r="EN310" s="88"/>
      <c r="EO310" s="88"/>
      <c r="EP310" s="88"/>
      <c r="EQ310" s="88"/>
      <c r="ER310" s="88"/>
      <c r="ES310" s="88"/>
      <c r="ET310" s="88"/>
      <c r="EU310" s="88"/>
      <c r="EV310" s="88"/>
      <c r="EW310" s="88"/>
      <c r="EX310" s="88"/>
      <c r="EY310" s="88"/>
      <c r="EZ310" s="88"/>
      <c r="FA310" s="88"/>
      <c r="FB310" s="88"/>
      <c r="FC310" s="88"/>
      <c r="FD310" s="88"/>
      <c r="FE310" s="88"/>
      <c r="FF310" s="88"/>
    </row>
    <row r="311" spans="2:162" x14ac:dyDescent="0.2">
      <c r="B311" s="100">
        <v>30.7</v>
      </c>
      <c r="C311" s="101">
        <v>75</v>
      </c>
      <c r="D311" s="80">
        <v>30.7</v>
      </c>
      <c r="E311" s="82">
        <v>41</v>
      </c>
      <c r="F311" s="83">
        <v>30.7</v>
      </c>
      <c r="G311" s="82">
        <v>1</v>
      </c>
      <c r="H311" s="88"/>
      <c r="O311" s="88"/>
      <c r="V311" s="88"/>
      <c r="AC311" s="88"/>
      <c r="AJ311" s="88"/>
      <c r="AQ311" s="88"/>
      <c r="AX311" s="88"/>
      <c r="BE311" s="88"/>
      <c r="BL311" s="88"/>
      <c r="BS311" s="88"/>
      <c r="BZ311" s="88"/>
      <c r="CG311" s="88"/>
      <c r="CH311" s="88"/>
      <c r="CI311" s="88"/>
      <c r="CJ311" s="88"/>
      <c r="CK311" s="88"/>
      <c r="CL311" s="88"/>
      <c r="CM311" s="88"/>
      <c r="CN311" s="88"/>
      <c r="CO311" s="88"/>
      <c r="CP311" s="88"/>
      <c r="CQ311" s="88"/>
      <c r="CR311" s="88"/>
      <c r="CS311" s="88"/>
      <c r="CT311" s="88"/>
      <c r="CU311" s="88"/>
      <c r="CV311" s="88"/>
      <c r="CW311" s="88"/>
      <c r="CX311" s="88"/>
      <c r="CY311" s="88"/>
      <c r="CZ311" s="88"/>
      <c r="DA311" s="88"/>
      <c r="DB311" s="88"/>
      <c r="DC311" s="88"/>
      <c r="DD311" s="88"/>
      <c r="DE311" s="88"/>
      <c r="DF311" s="88"/>
      <c r="DG311" s="88"/>
      <c r="DH311" s="88"/>
      <c r="DI311" s="88"/>
      <c r="DJ311" s="88"/>
      <c r="DK311" s="88"/>
      <c r="DL311" s="88"/>
      <c r="DM311" s="88"/>
      <c r="DN311" s="88"/>
      <c r="DO311" s="88"/>
      <c r="DP311" s="88"/>
      <c r="DQ311" s="88"/>
      <c r="DR311" s="88"/>
      <c r="DS311" s="88"/>
      <c r="DT311" s="88"/>
      <c r="DU311" s="88"/>
      <c r="DV311" s="88"/>
      <c r="DW311" s="88"/>
      <c r="DX311" s="88"/>
      <c r="DY311" s="88"/>
      <c r="DZ311" s="88"/>
      <c r="EA311" s="88"/>
      <c r="EB311" s="88"/>
      <c r="EC311" s="88"/>
      <c r="ED311" s="88"/>
      <c r="EE311" s="88"/>
      <c r="EF311" s="88"/>
      <c r="EG311" s="88"/>
      <c r="EH311" s="88"/>
      <c r="EI311" s="88"/>
      <c r="EJ311" s="88"/>
      <c r="EK311" s="88"/>
      <c r="EL311" s="88"/>
      <c r="EM311" s="88"/>
      <c r="EN311" s="88"/>
      <c r="EO311" s="88"/>
      <c r="EP311" s="88"/>
      <c r="EQ311" s="88"/>
      <c r="ER311" s="88"/>
      <c r="ES311" s="88"/>
      <c r="ET311" s="88"/>
      <c r="EU311" s="88"/>
      <c r="EV311" s="88"/>
      <c r="EW311" s="88"/>
      <c r="EX311" s="88"/>
      <c r="EY311" s="88"/>
      <c r="EZ311" s="88"/>
      <c r="FA311" s="88"/>
      <c r="FB311" s="88"/>
      <c r="FC311" s="88"/>
      <c r="FD311" s="88"/>
      <c r="FE311" s="88"/>
      <c r="FF311" s="88"/>
    </row>
    <row r="312" spans="2:162" x14ac:dyDescent="0.2">
      <c r="B312" s="100">
        <v>30.8</v>
      </c>
      <c r="C312" s="101">
        <v>41</v>
      </c>
      <c r="D312" s="80">
        <v>30.8</v>
      </c>
      <c r="E312" s="82">
        <v>105</v>
      </c>
      <c r="F312" s="83">
        <v>30.8</v>
      </c>
      <c r="G312" s="82">
        <v>1</v>
      </c>
      <c r="H312" s="88"/>
      <c r="O312" s="88"/>
      <c r="V312" s="88"/>
      <c r="AC312" s="88"/>
      <c r="AJ312" s="88"/>
      <c r="AQ312" s="88"/>
      <c r="AX312" s="88"/>
      <c r="BE312" s="88"/>
      <c r="BL312" s="88"/>
      <c r="BS312" s="88"/>
      <c r="BZ312" s="88"/>
      <c r="CG312" s="88"/>
      <c r="CH312" s="88"/>
      <c r="CI312" s="88"/>
      <c r="CJ312" s="88"/>
      <c r="CK312" s="88"/>
      <c r="CL312" s="88"/>
      <c r="CM312" s="88"/>
      <c r="CN312" s="88"/>
      <c r="CO312" s="88"/>
      <c r="CP312" s="88"/>
      <c r="CQ312" s="88"/>
      <c r="CR312" s="88"/>
      <c r="CS312" s="88"/>
      <c r="CT312" s="88"/>
      <c r="CU312" s="88"/>
      <c r="CV312" s="88"/>
      <c r="CW312" s="88"/>
      <c r="CX312" s="88"/>
      <c r="CY312" s="88"/>
      <c r="CZ312" s="88"/>
      <c r="DA312" s="88"/>
      <c r="DB312" s="88"/>
      <c r="DC312" s="88"/>
      <c r="DD312" s="88"/>
      <c r="DE312" s="88"/>
      <c r="DF312" s="88"/>
      <c r="DG312" s="88"/>
      <c r="DH312" s="88"/>
      <c r="DI312" s="88"/>
      <c r="DJ312" s="88"/>
      <c r="DK312" s="88"/>
      <c r="DL312" s="88"/>
      <c r="DM312" s="88"/>
      <c r="DN312" s="88"/>
      <c r="DO312" s="88"/>
      <c r="DP312" s="88"/>
      <c r="DQ312" s="88"/>
      <c r="DR312" s="88"/>
      <c r="DS312" s="88"/>
      <c r="DT312" s="88"/>
      <c r="DU312" s="88"/>
      <c r="DV312" s="88"/>
      <c r="DW312" s="88"/>
      <c r="DX312" s="88"/>
      <c r="DY312" s="88"/>
      <c r="DZ312" s="88"/>
      <c r="EA312" s="88"/>
      <c r="EB312" s="88"/>
      <c r="EC312" s="88"/>
      <c r="ED312" s="88"/>
      <c r="EE312" s="88"/>
      <c r="EF312" s="88"/>
      <c r="EG312" s="88"/>
      <c r="EH312" s="88"/>
      <c r="EI312" s="88"/>
      <c r="EJ312" s="88"/>
      <c r="EK312" s="88"/>
      <c r="EL312" s="88"/>
      <c r="EM312" s="88"/>
      <c r="EN312" s="88"/>
      <c r="EO312" s="88"/>
      <c r="EP312" s="88"/>
      <c r="EQ312" s="88"/>
      <c r="ER312" s="88"/>
      <c r="ES312" s="88"/>
      <c r="ET312" s="88"/>
      <c r="EU312" s="88"/>
      <c r="EV312" s="88"/>
      <c r="EW312" s="88"/>
      <c r="EX312" s="88"/>
      <c r="EY312" s="88"/>
      <c r="EZ312" s="88"/>
      <c r="FA312" s="88"/>
      <c r="FB312" s="88"/>
      <c r="FC312" s="88"/>
      <c r="FD312" s="88"/>
      <c r="FE312" s="88"/>
      <c r="FF312" s="88"/>
    </row>
    <row r="313" spans="2:162" x14ac:dyDescent="0.2">
      <c r="B313" s="100">
        <v>30.9</v>
      </c>
      <c r="C313" s="101">
        <v>109</v>
      </c>
      <c r="D313" s="80">
        <v>30.9</v>
      </c>
      <c r="E313" s="82">
        <v>25</v>
      </c>
      <c r="F313" s="83">
        <v>30.9</v>
      </c>
      <c r="G313" s="82">
        <v>63</v>
      </c>
      <c r="H313" s="88"/>
      <c r="O313" s="88"/>
      <c r="V313" s="88"/>
      <c r="AC313" s="88"/>
      <c r="AJ313" s="88"/>
      <c r="AQ313" s="88"/>
      <c r="AX313" s="88"/>
      <c r="BE313" s="88"/>
      <c r="BL313" s="88"/>
      <c r="BS313" s="88"/>
      <c r="BZ313" s="88"/>
      <c r="CG313" s="88"/>
      <c r="CH313" s="88"/>
      <c r="CI313" s="88"/>
      <c r="CJ313" s="88"/>
      <c r="CK313" s="88"/>
      <c r="CL313" s="88"/>
      <c r="CM313" s="88"/>
      <c r="CN313" s="88"/>
      <c r="CO313" s="88"/>
      <c r="CP313" s="88"/>
      <c r="CQ313" s="88"/>
      <c r="CR313" s="88"/>
      <c r="CS313" s="88"/>
      <c r="CT313" s="88"/>
      <c r="CU313" s="88"/>
      <c r="CV313" s="88"/>
      <c r="CW313" s="88"/>
      <c r="CX313" s="88"/>
      <c r="CY313" s="88"/>
      <c r="CZ313" s="88"/>
      <c r="DA313" s="88"/>
      <c r="DB313" s="88"/>
      <c r="DC313" s="88"/>
      <c r="DD313" s="88"/>
      <c r="DE313" s="88"/>
      <c r="DF313" s="88"/>
      <c r="DG313" s="88"/>
      <c r="DH313" s="88"/>
      <c r="DI313" s="88"/>
      <c r="DJ313" s="88"/>
      <c r="DK313" s="88"/>
      <c r="DL313" s="88"/>
      <c r="DM313" s="88"/>
      <c r="DN313" s="88"/>
      <c r="DO313" s="88"/>
      <c r="DP313" s="88"/>
      <c r="DQ313" s="88"/>
      <c r="DR313" s="88"/>
      <c r="DS313" s="88"/>
      <c r="DT313" s="88"/>
      <c r="DU313" s="88"/>
      <c r="DV313" s="88"/>
      <c r="DW313" s="88"/>
      <c r="DX313" s="88"/>
      <c r="DY313" s="88"/>
      <c r="DZ313" s="88"/>
      <c r="EA313" s="88"/>
      <c r="EB313" s="88"/>
      <c r="EC313" s="88"/>
      <c r="ED313" s="88"/>
      <c r="EE313" s="88"/>
      <c r="EF313" s="88"/>
      <c r="EG313" s="88"/>
      <c r="EH313" s="88"/>
      <c r="EI313" s="88"/>
      <c r="EJ313" s="88"/>
      <c r="EK313" s="88"/>
      <c r="EL313" s="88"/>
      <c r="EM313" s="88"/>
      <c r="EN313" s="88"/>
      <c r="EO313" s="88"/>
      <c r="EP313" s="88"/>
      <c r="EQ313" s="88"/>
      <c r="ER313" s="88"/>
      <c r="ES313" s="88"/>
      <c r="ET313" s="88"/>
      <c r="EU313" s="88"/>
      <c r="EV313" s="88"/>
      <c r="EW313" s="88"/>
      <c r="EX313" s="88"/>
      <c r="EY313" s="88"/>
      <c r="EZ313" s="88"/>
      <c r="FA313" s="88"/>
      <c r="FB313" s="88"/>
      <c r="FC313" s="88"/>
      <c r="FD313" s="88"/>
      <c r="FE313" s="88"/>
      <c r="FF313" s="88"/>
    </row>
    <row r="314" spans="2:162" x14ac:dyDescent="0.2">
      <c r="B314" s="100">
        <v>31</v>
      </c>
      <c r="C314" s="101">
        <v>0</v>
      </c>
      <c r="D314" s="80">
        <v>31</v>
      </c>
      <c r="E314" s="82">
        <v>51</v>
      </c>
      <c r="F314" s="83">
        <v>31</v>
      </c>
      <c r="G314" s="82">
        <v>102</v>
      </c>
      <c r="H314" s="88"/>
      <c r="O314" s="88"/>
      <c r="V314" s="88"/>
      <c r="AC314" s="88"/>
      <c r="AJ314" s="88"/>
      <c r="AQ314" s="88"/>
      <c r="AX314" s="88"/>
      <c r="BE314" s="88"/>
      <c r="BL314" s="88"/>
      <c r="BS314" s="88"/>
      <c r="BZ314" s="88"/>
      <c r="CG314" s="88"/>
      <c r="CH314" s="88"/>
      <c r="CI314" s="88"/>
      <c r="CJ314" s="88"/>
      <c r="CK314" s="88"/>
      <c r="CL314" s="88"/>
      <c r="CM314" s="88"/>
      <c r="CN314" s="88"/>
      <c r="CO314" s="88"/>
      <c r="CP314" s="88"/>
      <c r="CQ314" s="88"/>
      <c r="CR314" s="88"/>
      <c r="CS314" s="88"/>
      <c r="CT314" s="88"/>
      <c r="CU314" s="88"/>
      <c r="CV314" s="88"/>
      <c r="CW314" s="88"/>
      <c r="CX314" s="88"/>
      <c r="CY314" s="88"/>
      <c r="CZ314" s="88"/>
      <c r="DA314" s="88"/>
      <c r="DB314" s="88"/>
      <c r="DC314" s="88"/>
      <c r="DD314" s="88"/>
      <c r="DE314" s="88"/>
      <c r="DF314" s="88"/>
      <c r="DG314" s="88"/>
      <c r="DH314" s="88"/>
      <c r="DI314" s="88"/>
      <c r="DJ314" s="88"/>
      <c r="DK314" s="88"/>
      <c r="DL314" s="88"/>
      <c r="DM314" s="88"/>
      <c r="DN314" s="88"/>
      <c r="DO314" s="88"/>
      <c r="DP314" s="88"/>
      <c r="DQ314" s="88"/>
      <c r="DR314" s="88"/>
      <c r="DS314" s="88"/>
      <c r="DT314" s="88"/>
      <c r="DU314" s="88"/>
      <c r="DV314" s="88"/>
      <c r="DW314" s="88"/>
      <c r="DX314" s="88"/>
      <c r="DY314" s="88"/>
      <c r="DZ314" s="88"/>
      <c r="EA314" s="88"/>
      <c r="EB314" s="88"/>
      <c r="EC314" s="88"/>
      <c r="ED314" s="88"/>
      <c r="EE314" s="88"/>
      <c r="EF314" s="88"/>
      <c r="EG314" s="88"/>
      <c r="EH314" s="88"/>
      <c r="EI314" s="88"/>
      <c r="EJ314" s="88"/>
      <c r="EK314" s="88"/>
      <c r="EL314" s="88"/>
      <c r="EM314" s="88"/>
      <c r="EN314" s="88"/>
      <c r="EO314" s="88"/>
      <c r="EP314" s="88"/>
      <c r="EQ314" s="88"/>
      <c r="ER314" s="88"/>
      <c r="ES314" s="88"/>
      <c r="ET314" s="88"/>
      <c r="EU314" s="88"/>
      <c r="EV314" s="88"/>
      <c r="EW314" s="88"/>
      <c r="EX314" s="88"/>
      <c r="EY314" s="88"/>
      <c r="EZ314" s="88"/>
      <c r="FA314" s="88"/>
      <c r="FB314" s="88"/>
      <c r="FC314" s="88"/>
      <c r="FD314" s="88"/>
      <c r="FE314" s="88"/>
      <c r="FF314" s="88"/>
    </row>
    <row r="315" spans="2:162" x14ac:dyDescent="0.2">
      <c r="B315" s="100">
        <v>31.1</v>
      </c>
      <c r="C315" s="101">
        <v>13</v>
      </c>
      <c r="D315" s="80">
        <v>31.1</v>
      </c>
      <c r="E315" s="82">
        <v>130</v>
      </c>
      <c r="F315" s="83">
        <v>31.1</v>
      </c>
      <c r="G315" s="82">
        <v>61</v>
      </c>
      <c r="H315" s="88"/>
      <c r="O315" s="88"/>
      <c r="V315" s="88"/>
      <c r="AC315" s="88"/>
      <c r="AJ315" s="88"/>
      <c r="AQ315" s="88"/>
      <c r="AX315" s="88"/>
      <c r="BE315" s="88"/>
      <c r="BL315" s="88"/>
      <c r="BS315" s="88"/>
      <c r="BZ315" s="88"/>
      <c r="CG315" s="88"/>
      <c r="CH315" s="88"/>
      <c r="CI315" s="88"/>
      <c r="CJ315" s="88"/>
      <c r="CK315" s="88"/>
      <c r="CL315" s="88"/>
      <c r="CM315" s="88"/>
      <c r="CN315" s="88"/>
      <c r="CO315" s="88"/>
      <c r="CP315" s="88"/>
      <c r="CQ315" s="88"/>
      <c r="CR315" s="88"/>
      <c r="CS315" s="88"/>
      <c r="CT315" s="88"/>
      <c r="CU315" s="88"/>
      <c r="CV315" s="88"/>
      <c r="CW315" s="88"/>
      <c r="CX315" s="88"/>
      <c r="CY315" s="88"/>
      <c r="CZ315" s="88"/>
      <c r="DA315" s="88"/>
      <c r="DB315" s="88"/>
      <c r="DC315" s="88"/>
      <c r="DD315" s="88"/>
      <c r="DE315" s="88"/>
      <c r="DF315" s="88"/>
      <c r="DG315" s="88"/>
      <c r="DH315" s="88"/>
      <c r="DI315" s="88"/>
      <c r="DJ315" s="88"/>
      <c r="DK315" s="88"/>
      <c r="DL315" s="88"/>
      <c r="DM315" s="88"/>
      <c r="DN315" s="88"/>
      <c r="DO315" s="88"/>
      <c r="DP315" s="88"/>
      <c r="DQ315" s="88"/>
      <c r="DR315" s="88"/>
      <c r="DS315" s="88"/>
      <c r="DT315" s="88"/>
      <c r="DU315" s="88"/>
      <c r="DV315" s="88"/>
      <c r="DW315" s="88"/>
      <c r="DX315" s="88"/>
      <c r="DY315" s="88"/>
      <c r="DZ315" s="88"/>
      <c r="EA315" s="88"/>
      <c r="EB315" s="88"/>
      <c r="EC315" s="88"/>
      <c r="ED315" s="88"/>
      <c r="EE315" s="88"/>
      <c r="EF315" s="88"/>
      <c r="EG315" s="88"/>
      <c r="EH315" s="88"/>
      <c r="EI315" s="88"/>
      <c r="EJ315" s="88"/>
      <c r="EK315" s="88"/>
      <c r="EL315" s="88"/>
      <c r="EM315" s="88"/>
      <c r="EN315" s="88"/>
      <c r="EO315" s="88"/>
      <c r="EP315" s="88"/>
      <c r="EQ315" s="88"/>
      <c r="ER315" s="88"/>
      <c r="ES315" s="88"/>
      <c r="ET315" s="88"/>
      <c r="EU315" s="88"/>
      <c r="EV315" s="88"/>
      <c r="EW315" s="88"/>
      <c r="EX315" s="88"/>
      <c r="EY315" s="88"/>
      <c r="EZ315" s="88"/>
      <c r="FA315" s="88"/>
      <c r="FB315" s="88"/>
      <c r="FC315" s="88"/>
      <c r="FD315" s="88"/>
      <c r="FE315" s="88"/>
      <c r="FF315" s="88"/>
    </row>
    <row r="316" spans="2:162" x14ac:dyDescent="0.2">
      <c r="B316" s="100">
        <v>31.2</v>
      </c>
      <c r="C316" s="101">
        <v>106</v>
      </c>
      <c r="D316" s="80">
        <v>31.2</v>
      </c>
      <c r="E316" s="82">
        <v>1</v>
      </c>
      <c r="F316" s="83">
        <v>31.2</v>
      </c>
      <c r="G316" s="82">
        <v>13</v>
      </c>
      <c r="H316" s="88"/>
      <c r="O316" s="88"/>
      <c r="V316" s="88"/>
      <c r="AC316" s="88"/>
      <c r="AJ316" s="88"/>
      <c r="AQ316" s="88"/>
      <c r="AX316" s="88"/>
      <c r="BE316" s="88"/>
      <c r="BL316" s="88"/>
      <c r="BS316" s="88"/>
      <c r="BZ316" s="88"/>
      <c r="CG316" s="88"/>
      <c r="CH316" s="88"/>
      <c r="CI316" s="88"/>
      <c r="CJ316" s="88"/>
      <c r="CK316" s="88"/>
      <c r="CL316" s="88"/>
      <c r="CM316" s="88"/>
      <c r="CN316" s="88"/>
      <c r="CO316" s="88"/>
      <c r="CP316" s="88"/>
      <c r="CQ316" s="88"/>
      <c r="CR316" s="88"/>
      <c r="CS316" s="88"/>
      <c r="CT316" s="88"/>
      <c r="CU316" s="88"/>
      <c r="CV316" s="88"/>
      <c r="CW316" s="88"/>
      <c r="CX316" s="88"/>
      <c r="CY316" s="88"/>
      <c r="CZ316" s="88"/>
      <c r="DA316" s="88"/>
      <c r="DB316" s="88"/>
      <c r="DC316" s="88"/>
      <c r="DD316" s="88"/>
      <c r="DE316" s="88"/>
      <c r="DF316" s="88"/>
      <c r="DG316" s="88"/>
      <c r="DH316" s="88"/>
      <c r="DI316" s="88"/>
      <c r="DJ316" s="88"/>
      <c r="DK316" s="88"/>
      <c r="DL316" s="88"/>
      <c r="DM316" s="88"/>
      <c r="DN316" s="88"/>
      <c r="DO316" s="88"/>
      <c r="DP316" s="88"/>
      <c r="DQ316" s="88"/>
      <c r="DR316" s="88"/>
      <c r="DS316" s="88"/>
      <c r="DT316" s="88"/>
      <c r="DU316" s="88"/>
      <c r="DV316" s="88"/>
      <c r="DW316" s="88"/>
      <c r="DX316" s="88"/>
      <c r="DY316" s="88"/>
      <c r="DZ316" s="88"/>
      <c r="EA316" s="88"/>
      <c r="EB316" s="88"/>
      <c r="EC316" s="88"/>
      <c r="ED316" s="88"/>
      <c r="EE316" s="88"/>
      <c r="EF316" s="88"/>
      <c r="EG316" s="88"/>
      <c r="EH316" s="88"/>
      <c r="EI316" s="88"/>
      <c r="EJ316" s="88"/>
      <c r="EK316" s="88"/>
      <c r="EL316" s="88"/>
      <c r="EM316" s="88"/>
      <c r="EN316" s="88"/>
      <c r="EO316" s="88"/>
      <c r="EP316" s="88"/>
      <c r="EQ316" s="88"/>
      <c r="ER316" s="88"/>
      <c r="ES316" s="88"/>
      <c r="ET316" s="88"/>
      <c r="EU316" s="88"/>
      <c r="EV316" s="88"/>
      <c r="EW316" s="88"/>
      <c r="EX316" s="88"/>
      <c r="EY316" s="88"/>
      <c r="EZ316" s="88"/>
      <c r="FA316" s="88"/>
      <c r="FB316" s="88"/>
      <c r="FC316" s="88"/>
      <c r="FD316" s="88"/>
      <c r="FE316" s="88"/>
      <c r="FF316" s="88"/>
    </row>
    <row r="317" spans="2:162" x14ac:dyDescent="0.2">
      <c r="B317" s="100">
        <v>31.3</v>
      </c>
      <c r="C317" s="101">
        <v>14</v>
      </c>
      <c r="D317" s="80">
        <v>31.3</v>
      </c>
      <c r="E317" s="82">
        <v>59</v>
      </c>
      <c r="F317" s="83">
        <v>31.3</v>
      </c>
      <c r="G317" s="82">
        <v>104</v>
      </c>
      <c r="H317" s="88"/>
      <c r="O317" s="88"/>
      <c r="V317" s="88"/>
      <c r="AC317" s="88"/>
      <c r="AJ317" s="88"/>
      <c r="AQ317" s="88"/>
      <c r="AX317" s="88"/>
      <c r="BE317" s="88"/>
      <c r="BL317" s="88"/>
      <c r="BS317" s="88"/>
      <c r="BZ317" s="88"/>
      <c r="CG317" s="88"/>
      <c r="CH317" s="88"/>
      <c r="CI317" s="88"/>
      <c r="CJ317" s="88"/>
      <c r="CK317" s="88"/>
      <c r="CL317" s="88"/>
      <c r="CM317" s="88"/>
      <c r="CN317" s="88"/>
      <c r="CO317" s="88"/>
      <c r="CP317" s="88"/>
      <c r="CQ317" s="88"/>
      <c r="CR317" s="88"/>
      <c r="CS317" s="88"/>
      <c r="CT317" s="88"/>
      <c r="CU317" s="88"/>
      <c r="CV317" s="88"/>
      <c r="CW317" s="88"/>
      <c r="CX317" s="88"/>
      <c r="CY317" s="88"/>
      <c r="CZ317" s="88"/>
      <c r="DA317" s="88"/>
      <c r="DB317" s="88"/>
      <c r="DC317" s="88"/>
      <c r="DD317" s="88"/>
      <c r="DE317" s="88"/>
      <c r="DF317" s="88"/>
      <c r="DG317" s="88"/>
      <c r="DH317" s="88"/>
      <c r="DI317" s="88"/>
      <c r="DJ317" s="88"/>
      <c r="DK317" s="88"/>
      <c r="DL317" s="88"/>
      <c r="DM317" s="88"/>
      <c r="DN317" s="88"/>
      <c r="DO317" s="88"/>
      <c r="DP317" s="88"/>
      <c r="DQ317" s="88"/>
      <c r="DR317" s="88"/>
      <c r="DS317" s="88"/>
      <c r="DT317" s="88"/>
      <c r="DU317" s="88"/>
      <c r="DV317" s="88"/>
      <c r="DW317" s="88"/>
      <c r="DX317" s="88"/>
      <c r="DY317" s="88"/>
      <c r="DZ317" s="88"/>
      <c r="EA317" s="88"/>
      <c r="EB317" s="88"/>
      <c r="EC317" s="88"/>
      <c r="ED317" s="88"/>
      <c r="EE317" s="88"/>
      <c r="EF317" s="88"/>
      <c r="EG317" s="88"/>
      <c r="EH317" s="88"/>
      <c r="EI317" s="88"/>
      <c r="EJ317" s="88"/>
      <c r="EK317" s="88"/>
      <c r="EL317" s="88"/>
      <c r="EM317" s="88"/>
      <c r="EN317" s="88"/>
      <c r="EO317" s="88"/>
      <c r="EP317" s="88"/>
      <c r="EQ317" s="88"/>
      <c r="ER317" s="88"/>
      <c r="ES317" s="88"/>
      <c r="ET317" s="88"/>
      <c r="EU317" s="88"/>
      <c r="EV317" s="88"/>
      <c r="EW317" s="88"/>
      <c r="EX317" s="88"/>
      <c r="EY317" s="88"/>
      <c r="EZ317" s="88"/>
      <c r="FA317" s="88"/>
      <c r="FB317" s="88"/>
      <c r="FC317" s="88"/>
      <c r="FD317" s="88"/>
      <c r="FE317" s="88"/>
      <c r="FF317" s="88"/>
    </row>
    <row r="318" spans="2:162" x14ac:dyDescent="0.2">
      <c r="B318" s="100">
        <v>31.4</v>
      </c>
      <c r="C318" s="101">
        <v>73</v>
      </c>
      <c r="D318" s="80">
        <v>31.4</v>
      </c>
      <c r="E318" s="82">
        <v>27</v>
      </c>
      <c r="F318" s="83">
        <v>31.4</v>
      </c>
      <c r="G318" s="82">
        <v>97</v>
      </c>
      <c r="H318" s="88"/>
      <c r="O318" s="88"/>
      <c r="V318" s="88"/>
      <c r="AC318" s="88"/>
      <c r="AJ318" s="88"/>
      <c r="AQ318" s="88"/>
      <c r="AX318" s="88"/>
      <c r="BE318" s="88"/>
      <c r="BL318" s="88"/>
      <c r="BS318" s="88"/>
      <c r="BZ318" s="88"/>
      <c r="CG318" s="88"/>
      <c r="CH318" s="88"/>
      <c r="CI318" s="88"/>
      <c r="CJ318" s="88"/>
      <c r="CK318" s="88"/>
      <c r="CL318" s="88"/>
      <c r="CM318" s="88"/>
      <c r="CN318" s="88"/>
      <c r="CO318" s="88"/>
      <c r="CP318" s="88"/>
      <c r="CQ318" s="88"/>
      <c r="CR318" s="88"/>
      <c r="CS318" s="88"/>
      <c r="CT318" s="88"/>
      <c r="CU318" s="88"/>
      <c r="CV318" s="88"/>
      <c r="CW318" s="88"/>
      <c r="CX318" s="88"/>
      <c r="CY318" s="88"/>
      <c r="CZ318" s="88"/>
      <c r="DA318" s="88"/>
      <c r="DB318" s="88"/>
      <c r="DC318" s="88"/>
      <c r="DD318" s="88"/>
      <c r="DE318" s="88"/>
      <c r="DF318" s="88"/>
      <c r="DG318" s="88"/>
      <c r="DH318" s="88"/>
      <c r="DI318" s="88"/>
      <c r="DJ318" s="88"/>
      <c r="DK318" s="88"/>
      <c r="DL318" s="88"/>
      <c r="DM318" s="88"/>
      <c r="DN318" s="88"/>
      <c r="DO318" s="88"/>
      <c r="DP318" s="88"/>
      <c r="DQ318" s="88"/>
      <c r="DR318" s="88"/>
      <c r="DS318" s="88"/>
      <c r="DT318" s="88"/>
      <c r="DU318" s="88"/>
      <c r="DV318" s="88"/>
      <c r="DW318" s="88"/>
      <c r="DX318" s="88"/>
      <c r="DY318" s="88"/>
      <c r="DZ318" s="88"/>
      <c r="EA318" s="88"/>
      <c r="EB318" s="88"/>
      <c r="EC318" s="88"/>
      <c r="ED318" s="88"/>
      <c r="EE318" s="88"/>
      <c r="EF318" s="88"/>
      <c r="EG318" s="88"/>
      <c r="EH318" s="88"/>
      <c r="EI318" s="88"/>
      <c r="EJ318" s="88"/>
      <c r="EK318" s="88"/>
      <c r="EL318" s="88"/>
      <c r="EM318" s="88"/>
      <c r="EN318" s="88"/>
      <c r="EO318" s="88"/>
      <c r="EP318" s="88"/>
      <c r="EQ318" s="88"/>
      <c r="ER318" s="88"/>
      <c r="ES318" s="88"/>
      <c r="ET318" s="88"/>
      <c r="EU318" s="88"/>
      <c r="EV318" s="88"/>
      <c r="EW318" s="88"/>
      <c r="EX318" s="88"/>
      <c r="EY318" s="88"/>
      <c r="EZ318" s="88"/>
      <c r="FA318" s="88"/>
      <c r="FB318" s="88"/>
      <c r="FC318" s="88"/>
      <c r="FD318" s="88"/>
      <c r="FE318" s="88"/>
      <c r="FF318" s="88"/>
    </row>
    <row r="319" spans="2:162" x14ac:dyDescent="0.2">
      <c r="B319" s="100">
        <v>31.5</v>
      </c>
      <c r="C319" s="101">
        <v>82</v>
      </c>
      <c r="D319" s="80">
        <v>31.5</v>
      </c>
      <c r="E319" s="82">
        <v>114</v>
      </c>
      <c r="F319" s="83">
        <v>31.5</v>
      </c>
      <c r="G319" s="82">
        <v>14</v>
      </c>
      <c r="H319" s="88"/>
      <c r="O319" s="88"/>
      <c r="V319" s="88"/>
      <c r="AC319" s="88"/>
      <c r="AJ319" s="88"/>
      <c r="AQ319" s="88"/>
      <c r="AX319" s="88"/>
      <c r="BE319" s="88"/>
      <c r="BL319" s="88"/>
      <c r="BS319" s="88"/>
      <c r="BZ319" s="88"/>
      <c r="CG319" s="88"/>
      <c r="CH319" s="88"/>
      <c r="CI319" s="88"/>
      <c r="CJ319" s="88"/>
      <c r="CK319" s="88"/>
      <c r="CL319" s="88"/>
      <c r="CM319" s="88"/>
      <c r="CN319" s="88"/>
      <c r="CO319" s="88"/>
      <c r="CP319" s="88"/>
      <c r="CQ319" s="88"/>
      <c r="CR319" s="88"/>
      <c r="CS319" s="88"/>
      <c r="CT319" s="88"/>
      <c r="CU319" s="88"/>
      <c r="CV319" s="88"/>
      <c r="CW319" s="88"/>
      <c r="CX319" s="88"/>
      <c r="CY319" s="88"/>
      <c r="CZ319" s="88"/>
      <c r="DA319" s="88"/>
      <c r="DB319" s="88"/>
      <c r="DC319" s="88"/>
      <c r="DD319" s="88"/>
      <c r="DE319" s="88"/>
      <c r="DF319" s="88"/>
      <c r="DG319" s="88"/>
      <c r="DH319" s="88"/>
      <c r="DI319" s="88"/>
      <c r="DJ319" s="88"/>
      <c r="DK319" s="88"/>
      <c r="DL319" s="88"/>
      <c r="DM319" s="88"/>
      <c r="DN319" s="88"/>
      <c r="DO319" s="88"/>
      <c r="DP319" s="88"/>
      <c r="DQ319" s="88"/>
      <c r="DR319" s="88"/>
      <c r="DS319" s="88"/>
      <c r="DT319" s="88"/>
      <c r="DU319" s="88"/>
      <c r="DV319" s="88"/>
      <c r="DW319" s="88"/>
      <c r="DX319" s="88"/>
      <c r="DY319" s="88"/>
      <c r="DZ319" s="88"/>
      <c r="EA319" s="88"/>
      <c r="EB319" s="88"/>
      <c r="EC319" s="88"/>
      <c r="ED319" s="88"/>
      <c r="EE319" s="88"/>
      <c r="EF319" s="88"/>
      <c r="EG319" s="88"/>
      <c r="EH319" s="88"/>
      <c r="EI319" s="88"/>
      <c r="EJ319" s="88"/>
      <c r="EK319" s="88"/>
      <c r="EL319" s="88"/>
      <c r="EM319" s="88"/>
      <c r="EN319" s="88"/>
      <c r="EO319" s="88"/>
      <c r="EP319" s="88"/>
      <c r="EQ319" s="88"/>
      <c r="ER319" s="88"/>
      <c r="ES319" s="88"/>
      <c r="ET319" s="88"/>
      <c r="EU319" s="88"/>
      <c r="EV319" s="88"/>
      <c r="EW319" s="88"/>
      <c r="EX319" s="88"/>
      <c r="EY319" s="88"/>
      <c r="EZ319" s="88"/>
      <c r="FA319" s="88"/>
      <c r="FB319" s="88"/>
      <c r="FC319" s="88"/>
      <c r="FD319" s="88"/>
      <c r="FE319" s="88"/>
      <c r="FF319" s="88"/>
    </row>
    <row r="320" spans="2:162" x14ac:dyDescent="0.2">
      <c r="B320" s="100">
        <v>31.6</v>
      </c>
      <c r="C320" s="101">
        <v>5</v>
      </c>
      <c r="D320" s="80">
        <v>31.6</v>
      </c>
      <c r="E320" s="82">
        <v>12</v>
      </c>
      <c r="F320" s="83">
        <v>31.6</v>
      </c>
      <c r="G320" s="82">
        <v>74</v>
      </c>
      <c r="H320" s="88"/>
      <c r="O320" s="88"/>
      <c r="V320" s="88"/>
      <c r="AC320" s="88"/>
      <c r="AJ320" s="88"/>
      <c r="AQ320" s="88"/>
      <c r="AX320" s="88"/>
      <c r="BE320" s="88"/>
      <c r="BL320" s="88"/>
      <c r="BS320" s="88"/>
      <c r="BZ320" s="88"/>
      <c r="CG320" s="88"/>
      <c r="CH320" s="88"/>
      <c r="CI320" s="88"/>
      <c r="CJ320" s="88"/>
      <c r="CK320" s="88"/>
      <c r="CL320" s="88"/>
      <c r="CM320" s="88"/>
      <c r="CN320" s="88"/>
      <c r="CO320" s="88"/>
      <c r="CP320" s="88"/>
      <c r="CQ320" s="88"/>
      <c r="CR320" s="88"/>
      <c r="CS320" s="88"/>
      <c r="CT320" s="88"/>
      <c r="CU320" s="88"/>
      <c r="CV320" s="88"/>
      <c r="CW320" s="88"/>
      <c r="CX320" s="88"/>
      <c r="CY320" s="88"/>
      <c r="CZ320" s="88"/>
      <c r="DA320" s="88"/>
      <c r="DB320" s="88"/>
      <c r="DC320" s="88"/>
      <c r="DD320" s="88"/>
      <c r="DE320" s="88"/>
      <c r="DF320" s="88"/>
      <c r="DG320" s="88"/>
      <c r="DH320" s="88"/>
      <c r="DI320" s="88"/>
      <c r="DJ320" s="88"/>
      <c r="DK320" s="88"/>
      <c r="DL320" s="88"/>
      <c r="DM320" s="88"/>
      <c r="DN320" s="88"/>
      <c r="DO320" s="88"/>
      <c r="DP320" s="88"/>
      <c r="DQ320" s="88"/>
      <c r="DR320" s="88"/>
      <c r="DS320" s="88"/>
      <c r="DT320" s="88"/>
      <c r="DU320" s="88"/>
      <c r="DV320" s="88"/>
      <c r="DW320" s="88"/>
      <c r="DX320" s="88"/>
      <c r="DY320" s="88"/>
      <c r="DZ320" s="88"/>
      <c r="EA320" s="88"/>
      <c r="EB320" s="88"/>
      <c r="EC320" s="88"/>
      <c r="ED320" s="88"/>
      <c r="EE320" s="88"/>
      <c r="EF320" s="88"/>
      <c r="EG320" s="88"/>
      <c r="EH320" s="88"/>
      <c r="EI320" s="88"/>
      <c r="EJ320" s="88"/>
      <c r="EK320" s="88"/>
      <c r="EL320" s="88"/>
      <c r="EM320" s="88"/>
      <c r="EN320" s="88"/>
      <c r="EO320" s="88"/>
      <c r="EP320" s="88"/>
      <c r="EQ320" s="88"/>
      <c r="ER320" s="88"/>
      <c r="ES320" s="88"/>
      <c r="ET320" s="88"/>
      <c r="EU320" s="88"/>
      <c r="EV320" s="88"/>
      <c r="EW320" s="88"/>
      <c r="EX320" s="88"/>
      <c r="EY320" s="88"/>
      <c r="EZ320" s="88"/>
      <c r="FA320" s="88"/>
      <c r="FB320" s="88"/>
      <c r="FC320" s="88"/>
      <c r="FD320" s="88"/>
      <c r="FE320" s="88"/>
      <c r="FF320" s="88"/>
    </row>
    <row r="321" spans="2:162" x14ac:dyDescent="0.2">
      <c r="B321" s="100">
        <v>31.7</v>
      </c>
      <c r="C321" s="101">
        <v>13</v>
      </c>
      <c r="D321" s="80">
        <v>31.7</v>
      </c>
      <c r="E321" s="82">
        <v>132</v>
      </c>
      <c r="F321" s="83">
        <v>31.7</v>
      </c>
      <c r="G321" s="82">
        <v>28</v>
      </c>
      <c r="H321" s="88"/>
      <c r="O321" s="88"/>
      <c r="V321" s="88"/>
      <c r="AC321" s="88"/>
      <c r="AJ321" s="88"/>
      <c r="AQ321" s="88"/>
      <c r="AX321" s="88"/>
      <c r="BE321" s="88"/>
      <c r="BL321" s="88"/>
      <c r="BS321" s="88"/>
      <c r="BZ321" s="88"/>
      <c r="CG321" s="88"/>
      <c r="CH321" s="88"/>
      <c r="CI321" s="88"/>
      <c r="CJ321" s="88"/>
      <c r="CK321" s="88"/>
      <c r="CL321" s="88"/>
      <c r="CM321" s="88"/>
      <c r="CN321" s="88"/>
      <c r="CO321" s="88"/>
      <c r="CP321" s="88"/>
      <c r="CQ321" s="88"/>
      <c r="CR321" s="88"/>
      <c r="CS321" s="88"/>
      <c r="CT321" s="88"/>
      <c r="CU321" s="88"/>
      <c r="CV321" s="88"/>
      <c r="CW321" s="88"/>
      <c r="CX321" s="88"/>
      <c r="CY321" s="88"/>
      <c r="CZ321" s="88"/>
      <c r="DA321" s="88"/>
      <c r="DB321" s="88"/>
      <c r="DC321" s="88"/>
      <c r="DD321" s="88"/>
      <c r="DE321" s="88"/>
      <c r="DF321" s="88"/>
      <c r="DG321" s="88"/>
      <c r="DH321" s="88"/>
      <c r="DI321" s="88"/>
      <c r="DJ321" s="88"/>
      <c r="DK321" s="88"/>
      <c r="DL321" s="88"/>
      <c r="DM321" s="88"/>
      <c r="DN321" s="88"/>
      <c r="DO321" s="88"/>
      <c r="DP321" s="88"/>
      <c r="DQ321" s="88"/>
      <c r="DR321" s="88"/>
      <c r="DS321" s="88"/>
      <c r="DT321" s="88"/>
      <c r="DU321" s="88"/>
      <c r="DV321" s="88"/>
      <c r="DW321" s="88"/>
      <c r="DX321" s="88"/>
      <c r="DY321" s="88"/>
      <c r="DZ321" s="88"/>
      <c r="EA321" s="88"/>
      <c r="EB321" s="88"/>
      <c r="EC321" s="88"/>
      <c r="ED321" s="88"/>
      <c r="EE321" s="88"/>
      <c r="EF321" s="88"/>
      <c r="EG321" s="88"/>
      <c r="EH321" s="88"/>
      <c r="EI321" s="88"/>
      <c r="EJ321" s="88"/>
      <c r="EK321" s="88"/>
      <c r="EL321" s="88"/>
      <c r="EM321" s="88"/>
      <c r="EN321" s="88"/>
      <c r="EO321" s="88"/>
      <c r="EP321" s="88"/>
      <c r="EQ321" s="88"/>
      <c r="ER321" s="88"/>
      <c r="ES321" s="88"/>
      <c r="ET321" s="88"/>
      <c r="EU321" s="88"/>
      <c r="EV321" s="88"/>
      <c r="EW321" s="88"/>
      <c r="EX321" s="88"/>
      <c r="EY321" s="88"/>
      <c r="EZ321" s="88"/>
      <c r="FA321" s="88"/>
      <c r="FB321" s="88"/>
      <c r="FC321" s="88"/>
      <c r="FD321" s="88"/>
      <c r="FE321" s="88"/>
      <c r="FF321" s="88"/>
    </row>
    <row r="322" spans="2:162" x14ac:dyDescent="0.2">
      <c r="B322" s="100">
        <v>31.8</v>
      </c>
      <c r="C322" s="101">
        <v>63</v>
      </c>
      <c r="D322" s="80">
        <v>31.8</v>
      </c>
      <c r="E322" s="82">
        <v>11</v>
      </c>
      <c r="F322" s="83">
        <v>31.8</v>
      </c>
      <c r="G322" s="82">
        <v>105</v>
      </c>
      <c r="H322" s="88"/>
      <c r="O322" s="88"/>
      <c r="V322" s="88"/>
      <c r="AC322" s="88"/>
      <c r="AJ322" s="88"/>
      <c r="AQ322" s="88"/>
      <c r="AX322" s="88"/>
      <c r="BE322" s="88"/>
      <c r="BL322" s="88"/>
      <c r="BS322" s="88"/>
      <c r="BZ322" s="88"/>
      <c r="CG322" s="88"/>
      <c r="CH322" s="88"/>
      <c r="CI322" s="88"/>
      <c r="CJ322" s="88"/>
      <c r="CK322" s="88"/>
      <c r="CL322" s="88"/>
      <c r="CM322" s="88"/>
      <c r="CN322" s="88"/>
      <c r="CO322" s="88"/>
      <c r="CP322" s="88"/>
      <c r="CQ322" s="88"/>
      <c r="CR322" s="88"/>
      <c r="CS322" s="88"/>
      <c r="CT322" s="88"/>
      <c r="CU322" s="88"/>
      <c r="CV322" s="88"/>
      <c r="CW322" s="88"/>
      <c r="CX322" s="88"/>
      <c r="CY322" s="88"/>
      <c r="CZ322" s="88"/>
      <c r="DA322" s="88"/>
      <c r="DB322" s="88"/>
      <c r="DC322" s="88"/>
      <c r="DD322" s="88"/>
      <c r="DE322" s="88"/>
      <c r="DF322" s="88"/>
      <c r="DG322" s="88"/>
      <c r="DH322" s="88"/>
      <c r="DI322" s="88"/>
      <c r="DJ322" s="88"/>
      <c r="DK322" s="88"/>
      <c r="DL322" s="88"/>
      <c r="DM322" s="88"/>
      <c r="DN322" s="88"/>
      <c r="DO322" s="88"/>
      <c r="DP322" s="88"/>
      <c r="DQ322" s="88"/>
      <c r="DR322" s="88"/>
      <c r="DS322" s="88"/>
      <c r="DT322" s="88"/>
      <c r="DU322" s="88"/>
      <c r="DV322" s="88"/>
      <c r="DW322" s="88"/>
      <c r="DX322" s="88"/>
      <c r="DY322" s="88"/>
      <c r="DZ322" s="88"/>
      <c r="EA322" s="88"/>
      <c r="EB322" s="88"/>
      <c r="EC322" s="88"/>
      <c r="ED322" s="88"/>
      <c r="EE322" s="88"/>
      <c r="EF322" s="88"/>
      <c r="EG322" s="88"/>
      <c r="EH322" s="88"/>
      <c r="EI322" s="88"/>
      <c r="EJ322" s="88"/>
      <c r="EK322" s="88"/>
      <c r="EL322" s="88"/>
      <c r="EM322" s="88"/>
      <c r="EN322" s="88"/>
      <c r="EO322" s="88"/>
      <c r="EP322" s="88"/>
      <c r="EQ322" s="88"/>
      <c r="ER322" s="88"/>
      <c r="ES322" s="88"/>
      <c r="ET322" s="88"/>
      <c r="EU322" s="88"/>
      <c r="EV322" s="88"/>
      <c r="EW322" s="88"/>
      <c r="EX322" s="88"/>
      <c r="EY322" s="88"/>
      <c r="EZ322" s="88"/>
      <c r="FA322" s="88"/>
      <c r="FB322" s="88"/>
      <c r="FC322" s="88"/>
      <c r="FD322" s="88"/>
      <c r="FE322" s="88"/>
      <c r="FF322" s="88"/>
    </row>
    <row r="323" spans="2:162" x14ac:dyDescent="0.2">
      <c r="B323" s="100">
        <v>31.9</v>
      </c>
      <c r="C323" s="101">
        <v>43</v>
      </c>
      <c r="D323" s="80">
        <v>31.9</v>
      </c>
      <c r="E323" s="82">
        <v>55</v>
      </c>
      <c r="F323" s="83">
        <v>31.9</v>
      </c>
      <c r="G323" s="82">
        <v>10</v>
      </c>
      <c r="H323" s="88"/>
      <c r="O323" s="88"/>
      <c r="V323" s="88"/>
      <c r="AC323" s="88"/>
      <c r="AJ323" s="88"/>
      <c r="AQ323" s="88"/>
      <c r="AX323" s="88"/>
      <c r="BE323" s="88"/>
      <c r="BL323" s="88"/>
      <c r="BS323" s="88"/>
      <c r="BZ323" s="88"/>
      <c r="CG323" s="88"/>
      <c r="CH323" s="88"/>
      <c r="CI323" s="88"/>
      <c r="CJ323" s="88"/>
      <c r="CK323" s="88"/>
      <c r="CL323" s="88"/>
      <c r="CM323" s="88"/>
      <c r="CN323" s="88"/>
      <c r="CO323" s="88"/>
      <c r="CP323" s="88"/>
      <c r="CQ323" s="88"/>
      <c r="CR323" s="88"/>
      <c r="CS323" s="88"/>
      <c r="CT323" s="88"/>
      <c r="CU323" s="88"/>
      <c r="CV323" s="88"/>
      <c r="CW323" s="88"/>
      <c r="CX323" s="88"/>
      <c r="CY323" s="88"/>
      <c r="CZ323" s="88"/>
      <c r="DA323" s="88"/>
      <c r="DB323" s="88"/>
      <c r="DC323" s="88"/>
      <c r="DD323" s="88"/>
      <c r="DE323" s="88"/>
      <c r="DF323" s="88"/>
      <c r="DG323" s="88"/>
      <c r="DH323" s="88"/>
      <c r="DI323" s="88"/>
      <c r="DJ323" s="88"/>
      <c r="DK323" s="88"/>
      <c r="DL323" s="88"/>
      <c r="DM323" s="88"/>
      <c r="DN323" s="88"/>
      <c r="DO323" s="88"/>
      <c r="DP323" s="88"/>
      <c r="DQ323" s="88"/>
      <c r="DR323" s="88"/>
      <c r="DS323" s="88"/>
      <c r="DT323" s="88"/>
      <c r="DU323" s="88"/>
      <c r="DV323" s="88"/>
      <c r="DW323" s="88"/>
      <c r="DX323" s="88"/>
      <c r="DY323" s="88"/>
      <c r="DZ323" s="88"/>
      <c r="EA323" s="88"/>
      <c r="EB323" s="88"/>
      <c r="EC323" s="88"/>
      <c r="ED323" s="88"/>
      <c r="EE323" s="88"/>
      <c r="EF323" s="88"/>
      <c r="EG323" s="88"/>
      <c r="EH323" s="88"/>
      <c r="EI323" s="88"/>
      <c r="EJ323" s="88"/>
      <c r="EK323" s="88"/>
      <c r="EL323" s="88"/>
      <c r="EM323" s="88"/>
      <c r="EN323" s="88"/>
      <c r="EO323" s="88"/>
      <c r="EP323" s="88"/>
      <c r="EQ323" s="88"/>
      <c r="ER323" s="88"/>
      <c r="ES323" s="88"/>
      <c r="ET323" s="88"/>
      <c r="EU323" s="88"/>
      <c r="EV323" s="88"/>
      <c r="EW323" s="88"/>
      <c r="EX323" s="88"/>
      <c r="EY323" s="88"/>
      <c r="EZ323" s="88"/>
      <c r="FA323" s="88"/>
      <c r="FB323" s="88"/>
      <c r="FC323" s="88"/>
      <c r="FD323" s="88"/>
      <c r="FE323" s="88"/>
      <c r="FF323" s="88"/>
    </row>
    <row r="324" spans="2:162" x14ac:dyDescent="0.2">
      <c r="B324" s="100">
        <v>32</v>
      </c>
      <c r="C324" s="101">
        <v>45</v>
      </c>
      <c r="D324" s="80">
        <v>32</v>
      </c>
      <c r="E324" s="82">
        <v>64</v>
      </c>
      <c r="F324" s="83">
        <v>32</v>
      </c>
      <c r="G324" s="82">
        <v>45</v>
      </c>
      <c r="H324" s="88"/>
      <c r="O324" s="88"/>
      <c r="V324" s="88"/>
      <c r="AC324" s="88"/>
      <c r="AJ324" s="88"/>
      <c r="AQ324" s="88"/>
      <c r="AX324" s="88"/>
      <c r="BE324" s="88"/>
      <c r="BL324" s="88"/>
      <c r="BS324" s="88"/>
      <c r="BZ324" s="88"/>
      <c r="CG324" s="88"/>
      <c r="CH324" s="88"/>
      <c r="CI324" s="88"/>
      <c r="CJ324" s="88"/>
      <c r="CK324" s="88"/>
      <c r="CL324" s="88"/>
      <c r="CM324" s="88"/>
      <c r="CN324" s="88"/>
      <c r="CO324" s="88"/>
      <c r="CP324" s="88"/>
      <c r="CQ324" s="88"/>
      <c r="CR324" s="88"/>
      <c r="CS324" s="88"/>
      <c r="CT324" s="88"/>
      <c r="CU324" s="88"/>
      <c r="CV324" s="88"/>
      <c r="CW324" s="88"/>
      <c r="CX324" s="88"/>
      <c r="CY324" s="88"/>
      <c r="CZ324" s="88"/>
      <c r="DA324" s="88"/>
      <c r="DB324" s="88"/>
      <c r="DC324" s="88"/>
      <c r="DD324" s="88"/>
      <c r="DE324" s="88"/>
      <c r="DF324" s="88"/>
      <c r="DG324" s="88"/>
      <c r="DH324" s="88"/>
      <c r="DI324" s="88"/>
      <c r="DJ324" s="88"/>
      <c r="DK324" s="88"/>
      <c r="DL324" s="88"/>
      <c r="DM324" s="88"/>
      <c r="DN324" s="88"/>
      <c r="DO324" s="88"/>
      <c r="DP324" s="88"/>
      <c r="DQ324" s="88"/>
      <c r="DR324" s="88"/>
      <c r="DS324" s="88"/>
      <c r="DT324" s="88"/>
      <c r="DU324" s="88"/>
      <c r="DV324" s="88"/>
      <c r="DW324" s="88"/>
      <c r="DX324" s="88"/>
      <c r="DY324" s="88"/>
      <c r="DZ324" s="88"/>
      <c r="EA324" s="88"/>
      <c r="EB324" s="88"/>
      <c r="EC324" s="88"/>
      <c r="ED324" s="88"/>
      <c r="EE324" s="88"/>
      <c r="EF324" s="88"/>
      <c r="EG324" s="88"/>
      <c r="EH324" s="88"/>
      <c r="EI324" s="88"/>
      <c r="EJ324" s="88"/>
      <c r="EK324" s="88"/>
      <c r="EL324" s="88"/>
      <c r="EM324" s="88"/>
      <c r="EN324" s="88"/>
      <c r="EO324" s="88"/>
      <c r="EP324" s="88"/>
      <c r="EQ324" s="88"/>
      <c r="ER324" s="88"/>
      <c r="ES324" s="88"/>
      <c r="ET324" s="88"/>
      <c r="EU324" s="88"/>
      <c r="EV324" s="88"/>
      <c r="EW324" s="88"/>
      <c r="EX324" s="88"/>
      <c r="EY324" s="88"/>
      <c r="EZ324" s="88"/>
      <c r="FA324" s="88"/>
      <c r="FB324" s="88"/>
      <c r="FC324" s="88"/>
      <c r="FD324" s="88"/>
      <c r="FE324" s="88"/>
      <c r="FF324" s="88"/>
    </row>
    <row r="325" spans="2:162" x14ac:dyDescent="0.2">
      <c r="B325" s="100">
        <v>32.1</v>
      </c>
      <c r="C325" s="101">
        <v>64</v>
      </c>
      <c r="D325" s="80">
        <v>32.1</v>
      </c>
      <c r="E325" s="82">
        <v>83</v>
      </c>
      <c r="F325" s="83">
        <v>32.1</v>
      </c>
      <c r="G325" s="82">
        <v>59</v>
      </c>
      <c r="H325" s="88"/>
      <c r="O325" s="88"/>
      <c r="V325" s="88"/>
      <c r="AC325" s="88"/>
      <c r="AJ325" s="88"/>
      <c r="AQ325" s="88"/>
      <c r="AX325" s="88"/>
      <c r="BE325" s="88"/>
      <c r="BL325" s="88"/>
      <c r="BS325" s="88"/>
      <c r="BZ325" s="88"/>
      <c r="CG325" s="88"/>
      <c r="CH325" s="88"/>
      <c r="CI325" s="88"/>
      <c r="CJ325" s="88"/>
      <c r="CK325" s="88"/>
      <c r="CL325" s="88"/>
      <c r="CM325" s="88"/>
      <c r="CN325" s="88"/>
      <c r="CO325" s="88"/>
      <c r="CP325" s="88"/>
      <c r="CQ325" s="88"/>
      <c r="CR325" s="88"/>
      <c r="CS325" s="88"/>
      <c r="CT325" s="88"/>
      <c r="CU325" s="88"/>
      <c r="CV325" s="88"/>
      <c r="CW325" s="88"/>
      <c r="CX325" s="88"/>
      <c r="CY325" s="88"/>
      <c r="CZ325" s="88"/>
      <c r="DA325" s="88"/>
      <c r="DB325" s="88"/>
      <c r="DC325" s="88"/>
      <c r="DD325" s="88"/>
      <c r="DE325" s="88"/>
      <c r="DF325" s="88"/>
      <c r="DG325" s="88"/>
      <c r="DH325" s="88"/>
      <c r="DI325" s="88"/>
      <c r="DJ325" s="88"/>
      <c r="DK325" s="88"/>
      <c r="DL325" s="88"/>
      <c r="DM325" s="88"/>
      <c r="DN325" s="88"/>
      <c r="DO325" s="88"/>
      <c r="DP325" s="88"/>
      <c r="DQ325" s="88"/>
      <c r="DR325" s="88"/>
      <c r="DS325" s="88"/>
      <c r="DT325" s="88"/>
      <c r="DU325" s="88"/>
      <c r="DV325" s="88"/>
      <c r="DW325" s="88"/>
      <c r="DX325" s="88"/>
      <c r="DY325" s="88"/>
      <c r="DZ325" s="88"/>
      <c r="EA325" s="88"/>
      <c r="EB325" s="88"/>
      <c r="EC325" s="88"/>
      <c r="ED325" s="88"/>
      <c r="EE325" s="88"/>
      <c r="EF325" s="88"/>
      <c r="EG325" s="88"/>
      <c r="EH325" s="88"/>
      <c r="EI325" s="88"/>
      <c r="EJ325" s="88"/>
      <c r="EK325" s="88"/>
      <c r="EL325" s="88"/>
      <c r="EM325" s="88"/>
      <c r="EN325" s="88"/>
      <c r="EO325" s="88"/>
      <c r="EP325" s="88"/>
      <c r="EQ325" s="88"/>
      <c r="ER325" s="88"/>
      <c r="ES325" s="88"/>
      <c r="ET325" s="88"/>
      <c r="EU325" s="88"/>
      <c r="EV325" s="88"/>
      <c r="EW325" s="88"/>
      <c r="EX325" s="88"/>
      <c r="EY325" s="88"/>
      <c r="EZ325" s="88"/>
      <c r="FA325" s="88"/>
      <c r="FB325" s="88"/>
      <c r="FC325" s="88"/>
      <c r="FD325" s="88"/>
      <c r="FE325" s="88"/>
      <c r="FF325" s="88"/>
    </row>
    <row r="326" spans="2:162" x14ac:dyDescent="0.2">
      <c r="B326" s="100">
        <v>32.200000000000003</v>
      </c>
      <c r="C326" s="101">
        <v>4</v>
      </c>
      <c r="D326" s="80">
        <v>32.200000000000003</v>
      </c>
      <c r="E326" s="82">
        <v>19</v>
      </c>
      <c r="F326" s="83">
        <v>32.200000000000003</v>
      </c>
      <c r="G326" s="82">
        <v>11</v>
      </c>
      <c r="H326" s="88"/>
      <c r="O326" s="88"/>
      <c r="V326" s="88"/>
      <c r="AC326" s="88"/>
      <c r="AJ326" s="88"/>
      <c r="AQ326" s="88"/>
      <c r="AX326" s="88"/>
      <c r="BE326" s="88"/>
      <c r="BL326" s="88"/>
      <c r="BS326" s="88"/>
      <c r="BZ326" s="88"/>
      <c r="CG326" s="88"/>
      <c r="CH326" s="88"/>
      <c r="CI326" s="88"/>
      <c r="CJ326" s="88"/>
      <c r="CK326" s="88"/>
      <c r="CL326" s="88"/>
      <c r="CM326" s="88"/>
      <c r="CN326" s="88"/>
      <c r="CO326" s="88"/>
      <c r="CP326" s="88"/>
      <c r="CQ326" s="88"/>
      <c r="CR326" s="88"/>
      <c r="CS326" s="88"/>
      <c r="CT326" s="88"/>
      <c r="CU326" s="88"/>
      <c r="CV326" s="88"/>
      <c r="CW326" s="88"/>
      <c r="CX326" s="88"/>
      <c r="CY326" s="88"/>
      <c r="CZ326" s="88"/>
      <c r="DA326" s="88"/>
      <c r="DB326" s="88"/>
      <c r="DC326" s="88"/>
      <c r="DD326" s="88"/>
      <c r="DE326" s="88"/>
      <c r="DF326" s="88"/>
      <c r="DG326" s="88"/>
      <c r="DH326" s="88"/>
      <c r="DI326" s="88"/>
      <c r="DJ326" s="88"/>
      <c r="DK326" s="88"/>
      <c r="DL326" s="88"/>
      <c r="DM326" s="88"/>
      <c r="DN326" s="88"/>
      <c r="DO326" s="88"/>
      <c r="DP326" s="88"/>
      <c r="DQ326" s="88"/>
      <c r="DR326" s="88"/>
      <c r="DS326" s="88"/>
      <c r="DT326" s="88"/>
      <c r="DU326" s="88"/>
      <c r="DV326" s="88"/>
      <c r="DW326" s="88"/>
      <c r="DX326" s="88"/>
      <c r="DY326" s="88"/>
      <c r="DZ326" s="88"/>
      <c r="EA326" s="88"/>
      <c r="EB326" s="88"/>
      <c r="EC326" s="88"/>
      <c r="ED326" s="88"/>
      <c r="EE326" s="88"/>
      <c r="EF326" s="88"/>
      <c r="EG326" s="88"/>
      <c r="EH326" s="88"/>
      <c r="EI326" s="88"/>
      <c r="EJ326" s="88"/>
      <c r="EK326" s="88"/>
      <c r="EL326" s="88"/>
      <c r="EM326" s="88"/>
      <c r="EN326" s="88"/>
      <c r="EO326" s="88"/>
      <c r="EP326" s="88"/>
      <c r="EQ326" s="88"/>
      <c r="ER326" s="88"/>
      <c r="ES326" s="88"/>
      <c r="ET326" s="88"/>
      <c r="EU326" s="88"/>
      <c r="EV326" s="88"/>
      <c r="EW326" s="88"/>
      <c r="EX326" s="88"/>
      <c r="EY326" s="88"/>
      <c r="EZ326" s="88"/>
      <c r="FA326" s="88"/>
      <c r="FB326" s="88"/>
      <c r="FC326" s="88"/>
      <c r="FD326" s="88"/>
      <c r="FE326" s="88"/>
      <c r="FF326" s="88"/>
    </row>
    <row r="327" spans="2:162" x14ac:dyDescent="0.2">
      <c r="B327" s="100">
        <v>32.299999999999997</v>
      </c>
      <c r="C327" s="101">
        <v>24</v>
      </c>
      <c r="D327" s="80">
        <v>32.299999999999997</v>
      </c>
      <c r="E327" s="82">
        <v>90</v>
      </c>
      <c r="F327" s="83">
        <v>32.299999999999997</v>
      </c>
      <c r="G327" s="82">
        <v>149</v>
      </c>
      <c r="H327" s="88"/>
      <c r="O327" s="88"/>
      <c r="V327" s="88"/>
      <c r="AC327" s="88"/>
      <c r="AJ327" s="88"/>
      <c r="AQ327" s="88"/>
      <c r="AX327" s="88"/>
      <c r="BE327" s="88"/>
      <c r="BL327" s="88"/>
      <c r="BS327" s="88"/>
      <c r="BZ327" s="88"/>
      <c r="CG327" s="88"/>
      <c r="CH327" s="88"/>
      <c r="CI327" s="88"/>
      <c r="CJ327" s="88"/>
      <c r="CK327" s="88"/>
      <c r="CL327" s="88"/>
      <c r="CM327" s="88"/>
      <c r="CN327" s="88"/>
      <c r="CO327" s="88"/>
      <c r="CP327" s="88"/>
      <c r="CQ327" s="88"/>
      <c r="CR327" s="88"/>
      <c r="CS327" s="88"/>
      <c r="CT327" s="88"/>
      <c r="CU327" s="88"/>
      <c r="CV327" s="88"/>
      <c r="CW327" s="88"/>
      <c r="CX327" s="88"/>
      <c r="CY327" s="88"/>
      <c r="CZ327" s="88"/>
      <c r="DA327" s="88"/>
      <c r="DB327" s="88"/>
      <c r="DC327" s="88"/>
      <c r="DD327" s="88"/>
      <c r="DE327" s="88"/>
      <c r="DF327" s="88"/>
      <c r="DG327" s="88"/>
      <c r="DH327" s="88"/>
      <c r="DI327" s="88"/>
      <c r="DJ327" s="88"/>
      <c r="DK327" s="88"/>
      <c r="DL327" s="88"/>
      <c r="DM327" s="88"/>
      <c r="DN327" s="88"/>
      <c r="DO327" s="88"/>
      <c r="DP327" s="88"/>
      <c r="DQ327" s="88"/>
      <c r="DR327" s="88"/>
      <c r="DS327" s="88"/>
      <c r="DT327" s="88"/>
      <c r="DU327" s="88"/>
      <c r="DV327" s="88"/>
      <c r="DW327" s="88"/>
      <c r="DX327" s="88"/>
      <c r="DY327" s="88"/>
      <c r="DZ327" s="88"/>
      <c r="EA327" s="88"/>
      <c r="EB327" s="88"/>
      <c r="EC327" s="88"/>
      <c r="ED327" s="88"/>
      <c r="EE327" s="88"/>
      <c r="EF327" s="88"/>
      <c r="EG327" s="88"/>
      <c r="EH327" s="88"/>
      <c r="EI327" s="88"/>
      <c r="EJ327" s="88"/>
      <c r="EK327" s="88"/>
      <c r="EL327" s="88"/>
      <c r="EM327" s="88"/>
      <c r="EN327" s="88"/>
      <c r="EO327" s="88"/>
      <c r="EP327" s="88"/>
      <c r="EQ327" s="88"/>
      <c r="ER327" s="88"/>
      <c r="ES327" s="88"/>
      <c r="ET327" s="88"/>
      <c r="EU327" s="88"/>
      <c r="EV327" s="88"/>
      <c r="EW327" s="88"/>
      <c r="EX327" s="88"/>
      <c r="EY327" s="88"/>
      <c r="EZ327" s="88"/>
      <c r="FA327" s="88"/>
      <c r="FB327" s="88"/>
      <c r="FC327" s="88"/>
      <c r="FD327" s="88"/>
      <c r="FE327" s="88"/>
      <c r="FF327" s="88"/>
    </row>
    <row r="328" spans="2:162" x14ac:dyDescent="0.2">
      <c r="B328" s="100">
        <v>32.4</v>
      </c>
      <c r="C328" s="101">
        <v>123</v>
      </c>
      <c r="D328" s="80">
        <v>32.4</v>
      </c>
      <c r="E328" s="82">
        <v>39</v>
      </c>
      <c r="F328" s="83">
        <v>32.4</v>
      </c>
      <c r="G328" s="82">
        <v>60</v>
      </c>
      <c r="H328" s="88"/>
      <c r="O328" s="88"/>
      <c r="V328" s="88"/>
      <c r="AC328" s="88"/>
      <c r="AJ328" s="88"/>
      <c r="AQ328" s="88"/>
      <c r="AX328" s="88"/>
      <c r="BE328" s="88"/>
      <c r="BL328" s="88"/>
      <c r="BS328" s="88"/>
      <c r="BZ328" s="88"/>
      <c r="CG328" s="88"/>
      <c r="CH328" s="88"/>
      <c r="CI328" s="88"/>
      <c r="CJ328" s="88"/>
      <c r="CK328" s="88"/>
      <c r="CL328" s="88"/>
      <c r="CM328" s="88"/>
      <c r="CN328" s="88"/>
      <c r="CO328" s="88"/>
      <c r="CP328" s="88"/>
      <c r="CQ328" s="88"/>
      <c r="CR328" s="88"/>
      <c r="CS328" s="88"/>
      <c r="CT328" s="88"/>
      <c r="CU328" s="88"/>
      <c r="CV328" s="88"/>
      <c r="CW328" s="88"/>
      <c r="CX328" s="88"/>
      <c r="CY328" s="88"/>
      <c r="CZ328" s="88"/>
      <c r="DA328" s="88"/>
      <c r="DB328" s="88"/>
      <c r="DC328" s="88"/>
      <c r="DD328" s="88"/>
      <c r="DE328" s="88"/>
      <c r="DF328" s="88"/>
      <c r="DG328" s="88"/>
      <c r="DH328" s="88"/>
      <c r="DI328" s="88"/>
      <c r="DJ328" s="88"/>
      <c r="DK328" s="88"/>
      <c r="DL328" s="88"/>
      <c r="DM328" s="88"/>
      <c r="DN328" s="88"/>
      <c r="DO328" s="88"/>
      <c r="DP328" s="88"/>
      <c r="DQ328" s="88"/>
      <c r="DR328" s="88"/>
      <c r="DS328" s="88"/>
      <c r="DT328" s="88"/>
      <c r="DU328" s="88"/>
      <c r="DV328" s="88"/>
      <c r="DW328" s="88"/>
      <c r="DX328" s="88"/>
      <c r="DY328" s="88"/>
      <c r="DZ328" s="88"/>
      <c r="EA328" s="88"/>
      <c r="EB328" s="88"/>
      <c r="EC328" s="88"/>
      <c r="ED328" s="88"/>
      <c r="EE328" s="88"/>
      <c r="EF328" s="88"/>
      <c r="EG328" s="88"/>
      <c r="EH328" s="88"/>
      <c r="EI328" s="88"/>
      <c r="EJ328" s="88"/>
      <c r="EK328" s="88"/>
      <c r="EL328" s="88"/>
      <c r="EM328" s="88"/>
      <c r="EN328" s="88"/>
      <c r="EO328" s="88"/>
      <c r="EP328" s="88"/>
      <c r="EQ328" s="88"/>
      <c r="ER328" s="88"/>
      <c r="ES328" s="88"/>
      <c r="ET328" s="88"/>
      <c r="EU328" s="88"/>
      <c r="EV328" s="88"/>
      <c r="EW328" s="88"/>
      <c r="EX328" s="88"/>
      <c r="EY328" s="88"/>
      <c r="EZ328" s="88"/>
      <c r="FA328" s="88"/>
      <c r="FB328" s="88"/>
      <c r="FC328" s="88"/>
      <c r="FD328" s="88"/>
      <c r="FE328" s="88"/>
      <c r="FF328" s="88"/>
    </row>
    <row r="329" spans="2:162" x14ac:dyDescent="0.2">
      <c r="B329" s="100">
        <v>32.5</v>
      </c>
      <c r="C329" s="101">
        <v>14</v>
      </c>
      <c r="D329" s="80">
        <v>32.5</v>
      </c>
      <c r="E329" s="82">
        <v>54</v>
      </c>
      <c r="F329" s="83">
        <v>32.5</v>
      </c>
      <c r="G329" s="82">
        <v>12</v>
      </c>
      <c r="H329" s="88"/>
      <c r="O329" s="88"/>
      <c r="V329" s="88"/>
      <c r="AC329" s="88"/>
      <c r="AJ329" s="88"/>
      <c r="AQ329" s="88"/>
      <c r="AX329" s="88"/>
      <c r="BE329" s="88"/>
      <c r="BL329" s="88"/>
      <c r="BS329" s="88"/>
      <c r="BZ329" s="88"/>
      <c r="CG329" s="88"/>
      <c r="CH329" s="88"/>
      <c r="CI329" s="88"/>
      <c r="CJ329" s="88"/>
      <c r="CK329" s="88"/>
      <c r="CL329" s="88"/>
      <c r="CM329" s="88"/>
      <c r="CN329" s="88"/>
      <c r="CO329" s="88"/>
      <c r="CP329" s="88"/>
      <c r="CQ329" s="88"/>
      <c r="CR329" s="88"/>
      <c r="CS329" s="88"/>
      <c r="CT329" s="88"/>
      <c r="CU329" s="88"/>
      <c r="CV329" s="88"/>
      <c r="CW329" s="88"/>
      <c r="CX329" s="88"/>
      <c r="CY329" s="88"/>
      <c r="CZ329" s="88"/>
      <c r="DA329" s="88"/>
      <c r="DB329" s="88"/>
      <c r="DC329" s="88"/>
      <c r="DD329" s="88"/>
      <c r="DE329" s="88"/>
      <c r="DF329" s="88"/>
      <c r="DG329" s="88"/>
      <c r="DH329" s="88"/>
      <c r="DI329" s="88"/>
      <c r="DJ329" s="88"/>
      <c r="DK329" s="88"/>
      <c r="DL329" s="88"/>
      <c r="DM329" s="88"/>
      <c r="DN329" s="88"/>
      <c r="DO329" s="88"/>
      <c r="DP329" s="88"/>
      <c r="DQ329" s="88"/>
      <c r="DR329" s="88"/>
      <c r="DS329" s="88"/>
      <c r="DT329" s="88"/>
      <c r="DU329" s="88"/>
      <c r="DV329" s="88"/>
      <c r="DW329" s="88"/>
      <c r="DX329" s="88"/>
      <c r="DY329" s="88"/>
      <c r="DZ329" s="88"/>
      <c r="EA329" s="88"/>
      <c r="EB329" s="88"/>
      <c r="EC329" s="88"/>
      <c r="ED329" s="88"/>
      <c r="EE329" s="88"/>
      <c r="EF329" s="88"/>
      <c r="EG329" s="88"/>
      <c r="EH329" s="88"/>
      <c r="EI329" s="88"/>
      <c r="EJ329" s="88"/>
      <c r="EK329" s="88"/>
      <c r="EL329" s="88"/>
      <c r="EM329" s="88"/>
      <c r="EN329" s="88"/>
      <c r="EO329" s="88"/>
      <c r="EP329" s="88"/>
      <c r="EQ329" s="88"/>
      <c r="ER329" s="88"/>
      <c r="ES329" s="88"/>
      <c r="ET329" s="88"/>
      <c r="EU329" s="88"/>
      <c r="EV329" s="88"/>
      <c r="EW329" s="88"/>
      <c r="EX329" s="88"/>
      <c r="EY329" s="88"/>
      <c r="EZ329" s="88"/>
      <c r="FA329" s="88"/>
      <c r="FB329" s="88"/>
      <c r="FC329" s="88"/>
      <c r="FD329" s="88"/>
      <c r="FE329" s="88"/>
      <c r="FF329" s="88"/>
    </row>
    <row r="330" spans="2:162" x14ac:dyDescent="0.2">
      <c r="B330" s="100">
        <v>32.6</v>
      </c>
      <c r="C330" s="101">
        <v>130</v>
      </c>
      <c r="D330" s="80">
        <v>32.6</v>
      </c>
      <c r="E330" s="82">
        <v>85</v>
      </c>
      <c r="F330" s="83">
        <v>32.6</v>
      </c>
      <c r="G330" s="82">
        <v>0</v>
      </c>
      <c r="H330" s="88"/>
      <c r="O330" s="88"/>
      <c r="V330" s="88"/>
      <c r="AC330" s="88"/>
      <c r="AJ330" s="88"/>
      <c r="AQ330" s="88"/>
      <c r="AX330" s="88"/>
      <c r="BE330" s="88"/>
      <c r="BL330" s="88"/>
      <c r="BS330" s="88"/>
      <c r="BZ330" s="88"/>
      <c r="CG330" s="88"/>
      <c r="CH330" s="88"/>
      <c r="CI330" s="88"/>
      <c r="CJ330" s="88"/>
      <c r="CK330" s="88"/>
      <c r="CL330" s="88"/>
      <c r="CM330" s="88"/>
      <c r="CN330" s="88"/>
      <c r="CO330" s="88"/>
      <c r="CP330" s="88"/>
      <c r="CQ330" s="88"/>
      <c r="CR330" s="88"/>
      <c r="CS330" s="88"/>
      <c r="CT330" s="88"/>
      <c r="CU330" s="88"/>
      <c r="CV330" s="88"/>
      <c r="CW330" s="88"/>
      <c r="CX330" s="88"/>
      <c r="CY330" s="88"/>
      <c r="CZ330" s="88"/>
      <c r="DA330" s="88"/>
      <c r="DB330" s="88"/>
      <c r="DC330" s="88"/>
      <c r="DD330" s="88"/>
      <c r="DE330" s="88"/>
      <c r="DF330" s="88"/>
      <c r="DG330" s="88"/>
      <c r="DH330" s="88"/>
      <c r="DI330" s="88"/>
      <c r="DJ330" s="88"/>
      <c r="DK330" s="88"/>
      <c r="DL330" s="88"/>
      <c r="DM330" s="88"/>
      <c r="DN330" s="88"/>
      <c r="DO330" s="88"/>
      <c r="DP330" s="88"/>
      <c r="DQ330" s="88"/>
      <c r="DR330" s="88"/>
      <c r="DS330" s="88"/>
      <c r="DT330" s="88"/>
      <c r="DU330" s="88"/>
      <c r="DV330" s="88"/>
      <c r="DW330" s="88"/>
      <c r="DX330" s="88"/>
      <c r="DY330" s="88"/>
      <c r="DZ330" s="88"/>
      <c r="EA330" s="88"/>
      <c r="EB330" s="88"/>
      <c r="EC330" s="88"/>
      <c r="ED330" s="88"/>
      <c r="EE330" s="88"/>
      <c r="EF330" s="88"/>
      <c r="EG330" s="88"/>
      <c r="EH330" s="88"/>
      <c r="EI330" s="88"/>
      <c r="EJ330" s="88"/>
      <c r="EK330" s="88"/>
      <c r="EL330" s="88"/>
      <c r="EM330" s="88"/>
      <c r="EN330" s="88"/>
      <c r="EO330" s="88"/>
      <c r="EP330" s="88"/>
      <c r="EQ330" s="88"/>
      <c r="ER330" s="88"/>
      <c r="ES330" s="88"/>
      <c r="ET330" s="88"/>
      <c r="EU330" s="88"/>
      <c r="EV330" s="88"/>
      <c r="EW330" s="88"/>
      <c r="EX330" s="88"/>
      <c r="EY330" s="88"/>
      <c r="EZ330" s="88"/>
      <c r="FA330" s="88"/>
      <c r="FB330" s="88"/>
      <c r="FC330" s="88"/>
      <c r="FD330" s="88"/>
      <c r="FE330" s="88"/>
      <c r="FF330" s="88"/>
    </row>
    <row r="331" spans="2:162" x14ac:dyDescent="0.2">
      <c r="B331" s="100">
        <v>32.700000000000003</v>
      </c>
      <c r="C331" s="101">
        <v>60</v>
      </c>
      <c r="D331" s="80">
        <v>32.700000000000003</v>
      </c>
      <c r="E331" s="82">
        <v>49</v>
      </c>
      <c r="F331" s="83">
        <v>32.700000000000003</v>
      </c>
      <c r="G331" s="82">
        <v>6</v>
      </c>
      <c r="H331" s="88"/>
      <c r="O331" s="88"/>
      <c r="V331" s="88"/>
      <c r="AC331" s="88"/>
      <c r="AJ331" s="88"/>
      <c r="AQ331" s="88"/>
      <c r="AX331" s="88"/>
      <c r="BE331" s="88"/>
      <c r="BL331" s="88"/>
      <c r="BS331" s="88"/>
      <c r="BZ331" s="88"/>
      <c r="CG331" s="88"/>
      <c r="CH331" s="88"/>
      <c r="CI331" s="88"/>
      <c r="CJ331" s="88"/>
      <c r="CK331" s="88"/>
      <c r="CL331" s="88"/>
      <c r="CM331" s="88"/>
      <c r="CN331" s="88"/>
      <c r="CO331" s="88"/>
      <c r="CP331" s="88"/>
      <c r="CQ331" s="88"/>
      <c r="CR331" s="88"/>
      <c r="CS331" s="88"/>
      <c r="CT331" s="88"/>
      <c r="CU331" s="88"/>
      <c r="CV331" s="88"/>
      <c r="CW331" s="88"/>
      <c r="CX331" s="88"/>
      <c r="CY331" s="88"/>
      <c r="CZ331" s="88"/>
      <c r="DA331" s="88"/>
      <c r="DB331" s="88"/>
      <c r="DC331" s="88"/>
      <c r="DD331" s="88"/>
      <c r="DE331" s="88"/>
      <c r="DF331" s="88"/>
      <c r="DG331" s="88"/>
      <c r="DH331" s="88"/>
      <c r="DI331" s="88"/>
      <c r="DJ331" s="88"/>
      <c r="DK331" s="88"/>
      <c r="DL331" s="88"/>
      <c r="DM331" s="88"/>
      <c r="DN331" s="88"/>
      <c r="DO331" s="88"/>
      <c r="DP331" s="88"/>
      <c r="DQ331" s="88"/>
      <c r="DR331" s="88"/>
      <c r="DS331" s="88"/>
      <c r="DT331" s="88"/>
      <c r="DU331" s="88"/>
      <c r="DV331" s="88"/>
      <c r="DW331" s="88"/>
      <c r="DX331" s="88"/>
      <c r="DY331" s="88"/>
      <c r="DZ331" s="88"/>
      <c r="EA331" s="88"/>
      <c r="EB331" s="88"/>
      <c r="EC331" s="88"/>
      <c r="ED331" s="88"/>
      <c r="EE331" s="88"/>
      <c r="EF331" s="88"/>
      <c r="EG331" s="88"/>
      <c r="EH331" s="88"/>
      <c r="EI331" s="88"/>
      <c r="EJ331" s="88"/>
      <c r="EK331" s="88"/>
      <c r="EL331" s="88"/>
      <c r="EM331" s="88"/>
      <c r="EN331" s="88"/>
      <c r="EO331" s="88"/>
      <c r="EP331" s="88"/>
      <c r="EQ331" s="88"/>
      <c r="ER331" s="88"/>
      <c r="ES331" s="88"/>
      <c r="ET331" s="88"/>
      <c r="EU331" s="88"/>
      <c r="EV331" s="88"/>
      <c r="EW331" s="88"/>
      <c r="EX331" s="88"/>
      <c r="EY331" s="88"/>
      <c r="EZ331" s="88"/>
      <c r="FA331" s="88"/>
      <c r="FB331" s="88"/>
      <c r="FC331" s="88"/>
      <c r="FD331" s="88"/>
      <c r="FE331" s="88"/>
      <c r="FF331" s="88"/>
    </row>
    <row r="332" spans="2:162" x14ac:dyDescent="0.2">
      <c r="B332" s="100">
        <v>32.799999999999997</v>
      </c>
      <c r="C332" s="101">
        <v>85</v>
      </c>
      <c r="D332" s="80">
        <v>32.799999999999997</v>
      </c>
      <c r="E332" s="82">
        <v>74</v>
      </c>
      <c r="F332" s="83">
        <v>32.799999999999997</v>
      </c>
      <c r="G332" s="82">
        <v>101</v>
      </c>
      <c r="H332" s="88"/>
      <c r="O332" s="88"/>
      <c r="V332" s="88"/>
      <c r="AC332" s="88"/>
      <c r="AJ332" s="88"/>
      <c r="AQ332" s="88"/>
      <c r="AX332" s="88"/>
      <c r="BE332" s="88"/>
      <c r="BL332" s="88"/>
      <c r="BS332" s="88"/>
      <c r="BZ332" s="88"/>
      <c r="CG332" s="88"/>
      <c r="CH332" s="88"/>
      <c r="CI332" s="88"/>
      <c r="CJ332" s="88"/>
      <c r="CK332" s="88"/>
      <c r="CL332" s="88"/>
      <c r="CM332" s="88"/>
      <c r="CN332" s="88"/>
      <c r="CO332" s="88"/>
      <c r="CP332" s="88"/>
      <c r="CQ332" s="88"/>
      <c r="CR332" s="88"/>
      <c r="CS332" s="88"/>
      <c r="CT332" s="88"/>
      <c r="CU332" s="88"/>
      <c r="CV332" s="88"/>
      <c r="CW332" s="88"/>
      <c r="CX332" s="88"/>
      <c r="CY332" s="88"/>
      <c r="CZ332" s="88"/>
      <c r="DA332" s="88"/>
      <c r="DB332" s="88"/>
      <c r="DC332" s="88"/>
      <c r="DD332" s="88"/>
      <c r="DE332" s="88"/>
      <c r="DF332" s="88"/>
      <c r="DG332" s="88"/>
      <c r="DH332" s="88"/>
      <c r="DI332" s="88"/>
      <c r="DJ332" s="88"/>
      <c r="DK332" s="88"/>
      <c r="DL332" s="88"/>
      <c r="DM332" s="88"/>
      <c r="DN332" s="88"/>
      <c r="DO332" s="88"/>
      <c r="DP332" s="88"/>
      <c r="DQ332" s="88"/>
      <c r="DR332" s="88"/>
      <c r="DS332" s="88"/>
      <c r="DT332" s="88"/>
      <c r="DU332" s="88"/>
      <c r="DV332" s="88"/>
      <c r="DW332" s="88"/>
      <c r="DX332" s="88"/>
      <c r="DY332" s="88"/>
      <c r="DZ332" s="88"/>
      <c r="EA332" s="88"/>
      <c r="EB332" s="88"/>
      <c r="EC332" s="88"/>
      <c r="ED332" s="88"/>
      <c r="EE332" s="88"/>
      <c r="EF332" s="88"/>
      <c r="EG332" s="88"/>
      <c r="EH332" s="88"/>
      <c r="EI332" s="88"/>
      <c r="EJ332" s="88"/>
      <c r="EK332" s="88"/>
      <c r="EL332" s="88"/>
      <c r="EM332" s="88"/>
      <c r="EN332" s="88"/>
      <c r="EO332" s="88"/>
      <c r="EP332" s="88"/>
      <c r="EQ332" s="88"/>
      <c r="ER332" s="88"/>
      <c r="ES332" s="88"/>
      <c r="ET332" s="88"/>
      <c r="EU332" s="88"/>
      <c r="EV332" s="88"/>
      <c r="EW332" s="88"/>
      <c r="EX332" s="88"/>
      <c r="EY332" s="88"/>
      <c r="EZ332" s="88"/>
      <c r="FA332" s="88"/>
      <c r="FB332" s="88"/>
      <c r="FC332" s="88"/>
      <c r="FD332" s="88"/>
      <c r="FE332" s="88"/>
      <c r="FF332" s="88"/>
    </row>
    <row r="333" spans="2:162" x14ac:dyDescent="0.2">
      <c r="B333" s="100">
        <v>32.9</v>
      </c>
      <c r="C333" s="101">
        <v>13</v>
      </c>
      <c r="D333" s="80">
        <v>32.9</v>
      </c>
      <c r="E333" s="82">
        <v>47</v>
      </c>
      <c r="F333" s="83">
        <v>32.9</v>
      </c>
      <c r="G333" s="82">
        <v>22</v>
      </c>
      <c r="H333" s="88"/>
      <c r="O333" s="88"/>
      <c r="V333" s="88"/>
      <c r="AC333" s="88"/>
      <c r="AJ333" s="88"/>
      <c r="AQ333" s="88"/>
      <c r="AX333" s="88"/>
      <c r="BE333" s="88"/>
      <c r="BL333" s="88"/>
      <c r="BS333" s="88"/>
      <c r="BZ333" s="88"/>
      <c r="CA333" s="88"/>
      <c r="CB333" s="88"/>
      <c r="CC333" s="88"/>
      <c r="CD333" s="88"/>
      <c r="CE333" s="88"/>
      <c r="CF333" s="88"/>
      <c r="CG333" s="88"/>
      <c r="CH333" s="88"/>
      <c r="CI333" s="88"/>
      <c r="CJ333" s="88"/>
      <c r="CK333" s="88"/>
      <c r="CL333" s="88"/>
      <c r="CM333" s="88"/>
      <c r="CN333" s="88"/>
      <c r="CO333" s="88"/>
      <c r="CP333" s="88"/>
      <c r="CQ333" s="88"/>
      <c r="CR333" s="88"/>
      <c r="CS333" s="88"/>
      <c r="CT333" s="88"/>
      <c r="CU333" s="88"/>
      <c r="CV333" s="88"/>
      <c r="CW333" s="88"/>
      <c r="CX333" s="88"/>
      <c r="CY333" s="88"/>
      <c r="CZ333" s="88"/>
      <c r="DA333" s="88"/>
      <c r="DB333" s="88"/>
      <c r="DC333" s="88"/>
      <c r="DD333" s="88"/>
      <c r="DE333" s="88"/>
      <c r="DF333" s="88"/>
      <c r="DG333" s="88"/>
      <c r="DH333" s="88"/>
      <c r="DI333" s="88"/>
      <c r="DJ333" s="88"/>
      <c r="DK333" s="88"/>
      <c r="DL333" s="88"/>
      <c r="DM333" s="88"/>
      <c r="DN333" s="88"/>
      <c r="DO333" s="88"/>
      <c r="DP333" s="88"/>
      <c r="DQ333" s="88"/>
      <c r="DR333" s="88"/>
      <c r="DS333" s="88"/>
      <c r="DT333" s="88"/>
      <c r="DU333" s="88"/>
      <c r="DV333" s="88"/>
      <c r="DW333" s="88"/>
      <c r="DX333" s="88"/>
      <c r="DY333" s="88"/>
      <c r="DZ333" s="88"/>
      <c r="EA333" s="88"/>
      <c r="EB333" s="88"/>
      <c r="EC333" s="88"/>
      <c r="ED333" s="88"/>
      <c r="EE333" s="88"/>
      <c r="EF333" s="88"/>
      <c r="EG333" s="88"/>
      <c r="EH333" s="88"/>
      <c r="EI333" s="88"/>
      <c r="EJ333" s="88"/>
      <c r="EK333" s="88"/>
      <c r="EL333" s="88"/>
      <c r="EM333" s="88"/>
      <c r="EN333" s="88"/>
      <c r="EO333" s="88"/>
      <c r="EP333" s="88"/>
      <c r="EQ333" s="88"/>
      <c r="ER333" s="88"/>
      <c r="ES333" s="88"/>
      <c r="ET333" s="88"/>
      <c r="EU333" s="88"/>
      <c r="EV333" s="88"/>
      <c r="EW333" s="88"/>
      <c r="EX333" s="88"/>
      <c r="EY333" s="88"/>
      <c r="EZ333" s="88"/>
      <c r="FA333" s="88"/>
      <c r="FB333" s="88"/>
      <c r="FC333" s="88"/>
      <c r="FD333" s="88"/>
      <c r="FE333" s="88"/>
      <c r="FF333" s="88"/>
    </row>
    <row r="334" spans="2:162" x14ac:dyDescent="0.2">
      <c r="B334" s="100">
        <v>33</v>
      </c>
      <c r="C334" s="101">
        <v>49</v>
      </c>
      <c r="D334" s="80">
        <v>33</v>
      </c>
      <c r="E334" s="82">
        <v>32</v>
      </c>
      <c r="F334" s="83">
        <v>33</v>
      </c>
      <c r="G334" s="82">
        <v>90</v>
      </c>
      <c r="H334" s="88"/>
      <c r="O334" s="88"/>
      <c r="V334" s="88"/>
      <c r="AC334" s="88"/>
      <c r="AJ334" s="88"/>
      <c r="AQ334" s="88"/>
      <c r="AX334" s="88"/>
      <c r="BE334" s="88"/>
      <c r="BL334" s="88"/>
      <c r="BS334" s="88"/>
      <c r="BZ334" s="88"/>
      <c r="CA334" s="88"/>
      <c r="CB334" s="88"/>
      <c r="CC334" s="88"/>
      <c r="CD334" s="88"/>
      <c r="CE334" s="88"/>
      <c r="CF334" s="88"/>
      <c r="CG334" s="88"/>
      <c r="CH334" s="88"/>
      <c r="CI334" s="88"/>
      <c r="CJ334" s="88"/>
      <c r="CK334" s="88"/>
      <c r="CL334" s="88"/>
      <c r="CM334" s="88"/>
      <c r="CN334" s="88"/>
      <c r="CO334" s="88"/>
      <c r="CP334" s="88"/>
      <c r="CQ334" s="88"/>
      <c r="CR334" s="88"/>
      <c r="CS334" s="88"/>
      <c r="CT334" s="88"/>
      <c r="CU334" s="88"/>
      <c r="CV334" s="88"/>
      <c r="CW334" s="88"/>
      <c r="CX334" s="88"/>
      <c r="CY334" s="88"/>
      <c r="CZ334" s="88"/>
      <c r="DA334" s="88"/>
      <c r="DB334" s="88"/>
      <c r="DC334" s="88"/>
      <c r="DD334" s="88"/>
      <c r="DE334" s="88"/>
      <c r="DF334" s="88"/>
      <c r="DG334" s="88"/>
      <c r="DH334" s="88"/>
      <c r="DI334" s="88"/>
      <c r="DJ334" s="88"/>
      <c r="DK334" s="88"/>
      <c r="DL334" s="88"/>
      <c r="DM334" s="88"/>
      <c r="DN334" s="88"/>
      <c r="DO334" s="88"/>
      <c r="DP334" s="88"/>
      <c r="DQ334" s="88"/>
      <c r="DR334" s="88"/>
      <c r="DS334" s="88"/>
      <c r="DT334" s="88"/>
      <c r="DU334" s="88"/>
      <c r="DV334" s="88"/>
      <c r="DW334" s="88"/>
      <c r="DX334" s="88"/>
      <c r="DY334" s="88"/>
      <c r="DZ334" s="88"/>
      <c r="EA334" s="88"/>
      <c r="EB334" s="88"/>
      <c r="EC334" s="88"/>
      <c r="ED334" s="88"/>
      <c r="EE334" s="88"/>
      <c r="EF334" s="88"/>
      <c r="EG334" s="88"/>
      <c r="EH334" s="88"/>
      <c r="EI334" s="88"/>
      <c r="EJ334" s="88"/>
      <c r="EK334" s="88"/>
      <c r="EL334" s="88"/>
      <c r="EM334" s="88"/>
      <c r="EN334" s="88"/>
      <c r="EO334" s="88"/>
      <c r="EP334" s="88"/>
      <c r="EQ334" s="88"/>
      <c r="ER334" s="88"/>
      <c r="ES334" s="88"/>
      <c r="ET334" s="88"/>
      <c r="EU334" s="88"/>
      <c r="EV334" s="88"/>
      <c r="EW334" s="88"/>
      <c r="EX334" s="88"/>
      <c r="EY334" s="88"/>
      <c r="EZ334" s="88"/>
      <c r="FA334" s="88"/>
      <c r="FB334" s="88"/>
      <c r="FC334" s="88"/>
      <c r="FD334" s="88"/>
      <c r="FE334" s="88"/>
      <c r="FF334" s="88"/>
    </row>
    <row r="335" spans="2:162" x14ac:dyDescent="0.2">
      <c r="B335" s="100">
        <v>33.1</v>
      </c>
      <c r="C335" s="101">
        <v>48</v>
      </c>
      <c r="D335" s="80">
        <v>33.1</v>
      </c>
      <c r="E335" s="82">
        <v>102</v>
      </c>
      <c r="F335" s="83">
        <v>33.1</v>
      </c>
      <c r="G335" s="82">
        <v>77</v>
      </c>
      <c r="H335" s="88"/>
      <c r="O335" s="88"/>
      <c r="V335" s="88"/>
      <c r="AC335" s="88"/>
      <c r="AJ335" s="88"/>
      <c r="AQ335" s="88"/>
      <c r="AX335" s="88"/>
      <c r="BE335" s="88"/>
      <c r="BL335" s="88"/>
      <c r="BS335" s="88"/>
      <c r="BZ335" s="88"/>
      <c r="CA335" s="88"/>
      <c r="CB335" s="88"/>
      <c r="CC335" s="88"/>
      <c r="CD335" s="88"/>
      <c r="CE335" s="88"/>
      <c r="CF335" s="88"/>
      <c r="CG335" s="88"/>
      <c r="CH335" s="88"/>
      <c r="CI335" s="88"/>
      <c r="CJ335" s="88"/>
      <c r="CK335" s="88"/>
      <c r="CL335" s="88"/>
      <c r="CM335" s="88"/>
      <c r="CN335" s="88"/>
      <c r="CO335" s="88"/>
      <c r="CP335" s="88"/>
      <c r="CQ335" s="88"/>
      <c r="CR335" s="88"/>
      <c r="CS335" s="88"/>
      <c r="CT335" s="88"/>
      <c r="CU335" s="88"/>
      <c r="CV335" s="88"/>
      <c r="CW335" s="88"/>
      <c r="CX335" s="88"/>
      <c r="CY335" s="88"/>
      <c r="CZ335" s="88"/>
      <c r="DA335" s="88"/>
      <c r="DB335" s="88"/>
      <c r="DC335" s="88"/>
      <c r="DD335" s="88"/>
      <c r="DE335" s="88"/>
      <c r="DF335" s="88"/>
      <c r="DG335" s="88"/>
      <c r="DH335" s="88"/>
      <c r="DI335" s="88"/>
      <c r="DJ335" s="88"/>
      <c r="DK335" s="88"/>
      <c r="DL335" s="88"/>
      <c r="DM335" s="88"/>
      <c r="DN335" s="88"/>
      <c r="DO335" s="88"/>
      <c r="DP335" s="88"/>
      <c r="DQ335" s="88"/>
      <c r="DR335" s="88"/>
      <c r="DS335" s="88"/>
      <c r="DT335" s="88"/>
      <c r="DU335" s="88"/>
      <c r="DV335" s="88"/>
      <c r="DW335" s="88"/>
      <c r="DX335" s="88"/>
      <c r="DY335" s="88"/>
      <c r="DZ335" s="88"/>
      <c r="EA335" s="88"/>
      <c r="EB335" s="88"/>
      <c r="EC335" s="88"/>
      <c r="ED335" s="88"/>
      <c r="EE335" s="88"/>
      <c r="EF335" s="88"/>
      <c r="EG335" s="88"/>
      <c r="EH335" s="88"/>
      <c r="EI335" s="88"/>
      <c r="EJ335" s="88"/>
      <c r="EK335" s="88"/>
      <c r="EL335" s="88"/>
      <c r="EM335" s="88"/>
      <c r="EN335" s="88"/>
      <c r="EO335" s="88"/>
      <c r="EP335" s="88"/>
      <c r="EQ335" s="88"/>
      <c r="ER335" s="88"/>
      <c r="ES335" s="88"/>
      <c r="ET335" s="88"/>
      <c r="EU335" s="88"/>
      <c r="EV335" s="88"/>
      <c r="EW335" s="88"/>
      <c r="EX335" s="88"/>
      <c r="EY335" s="88"/>
      <c r="EZ335" s="88"/>
      <c r="FA335" s="88"/>
      <c r="FB335" s="88"/>
      <c r="FC335" s="88"/>
      <c r="FD335" s="88"/>
      <c r="FE335" s="88"/>
      <c r="FF335" s="88"/>
    </row>
    <row r="336" spans="2:162" x14ac:dyDescent="0.2">
      <c r="B336" s="100">
        <v>33.200000000000003</v>
      </c>
      <c r="C336" s="101">
        <v>63</v>
      </c>
      <c r="D336" s="80">
        <v>33.200000000000003</v>
      </c>
      <c r="E336" s="82">
        <v>2</v>
      </c>
      <c r="F336" s="83">
        <v>33.200000000000003</v>
      </c>
      <c r="G336" s="82">
        <v>133</v>
      </c>
      <c r="H336" s="88"/>
      <c r="O336" s="88"/>
      <c r="V336" s="88"/>
      <c r="AC336" s="88"/>
      <c r="AJ336" s="88"/>
      <c r="AQ336" s="88"/>
      <c r="AX336" s="88"/>
      <c r="BE336" s="88"/>
      <c r="BL336" s="88"/>
      <c r="BS336" s="88"/>
      <c r="BZ336" s="88"/>
      <c r="CA336" s="88"/>
      <c r="CB336" s="88"/>
      <c r="CC336" s="88"/>
      <c r="CD336" s="88"/>
      <c r="CE336" s="88"/>
      <c r="CF336" s="88"/>
      <c r="CG336" s="88"/>
      <c r="CH336" s="88"/>
      <c r="CI336" s="88"/>
      <c r="CJ336" s="88"/>
      <c r="CK336" s="88"/>
      <c r="CL336" s="88"/>
      <c r="CM336" s="88"/>
      <c r="CN336" s="88"/>
      <c r="CO336" s="88"/>
      <c r="CP336" s="88"/>
      <c r="CQ336" s="88"/>
      <c r="CR336" s="88"/>
      <c r="CS336" s="88"/>
      <c r="CT336" s="88"/>
      <c r="CU336" s="88"/>
      <c r="CV336" s="88"/>
      <c r="CW336" s="88"/>
      <c r="CX336" s="88"/>
      <c r="CY336" s="88"/>
      <c r="CZ336" s="88"/>
      <c r="DA336" s="88"/>
      <c r="DB336" s="88"/>
      <c r="DC336" s="88"/>
      <c r="DD336" s="88"/>
      <c r="DE336" s="88"/>
      <c r="DF336" s="88"/>
      <c r="DG336" s="88"/>
      <c r="DH336" s="88"/>
      <c r="DI336" s="88"/>
      <c r="DJ336" s="88"/>
      <c r="DK336" s="88"/>
      <c r="DL336" s="88"/>
      <c r="DM336" s="88"/>
      <c r="DN336" s="88"/>
      <c r="DO336" s="88"/>
      <c r="DP336" s="88"/>
      <c r="DQ336" s="88"/>
      <c r="DR336" s="88"/>
      <c r="DS336" s="88"/>
      <c r="DT336" s="88"/>
      <c r="DU336" s="88"/>
      <c r="DV336" s="88"/>
      <c r="DW336" s="88"/>
      <c r="DX336" s="88"/>
      <c r="DY336" s="88"/>
      <c r="DZ336" s="88"/>
      <c r="EA336" s="88"/>
      <c r="EB336" s="88"/>
      <c r="EC336" s="88"/>
      <c r="ED336" s="88"/>
      <c r="EE336" s="88"/>
      <c r="EF336" s="88"/>
      <c r="EG336" s="88"/>
      <c r="EH336" s="88"/>
      <c r="EI336" s="88"/>
      <c r="EJ336" s="88"/>
      <c r="EK336" s="88"/>
      <c r="EL336" s="88"/>
      <c r="EM336" s="88"/>
      <c r="EN336" s="88"/>
      <c r="EO336" s="88"/>
      <c r="EP336" s="88"/>
      <c r="EQ336" s="88"/>
      <c r="ER336" s="88"/>
      <c r="ES336" s="88"/>
      <c r="ET336" s="88"/>
      <c r="EU336" s="88"/>
      <c r="EV336" s="88"/>
      <c r="EW336" s="88"/>
      <c r="EX336" s="88"/>
      <c r="EY336" s="88"/>
      <c r="EZ336" s="88"/>
      <c r="FA336" s="88"/>
      <c r="FB336" s="88"/>
      <c r="FC336" s="88"/>
      <c r="FD336" s="88"/>
      <c r="FE336" s="88"/>
      <c r="FF336" s="88"/>
    </row>
    <row r="337" spans="2:162" x14ac:dyDescent="0.2">
      <c r="B337" s="100">
        <v>33.299999999999997</v>
      </c>
      <c r="C337" s="101">
        <v>88</v>
      </c>
      <c r="D337" s="80">
        <v>33.299999999999997</v>
      </c>
      <c r="E337" s="82">
        <v>84</v>
      </c>
      <c r="F337" s="83">
        <v>33.299999999999997</v>
      </c>
      <c r="G337" s="82">
        <v>46</v>
      </c>
      <c r="H337" s="88"/>
      <c r="O337" s="88"/>
      <c r="V337" s="88"/>
      <c r="AC337" s="88"/>
      <c r="AJ337" s="88"/>
      <c r="AQ337" s="88"/>
      <c r="AX337" s="88"/>
      <c r="BE337" s="88"/>
      <c r="BL337" s="88"/>
      <c r="BS337" s="88"/>
      <c r="BZ337" s="88"/>
      <c r="CA337" s="88"/>
      <c r="CB337" s="88"/>
      <c r="CC337" s="88"/>
      <c r="CD337" s="88"/>
      <c r="CE337" s="88"/>
      <c r="CF337" s="88"/>
      <c r="CG337" s="88"/>
      <c r="CH337" s="88"/>
      <c r="CI337" s="88"/>
      <c r="CJ337" s="88"/>
      <c r="CK337" s="88"/>
      <c r="CL337" s="88"/>
      <c r="CM337" s="88"/>
      <c r="CN337" s="88"/>
      <c r="CO337" s="88"/>
      <c r="CP337" s="88"/>
      <c r="CQ337" s="88"/>
      <c r="CR337" s="88"/>
      <c r="CS337" s="88"/>
      <c r="CT337" s="88"/>
      <c r="CU337" s="88"/>
      <c r="CV337" s="88"/>
      <c r="CW337" s="88"/>
      <c r="CX337" s="88"/>
      <c r="CY337" s="88"/>
      <c r="CZ337" s="88"/>
      <c r="DA337" s="88"/>
      <c r="DB337" s="88"/>
      <c r="DC337" s="88"/>
      <c r="DD337" s="88"/>
      <c r="DE337" s="88"/>
      <c r="DF337" s="88"/>
      <c r="DG337" s="88"/>
      <c r="DH337" s="88"/>
      <c r="DI337" s="88"/>
      <c r="DJ337" s="88"/>
      <c r="DK337" s="88"/>
      <c r="DL337" s="88"/>
      <c r="DM337" s="88"/>
      <c r="DN337" s="88"/>
      <c r="DO337" s="88"/>
      <c r="DP337" s="88"/>
      <c r="DQ337" s="88"/>
      <c r="DR337" s="88"/>
      <c r="DS337" s="88"/>
      <c r="DT337" s="88"/>
      <c r="DU337" s="88"/>
      <c r="DV337" s="88"/>
      <c r="DW337" s="88"/>
      <c r="DX337" s="88"/>
      <c r="DY337" s="88"/>
      <c r="DZ337" s="88"/>
      <c r="EA337" s="88"/>
      <c r="EB337" s="88"/>
      <c r="EC337" s="88"/>
      <c r="ED337" s="88"/>
      <c r="EE337" s="88"/>
      <c r="EF337" s="88"/>
      <c r="EG337" s="88"/>
      <c r="EH337" s="88"/>
      <c r="EI337" s="88"/>
      <c r="EJ337" s="88"/>
      <c r="EK337" s="88"/>
      <c r="EL337" s="88"/>
      <c r="EM337" s="88"/>
      <c r="EN337" s="88"/>
      <c r="EO337" s="88"/>
      <c r="EP337" s="88"/>
      <c r="EQ337" s="88"/>
      <c r="ER337" s="88"/>
      <c r="ES337" s="88"/>
      <c r="ET337" s="88"/>
      <c r="EU337" s="88"/>
      <c r="EV337" s="88"/>
      <c r="EW337" s="88"/>
      <c r="EX337" s="88"/>
      <c r="EY337" s="88"/>
      <c r="EZ337" s="88"/>
      <c r="FA337" s="88"/>
      <c r="FB337" s="88"/>
      <c r="FC337" s="88"/>
      <c r="FD337" s="88"/>
      <c r="FE337" s="88"/>
      <c r="FF337" s="88"/>
    </row>
    <row r="338" spans="2:162" x14ac:dyDescent="0.2">
      <c r="B338" s="100">
        <v>33.4</v>
      </c>
      <c r="C338" s="101">
        <v>16</v>
      </c>
      <c r="D338" s="80">
        <v>33.4</v>
      </c>
      <c r="E338" s="82">
        <v>49</v>
      </c>
      <c r="F338" s="83">
        <v>33.4</v>
      </c>
      <c r="G338" s="82">
        <v>61</v>
      </c>
      <c r="H338" s="88"/>
      <c r="O338" s="88"/>
      <c r="V338" s="88"/>
      <c r="AC338" s="88"/>
      <c r="AJ338" s="88"/>
      <c r="AQ338" s="88"/>
      <c r="AX338" s="88"/>
      <c r="BE338" s="88"/>
      <c r="BL338" s="88"/>
      <c r="BS338" s="88"/>
      <c r="BZ338" s="88"/>
      <c r="CA338" s="88"/>
      <c r="CB338" s="88"/>
      <c r="CC338" s="88"/>
      <c r="CD338" s="88"/>
      <c r="CE338" s="88"/>
      <c r="CF338" s="88"/>
      <c r="CG338" s="88"/>
      <c r="CH338" s="88"/>
      <c r="CI338" s="88"/>
      <c r="CJ338" s="88"/>
      <c r="CK338" s="88"/>
      <c r="CL338" s="88"/>
      <c r="CM338" s="88"/>
      <c r="CN338" s="88"/>
      <c r="CO338" s="88"/>
      <c r="CP338" s="88"/>
      <c r="CQ338" s="88"/>
      <c r="CR338" s="88"/>
      <c r="CS338" s="88"/>
      <c r="CT338" s="88"/>
      <c r="CU338" s="88"/>
      <c r="CV338" s="88"/>
      <c r="CW338" s="88"/>
      <c r="CX338" s="88"/>
      <c r="CY338" s="88"/>
      <c r="CZ338" s="88"/>
      <c r="DA338" s="88"/>
      <c r="DB338" s="88"/>
      <c r="DC338" s="88"/>
      <c r="DD338" s="88"/>
      <c r="DE338" s="88"/>
      <c r="DF338" s="88"/>
      <c r="DG338" s="88"/>
      <c r="DH338" s="88"/>
      <c r="DI338" s="88"/>
      <c r="DJ338" s="88"/>
      <c r="DK338" s="88"/>
      <c r="DL338" s="88"/>
      <c r="DM338" s="88"/>
      <c r="DN338" s="88"/>
      <c r="DO338" s="88"/>
      <c r="DP338" s="88"/>
      <c r="DQ338" s="88"/>
      <c r="DR338" s="88"/>
      <c r="DS338" s="88"/>
      <c r="DT338" s="88"/>
      <c r="DU338" s="88"/>
      <c r="DV338" s="88"/>
      <c r="DW338" s="88"/>
      <c r="DX338" s="88"/>
      <c r="DY338" s="88"/>
      <c r="DZ338" s="88"/>
      <c r="EA338" s="88"/>
      <c r="EB338" s="88"/>
      <c r="EC338" s="88"/>
      <c r="ED338" s="88"/>
      <c r="EE338" s="88"/>
      <c r="EF338" s="88"/>
      <c r="EG338" s="88"/>
      <c r="EH338" s="88"/>
      <c r="EI338" s="88"/>
      <c r="EJ338" s="88"/>
      <c r="EK338" s="88"/>
      <c r="EL338" s="88"/>
      <c r="EM338" s="88"/>
      <c r="EN338" s="88"/>
      <c r="EO338" s="88"/>
      <c r="EP338" s="88"/>
      <c r="EQ338" s="88"/>
      <c r="ER338" s="88"/>
      <c r="ES338" s="88"/>
      <c r="ET338" s="88"/>
      <c r="EU338" s="88"/>
      <c r="EV338" s="88"/>
      <c r="EW338" s="88"/>
      <c r="EX338" s="88"/>
      <c r="EY338" s="88"/>
      <c r="EZ338" s="88"/>
      <c r="FA338" s="88"/>
      <c r="FB338" s="88"/>
      <c r="FC338" s="88"/>
      <c r="FD338" s="88"/>
      <c r="FE338" s="88"/>
      <c r="FF338" s="88"/>
    </row>
    <row r="339" spans="2:162" x14ac:dyDescent="0.2">
      <c r="B339" s="100">
        <v>33.5</v>
      </c>
      <c r="C339" s="101">
        <v>62</v>
      </c>
      <c r="D339" s="80">
        <v>33.5</v>
      </c>
      <c r="E339" s="82">
        <v>13</v>
      </c>
      <c r="F339" s="83">
        <v>33.5</v>
      </c>
      <c r="G339" s="82">
        <v>15</v>
      </c>
      <c r="H339" s="88"/>
      <c r="O339" s="88"/>
      <c r="V339" s="88"/>
      <c r="AC339" s="88"/>
      <c r="AJ339" s="88"/>
      <c r="AQ339" s="88"/>
      <c r="AX339" s="88"/>
      <c r="BE339" s="88"/>
      <c r="BL339" s="88"/>
      <c r="BS339" s="88"/>
      <c r="BZ339" s="88"/>
      <c r="CA339" s="88"/>
      <c r="CB339" s="88"/>
      <c r="CC339" s="88"/>
      <c r="CD339" s="88"/>
      <c r="CE339" s="88"/>
      <c r="CF339" s="88"/>
      <c r="CG339" s="88"/>
      <c r="CH339" s="88"/>
      <c r="CI339" s="88"/>
      <c r="CJ339" s="88"/>
      <c r="CK339" s="88"/>
      <c r="CL339" s="88"/>
      <c r="CM339" s="88"/>
      <c r="CN339" s="88"/>
      <c r="CO339" s="88"/>
      <c r="CP339" s="88"/>
      <c r="CQ339" s="88"/>
      <c r="CR339" s="88"/>
      <c r="CS339" s="88"/>
      <c r="CT339" s="88"/>
      <c r="CU339" s="88"/>
      <c r="CV339" s="88"/>
      <c r="CW339" s="88"/>
      <c r="CX339" s="88"/>
      <c r="CY339" s="88"/>
      <c r="CZ339" s="88"/>
      <c r="DA339" s="88"/>
      <c r="DB339" s="88"/>
      <c r="DC339" s="88"/>
      <c r="DD339" s="88"/>
      <c r="DE339" s="88"/>
      <c r="DF339" s="88"/>
      <c r="DG339" s="88"/>
      <c r="DH339" s="88"/>
      <c r="DI339" s="88"/>
      <c r="DJ339" s="88"/>
      <c r="DK339" s="88"/>
      <c r="DL339" s="88"/>
      <c r="DM339" s="88"/>
      <c r="DN339" s="88"/>
      <c r="DO339" s="88"/>
      <c r="DP339" s="88"/>
      <c r="DQ339" s="88"/>
      <c r="DR339" s="88"/>
      <c r="DS339" s="88"/>
      <c r="DT339" s="88"/>
      <c r="DU339" s="88"/>
      <c r="DV339" s="88"/>
      <c r="DW339" s="88"/>
      <c r="DX339" s="88"/>
      <c r="DY339" s="88"/>
      <c r="DZ339" s="88"/>
      <c r="EA339" s="88"/>
      <c r="EB339" s="88"/>
      <c r="EC339" s="88"/>
      <c r="ED339" s="88"/>
      <c r="EE339" s="88"/>
      <c r="EF339" s="88"/>
      <c r="EG339" s="88"/>
      <c r="EH339" s="88"/>
      <c r="EI339" s="88"/>
      <c r="EJ339" s="88"/>
      <c r="EK339" s="88"/>
      <c r="EL339" s="88"/>
      <c r="EM339" s="88"/>
      <c r="EN339" s="88"/>
      <c r="EO339" s="88"/>
      <c r="EP339" s="88"/>
      <c r="EQ339" s="88"/>
      <c r="ER339" s="88"/>
      <c r="ES339" s="88"/>
      <c r="ET339" s="88"/>
      <c r="EU339" s="88"/>
      <c r="EV339" s="88"/>
      <c r="EW339" s="88"/>
      <c r="EX339" s="88"/>
      <c r="EY339" s="88"/>
      <c r="EZ339" s="88"/>
      <c r="FA339" s="88"/>
      <c r="FB339" s="88"/>
      <c r="FC339" s="88"/>
      <c r="FD339" s="88"/>
      <c r="FE339" s="88"/>
      <c r="FF339" s="88"/>
    </row>
    <row r="340" spans="2:162" x14ac:dyDescent="0.2">
      <c r="B340" s="100">
        <v>33.6</v>
      </c>
      <c r="C340" s="101">
        <v>15</v>
      </c>
      <c r="D340" s="80">
        <v>33.6</v>
      </c>
      <c r="E340" s="82">
        <v>98</v>
      </c>
      <c r="F340" s="83">
        <v>33.6</v>
      </c>
      <c r="G340" s="82">
        <v>110</v>
      </c>
      <c r="H340" s="88"/>
      <c r="O340" s="88"/>
      <c r="V340" s="88"/>
      <c r="AC340" s="88"/>
      <c r="AJ340" s="88"/>
      <c r="AQ340" s="88"/>
      <c r="AX340" s="88"/>
      <c r="BE340" s="88"/>
      <c r="BL340" s="88"/>
      <c r="BS340" s="88"/>
      <c r="BZ340" s="88"/>
      <c r="CA340" s="88"/>
      <c r="CB340" s="88"/>
      <c r="CC340" s="88"/>
      <c r="CD340" s="88"/>
      <c r="CE340" s="88"/>
      <c r="CF340" s="88"/>
      <c r="CG340" s="88"/>
      <c r="CH340" s="88"/>
      <c r="CI340" s="88"/>
      <c r="CJ340" s="88"/>
      <c r="CK340" s="88"/>
      <c r="CL340" s="88"/>
      <c r="CM340" s="88"/>
      <c r="CN340" s="88"/>
      <c r="CO340" s="88"/>
      <c r="CP340" s="88"/>
      <c r="CQ340" s="88"/>
      <c r="CR340" s="88"/>
      <c r="CS340" s="88"/>
      <c r="CT340" s="88"/>
      <c r="CU340" s="88"/>
      <c r="CV340" s="88"/>
      <c r="CW340" s="88"/>
      <c r="CX340" s="88"/>
      <c r="CY340" s="88"/>
      <c r="CZ340" s="88"/>
      <c r="DA340" s="88"/>
      <c r="DB340" s="88"/>
      <c r="DC340" s="88"/>
      <c r="DD340" s="88"/>
      <c r="DE340" s="88"/>
      <c r="DF340" s="88"/>
      <c r="DG340" s="88"/>
      <c r="DH340" s="88"/>
      <c r="DI340" s="88"/>
      <c r="DJ340" s="88"/>
      <c r="DK340" s="88"/>
      <c r="DL340" s="88"/>
      <c r="DM340" s="88"/>
      <c r="DN340" s="88"/>
      <c r="DO340" s="88"/>
      <c r="DP340" s="88"/>
      <c r="DQ340" s="88"/>
      <c r="DR340" s="88"/>
      <c r="DS340" s="88"/>
      <c r="DT340" s="88"/>
      <c r="DU340" s="88"/>
      <c r="DV340" s="88"/>
      <c r="DW340" s="88"/>
      <c r="DX340" s="88"/>
      <c r="DY340" s="88"/>
      <c r="DZ340" s="88"/>
      <c r="EA340" s="88"/>
      <c r="EB340" s="88"/>
      <c r="EC340" s="88"/>
      <c r="ED340" s="88"/>
      <c r="EE340" s="88"/>
      <c r="EF340" s="88"/>
      <c r="EG340" s="88"/>
      <c r="EH340" s="88"/>
      <c r="EI340" s="88"/>
      <c r="EJ340" s="88"/>
      <c r="EK340" s="88"/>
      <c r="EL340" s="88"/>
      <c r="EM340" s="88"/>
      <c r="EN340" s="88"/>
      <c r="EO340" s="88"/>
      <c r="EP340" s="88"/>
      <c r="EQ340" s="88"/>
      <c r="ER340" s="88"/>
      <c r="ES340" s="88"/>
      <c r="ET340" s="88"/>
      <c r="EU340" s="88"/>
      <c r="EV340" s="88"/>
      <c r="EW340" s="88"/>
      <c r="EX340" s="88"/>
      <c r="EY340" s="88"/>
      <c r="EZ340" s="88"/>
      <c r="FA340" s="88"/>
      <c r="FB340" s="88"/>
      <c r="FC340" s="88"/>
      <c r="FD340" s="88"/>
      <c r="FE340" s="88"/>
      <c r="FF340" s="88"/>
    </row>
    <row r="341" spans="2:162" x14ac:dyDescent="0.2">
      <c r="B341" s="100">
        <v>33.700000000000003</v>
      </c>
      <c r="C341" s="101">
        <v>117</v>
      </c>
      <c r="D341" s="80">
        <v>33.700000000000003</v>
      </c>
      <c r="E341" s="82">
        <v>16</v>
      </c>
      <c r="F341" s="83">
        <v>33.700000000000003</v>
      </c>
      <c r="G341" s="82">
        <v>0</v>
      </c>
      <c r="H341" s="88"/>
      <c r="O341" s="88"/>
      <c r="V341" s="88"/>
      <c r="AC341" s="88"/>
      <c r="AJ341" s="88"/>
      <c r="AQ341" s="88"/>
      <c r="AX341" s="88"/>
      <c r="BE341" s="88"/>
      <c r="BL341" s="88"/>
      <c r="BS341" s="88"/>
      <c r="BZ341" s="88"/>
      <c r="CA341" s="88"/>
      <c r="CB341" s="88"/>
      <c r="CC341" s="88"/>
      <c r="CD341" s="88"/>
      <c r="CE341" s="88"/>
      <c r="CF341" s="88"/>
      <c r="CG341" s="88"/>
      <c r="CH341" s="88"/>
      <c r="CI341" s="88"/>
      <c r="CJ341" s="88"/>
      <c r="CK341" s="88"/>
      <c r="CL341" s="88"/>
      <c r="CM341" s="88"/>
      <c r="CN341" s="88"/>
      <c r="CO341" s="88"/>
      <c r="CP341" s="88"/>
      <c r="CQ341" s="88"/>
      <c r="CR341" s="88"/>
      <c r="CS341" s="88"/>
      <c r="CT341" s="88"/>
      <c r="CU341" s="88"/>
      <c r="CV341" s="88"/>
      <c r="CW341" s="88"/>
      <c r="CX341" s="88"/>
      <c r="CY341" s="88"/>
      <c r="CZ341" s="88"/>
      <c r="DA341" s="88"/>
      <c r="DB341" s="88"/>
      <c r="DC341" s="88"/>
      <c r="DD341" s="88"/>
      <c r="DE341" s="88"/>
      <c r="DF341" s="88"/>
      <c r="DG341" s="88"/>
      <c r="DH341" s="88"/>
      <c r="DI341" s="88"/>
      <c r="DJ341" s="88"/>
      <c r="DK341" s="88"/>
      <c r="DL341" s="88"/>
      <c r="DM341" s="88"/>
      <c r="DN341" s="88"/>
      <c r="DO341" s="88"/>
      <c r="DP341" s="88"/>
      <c r="DQ341" s="88"/>
      <c r="DR341" s="88"/>
      <c r="DS341" s="88"/>
      <c r="DT341" s="88"/>
      <c r="DU341" s="88"/>
      <c r="DV341" s="88"/>
      <c r="DW341" s="88"/>
      <c r="DX341" s="88"/>
      <c r="DY341" s="88"/>
      <c r="DZ341" s="88"/>
      <c r="EA341" s="88"/>
      <c r="EB341" s="88"/>
      <c r="EC341" s="88"/>
      <c r="ED341" s="88"/>
      <c r="EE341" s="88"/>
      <c r="EF341" s="88"/>
      <c r="EG341" s="88"/>
      <c r="EH341" s="88"/>
      <c r="EI341" s="88"/>
      <c r="EJ341" s="88"/>
      <c r="EK341" s="88"/>
      <c r="EL341" s="88"/>
      <c r="EM341" s="88"/>
      <c r="EN341" s="88"/>
      <c r="EO341" s="88"/>
      <c r="EP341" s="88"/>
      <c r="EQ341" s="88"/>
      <c r="ER341" s="88"/>
      <c r="ES341" s="88"/>
      <c r="ET341" s="88"/>
      <c r="EU341" s="88"/>
      <c r="EV341" s="88"/>
      <c r="EW341" s="88"/>
      <c r="EX341" s="88"/>
      <c r="EY341" s="88"/>
      <c r="EZ341" s="88"/>
      <c r="FA341" s="88"/>
      <c r="FB341" s="88"/>
      <c r="FC341" s="88"/>
      <c r="FD341" s="88"/>
      <c r="FE341" s="88"/>
      <c r="FF341" s="88"/>
    </row>
    <row r="342" spans="2:162" x14ac:dyDescent="0.2">
      <c r="B342" s="100">
        <v>33.799999999999997</v>
      </c>
      <c r="C342" s="101">
        <v>6</v>
      </c>
      <c r="D342" s="80">
        <v>33.799999999999997</v>
      </c>
      <c r="E342" s="82">
        <v>72</v>
      </c>
      <c r="F342" s="83">
        <v>33.799999999999997</v>
      </c>
      <c r="G342" s="82">
        <v>1</v>
      </c>
      <c r="H342" s="88"/>
      <c r="O342" s="88"/>
      <c r="V342" s="88"/>
      <c r="AC342" s="88"/>
      <c r="AJ342" s="88"/>
      <c r="AQ342" s="88"/>
      <c r="AX342" s="88"/>
      <c r="BE342" s="88"/>
      <c r="BL342" s="88"/>
      <c r="BS342" s="88"/>
      <c r="BZ342" s="88"/>
      <c r="CA342" s="88"/>
      <c r="CB342" s="88"/>
      <c r="CC342" s="88"/>
      <c r="CD342" s="88"/>
      <c r="CE342" s="88"/>
      <c r="CF342" s="88"/>
      <c r="CG342" s="88"/>
      <c r="CH342" s="88"/>
      <c r="CI342" s="88"/>
      <c r="CJ342" s="88"/>
      <c r="CK342" s="88"/>
      <c r="CL342" s="88"/>
      <c r="CM342" s="88"/>
      <c r="CN342" s="88"/>
      <c r="CO342" s="88"/>
      <c r="CP342" s="88"/>
      <c r="CQ342" s="88"/>
      <c r="CR342" s="88"/>
      <c r="CS342" s="88"/>
      <c r="CT342" s="88"/>
      <c r="CU342" s="88"/>
      <c r="CV342" s="88"/>
      <c r="CW342" s="88"/>
      <c r="CX342" s="88"/>
      <c r="CY342" s="88"/>
      <c r="CZ342" s="88"/>
      <c r="DA342" s="88"/>
      <c r="DB342" s="88"/>
      <c r="DC342" s="88"/>
      <c r="DD342" s="88"/>
      <c r="DE342" s="88"/>
      <c r="DF342" s="88"/>
      <c r="DG342" s="88"/>
      <c r="DH342" s="88"/>
      <c r="DI342" s="88"/>
      <c r="DJ342" s="88"/>
      <c r="DK342" s="88"/>
      <c r="DL342" s="88"/>
      <c r="DM342" s="88"/>
      <c r="DN342" s="88"/>
      <c r="DO342" s="88"/>
      <c r="DP342" s="88"/>
      <c r="DQ342" s="88"/>
      <c r="DR342" s="88"/>
      <c r="DS342" s="88"/>
      <c r="DT342" s="88"/>
      <c r="DU342" s="88"/>
      <c r="DV342" s="88"/>
      <c r="DW342" s="88"/>
      <c r="DX342" s="88"/>
      <c r="DY342" s="88"/>
      <c r="DZ342" s="88"/>
      <c r="EA342" s="88"/>
      <c r="EB342" s="88"/>
      <c r="EC342" s="88"/>
      <c r="ED342" s="88"/>
      <c r="EE342" s="88"/>
      <c r="EF342" s="88"/>
      <c r="EG342" s="88"/>
      <c r="EH342" s="88"/>
      <c r="EI342" s="88"/>
      <c r="EJ342" s="88"/>
      <c r="EK342" s="88"/>
      <c r="EL342" s="88"/>
      <c r="EM342" s="88"/>
      <c r="EN342" s="88"/>
      <c r="EO342" s="88"/>
      <c r="EP342" s="88"/>
      <c r="EQ342" s="88"/>
      <c r="ER342" s="88"/>
      <c r="ES342" s="88"/>
      <c r="ET342" s="88"/>
      <c r="EU342" s="88"/>
      <c r="EV342" s="88"/>
      <c r="EW342" s="88"/>
      <c r="EX342" s="88"/>
      <c r="EY342" s="88"/>
      <c r="EZ342" s="88"/>
      <c r="FA342" s="88"/>
      <c r="FB342" s="88"/>
      <c r="FC342" s="88"/>
      <c r="FD342" s="88"/>
      <c r="FE342" s="88"/>
      <c r="FF342" s="88"/>
    </row>
    <row r="343" spans="2:162" x14ac:dyDescent="0.2">
      <c r="B343" s="100">
        <v>33.9</v>
      </c>
      <c r="C343" s="101">
        <v>27</v>
      </c>
      <c r="D343" s="80">
        <v>33.9</v>
      </c>
      <c r="E343" s="82">
        <v>20</v>
      </c>
      <c r="F343" s="83">
        <v>33.9</v>
      </c>
      <c r="G343" s="82">
        <v>75</v>
      </c>
      <c r="H343" s="88"/>
      <c r="O343" s="88"/>
      <c r="V343" s="88"/>
      <c r="AC343" s="88"/>
      <c r="AJ343" s="88"/>
      <c r="AQ343" s="88"/>
      <c r="AX343" s="88"/>
      <c r="BE343" s="88"/>
      <c r="BL343" s="88"/>
      <c r="BS343" s="88"/>
      <c r="BZ343" s="88"/>
      <c r="CA343" s="88"/>
      <c r="CB343" s="88"/>
      <c r="CC343" s="88"/>
      <c r="CD343" s="88"/>
      <c r="CE343" s="88"/>
      <c r="CF343" s="88"/>
      <c r="CG343" s="88"/>
      <c r="CH343" s="88"/>
      <c r="CI343" s="88"/>
      <c r="CJ343" s="88"/>
      <c r="CK343" s="88"/>
      <c r="CL343" s="88"/>
      <c r="CM343" s="88"/>
      <c r="CN343" s="88"/>
      <c r="CO343" s="88"/>
      <c r="CP343" s="88"/>
      <c r="CQ343" s="88"/>
      <c r="CR343" s="88"/>
      <c r="CS343" s="88"/>
      <c r="CT343" s="88"/>
      <c r="CU343" s="88"/>
      <c r="CV343" s="88"/>
      <c r="CW343" s="88"/>
      <c r="CX343" s="88"/>
      <c r="CY343" s="88"/>
      <c r="CZ343" s="88"/>
      <c r="DA343" s="88"/>
      <c r="DB343" s="88"/>
      <c r="DC343" s="88"/>
      <c r="DD343" s="88"/>
      <c r="DE343" s="88"/>
      <c r="DF343" s="88"/>
      <c r="DG343" s="88"/>
      <c r="DH343" s="88"/>
      <c r="DI343" s="88"/>
      <c r="DJ343" s="88"/>
      <c r="DK343" s="88"/>
      <c r="DL343" s="88"/>
      <c r="DM343" s="88"/>
      <c r="DN343" s="88"/>
      <c r="DO343" s="88"/>
      <c r="DP343" s="88"/>
      <c r="DQ343" s="88"/>
      <c r="DR343" s="88"/>
      <c r="DS343" s="88"/>
      <c r="DT343" s="88"/>
      <c r="DU343" s="88"/>
      <c r="DV343" s="88"/>
      <c r="DW343" s="88"/>
      <c r="DX343" s="88"/>
      <c r="DY343" s="88"/>
      <c r="DZ343" s="88"/>
      <c r="EA343" s="88"/>
      <c r="EB343" s="88"/>
      <c r="EC343" s="88"/>
      <c r="ED343" s="88"/>
      <c r="EE343" s="88"/>
      <c r="EF343" s="88"/>
      <c r="EG343" s="88"/>
      <c r="EH343" s="88"/>
      <c r="EI343" s="88"/>
      <c r="EJ343" s="88"/>
      <c r="EK343" s="88"/>
      <c r="EL343" s="88"/>
      <c r="EM343" s="88"/>
      <c r="EN343" s="88"/>
      <c r="EO343" s="88"/>
      <c r="EP343" s="88"/>
      <c r="EQ343" s="88"/>
      <c r="ER343" s="88"/>
      <c r="ES343" s="88"/>
      <c r="ET343" s="88"/>
      <c r="EU343" s="88"/>
      <c r="EV343" s="88"/>
      <c r="EW343" s="88"/>
      <c r="EX343" s="88"/>
      <c r="EY343" s="88"/>
      <c r="EZ343" s="88"/>
      <c r="FA343" s="88"/>
      <c r="FB343" s="88"/>
      <c r="FC343" s="88"/>
      <c r="FD343" s="88"/>
      <c r="FE343" s="88"/>
      <c r="FF343" s="88"/>
    </row>
    <row r="344" spans="2:162" x14ac:dyDescent="0.2">
      <c r="B344" s="100">
        <v>34</v>
      </c>
      <c r="C344" s="101">
        <v>102</v>
      </c>
      <c r="D344" s="80">
        <v>34</v>
      </c>
      <c r="E344" s="82">
        <v>102</v>
      </c>
      <c r="F344" s="83">
        <v>34</v>
      </c>
      <c r="G344" s="82">
        <v>25</v>
      </c>
      <c r="H344" s="88"/>
      <c r="O344" s="88"/>
      <c r="V344" s="88"/>
      <c r="AC344" s="88"/>
      <c r="AJ344" s="88"/>
      <c r="AQ344" s="88"/>
      <c r="AX344" s="88"/>
      <c r="BE344" s="88"/>
      <c r="BL344" s="88"/>
      <c r="BS344" s="88"/>
      <c r="BZ344" s="88"/>
      <c r="CA344" s="88"/>
      <c r="CB344" s="88"/>
      <c r="CC344" s="88"/>
      <c r="CD344" s="88"/>
      <c r="CE344" s="88"/>
      <c r="CF344" s="88"/>
      <c r="CG344" s="88"/>
      <c r="CH344" s="88"/>
      <c r="CI344" s="88"/>
      <c r="CJ344" s="88"/>
      <c r="CK344" s="88"/>
      <c r="CL344" s="88"/>
      <c r="CM344" s="88"/>
      <c r="CN344" s="88"/>
      <c r="CO344" s="88"/>
      <c r="CP344" s="88"/>
      <c r="CQ344" s="88"/>
      <c r="CR344" s="88"/>
      <c r="CS344" s="88"/>
      <c r="CT344" s="88"/>
      <c r="CU344" s="88"/>
      <c r="CV344" s="88"/>
      <c r="CW344" s="88"/>
      <c r="CX344" s="88"/>
      <c r="CY344" s="88"/>
      <c r="CZ344" s="88"/>
      <c r="DA344" s="88"/>
      <c r="DB344" s="88"/>
      <c r="DC344" s="88"/>
      <c r="DD344" s="88"/>
      <c r="DE344" s="88"/>
      <c r="DF344" s="88"/>
      <c r="DG344" s="88"/>
      <c r="DH344" s="88"/>
      <c r="DI344" s="88"/>
      <c r="DJ344" s="88"/>
      <c r="DK344" s="88"/>
      <c r="DL344" s="88"/>
      <c r="DM344" s="88"/>
      <c r="DN344" s="88"/>
      <c r="DO344" s="88"/>
      <c r="DP344" s="88"/>
      <c r="DQ344" s="88"/>
      <c r="DR344" s="88"/>
      <c r="DS344" s="88"/>
      <c r="DT344" s="88"/>
      <c r="DU344" s="88"/>
      <c r="DV344" s="88"/>
      <c r="DW344" s="88"/>
      <c r="DX344" s="88"/>
      <c r="DY344" s="88"/>
      <c r="DZ344" s="88"/>
      <c r="EA344" s="88"/>
      <c r="EB344" s="88"/>
      <c r="EC344" s="88"/>
      <c r="ED344" s="88"/>
      <c r="EE344" s="88"/>
      <c r="EF344" s="88"/>
      <c r="EG344" s="88"/>
      <c r="EH344" s="88"/>
      <c r="EI344" s="88"/>
      <c r="EJ344" s="88"/>
      <c r="EK344" s="88"/>
      <c r="EL344" s="88"/>
      <c r="EM344" s="88"/>
      <c r="EN344" s="88"/>
      <c r="EO344" s="88"/>
      <c r="EP344" s="88"/>
      <c r="EQ344" s="88"/>
      <c r="ER344" s="88"/>
      <c r="ES344" s="88"/>
      <c r="ET344" s="88"/>
      <c r="EU344" s="88"/>
      <c r="EV344" s="88"/>
      <c r="EW344" s="88"/>
      <c r="EX344" s="88"/>
      <c r="EY344" s="88"/>
      <c r="EZ344" s="88"/>
      <c r="FA344" s="88"/>
      <c r="FB344" s="88"/>
      <c r="FC344" s="88"/>
      <c r="FD344" s="88"/>
      <c r="FE344" s="88"/>
      <c r="FF344" s="88"/>
    </row>
    <row r="345" spans="2:162" x14ac:dyDescent="0.2">
      <c r="B345" s="100">
        <v>34.1</v>
      </c>
      <c r="C345" s="101">
        <v>129</v>
      </c>
      <c r="D345" s="80">
        <v>34.1</v>
      </c>
      <c r="E345" s="82">
        <v>20</v>
      </c>
      <c r="F345" s="83">
        <v>34.1</v>
      </c>
      <c r="G345" s="82">
        <v>15</v>
      </c>
      <c r="H345" s="88"/>
      <c r="O345" s="88"/>
      <c r="V345" s="88"/>
      <c r="AC345" s="88"/>
      <c r="AJ345" s="88"/>
      <c r="AQ345" s="88"/>
      <c r="AX345" s="88"/>
      <c r="BE345" s="88"/>
      <c r="BL345" s="88"/>
      <c r="BS345" s="88"/>
      <c r="BZ345" s="88"/>
      <c r="CA345" s="88"/>
      <c r="CB345" s="88"/>
      <c r="CC345" s="88"/>
      <c r="CD345" s="88"/>
      <c r="CE345" s="88"/>
      <c r="CF345" s="88"/>
      <c r="CG345" s="88"/>
      <c r="CH345" s="88"/>
      <c r="CI345" s="88"/>
      <c r="CJ345" s="88"/>
      <c r="CK345" s="88"/>
      <c r="CL345" s="88"/>
      <c r="CM345" s="88"/>
      <c r="CN345" s="88"/>
      <c r="CO345" s="88"/>
      <c r="CP345" s="88"/>
      <c r="CQ345" s="88"/>
      <c r="CR345" s="88"/>
      <c r="CS345" s="88"/>
      <c r="CT345" s="88"/>
      <c r="CU345" s="88"/>
      <c r="CV345" s="88"/>
      <c r="CW345" s="88"/>
      <c r="CX345" s="88"/>
      <c r="CY345" s="88"/>
      <c r="CZ345" s="88"/>
      <c r="DA345" s="88"/>
      <c r="DB345" s="88"/>
      <c r="DC345" s="88"/>
      <c r="DD345" s="88"/>
      <c r="DE345" s="88"/>
      <c r="DF345" s="88"/>
      <c r="DG345" s="88"/>
      <c r="DH345" s="88"/>
      <c r="DI345" s="88"/>
      <c r="DJ345" s="88"/>
      <c r="DK345" s="88"/>
      <c r="DL345" s="88"/>
      <c r="DM345" s="88"/>
      <c r="DN345" s="88"/>
      <c r="DO345" s="88"/>
      <c r="DP345" s="88"/>
      <c r="DQ345" s="88"/>
      <c r="DR345" s="88"/>
      <c r="DS345" s="88"/>
      <c r="DT345" s="88"/>
      <c r="DU345" s="88"/>
      <c r="DV345" s="88"/>
      <c r="DW345" s="88"/>
      <c r="DX345" s="88"/>
      <c r="DY345" s="88"/>
      <c r="DZ345" s="88"/>
      <c r="EA345" s="88"/>
      <c r="EB345" s="88"/>
      <c r="EC345" s="88"/>
      <c r="ED345" s="88"/>
      <c r="EE345" s="88"/>
      <c r="EF345" s="88"/>
      <c r="EG345" s="88"/>
      <c r="EH345" s="88"/>
      <c r="EI345" s="88"/>
      <c r="EJ345" s="88"/>
      <c r="EK345" s="88"/>
      <c r="EL345" s="88"/>
      <c r="EM345" s="88"/>
      <c r="EN345" s="88"/>
      <c r="EO345" s="88"/>
      <c r="EP345" s="88"/>
      <c r="EQ345" s="88"/>
      <c r="ER345" s="88"/>
      <c r="ES345" s="88"/>
      <c r="ET345" s="88"/>
      <c r="EU345" s="88"/>
      <c r="EV345" s="88"/>
      <c r="EW345" s="88"/>
      <c r="EX345" s="88"/>
      <c r="EY345" s="88"/>
      <c r="EZ345" s="88"/>
      <c r="FA345" s="88"/>
      <c r="FB345" s="88"/>
      <c r="FC345" s="88"/>
      <c r="FD345" s="88"/>
      <c r="FE345" s="88"/>
      <c r="FF345" s="88"/>
    </row>
    <row r="346" spans="2:162" x14ac:dyDescent="0.2">
      <c r="B346" s="100">
        <v>34.200000000000003</v>
      </c>
      <c r="C346" s="101">
        <v>0</v>
      </c>
      <c r="D346" s="80">
        <v>34.200000000000003</v>
      </c>
      <c r="E346" s="82">
        <v>43</v>
      </c>
      <c r="F346" s="83">
        <v>34.200000000000003</v>
      </c>
      <c r="G346" s="82">
        <v>48</v>
      </c>
      <c r="H346" s="88"/>
      <c r="O346" s="88"/>
      <c r="V346" s="88"/>
      <c r="AC346" s="88"/>
      <c r="AJ346" s="88"/>
      <c r="AQ346" s="88"/>
      <c r="AX346" s="88"/>
      <c r="BE346" s="88"/>
      <c r="BL346" s="88"/>
      <c r="BS346" s="88"/>
      <c r="BZ346" s="88"/>
      <c r="CA346" s="88"/>
      <c r="CB346" s="88"/>
      <c r="CC346" s="88"/>
      <c r="CD346" s="88"/>
      <c r="CE346" s="88"/>
      <c r="CF346" s="88"/>
      <c r="CG346" s="88"/>
      <c r="CH346" s="88"/>
      <c r="CI346" s="88"/>
      <c r="CJ346" s="88"/>
      <c r="CK346" s="88"/>
      <c r="CL346" s="88"/>
      <c r="CM346" s="88"/>
      <c r="CN346" s="88"/>
      <c r="CO346" s="88"/>
      <c r="CP346" s="88"/>
      <c r="CQ346" s="88"/>
      <c r="CR346" s="88"/>
      <c r="CS346" s="88"/>
      <c r="CT346" s="88"/>
      <c r="CU346" s="88"/>
      <c r="CV346" s="88"/>
      <c r="CW346" s="88"/>
      <c r="CX346" s="88"/>
      <c r="CY346" s="88"/>
      <c r="CZ346" s="88"/>
      <c r="DA346" s="88"/>
      <c r="DB346" s="88"/>
      <c r="DC346" s="88"/>
      <c r="DD346" s="88"/>
      <c r="DE346" s="88"/>
      <c r="DF346" s="88"/>
      <c r="DG346" s="88"/>
      <c r="DH346" s="88"/>
      <c r="DI346" s="88"/>
      <c r="DJ346" s="88"/>
      <c r="DK346" s="88"/>
      <c r="DL346" s="88"/>
      <c r="DM346" s="88"/>
      <c r="DN346" s="88"/>
      <c r="DO346" s="88"/>
      <c r="DP346" s="88"/>
      <c r="DQ346" s="88"/>
      <c r="DR346" s="88"/>
      <c r="DS346" s="88"/>
      <c r="DT346" s="88"/>
      <c r="DU346" s="88"/>
      <c r="DV346" s="88"/>
      <c r="DW346" s="88"/>
      <c r="DX346" s="88"/>
      <c r="DY346" s="88"/>
      <c r="DZ346" s="88"/>
      <c r="EA346" s="88"/>
      <c r="EB346" s="88"/>
      <c r="EC346" s="88"/>
      <c r="ED346" s="88"/>
      <c r="EE346" s="88"/>
      <c r="EF346" s="88"/>
      <c r="EG346" s="88"/>
      <c r="EH346" s="88"/>
      <c r="EI346" s="88"/>
      <c r="EJ346" s="88"/>
      <c r="EK346" s="88"/>
      <c r="EL346" s="88"/>
      <c r="EM346" s="88"/>
      <c r="EN346" s="88"/>
      <c r="EO346" s="88"/>
      <c r="EP346" s="88"/>
      <c r="EQ346" s="88"/>
      <c r="ER346" s="88"/>
      <c r="ES346" s="88"/>
      <c r="ET346" s="88"/>
      <c r="EU346" s="88"/>
      <c r="EV346" s="88"/>
      <c r="EW346" s="88"/>
      <c r="EX346" s="88"/>
      <c r="EY346" s="88"/>
      <c r="EZ346" s="88"/>
      <c r="FA346" s="88"/>
      <c r="FB346" s="88"/>
      <c r="FC346" s="88"/>
      <c r="FD346" s="88"/>
      <c r="FE346" s="88"/>
      <c r="FF346" s="88"/>
    </row>
    <row r="347" spans="2:162" x14ac:dyDescent="0.2">
      <c r="B347" s="100">
        <v>34.299999999999997</v>
      </c>
      <c r="C347" s="101">
        <v>76</v>
      </c>
      <c r="D347" s="80">
        <v>34.299999999999997</v>
      </c>
      <c r="E347" s="82">
        <v>122</v>
      </c>
      <c r="F347" s="83">
        <v>34.299999999999997</v>
      </c>
      <c r="G347" s="82">
        <v>155</v>
      </c>
      <c r="H347" s="88"/>
      <c r="O347" s="88"/>
      <c r="V347" s="88"/>
      <c r="AC347" s="88"/>
      <c r="AJ347" s="88"/>
      <c r="AQ347" s="88"/>
      <c r="AX347" s="88"/>
      <c r="BE347" s="88"/>
      <c r="BL347" s="88"/>
      <c r="BS347" s="88"/>
      <c r="BZ347" s="88"/>
      <c r="CA347" s="88"/>
      <c r="CB347" s="88"/>
      <c r="CC347" s="88"/>
      <c r="CD347" s="88"/>
      <c r="CE347" s="88"/>
      <c r="CF347" s="88"/>
      <c r="CG347" s="88"/>
      <c r="CH347" s="88"/>
      <c r="CI347" s="88"/>
      <c r="CJ347" s="88"/>
      <c r="CK347" s="88"/>
      <c r="CL347" s="88"/>
      <c r="CM347" s="88"/>
      <c r="CN347" s="88"/>
      <c r="CO347" s="88"/>
      <c r="CP347" s="88"/>
      <c r="CQ347" s="88"/>
      <c r="CR347" s="88"/>
      <c r="CS347" s="88"/>
      <c r="CT347" s="88"/>
      <c r="CU347" s="88"/>
      <c r="CV347" s="88"/>
      <c r="CW347" s="88"/>
      <c r="CX347" s="88"/>
      <c r="CY347" s="88"/>
      <c r="CZ347" s="88"/>
      <c r="DA347" s="88"/>
      <c r="DB347" s="88"/>
      <c r="DC347" s="88"/>
      <c r="DD347" s="88"/>
      <c r="DE347" s="88"/>
      <c r="DF347" s="88"/>
      <c r="DG347" s="88"/>
      <c r="DH347" s="88"/>
      <c r="DI347" s="88"/>
      <c r="DJ347" s="88"/>
      <c r="DK347" s="88"/>
      <c r="DL347" s="88"/>
      <c r="DM347" s="88"/>
      <c r="DN347" s="88"/>
      <c r="DO347" s="88"/>
      <c r="DP347" s="88"/>
      <c r="DQ347" s="88"/>
      <c r="DR347" s="88"/>
      <c r="DS347" s="88"/>
      <c r="DT347" s="88"/>
      <c r="DU347" s="88"/>
      <c r="DV347" s="88"/>
      <c r="DW347" s="88"/>
      <c r="DX347" s="88"/>
      <c r="DY347" s="88"/>
      <c r="DZ347" s="88"/>
      <c r="EA347" s="88"/>
      <c r="EB347" s="88"/>
      <c r="EC347" s="88"/>
      <c r="ED347" s="88"/>
      <c r="EE347" s="88"/>
      <c r="EF347" s="88"/>
      <c r="EG347" s="88"/>
      <c r="EH347" s="88"/>
      <c r="EI347" s="88"/>
      <c r="EJ347" s="88"/>
      <c r="EK347" s="88"/>
      <c r="EL347" s="88"/>
      <c r="EM347" s="88"/>
      <c r="EN347" s="88"/>
      <c r="EO347" s="88"/>
      <c r="EP347" s="88"/>
      <c r="EQ347" s="88"/>
      <c r="ER347" s="88"/>
      <c r="ES347" s="88"/>
      <c r="ET347" s="88"/>
      <c r="EU347" s="88"/>
      <c r="EV347" s="88"/>
      <c r="EW347" s="88"/>
      <c r="EX347" s="88"/>
      <c r="EY347" s="88"/>
      <c r="EZ347" s="88"/>
      <c r="FA347" s="88"/>
      <c r="FB347" s="88"/>
      <c r="FC347" s="88"/>
      <c r="FD347" s="88"/>
      <c r="FE347" s="88"/>
      <c r="FF347" s="88"/>
    </row>
    <row r="348" spans="2:162" x14ac:dyDescent="0.2">
      <c r="B348" s="100">
        <v>34.4</v>
      </c>
      <c r="C348" s="101">
        <v>24</v>
      </c>
      <c r="D348" s="80">
        <v>34.4</v>
      </c>
      <c r="E348" s="82">
        <v>34</v>
      </c>
      <c r="F348" s="83">
        <v>34.4</v>
      </c>
      <c r="G348" s="82">
        <v>6</v>
      </c>
      <c r="H348" s="88"/>
      <c r="O348" s="88"/>
      <c r="V348" s="88"/>
      <c r="AC348" s="88"/>
      <c r="AJ348" s="88"/>
      <c r="AQ348" s="88"/>
      <c r="AX348" s="88"/>
      <c r="BE348" s="88"/>
      <c r="BL348" s="88"/>
      <c r="BS348" s="88"/>
      <c r="BZ348" s="88"/>
      <c r="CA348" s="88"/>
      <c r="CB348" s="88"/>
      <c r="CC348" s="88"/>
      <c r="CD348" s="88"/>
      <c r="CE348" s="88"/>
      <c r="CF348" s="88"/>
      <c r="CG348" s="88"/>
      <c r="CH348" s="88"/>
      <c r="CI348" s="88"/>
      <c r="CJ348" s="88"/>
      <c r="CK348" s="88"/>
      <c r="CL348" s="88"/>
      <c r="CM348" s="88"/>
      <c r="CN348" s="88"/>
      <c r="CO348" s="88"/>
      <c r="CP348" s="88"/>
      <c r="CQ348" s="88"/>
      <c r="CR348" s="88"/>
      <c r="CS348" s="88"/>
      <c r="CT348" s="88"/>
      <c r="CU348" s="88"/>
      <c r="CV348" s="88"/>
      <c r="CW348" s="88"/>
      <c r="CX348" s="88"/>
      <c r="CY348" s="88"/>
      <c r="CZ348" s="88"/>
      <c r="DA348" s="88"/>
      <c r="DB348" s="88"/>
      <c r="DC348" s="88"/>
      <c r="DD348" s="88"/>
      <c r="DE348" s="88"/>
      <c r="DF348" s="88"/>
      <c r="DG348" s="88"/>
      <c r="DH348" s="88"/>
      <c r="DI348" s="88"/>
      <c r="DJ348" s="88"/>
      <c r="DK348" s="88"/>
      <c r="DL348" s="88"/>
      <c r="DM348" s="88"/>
      <c r="DN348" s="88"/>
      <c r="DO348" s="88"/>
      <c r="DP348" s="88"/>
      <c r="DQ348" s="88"/>
      <c r="DR348" s="88"/>
      <c r="DS348" s="88"/>
      <c r="DT348" s="88"/>
      <c r="DU348" s="88"/>
      <c r="DV348" s="88"/>
      <c r="DW348" s="88"/>
      <c r="DX348" s="88"/>
      <c r="DY348" s="88"/>
      <c r="DZ348" s="88"/>
      <c r="EA348" s="88"/>
      <c r="EB348" s="88"/>
      <c r="EC348" s="88"/>
      <c r="ED348" s="88"/>
      <c r="EE348" s="88"/>
      <c r="EF348" s="88"/>
      <c r="EG348" s="88"/>
      <c r="EH348" s="88"/>
      <c r="EI348" s="88"/>
      <c r="EJ348" s="88"/>
      <c r="EK348" s="88"/>
      <c r="EL348" s="88"/>
      <c r="EM348" s="88"/>
      <c r="EN348" s="88"/>
      <c r="EO348" s="88"/>
      <c r="EP348" s="88"/>
      <c r="EQ348" s="88"/>
      <c r="ER348" s="88"/>
      <c r="ES348" s="88"/>
      <c r="ET348" s="88"/>
      <c r="EU348" s="88"/>
      <c r="EV348" s="88"/>
      <c r="EW348" s="88"/>
      <c r="EX348" s="88"/>
      <c r="EY348" s="88"/>
      <c r="EZ348" s="88"/>
      <c r="FA348" s="88"/>
      <c r="FB348" s="88"/>
      <c r="FC348" s="88"/>
      <c r="FD348" s="88"/>
      <c r="FE348" s="88"/>
      <c r="FF348" s="88"/>
    </row>
    <row r="349" spans="2:162" x14ac:dyDescent="0.2">
      <c r="B349" s="100">
        <v>34.5</v>
      </c>
      <c r="C349" s="101">
        <v>2</v>
      </c>
      <c r="D349" s="80">
        <v>34.5</v>
      </c>
      <c r="E349" s="82">
        <v>98</v>
      </c>
      <c r="F349" s="83">
        <v>34.5</v>
      </c>
      <c r="G349" s="82">
        <v>3</v>
      </c>
      <c r="H349" s="88"/>
      <c r="O349" s="88"/>
      <c r="V349" s="88"/>
      <c r="AC349" s="88"/>
      <c r="AJ349" s="88"/>
      <c r="AQ349" s="88"/>
      <c r="AX349" s="88"/>
      <c r="BE349" s="88"/>
      <c r="BL349" s="88"/>
      <c r="BS349" s="88"/>
      <c r="BZ349" s="88"/>
      <c r="CA349" s="88"/>
      <c r="CB349" s="88"/>
      <c r="CC349" s="88"/>
      <c r="CD349" s="88"/>
      <c r="CE349" s="88"/>
      <c r="CF349" s="88"/>
      <c r="CG349" s="88"/>
      <c r="CH349" s="88"/>
      <c r="CI349" s="88"/>
      <c r="CJ349" s="88"/>
      <c r="CK349" s="88"/>
      <c r="CL349" s="88"/>
      <c r="CM349" s="88"/>
      <c r="CN349" s="88"/>
      <c r="CO349" s="88"/>
      <c r="CP349" s="88"/>
      <c r="CQ349" s="88"/>
      <c r="CR349" s="88"/>
      <c r="CS349" s="88"/>
      <c r="CT349" s="88"/>
      <c r="CU349" s="88"/>
      <c r="CV349" s="88"/>
      <c r="CW349" s="88"/>
      <c r="CX349" s="88"/>
      <c r="CY349" s="88"/>
      <c r="CZ349" s="88"/>
      <c r="DA349" s="88"/>
      <c r="DB349" s="88"/>
      <c r="DC349" s="88"/>
      <c r="DD349" s="88"/>
      <c r="DE349" s="88"/>
      <c r="DF349" s="88"/>
      <c r="DG349" s="88"/>
      <c r="DH349" s="88"/>
      <c r="DI349" s="88"/>
      <c r="DJ349" s="88"/>
      <c r="DK349" s="88"/>
      <c r="DL349" s="88"/>
      <c r="DM349" s="88"/>
      <c r="DN349" s="88"/>
      <c r="DO349" s="88"/>
      <c r="DP349" s="88"/>
      <c r="DQ349" s="88"/>
      <c r="DR349" s="88"/>
      <c r="DS349" s="88"/>
      <c r="DT349" s="88"/>
      <c r="DU349" s="88"/>
      <c r="DV349" s="88"/>
      <c r="DW349" s="88"/>
      <c r="DX349" s="88"/>
      <c r="DY349" s="88"/>
      <c r="DZ349" s="88"/>
      <c r="EA349" s="88"/>
      <c r="EB349" s="88"/>
      <c r="EC349" s="88"/>
      <c r="ED349" s="88"/>
      <c r="EE349" s="88"/>
      <c r="EF349" s="88"/>
      <c r="EG349" s="88"/>
      <c r="EH349" s="88"/>
      <c r="EI349" s="88"/>
      <c r="EJ349" s="88"/>
      <c r="EK349" s="88"/>
      <c r="EL349" s="88"/>
      <c r="EM349" s="88"/>
      <c r="EN349" s="88"/>
      <c r="EO349" s="88"/>
      <c r="EP349" s="88"/>
      <c r="EQ349" s="88"/>
      <c r="ER349" s="88"/>
      <c r="ES349" s="88"/>
      <c r="ET349" s="88"/>
      <c r="EU349" s="88"/>
      <c r="EV349" s="88"/>
      <c r="EW349" s="88"/>
      <c r="EX349" s="88"/>
      <c r="EY349" s="88"/>
      <c r="EZ349" s="88"/>
      <c r="FA349" s="88"/>
      <c r="FB349" s="88"/>
      <c r="FC349" s="88"/>
      <c r="FD349" s="88"/>
      <c r="FE349" s="88"/>
      <c r="FF349" s="88"/>
    </row>
    <row r="350" spans="2:162" x14ac:dyDescent="0.2">
      <c r="B350" s="100">
        <v>34.6</v>
      </c>
      <c r="C350" s="101">
        <v>91</v>
      </c>
      <c r="D350" s="80">
        <v>34.6</v>
      </c>
      <c r="E350" s="82">
        <v>73</v>
      </c>
      <c r="F350" s="83">
        <v>34.6</v>
      </c>
      <c r="G350" s="82">
        <v>0</v>
      </c>
      <c r="H350" s="88"/>
      <c r="O350" s="88"/>
      <c r="V350" s="88"/>
      <c r="AC350" s="88"/>
      <c r="AJ350" s="88"/>
      <c r="AQ350" s="88"/>
      <c r="AX350" s="88"/>
      <c r="BE350" s="88"/>
      <c r="BL350" s="88"/>
      <c r="BS350" s="88"/>
      <c r="BZ350" s="88"/>
      <c r="CA350" s="88"/>
      <c r="CB350" s="88"/>
      <c r="CC350" s="88"/>
      <c r="CD350" s="88"/>
      <c r="CE350" s="88"/>
      <c r="CF350" s="88"/>
      <c r="CG350" s="88"/>
      <c r="CH350" s="88"/>
      <c r="CI350" s="88"/>
      <c r="CJ350" s="88"/>
      <c r="CK350" s="88"/>
      <c r="CL350" s="88"/>
      <c r="CM350" s="88"/>
      <c r="CN350" s="88"/>
      <c r="CO350" s="88"/>
      <c r="CP350" s="88"/>
      <c r="CQ350" s="88"/>
      <c r="CR350" s="88"/>
      <c r="CS350" s="88"/>
      <c r="CT350" s="88"/>
      <c r="CU350" s="88"/>
      <c r="CV350" s="88"/>
      <c r="CW350" s="88"/>
      <c r="CX350" s="88"/>
      <c r="CY350" s="88"/>
      <c r="CZ350" s="88"/>
      <c r="DA350" s="88"/>
      <c r="DB350" s="88"/>
      <c r="DC350" s="88"/>
      <c r="DD350" s="88"/>
      <c r="DE350" s="88"/>
      <c r="DF350" s="88"/>
      <c r="DG350" s="88"/>
      <c r="DH350" s="88"/>
      <c r="DI350" s="88"/>
      <c r="DJ350" s="88"/>
      <c r="DK350" s="88"/>
      <c r="DL350" s="88"/>
      <c r="DM350" s="88"/>
      <c r="DN350" s="88"/>
      <c r="DO350" s="88"/>
      <c r="DP350" s="88"/>
      <c r="DQ350" s="88"/>
      <c r="DR350" s="88"/>
      <c r="DS350" s="88"/>
      <c r="DT350" s="88"/>
      <c r="DU350" s="88"/>
      <c r="DV350" s="88"/>
      <c r="DW350" s="88"/>
      <c r="DX350" s="88"/>
      <c r="DY350" s="88"/>
      <c r="DZ350" s="88"/>
      <c r="EA350" s="88"/>
      <c r="EB350" s="88"/>
      <c r="EC350" s="88"/>
      <c r="ED350" s="88"/>
      <c r="EE350" s="88"/>
      <c r="EF350" s="88"/>
      <c r="EG350" s="88"/>
      <c r="EH350" s="88"/>
      <c r="EI350" s="88"/>
      <c r="EJ350" s="88"/>
      <c r="EK350" s="88"/>
      <c r="EL350" s="88"/>
      <c r="EM350" s="88"/>
      <c r="EN350" s="88"/>
      <c r="EO350" s="88"/>
      <c r="EP350" s="88"/>
      <c r="EQ350" s="88"/>
      <c r="ER350" s="88"/>
      <c r="ES350" s="88"/>
      <c r="ET350" s="88"/>
      <c r="EU350" s="88"/>
      <c r="EV350" s="88"/>
      <c r="EW350" s="88"/>
      <c r="EX350" s="88"/>
      <c r="EY350" s="88"/>
      <c r="EZ350" s="88"/>
      <c r="FA350" s="88"/>
      <c r="FB350" s="88"/>
      <c r="FC350" s="88"/>
      <c r="FD350" s="88"/>
      <c r="FE350" s="88"/>
      <c r="FF350" s="88"/>
    </row>
    <row r="351" spans="2:162" x14ac:dyDescent="0.2">
      <c r="B351" s="100">
        <v>34.700000000000003</v>
      </c>
      <c r="C351" s="101">
        <v>10</v>
      </c>
      <c r="D351" s="80">
        <v>34.700000000000003</v>
      </c>
      <c r="E351" s="82">
        <v>15</v>
      </c>
      <c r="F351" s="83">
        <v>34.700000000000003</v>
      </c>
      <c r="G351" s="82">
        <v>1</v>
      </c>
      <c r="H351" s="88"/>
      <c r="O351" s="88"/>
      <c r="V351" s="88"/>
      <c r="AC351" s="88"/>
      <c r="AJ351" s="88"/>
      <c r="AQ351" s="88"/>
      <c r="AX351" s="88"/>
      <c r="BE351" s="88"/>
      <c r="BL351" s="88"/>
      <c r="BS351" s="88"/>
      <c r="BZ351" s="88"/>
      <c r="CA351" s="88"/>
      <c r="CB351" s="88"/>
      <c r="CC351" s="88"/>
      <c r="CD351" s="88"/>
      <c r="CE351" s="88"/>
      <c r="CF351" s="88"/>
      <c r="CG351" s="88"/>
      <c r="CH351" s="88"/>
      <c r="CI351" s="88"/>
      <c r="CJ351" s="88"/>
      <c r="CK351" s="88"/>
      <c r="CL351" s="88"/>
      <c r="CM351" s="88"/>
      <c r="CN351" s="88"/>
      <c r="CO351" s="88"/>
      <c r="CP351" s="88"/>
      <c r="CQ351" s="88"/>
      <c r="CR351" s="88"/>
      <c r="CS351" s="88"/>
      <c r="CT351" s="88"/>
      <c r="CU351" s="88"/>
      <c r="CV351" s="88"/>
      <c r="CW351" s="88"/>
      <c r="CX351" s="88"/>
      <c r="CY351" s="88"/>
      <c r="CZ351" s="88"/>
      <c r="DA351" s="88"/>
      <c r="DB351" s="88"/>
      <c r="DC351" s="88"/>
      <c r="DD351" s="88"/>
      <c r="DE351" s="88"/>
      <c r="DF351" s="88"/>
      <c r="DG351" s="88"/>
      <c r="DH351" s="88"/>
      <c r="DI351" s="88"/>
      <c r="DJ351" s="88"/>
      <c r="DK351" s="88"/>
      <c r="DL351" s="88"/>
      <c r="DM351" s="88"/>
      <c r="DN351" s="88"/>
      <c r="DO351" s="88"/>
      <c r="DP351" s="88"/>
      <c r="DQ351" s="88"/>
      <c r="DR351" s="88"/>
      <c r="DS351" s="88"/>
      <c r="DT351" s="88"/>
      <c r="DU351" s="88"/>
      <c r="DV351" s="88"/>
      <c r="DW351" s="88"/>
      <c r="DX351" s="88"/>
      <c r="DY351" s="88"/>
      <c r="DZ351" s="88"/>
      <c r="EA351" s="88"/>
      <c r="EB351" s="88"/>
      <c r="EC351" s="88"/>
      <c r="ED351" s="88"/>
      <c r="EE351" s="88"/>
      <c r="EF351" s="88"/>
      <c r="EG351" s="88"/>
      <c r="EH351" s="88"/>
      <c r="EI351" s="88"/>
      <c r="EJ351" s="88"/>
      <c r="EK351" s="88"/>
      <c r="EL351" s="88"/>
      <c r="EM351" s="88"/>
      <c r="EN351" s="88"/>
      <c r="EO351" s="88"/>
      <c r="EP351" s="88"/>
      <c r="EQ351" s="88"/>
      <c r="ER351" s="88"/>
      <c r="ES351" s="88"/>
      <c r="ET351" s="88"/>
      <c r="EU351" s="88"/>
      <c r="EV351" s="88"/>
      <c r="EW351" s="88"/>
      <c r="EX351" s="88"/>
      <c r="EY351" s="88"/>
      <c r="EZ351" s="88"/>
      <c r="FA351" s="88"/>
      <c r="FB351" s="88"/>
      <c r="FC351" s="88"/>
      <c r="FD351" s="88"/>
      <c r="FE351" s="88"/>
      <c r="FF351" s="88"/>
    </row>
    <row r="352" spans="2:162" x14ac:dyDescent="0.2">
      <c r="B352" s="100">
        <v>34.799999999999997</v>
      </c>
      <c r="C352" s="101">
        <v>82</v>
      </c>
      <c r="D352" s="80">
        <v>34.799999999999997</v>
      </c>
      <c r="E352" s="82">
        <v>47</v>
      </c>
      <c r="F352" s="83">
        <v>34.799999999999997</v>
      </c>
      <c r="G352" s="82">
        <v>10</v>
      </c>
      <c r="H352" s="88"/>
      <c r="O352" s="88"/>
      <c r="V352" s="88"/>
      <c r="AC352" s="88"/>
      <c r="AJ352" s="88"/>
      <c r="AQ352" s="88"/>
      <c r="AX352" s="88"/>
      <c r="BE352" s="88"/>
      <c r="BL352" s="88"/>
      <c r="BS352" s="88"/>
      <c r="BZ352" s="88"/>
      <c r="CA352" s="88"/>
      <c r="CB352" s="88"/>
      <c r="CC352" s="88"/>
      <c r="CD352" s="88"/>
      <c r="CE352" s="88"/>
      <c r="CF352" s="88"/>
      <c r="CG352" s="88"/>
      <c r="CH352" s="88"/>
      <c r="CI352" s="88"/>
      <c r="CJ352" s="88"/>
      <c r="CK352" s="88"/>
      <c r="CL352" s="88"/>
      <c r="CM352" s="88"/>
      <c r="CN352" s="88"/>
      <c r="CO352" s="88"/>
      <c r="CP352" s="88"/>
      <c r="CQ352" s="88"/>
      <c r="CR352" s="88"/>
      <c r="CS352" s="88"/>
      <c r="CT352" s="88"/>
      <c r="CU352" s="88"/>
      <c r="CV352" s="88"/>
      <c r="CW352" s="88"/>
      <c r="CX352" s="88"/>
      <c r="CY352" s="88"/>
      <c r="CZ352" s="88"/>
      <c r="DA352" s="88"/>
      <c r="DB352" s="88"/>
      <c r="DC352" s="88"/>
      <c r="DD352" s="88"/>
      <c r="DE352" s="88"/>
      <c r="DF352" s="88"/>
      <c r="DG352" s="88"/>
      <c r="DH352" s="88"/>
      <c r="DI352" s="88"/>
      <c r="DJ352" s="88"/>
      <c r="DK352" s="88"/>
      <c r="DL352" s="88"/>
      <c r="DM352" s="88"/>
      <c r="DN352" s="88"/>
      <c r="DO352" s="88"/>
      <c r="DP352" s="88"/>
      <c r="DQ352" s="88"/>
      <c r="DR352" s="88"/>
      <c r="DS352" s="88"/>
      <c r="DT352" s="88"/>
      <c r="DU352" s="88"/>
      <c r="DV352" s="88"/>
      <c r="DW352" s="88"/>
      <c r="DX352" s="88"/>
      <c r="DY352" s="88"/>
      <c r="DZ352" s="88"/>
      <c r="EA352" s="88"/>
      <c r="EB352" s="88"/>
      <c r="EC352" s="88"/>
      <c r="ED352" s="88"/>
      <c r="EE352" s="88"/>
      <c r="EF352" s="88"/>
      <c r="EG352" s="88"/>
      <c r="EH352" s="88"/>
      <c r="EI352" s="88"/>
      <c r="EJ352" s="88"/>
      <c r="EK352" s="88"/>
      <c r="EL352" s="88"/>
      <c r="EM352" s="88"/>
      <c r="EN352" s="88"/>
      <c r="EO352" s="88"/>
      <c r="EP352" s="88"/>
      <c r="EQ352" s="88"/>
      <c r="ER352" s="88"/>
      <c r="ES352" s="88"/>
      <c r="ET352" s="88"/>
      <c r="EU352" s="88"/>
      <c r="EV352" s="88"/>
      <c r="EW352" s="88"/>
      <c r="EX352" s="88"/>
      <c r="EY352" s="88"/>
      <c r="EZ352" s="88"/>
      <c r="FA352" s="88"/>
      <c r="FB352" s="88"/>
      <c r="FC352" s="88"/>
      <c r="FD352" s="88"/>
      <c r="FE352" s="88"/>
      <c r="FF352" s="88"/>
    </row>
    <row r="353" spans="2:162" x14ac:dyDescent="0.2">
      <c r="B353" s="100">
        <v>34.9</v>
      </c>
      <c r="C353" s="101">
        <v>39</v>
      </c>
      <c r="D353" s="80">
        <v>34.9</v>
      </c>
      <c r="E353" s="82">
        <v>110</v>
      </c>
      <c r="F353" s="83">
        <v>34.9</v>
      </c>
      <c r="G353" s="82">
        <v>95</v>
      </c>
      <c r="H353" s="88"/>
      <c r="O353" s="88"/>
      <c r="V353" s="88"/>
      <c r="AC353" s="88"/>
      <c r="AJ353" s="88"/>
      <c r="AQ353" s="88"/>
      <c r="AX353" s="88"/>
      <c r="BE353" s="88"/>
      <c r="BL353" s="88"/>
      <c r="BS353" s="88"/>
      <c r="BZ353" s="88"/>
      <c r="CA353" s="88"/>
      <c r="CB353" s="88"/>
      <c r="CC353" s="88"/>
      <c r="CD353" s="88"/>
      <c r="CE353" s="88"/>
      <c r="CF353" s="88"/>
      <c r="CG353" s="88"/>
      <c r="CH353" s="88"/>
      <c r="CI353" s="88"/>
      <c r="CJ353" s="88"/>
      <c r="CK353" s="88"/>
      <c r="CL353" s="88"/>
      <c r="CM353" s="88"/>
      <c r="CN353" s="88"/>
      <c r="CO353" s="88"/>
      <c r="CP353" s="88"/>
      <c r="CQ353" s="88"/>
      <c r="CR353" s="88"/>
      <c r="CS353" s="88"/>
      <c r="CT353" s="88"/>
      <c r="CU353" s="88"/>
      <c r="CV353" s="88"/>
      <c r="CW353" s="88"/>
      <c r="CX353" s="88"/>
      <c r="CY353" s="88"/>
      <c r="CZ353" s="88"/>
      <c r="DA353" s="88"/>
      <c r="DB353" s="88"/>
      <c r="DC353" s="88"/>
      <c r="DD353" s="88"/>
      <c r="DE353" s="88"/>
      <c r="DF353" s="88"/>
      <c r="DG353" s="88"/>
      <c r="DH353" s="88"/>
      <c r="DI353" s="88"/>
      <c r="DJ353" s="88"/>
      <c r="DK353" s="88"/>
      <c r="DL353" s="88"/>
      <c r="DM353" s="88"/>
      <c r="DN353" s="88"/>
      <c r="DO353" s="88"/>
      <c r="DP353" s="88"/>
      <c r="DQ353" s="88"/>
      <c r="DR353" s="88"/>
      <c r="DS353" s="88"/>
      <c r="DT353" s="88"/>
      <c r="DU353" s="88"/>
      <c r="DV353" s="88"/>
      <c r="DW353" s="88"/>
      <c r="DX353" s="88"/>
      <c r="DY353" s="88"/>
      <c r="DZ353" s="88"/>
      <c r="EA353" s="88"/>
      <c r="EB353" s="88"/>
      <c r="EC353" s="88"/>
      <c r="ED353" s="88"/>
      <c r="EE353" s="88"/>
      <c r="EF353" s="88"/>
      <c r="EG353" s="88"/>
      <c r="EH353" s="88"/>
      <c r="EI353" s="88"/>
      <c r="EJ353" s="88"/>
      <c r="EK353" s="88"/>
      <c r="EL353" s="88"/>
      <c r="EM353" s="88"/>
      <c r="EN353" s="88"/>
      <c r="EO353" s="88"/>
      <c r="EP353" s="88"/>
      <c r="EQ353" s="88"/>
      <c r="ER353" s="88"/>
      <c r="ES353" s="88"/>
      <c r="ET353" s="88"/>
      <c r="EU353" s="88"/>
      <c r="EV353" s="88"/>
      <c r="EW353" s="88"/>
      <c r="EX353" s="88"/>
      <c r="EY353" s="88"/>
      <c r="EZ353" s="88"/>
      <c r="FA353" s="88"/>
      <c r="FB353" s="88"/>
      <c r="FC353" s="88"/>
      <c r="FD353" s="88"/>
      <c r="FE353" s="88"/>
      <c r="FF353" s="88"/>
    </row>
    <row r="354" spans="2:162" x14ac:dyDescent="0.2">
      <c r="B354" s="100">
        <v>35</v>
      </c>
      <c r="C354" s="101">
        <v>52</v>
      </c>
      <c r="D354" s="80">
        <v>35</v>
      </c>
      <c r="E354" s="82">
        <v>10</v>
      </c>
      <c r="F354" s="83">
        <v>35</v>
      </c>
      <c r="G354" s="82">
        <v>3</v>
      </c>
      <c r="H354" s="88"/>
      <c r="O354" s="88"/>
      <c r="V354" s="88"/>
      <c r="AC354" s="88"/>
      <c r="AJ354" s="88"/>
      <c r="AQ354" s="88"/>
      <c r="AX354" s="88"/>
      <c r="BE354" s="88"/>
      <c r="BL354" s="88"/>
      <c r="BS354" s="88"/>
      <c r="BZ354" s="88"/>
      <c r="CA354" s="88"/>
      <c r="CB354" s="88"/>
      <c r="CC354" s="88"/>
      <c r="CD354" s="88"/>
      <c r="CE354" s="88"/>
      <c r="CF354" s="88"/>
      <c r="CG354" s="88"/>
      <c r="CH354" s="88"/>
      <c r="CI354" s="88"/>
      <c r="CJ354" s="88"/>
      <c r="CK354" s="88"/>
      <c r="CL354" s="88"/>
      <c r="CM354" s="88"/>
      <c r="CN354" s="88"/>
      <c r="CO354" s="88"/>
      <c r="CP354" s="88"/>
      <c r="CQ354" s="88"/>
      <c r="CR354" s="88"/>
      <c r="CS354" s="88"/>
      <c r="CT354" s="88"/>
      <c r="CU354" s="88"/>
      <c r="CV354" s="88"/>
      <c r="CW354" s="88"/>
      <c r="CX354" s="88"/>
      <c r="CY354" s="88"/>
      <c r="CZ354" s="88"/>
      <c r="DA354" s="88"/>
      <c r="DB354" s="88"/>
      <c r="DC354" s="88"/>
      <c r="DD354" s="88"/>
      <c r="DE354" s="88"/>
      <c r="DF354" s="88"/>
      <c r="DG354" s="88"/>
      <c r="DH354" s="88"/>
      <c r="DI354" s="88"/>
      <c r="DJ354" s="88"/>
      <c r="DK354" s="88"/>
      <c r="DL354" s="88"/>
      <c r="DM354" s="88"/>
      <c r="DN354" s="88"/>
      <c r="DO354" s="88"/>
      <c r="DP354" s="88"/>
      <c r="DQ354" s="88"/>
      <c r="DR354" s="88"/>
      <c r="DS354" s="88"/>
      <c r="DT354" s="88"/>
      <c r="DU354" s="88"/>
      <c r="DV354" s="88"/>
      <c r="DW354" s="88"/>
      <c r="DX354" s="88"/>
      <c r="DY354" s="88"/>
      <c r="DZ354" s="88"/>
      <c r="EA354" s="88"/>
      <c r="EB354" s="88"/>
      <c r="EC354" s="88"/>
      <c r="ED354" s="88"/>
      <c r="EE354" s="88"/>
      <c r="EF354" s="88"/>
      <c r="EG354" s="88"/>
      <c r="EH354" s="88"/>
      <c r="EI354" s="88"/>
      <c r="EJ354" s="88"/>
      <c r="EK354" s="88"/>
      <c r="EL354" s="88"/>
      <c r="EM354" s="88"/>
      <c r="EN354" s="88"/>
      <c r="EO354" s="88"/>
      <c r="EP354" s="88"/>
      <c r="EQ354" s="88"/>
      <c r="ER354" s="88"/>
      <c r="ES354" s="88"/>
      <c r="ET354" s="88"/>
      <c r="EU354" s="88"/>
      <c r="EV354" s="88"/>
      <c r="EW354" s="88"/>
      <c r="EX354" s="88"/>
      <c r="EY354" s="88"/>
      <c r="EZ354" s="88"/>
      <c r="FA354" s="88"/>
      <c r="FB354" s="88"/>
      <c r="FC354" s="88"/>
      <c r="FD354" s="88"/>
      <c r="FE354" s="88"/>
      <c r="FF354" s="88"/>
    </row>
    <row r="355" spans="2:162" x14ac:dyDescent="0.2">
      <c r="B355" s="100">
        <v>35.1</v>
      </c>
      <c r="C355" s="101">
        <v>59</v>
      </c>
      <c r="D355" s="80">
        <v>35.1</v>
      </c>
      <c r="E355" s="82">
        <v>76</v>
      </c>
      <c r="F355" s="83">
        <v>35.1</v>
      </c>
      <c r="G355" s="82">
        <v>118</v>
      </c>
      <c r="H355" s="88"/>
      <c r="O355" s="88"/>
      <c r="V355" s="88"/>
      <c r="AC355" s="88"/>
      <c r="AJ355" s="88"/>
      <c r="AQ355" s="88"/>
      <c r="AX355" s="88"/>
      <c r="BE355" s="88"/>
      <c r="BL355" s="88"/>
      <c r="BS355" s="88"/>
      <c r="BZ355" s="88"/>
      <c r="CA355" s="88"/>
      <c r="CB355" s="88"/>
      <c r="CC355" s="88"/>
      <c r="CD355" s="88"/>
      <c r="CE355" s="88"/>
      <c r="CF355" s="88"/>
      <c r="CG355" s="88"/>
      <c r="CH355" s="88"/>
      <c r="CI355" s="88"/>
      <c r="CJ355" s="88"/>
      <c r="CK355" s="88"/>
      <c r="CL355" s="88"/>
      <c r="CM355" s="88"/>
      <c r="CN355" s="88"/>
      <c r="CO355" s="88"/>
      <c r="CP355" s="88"/>
      <c r="CQ355" s="88"/>
      <c r="CR355" s="88"/>
      <c r="CS355" s="88"/>
      <c r="CT355" s="88"/>
      <c r="CU355" s="88"/>
      <c r="CV355" s="88"/>
      <c r="CW355" s="88"/>
      <c r="CX355" s="88"/>
      <c r="CY355" s="88"/>
      <c r="CZ355" s="88"/>
      <c r="DA355" s="88"/>
      <c r="DB355" s="88"/>
      <c r="DC355" s="88"/>
      <c r="DD355" s="88"/>
      <c r="DE355" s="88"/>
      <c r="DF355" s="88"/>
      <c r="DG355" s="88"/>
      <c r="DH355" s="88"/>
      <c r="DI355" s="88"/>
      <c r="DJ355" s="88"/>
      <c r="DK355" s="88"/>
      <c r="DL355" s="88"/>
      <c r="DM355" s="88"/>
      <c r="DN355" s="88"/>
      <c r="DO355" s="88"/>
      <c r="DP355" s="88"/>
      <c r="DQ355" s="88"/>
      <c r="DR355" s="88"/>
      <c r="DS355" s="88"/>
      <c r="DT355" s="88"/>
      <c r="DU355" s="88"/>
      <c r="DV355" s="88"/>
      <c r="DW355" s="88"/>
      <c r="DX355" s="88"/>
      <c r="DY355" s="88"/>
      <c r="DZ355" s="88"/>
      <c r="EA355" s="88"/>
      <c r="EB355" s="88"/>
      <c r="EC355" s="88"/>
      <c r="ED355" s="88"/>
      <c r="EE355" s="88"/>
      <c r="EF355" s="88"/>
      <c r="EG355" s="88"/>
      <c r="EH355" s="88"/>
      <c r="EI355" s="88"/>
      <c r="EJ355" s="88"/>
      <c r="EK355" s="88"/>
      <c r="EL355" s="88"/>
      <c r="EM355" s="88"/>
      <c r="EN355" s="88"/>
      <c r="EO355" s="88"/>
      <c r="EP355" s="88"/>
      <c r="EQ355" s="88"/>
      <c r="ER355" s="88"/>
      <c r="ES355" s="88"/>
      <c r="ET355" s="88"/>
      <c r="EU355" s="88"/>
      <c r="EV355" s="88"/>
      <c r="EW355" s="88"/>
      <c r="EX355" s="88"/>
      <c r="EY355" s="88"/>
      <c r="EZ355" s="88"/>
      <c r="FA355" s="88"/>
      <c r="FB355" s="88"/>
      <c r="FC355" s="88"/>
      <c r="FD355" s="88"/>
      <c r="FE355" s="88"/>
      <c r="FF355" s="88"/>
    </row>
    <row r="356" spans="2:162" x14ac:dyDescent="0.2">
      <c r="B356" s="100">
        <v>35.200000000000003</v>
      </c>
      <c r="C356" s="101">
        <v>13</v>
      </c>
      <c r="D356" s="80">
        <v>35.200000000000003</v>
      </c>
      <c r="E356" s="82">
        <v>54</v>
      </c>
      <c r="F356" s="83">
        <v>35.200000000000003</v>
      </c>
      <c r="G356" s="82">
        <v>100</v>
      </c>
      <c r="H356" s="88"/>
      <c r="O356" s="88"/>
      <c r="V356" s="88"/>
      <c r="AC356" s="88"/>
      <c r="AJ356" s="88"/>
      <c r="AQ356" s="88"/>
      <c r="AX356" s="88"/>
      <c r="BE356" s="88"/>
      <c r="BL356" s="88"/>
      <c r="BS356" s="88"/>
      <c r="BZ356" s="88"/>
      <c r="CA356" s="88"/>
      <c r="CB356" s="88"/>
      <c r="CC356" s="88"/>
      <c r="CD356" s="88"/>
      <c r="CE356" s="88"/>
      <c r="CF356" s="88"/>
      <c r="CG356" s="88"/>
      <c r="CH356" s="88"/>
      <c r="CI356" s="88"/>
      <c r="CJ356" s="88"/>
      <c r="CK356" s="88"/>
      <c r="CL356" s="88"/>
      <c r="CM356" s="88"/>
      <c r="CN356" s="88"/>
      <c r="CO356" s="88"/>
      <c r="CP356" s="88"/>
      <c r="CQ356" s="88"/>
      <c r="CR356" s="88"/>
      <c r="CS356" s="88"/>
      <c r="CT356" s="88"/>
      <c r="CU356" s="88"/>
      <c r="CV356" s="88"/>
      <c r="CW356" s="88"/>
      <c r="CX356" s="88"/>
      <c r="CY356" s="88"/>
      <c r="CZ356" s="88"/>
      <c r="DA356" s="88"/>
      <c r="DB356" s="88"/>
      <c r="DC356" s="88"/>
      <c r="DD356" s="88"/>
      <c r="DE356" s="88"/>
      <c r="DF356" s="88"/>
      <c r="DG356" s="88"/>
      <c r="DH356" s="88"/>
      <c r="DI356" s="88"/>
      <c r="DJ356" s="88"/>
      <c r="DK356" s="88"/>
      <c r="DL356" s="88"/>
      <c r="DM356" s="88"/>
      <c r="DN356" s="88"/>
      <c r="DO356" s="88"/>
      <c r="DP356" s="88"/>
      <c r="DQ356" s="88"/>
      <c r="DR356" s="88"/>
      <c r="DS356" s="88"/>
      <c r="DT356" s="88"/>
      <c r="DU356" s="88"/>
      <c r="DV356" s="88"/>
      <c r="DW356" s="88"/>
      <c r="DX356" s="88"/>
      <c r="DY356" s="88"/>
      <c r="DZ356" s="88"/>
      <c r="EA356" s="88"/>
      <c r="EB356" s="88"/>
      <c r="EC356" s="88"/>
      <c r="ED356" s="88"/>
      <c r="EE356" s="88"/>
      <c r="EF356" s="88"/>
      <c r="EG356" s="88"/>
      <c r="EH356" s="88"/>
      <c r="EI356" s="88"/>
      <c r="EJ356" s="88"/>
      <c r="EK356" s="88"/>
      <c r="EL356" s="88"/>
      <c r="EM356" s="88"/>
      <c r="EN356" s="88"/>
      <c r="EO356" s="88"/>
      <c r="EP356" s="88"/>
      <c r="EQ356" s="88"/>
      <c r="ER356" s="88"/>
      <c r="ES356" s="88"/>
      <c r="ET356" s="88"/>
      <c r="EU356" s="88"/>
      <c r="EV356" s="88"/>
      <c r="EW356" s="88"/>
      <c r="EX356" s="88"/>
      <c r="EY356" s="88"/>
      <c r="EZ356" s="88"/>
      <c r="FA356" s="88"/>
      <c r="FB356" s="88"/>
      <c r="FC356" s="88"/>
      <c r="FD356" s="88"/>
      <c r="FE356" s="88"/>
      <c r="FF356" s="88"/>
    </row>
    <row r="357" spans="2:162" x14ac:dyDescent="0.2">
      <c r="B357" s="100">
        <v>35.299999999999997</v>
      </c>
      <c r="C357" s="101">
        <v>51</v>
      </c>
      <c r="D357" s="80">
        <v>35.299999999999997</v>
      </c>
      <c r="E357" s="82">
        <v>25</v>
      </c>
      <c r="F357" s="83">
        <v>35.299999999999997</v>
      </c>
      <c r="G357" s="82">
        <v>1</v>
      </c>
      <c r="H357" s="88"/>
      <c r="O357" s="88"/>
      <c r="V357" s="88"/>
      <c r="AC357" s="88"/>
      <c r="AJ357" s="88"/>
      <c r="AQ357" s="88"/>
      <c r="AX357" s="88"/>
      <c r="BE357" s="88"/>
      <c r="BL357" s="88"/>
      <c r="BS357" s="88"/>
      <c r="BZ357" s="88"/>
      <c r="CA357" s="88"/>
      <c r="CB357" s="88"/>
      <c r="CC357" s="88"/>
      <c r="CD357" s="88"/>
      <c r="CE357" s="88"/>
      <c r="CF357" s="88"/>
      <c r="CG357" s="88"/>
      <c r="CH357" s="88"/>
      <c r="CI357" s="88"/>
      <c r="CJ357" s="88"/>
      <c r="CK357" s="88"/>
      <c r="CL357" s="88"/>
      <c r="CM357" s="88"/>
      <c r="CN357" s="88"/>
      <c r="CO357" s="88"/>
      <c r="CP357" s="88"/>
      <c r="CQ357" s="88"/>
      <c r="CR357" s="88"/>
      <c r="CS357" s="88"/>
      <c r="CT357" s="88"/>
      <c r="CU357" s="88"/>
      <c r="CV357" s="88"/>
      <c r="CW357" s="88"/>
      <c r="CX357" s="88"/>
      <c r="CY357" s="88"/>
      <c r="CZ357" s="88"/>
      <c r="DA357" s="88"/>
      <c r="DB357" s="88"/>
      <c r="DC357" s="88"/>
      <c r="DD357" s="88"/>
      <c r="DE357" s="88"/>
      <c r="DF357" s="88"/>
      <c r="DG357" s="88"/>
      <c r="DH357" s="88"/>
      <c r="DI357" s="88"/>
      <c r="DJ357" s="88"/>
      <c r="DK357" s="88"/>
      <c r="DL357" s="88"/>
      <c r="DM357" s="88"/>
      <c r="DN357" s="88"/>
      <c r="DO357" s="88"/>
      <c r="DP357" s="88"/>
      <c r="DQ357" s="88"/>
      <c r="DR357" s="88"/>
      <c r="DS357" s="88"/>
      <c r="DT357" s="88"/>
      <c r="DU357" s="88"/>
      <c r="DV357" s="88"/>
      <c r="DW357" s="88"/>
      <c r="DX357" s="88"/>
      <c r="DY357" s="88"/>
      <c r="DZ357" s="88"/>
      <c r="EA357" s="88"/>
      <c r="EB357" s="88"/>
      <c r="EC357" s="88"/>
      <c r="ED357" s="88"/>
      <c r="EE357" s="88"/>
      <c r="EF357" s="88"/>
      <c r="EG357" s="88"/>
      <c r="EH357" s="88"/>
      <c r="EI357" s="88"/>
      <c r="EJ357" s="88"/>
      <c r="EK357" s="88"/>
      <c r="EL357" s="88"/>
      <c r="EM357" s="88"/>
      <c r="EN357" s="88"/>
      <c r="EO357" s="88"/>
      <c r="EP357" s="88"/>
      <c r="EQ357" s="88"/>
      <c r="ER357" s="88"/>
      <c r="ES357" s="88"/>
      <c r="ET357" s="88"/>
      <c r="EU357" s="88"/>
      <c r="EV357" s="88"/>
      <c r="EW357" s="88"/>
      <c r="EX357" s="88"/>
      <c r="EY357" s="88"/>
      <c r="EZ357" s="88"/>
      <c r="FA357" s="88"/>
      <c r="FB357" s="88"/>
      <c r="FC357" s="88"/>
      <c r="FD357" s="88"/>
      <c r="FE357" s="88"/>
      <c r="FF357" s="88"/>
    </row>
    <row r="358" spans="2:162" x14ac:dyDescent="0.2">
      <c r="B358" s="100">
        <v>35.4</v>
      </c>
      <c r="C358" s="101">
        <v>26</v>
      </c>
      <c r="D358" s="80">
        <v>35.4</v>
      </c>
      <c r="E358" s="82">
        <v>113</v>
      </c>
      <c r="F358" s="83">
        <v>35.4</v>
      </c>
      <c r="G358" s="82">
        <v>13</v>
      </c>
      <c r="H358" s="88"/>
      <c r="O358" s="88"/>
      <c r="V358" s="88"/>
      <c r="AC358" s="88"/>
      <c r="AJ358" s="88"/>
      <c r="AQ358" s="88"/>
      <c r="AX358" s="88"/>
      <c r="BE358" s="88"/>
      <c r="BL358" s="88"/>
      <c r="BS358" s="88"/>
      <c r="BZ358" s="88"/>
      <c r="CA358" s="88"/>
      <c r="CB358" s="88"/>
      <c r="CC358" s="88"/>
      <c r="CD358" s="88"/>
      <c r="CE358" s="88"/>
      <c r="CF358" s="88"/>
      <c r="CG358" s="88"/>
      <c r="CH358" s="88"/>
      <c r="CI358" s="88"/>
      <c r="CJ358" s="88"/>
      <c r="CK358" s="88"/>
      <c r="CL358" s="88"/>
      <c r="CM358" s="88"/>
      <c r="CN358" s="88"/>
      <c r="CO358" s="88"/>
      <c r="CP358" s="88"/>
      <c r="CQ358" s="88"/>
      <c r="CR358" s="88"/>
      <c r="CS358" s="88"/>
      <c r="CT358" s="88"/>
      <c r="CU358" s="88"/>
      <c r="CV358" s="88"/>
      <c r="CW358" s="88"/>
      <c r="CX358" s="88"/>
      <c r="CY358" s="88"/>
      <c r="CZ358" s="88"/>
      <c r="DA358" s="88"/>
      <c r="DB358" s="88"/>
      <c r="DC358" s="88"/>
      <c r="DD358" s="88"/>
      <c r="DE358" s="88"/>
      <c r="DF358" s="88"/>
      <c r="DG358" s="88"/>
      <c r="DH358" s="88"/>
      <c r="DI358" s="88"/>
      <c r="DJ358" s="88"/>
      <c r="DK358" s="88"/>
      <c r="DL358" s="88"/>
      <c r="DM358" s="88"/>
      <c r="DN358" s="88"/>
      <c r="DO358" s="88"/>
      <c r="DP358" s="88"/>
      <c r="DQ358" s="88"/>
      <c r="DR358" s="88"/>
      <c r="DS358" s="88"/>
      <c r="DT358" s="88"/>
      <c r="DU358" s="88"/>
      <c r="DV358" s="88"/>
      <c r="DW358" s="88"/>
      <c r="DX358" s="88"/>
      <c r="DY358" s="88"/>
      <c r="DZ358" s="88"/>
      <c r="EA358" s="88"/>
      <c r="EB358" s="88"/>
      <c r="EC358" s="88"/>
      <c r="ED358" s="88"/>
      <c r="EE358" s="88"/>
      <c r="EF358" s="88"/>
      <c r="EG358" s="88"/>
      <c r="EH358" s="88"/>
      <c r="EI358" s="88"/>
      <c r="EJ358" s="88"/>
      <c r="EK358" s="88"/>
      <c r="EL358" s="88"/>
      <c r="EM358" s="88"/>
      <c r="EN358" s="88"/>
      <c r="EO358" s="88"/>
      <c r="EP358" s="88"/>
      <c r="EQ358" s="88"/>
      <c r="ER358" s="88"/>
      <c r="ES358" s="88"/>
      <c r="ET358" s="88"/>
      <c r="EU358" s="88"/>
      <c r="EV358" s="88"/>
      <c r="EW358" s="88"/>
      <c r="EX358" s="88"/>
      <c r="EY358" s="88"/>
      <c r="EZ358" s="88"/>
      <c r="FA358" s="88"/>
      <c r="FB358" s="88"/>
      <c r="FC358" s="88"/>
      <c r="FD358" s="88"/>
      <c r="FE358" s="88"/>
      <c r="FF358" s="88"/>
    </row>
    <row r="359" spans="2:162" x14ac:dyDescent="0.2">
      <c r="B359" s="100">
        <v>35.5</v>
      </c>
      <c r="C359" s="101">
        <v>82</v>
      </c>
      <c r="D359" s="80">
        <v>35.5</v>
      </c>
      <c r="E359" s="82">
        <v>75</v>
      </c>
      <c r="F359" s="83">
        <v>35.5</v>
      </c>
      <c r="G359" s="82">
        <v>99</v>
      </c>
      <c r="H359" s="88"/>
      <c r="O359" s="88"/>
      <c r="V359" s="88"/>
      <c r="AC359" s="88"/>
      <c r="AJ359" s="88"/>
      <c r="AQ359" s="88"/>
      <c r="AX359" s="88"/>
      <c r="BE359" s="88"/>
      <c r="BL359" s="88"/>
      <c r="BS359" s="88"/>
      <c r="BZ359" s="88"/>
      <c r="CA359" s="88"/>
      <c r="CB359" s="88"/>
      <c r="CC359" s="88"/>
      <c r="CD359" s="88"/>
      <c r="CE359" s="88"/>
      <c r="CF359" s="88"/>
      <c r="CG359" s="88"/>
      <c r="CH359" s="88"/>
      <c r="CI359" s="88"/>
      <c r="CJ359" s="88"/>
      <c r="CK359" s="88"/>
      <c r="CL359" s="88"/>
      <c r="CM359" s="88"/>
      <c r="CN359" s="88"/>
      <c r="CO359" s="88"/>
      <c r="CP359" s="88"/>
      <c r="CQ359" s="88"/>
      <c r="CR359" s="88"/>
      <c r="CS359" s="88"/>
      <c r="CT359" s="88"/>
      <c r="CU359" s="88"/>
      <c r="CV359" s="88"/>
      <c r="CW359" s="88"/>
      <c r="CX359" s="88"/>
      <c r="CY359" s="88"/>
      <c r="CZ359" s="88"/>
      <c r="DA359" s="88"/>
      <c r="DB359" s="88"/>
      <c r="DC359" s="88"/>
      <c r="DD359" s="88"/>
      <c r="DE359" s="88"/>
      <c r="DF359" s="88"/>
      <c r="DG359" s="88"/>
      <c r="DH359" s="88"/>
      <c r="DI359" s="88"/>
      <c r="DJ359" s="88"/>
      <c r="DK359" s="88"/>
      <c r="DL359" s="88"/>
      <c r="DM359" s="88"/>
      <c r="DN359" s="88"/>
      <c r="DO359" s="88"/>
      <c r="DP359" s="88"/>
      <c r="DQ359" s="88"/>
      <c r="DR359" s="88"/>
      <c r="DS359" s="88"/>
      <c r="DT359" s="88"/>
      <c r="DU359" s="88"/>
      <c r="DV359" s="88"/>
      <c r="DW359" s="88"/>
      <c r="DX359" s="88"/>
      <c r="DY359" s="88"/>
      <c r="DZ359" s="88"/>
      <c r="EA359" s="88"/>
      <c r="EB359" s="88"/>
      <c r="EC359" s="88"/>
      <c r="ED359" s="88"/>
      <c r="EE359" s="88"/>
      <c r="EF359" s="88"/>
      <c r="EG359" s="88"/>
      <c r="EH359" s="88"/>
      <c r="EI359" s="88"/>
      <c r="EJ359" s="88"/>
      <c r="EK359" s="88"/>
      <c r="EL359" s="88"/>
      <c r="EM359" s="88"/>
      <c r="EN359" s="88"/>
      <c r="EO359" s="88"/>
      <c r="EP359" s="88"/>
      <c r="EQ359" s="88"/>
      <c r="ER359" s="88"/>
      <c r="ES359" s="88"/>
      <c r="ET359" s="88"/>
      <c r="EU359" s="88"/>
      <c r="EV359" s="88"/>
      <c r="EW359" s="88"/>
      <c r="EX359" s="88"/>
      <c r="EY359" s="88"/>
      <c r="EZ359" s="88"/>
      <c r="FA359" s="88"/>
      <c r="FB359" s="88"/>
      <c r="FC359" s="88"/>
      <c r="FD359" s="88"/>
      <c r="FE359" s="88"/>
      <c r="FF359" s="88"/>
    </row>
    <row r="360" spans="2:162" x14ac:dyDescent="0.2">
      <c r="B360" s="100">
        <v>35.6</v>
      </c>
      <c r="C360" s="101">
        <v>7</v>
      </c>
      <c r="D360" s="80">
        <v>35.6</v>
      </c>
      <c r="E360" s="82">
        <v>18</v>
      </c>
      <c r="F360" s="83">
        <v>35.6</v>
      </c>
      <c r="G360" s="82">
        <v>1</v>
      </c>
      <c r="H360" s="88"/>
      <c r="O360" s="88"/>
      <c r="V360" s="88"/>
      <c r="AC360" s="88"/>
      <c r="AJ360" s="88"/>
      <c r="AQ360" s="88"/>
      <c r="AX360" s="88"/>
      <c r="BE360" s="88"/>
      <c r="BL360" s="88"/>
      <c r="BS360" s="88"/>
      <c r="BZ360" s="88"/>
      <c r="CA360" s="88"/>
      <c r="CB360" s="88"/>
      <c r="CC360" s="88"/>
      <c r="CD360" s="88"/>
      <c r="CE360" s="88"/>
      <c r="CF360" s="88"/>
      <c r="CG360" s="88"/>
      <c r="CH360" s="88"/>
      <c r="CI360" s="88"/>
      <c r="CJ360" s="88"/>
      <c r="CK360" s="88"/>
      <c r="CL360" s="88"/>
      <c r="CM360" s="88"/>
      <c r="CN360" s="88"/>
      <c r="CO360" s="88"/>
      <c r="CP360" s="88"/>
      <c r="CQ360" s="88"/>
      <c r="CR360" s="88"/>
      <c r="CS360" s="88"/>
      <c r="CT360" s="88"/>
      <c r="CU360" s="88"/>
      <c r="CV360" s="88"/>
      <c r="CW360" s="88"/>
      <c r="CX360" s="88"/>
      <c r="CY360" s="88"/>
      <c r="CZ360" s="88"/>
      <c r="DA360" s="88"/>
      <c r="DB360" s="88"/>
      <c r="DC360" s="88"/>
      <c r="DD360" s="88"/>
      <c r="DE360" s="88"/>
      <c r="DF360" s="88"/>
      <c r="DG360" s="88"/>
      <c r="DH360" s="88"/>
      <c r="DI360" s="88"/>
      <c r="DJ360" s="88"/>
      <c r="DK360" s="88"/>
      <c r="DL360" s="88"/>
      <c r="DM360" s="88"/>
      <c r="DN360" s="88"/>
      <c r="DO360" s="88"/>
      <c r="DP360" s="88"/>
      <c r="DQ360" s="88"/>
      <c r="DR360" s="88"/>
      <c r="DS360" s="88"/>
      <c r="DT360" s="88"/>
      <c r="DU360" s="88"/>
      <c r="DV360" s="88"/>
      <c r="DW360" s="88"/>
      <c r="DX360" s="88"/>
      <c r="DY360" s="88"/>
      <c r="DZ360" s="88"/>
      <c r="EA360" s="88"/>
      <c r="EB360" s="88"/>
      <c r="EC360" s="88"/>
      <c r="ED360" s="88"/>
      <c r="EE360" s="88"/>
      <c r="EF360" s="88"/>
      <c r="EG360" s="88"/>
      <c r="EH360" s="88"/>
      <c r="EI360" s="88"/>
      <c r="EJ360" s="88"/>
      <c r="EK360" s="88"/>
      <c r="EL360" s="88"/>
      <c r="EM360" s="88"/>
      <c r="EN360" s="88"/>
      <c r="EO360" s="88"/>
      <c r="EP360" s="88"/>
      <c r="EQ360" s="88"/>
      <c r="ER360" s="88"/>
      <c r="ES360" s="88"/>
      <c r="ET360" s="88"/>
      <c r="EU360" s="88"/>
      <c r="EV360" s="88"/>
      <c r="EW360" s="88"/>
      <c r="EX360" s="88"/>
      <c r="EY360" s="88"/>
      <c r="EZ360" s="88"/>
      <c r="FA360" s="88"/>
      <c r="FB360" s="88"/>
      <c r="FC360" s="88"/>
      <c r="FD360" s="88"/>
      <c r="FE360" s="88"/>
      <c r="FF360" s="88"/>
    </row>
    <row r="361" spans="2:162" x14ac:dyDescent="0.2">
      <c r="B361" s="100">
        <v>35.700000000000003</v>
      </c>
      <c r="C361" s="101">
        <v>78</v>
      </c>
      <c r="D361" s="80">
        <v>35.700000000000003</v>
      </c>
      <c r="E361" s="82">
        <v>51</v>
      </c>
      <c r="F361" s="83">
        <v>35.700000000000003</v>
      </c>
      <c r="G361" s="82">
        <v>34</v>
      </c>
      <c r="H361" s="88"/>
      <c r="O361" s="88"/>
      <c r="V361" s="88"/>
      <c r="AC361" s="88"/>
      <c r="AJ361" s="88"/>
      <c r="AQ361" s="88"/>
      <c r="AX361" s="88"/>
      <c r="BE361" s="88"/>
      <c r="BL361" s="88"/>
      <c r="BS361" s="88"/>
      <c r="BZ361" s="88"/>
      <c r="CA361" s="88"/>
      <c r="CB361" s="88"/>
      <c r="CC361" s="88"/>
      <c r="CD361" s="88"/>
      <c r="CE361" s="88"/>
      <c r="CF361" s="88"/>
      <c r="CG361" s="88"/>
      <c r="CH361" s="88"/>
      <c r="CI361" s="88"/>
      <c r="CJ361" s="88"/>
      <c r="CK361" s="88"/>
      <c r="CL361" s="88"/>
      <c r="CM361" s="88"/>
      <c r="CN361" s="88"/>
      <c r="CO361" s="88"/>
      <c r="CP361" s="88"/>
      <c r="CQ361" s="88"/>
      <c r="CR361" s="88"/>
      <c r="CS361" s="88"/>
      <c r="CT361" s="88"/>
      <c r="CU361" s="88"/>
      <c r="CV361" s="88"/>
      <c r="CW361" s="88"/>
      <c r="CX361" s="88"/>
      <c r="CY361" s="88"/>
      <c r="CZ361" s="88"/>
      <c r="DA361" s="88"/>
      <c r="DB361" s="88"/>
      <c r="DC361" s="88"/>
      <c r="DD361" s="88"/>
      <c r="DE361" s="88"/>
      <c r="DF361" s="88"/>
      <c r="DG361" s="88"/>
      <c r="DH361" s="88"/>
      <c r="DI361" s="88"/>
      <c r="DJ361" s="88"/>
      <c r="DK361" s="88"/>
      <c r="DL361" s="88"/>
      <c r="DM361" s="88"/>
      <c r="DN361" s="88"/>
      <c r="DO361" s="88"/>
      <c r="DP361" s="88"/>
      <c r="DQ361" s="88"/>
      <c r="DR361" s="88"/>
      <c r="DS361" s="88"/>
      <c r="DT361" s="88"/>
      <c r="DU361" s="88"/>
      <c r="DV361" s="88"/>
      <c r="DW361" s="88"/>
      <c r="DX361" s="88"/>
      <c r="DY361" s="88"/>
      <c r="DZ361" s="88"/>
      <c r="EA361" s="88"/>
      <c r="EB361" s="88"/>
      <c r="EC361" s="88"/>
      <c r="ED361" s="88"/>
      <c r="EE361" s="88"/>
      <c r="EF361" s="88"/>
      <c r="EG361" s="88"/>
      <c r="EH361" s="88"/>
      <c r="EI361" s="88"/>
      <c r="EJ361" s="88"/>
      <c r="EK361" s="88"/>
      <c r="EL361" s="88"/>
      <c r="EM361" s="88"/>
      <c r="EN361" s="88"/>
      <c r="EO361" s="88"/>
      <c r="EP361" s="88"/>
      <c r="EQ361" s="88"/>
      <c r="ER361" s="88"/>
      <c r="ES361" s="88"/>
      <c r="ET361" s="88"/>
      <c r="EU361" s="88"/>
      <c r="EV361" s="88"/>
      <c r="EW361" s="88"/>
      <c r="EX361" s="88"/>
      <c r="EY361" s="88"/>
      <c r="EZ361" s="88"/>
      <c r="FA361" s="88"/>
      <c r="FB361" s="88"/>
      <c r="FC361" s="88"/>
      <c r="FD361" s="88"/>
      <c r="FE361" s="88"/>
      <c r="FF361" s="88"/>
    </row>
    <row r="362" spans="2:162" x14ac:dyDescent="0.2">
      <c r="B362" s="100">
        <v>35.799999999999997</v>
      </c>
      <c r="C362" s="101">
        <v>13</v>
      </c>
      <c r="D362" s="80">
        <v>35.799999999999997</v>
      </c>
      <c r="E362" s="82">
        <v>22</v>
      </c>
      <c r="F362" s="83">
        <v>35.799999999999997</v>
      </c>
      <c r="G362" s="82">
        <v>15</v>
      </c>
      <c r="H362" s="88"/>
      <c r="O362" s="88"/>
      <c r="V362" s="88"/>
      <c r="AC362" s="88"/>
      <c r="AJ362" s="88"/>
      <c r="AQ362" s="88"/>
      <c r="AX362" s="88"/>
      <c r="BE362" s="88"/>
      <c r="BL362" s="88"/>
      <c r="BS362" s="88"/>
      <c r="BT362" s="88"/>
      <c r="BU362" s="88"/>
      <c r="BV362" s="88"/>
      <c r="BW362" s="88"/>
      <c r="BX362" s="88"/>
      <c r="BY362" s="88"/>
      <c r="BZ362" s="88"/>
      <c r="CA362" s="88"/>
      <c r="CB362" s="88"/>
      <c r="CC362" s="88"/>
      <c r="CD362" s="88"/>
      <c r="CE362" s="88"/>
      <c r="CF362" s="88"/>
      <c r="CG362" s="88"/>
      <c r="CH362" s="88"/>
      <c r="CI362" s="88"/>
      <c r="CJ362" s="88"/>
      <c r="CK362" s="88"/>
      <c r="CL362" s="88"/>
      <c r="CM362" s="88"/>
      <c r="CN362" s="88"/>
      <c r="CO362" s="88"/>
      <c r="CP362" s="88"/>
      <c r="CQ362" s="88"/>
      <c r="CR362" s="88"/>
      <c r="CS362" s="88"/>
      <c r="CT362" s="88"/>
      <c r="CU362" s="88"/>
      <c r="CV362" s="88"/>
      <c r="CW362" s="88"/>
      <c r="CX362" s="88"/>
      <c r="CY362" s="88"/>
      <c r="CZ362" s="88"/>
      <c r="DA362" s="88"/>
      <c r="DB362" s="88"/>
      <c r="DC362" s="88"/>
      <c r="DD362" s="88"/>
      <c r="DE362" s="88"/>
      <c r="DF362" s="88"/>
      <c r="DG362" s="88"/>
      <c r="DH362" s="88"/>
      <c r="DI362" s="88"/>
      <c r="DJ362" s="88"/>
      <c r="DK362" s="88"/>
      <c r="DL362" s="88"/>
      <c r="DM362" s="88"/>
      <c r="DN362" s="88"/>
      <c r="DO362" s="88"/>
      <c r="DP362" s="88"/>
      <c r="DQ362" s="88"/>
      <c r="DR362" s="88"/>
      <c r="DS362" s="88"/>
      <c r="DT362" s="88"/>
      <c r="DU362" s="88"/>
      <c r="DV362" s="88"/>
      <c r="DW362" s="88"/>
      <c r="DX362" s="88"/>
      <c r="DY362" s="88"/>
      <c r="DZ362" s="88"/>
      <c r="EA362" s="88"/>
      <c r="EB362" s="88"/>
      <c r="EC362" s="88"/>
      <c r="ED362" s="88"/>
      <c r="EE362" s="88"/>
      <c r="EF362" s="88"/>
      <c r="EG362" s="88"/>
      <c r="EH362" s="88"/>
      <c r="EI362" s="88"/>
      <c r="EJ362" s="88"/>
      <c r="EK362" s="88"/>
      <c r="EL362" s="88"/>
      <c r="EM362" s="88"/>
      <c r="EN362" s="88"/>
      <c r="EO362" s="88"/>
      <c r="EP362" s="88"/>
      <c r="EQ362" s="88"/>
      <c r="ER362" s="88"/>
      <c r="ES362" s="88"/>
      <c r="ET362" s="88"/>
      <c r="EU362" s="88"/>
      <c r="EV362" s="88"/>
      <c r="EW362" s="88"/>
      <c r="EX362" s="88"/>
      <c r="EY362" s="88"/>
      <c r="EZ362" s="88"/>
      <c r="FA362" s="88"/>
      <c r="FB362" s="88"/>
      <c r="FC362" s="88"/>
      <c r="FD362" s="88"/>
      <c r="FE362" s="88"/>
      <c r="FF362" s="88"/>
    </row>
    <row r="363" spans="2:162" x14ac:dyDescent="0.2">
      <c r="B363" s="100">
        <v>35.9</v>
      </c>
      <c r="C363" s="101">
        <v>70</v>
      </c>
      <c r="D363" s="80">
        <v>35.9</v>
      </c>
      <c r="E363" s="82">
        <v>108</v>
      </c>
      <c r="F363" s="83">
        <v>35.9</v>
      </c>
      <c r="G363" s="82">
        <v>12</v>
      </c>
      <c r="H363" s="88"/>
      <c r="O363" s="88"/>
      <c r="V363" s="88"/>
      <c r="AC363" s="88"/>
      <c r="AJ363" s="88"/>
      <c r="AQ363" s="88"/>
      <c r="AX363" s="88"/>
      <c r="BE363" s="88"/>
      <c r="BL363" s="88"/>
      <c r="BS363" s="88"/>
      <c r="BT363" s="88"/>
      <c r="BU363" s="88"/>
      <c r="BV363" s="88"/>
      <c r="BW363" s="88"/>
      <c r="BX363" s="88"/>
      <c r="BY363" s="88"/>
      <c r="BZ363" s="88"/>
      <c r="CA363" s="88"/>
      <c r="CB363" s="88"/>
      <c r="CC363" s="88"/>
      <c r="CD363" s="88"/>
      <c r="CE363" s="88"/>
      <c r="CF363" s="88"/>
      <c r="CG363" s="88"/>
      <c r="CH363" s="88"/>
      <c r="CI363" s="88"/>
      <c r="CJ363" s="88"/>
      <c r="CK363" s="88"/>
      <c r="CL363" s="88"/>
      <c r="CM363" s="88"/>
      <c r="CN363" s="88"/>
      <c r="CO363" s="88"/>
      <c r="CP363" s="88"/>
      <c r="CQ363" s="88"/>
      <c r="CR363" s="88"/>
      <c r="CS363" s="88"/>
      <c r="CT363" s="88"/>
      <c r="CU363" s="88"/>
      <c r="CV363" s="88"/>
      <c r="CW363" s="88"/>
      <c r="CX363" s="88"/>
      <c r="CY363" s="88"/>
      <c r="CZ363" s="88"/>
      <c r="DA363" s="88"/>
      <c r="DB363" s="88"/>
      <c r="DC363" s="88"/>
      <c r="DD363" s="88"/>
      <c r="DE363" s="88"/>
      <c r="DF363" s="88"/>
      <c r="DG363" s="88"/>
      <c r="DH363" s="88"/>
      <c r="DI363" s="88"/>
      <c r="DJ363" s="88"/>
      <c r="DK363" s="88"/>
      <c r="DL363" s="88"/>
      <c r="DM363" s="88"/>
      <c r="DN363" s="88"/>
      <c r="DO363" s="88"/>
      <c r="DP363" s="88"/>
      <c r="DQ363" s="88"/>
      <c r="DR363" s="88"/>
      <c r="DS363" s="88"/>
      <c r="DT363" s="88"/>
      <c r="DU363" s="88"/>
      <c r="DV363" s="88"/>
      <c r="DW363" s="88"/>
      <c r="DX363" s="88"/>
      <c r="DY363" s="88"/>
      <c r="DZ363" s="88"/>
      <c r="EA363" s="88"/>
      <c r="EB363" s="88"/>
      <c r="EC363" s="88"/>
      <c r="ED363" s="88"/>
      <c r="EE363" s="88"/>
      <c r="EF363" s="88"/>
      <c r="EG363" s="88"/>
      <c r="EH363" s="88"/>
      <c r="EI363" s="88"/>
      <c r="EJ363" s="88"/>
      <c r="EK363" s="88"/>
      <c r="EL363" s="88"/>
      <c r="EM363" s="88"/>
      <c r="EN363" s="88"/>
      <c r="EO363" s="88"/>
      <c r="EP363" s="88"/>
      <c r="EQ363" s="88"/>
      <c r="ER363" s="88"/>
      <c r="ES363" s="88"/>
      <c r="ET363" s="88"/>
      <c r="EU363" s="88"/>
      <c r="EV363" s="88"/>
      <c r="EW363" s="88"/>
      <c r="EX363" s="88"/>
      <c r="EY363" s="88"/>
      <c r="EZ363" s="88"/>
      <c r="FA363" s="88"/>
      <c r="FB363" s="88"/>
      <c r="FC363" s="88"/>
      <c r="FD363" s="88"/>
      <c r="FE363" s="88"/>
      <c r="FF363" s="88"/>
    </row>
    <row r="364" spans="2:162" x14ac:dyDescent="0.2">
      <c r="B364" s="100">
        <v>36</v>
      </c>
      <c r="C364" s="101">
        <v>15</v>
      </c>
      <c r="D364" s="80">
        <v>36</v>
      </c>
      <c r="E364" s="82">
        <v>17</v>
      </c>
      <c r="F364" s="83">
        <v>36</v>
      </c>
      <c r="G364" s="82">
        <v>110</v>
      </c>
      <c r="H364" s="88"/>
      <c r="O364" s="88"/>
      <c r="V364" s="88"/>
      <c r="AC364" s="88"/>
      <c r="AJ364" s="88"/>
      <c r="AQ364" s="88"/>
      <c r="AX364" s="88"/>
      <c r="BE364" s="88"/>
      <c r="BL364" s="88"/>
      <c r="BS364" s="88"/>
      <c r="BT364" s="88"/>
      <c r="BU364" s="88"/>
      <c r="BV364" s="88"/>
      <c r="BW364" s="88"/>
      <c r="BX364" s="88"/>
      <c r="BY364" s="88"/>
      <c r="BZ364" s="88"/>
      <c r="CA364" s="88"/>
      <c r="CB364" s="88"/>
      <c r="CC364" s="88"/>
      <c r="CD364" s="88"/>
      <c r="CE364" s="88"/>
      <c r="CF364" s="88"/>
      <c r="CG364" s="88"/>
      <c r="CH364" s="88"/>
      <c r="CI364" s="88"/>
      <c r="CJ364" s="88"/>
      <c r="CK364" s="88"/>
      <c r="CL364" s="88"/>
      <c r="CM364" s="88"/>
      <c r="CN364" s="88"/>
      <c r="CO364" s="88"/>
      <c r="CP364" s="88"/>
      <c r="CQ364" s="88"/>
      <c r="CR364" s="88"/>
      <c r="CS364" s="88"/>
      <c r="CT364" s="88"/>
      <c r="CU364" s="88"/>
      <c r="CV364" s="88"/>
      <c r="CW364" s="88"/>
      <c r="CX364" s="88"/>
      <c r="CY364" s="88"/>
      <c r="CZ364" s="88"/>
      <c r="DA364" s="88"/>
      <c r="DB364" s="88"/>
      <c r="DC364" s="88"/>
      <c r="DD364" s="88"/>
      <c r="DE364" s="88"/>
      <c r="DF364" s="88"/>
      <c r="DG364" s="88"/>
      <c r="DH364" s="88"/>
      <c r="DI364" s="88"/>
      <c r="DJ364" s="88"/>
      <c r="DK364" s="88"/>
      <c r="DL364" s="88"/>
      <c r="DM364" s="88"/>
      <c r="DN364" s="88"/>
      <c r="DO364" s="88"/>
      <c r="DP364" s="88"/>
      <c r="DQ364" s="88"/>
      <c r="DR364" s="88"/>
      <c r="DS364" s="88"/>
      <c r="DT364" s="88"/>
      <c r="DU364" s="88"/>
      <c r="DV364" s="88"/>
      <c r="DW364" s="88"/>
      <c r="DX364" s="88"/>
      <c r="DY364" s="88"/>
      <c r="DZ364" s="88"/>
      <c r="EA364" s="88"/>
      <c r="EB364" s="88"/>
      <c r="EC364" s="88"/>
      <c r="ED364" s="88"/>
      <c r="EE364" s="88"/>
      <c r="EF364" s="88"/>
      <c r="EG364" s="88"/>
      <c r="EH364" s="88"/>
      <c r="EI364" s="88"/>
      <c r="EJ364" s="88"/>
      <c r="EK364" s="88"/>
      <c r="EL364" s="88"/>
      <c r="EM364" s="88"/>
      <c r="EN364" s="88"/>
      <c r="EO364" s="88"/>
      <c r="EP364" s="88"/>
      <c r="EQ364" s="88"/>
      <c r="ER364" s="88"/>
      <c r="ES364" s="88"/>
      <c r="ET364" s="88"/>
      <c r="EU364" s="88"/>
      <c r="EV364" s="88"/>
      <c r="EW364" s="88"/>
      <c r="EX364" s="88"/>
      <c r="EY364" s="88"/>
      <c r="EZ364" s="88"/>
      <c r="FA364" s="88"/>
      <c r="FB364" s="88"/>
      <c r="FC364" s="88"/>
      <c r="FD364" s="88"/>
      <c r="FE364" s="88"/>
      <c r="FF364" s="88"/>
    </row>
    <row r="365" spans="2:162" x14ac:dyDescent="0.2">
      <c r="B365" s="100">
        <v>36.1</v>
      </c>
      <c r="C365" s="101">
        <v>78</v>
      </c>
      <c r="D365" s="80">
        <v>36.1</v>
      </c>
      <c r="E365" s="82">
        <v>111</v>
      </c>
      <c r="F365" s="83">
        <v>36.1</v>
      </c>
      <c r="G365" s="82">
        <v>92</v>
      </c>
      <c r="H365" s="88"/>
      <c r="O365" s="88"/>
      <c r="V365" s="88"/>
      <c r="AC365" s="88"/>
      <c r="AJ365" s="88"/>
      <c r="AQ365" s="88"/>
      <c r="AX365" s="88"/>
      <c r="BE365" s="88"/>
      <c r="BL365" s="88"/>
      <c r="BS365" s="88"/>
      <c r="BT365" s="88"/>
      <c r="BU365" s="88"/>
      <c r="BV365" s="88"/>
      <c r="BW365" s="88"/>
      <c r="BX365" s="88"/>
      <c r="BY365" s="88"/>
      <c r="BZ365" s="88"/>
      <c r="CA365" s="88"/>
      <c r="CB365" s="88"/>
      <c r="CC365" s="88"/>
      <c r="CD365" s="88"/>
      <c r="CE365" s="88"/>
      <c r="CF365" s="88"/>
      <c r="CG365" s="88"/>
      <c r="CH365" s="88"/>
      <c r="CI365" s="88"/>
      <c r="CJ365" s="88"/>
      <c r="CK365" s="88"/>
      <c r="CL365" s="88"/>
      <c r="CM365" s="88"/>
      <c r="CN365" s="88"/>
      <c r="CO365" s="88"/>
      <c r="CP365" s="88"/>
      <c r="CQ365" s="88"/>
      <c r="CR365" s="88"/>
      <c r="CS365" s="88"/>
      <c r="CT365" s="88"/>
      <c r="CU365" s="88"/>
      <c r="CV365" s="88"/>
      <c r="CW365" s="88"/>
      <c r="CX365" s="88"/>
      <c r="CY365" s="88"/>
      <c r="CZ365" s="88"/>
      <c r="DA365" s="88"/>
      <c r="DB365" s="88"/>
      <c r="DC365" s="88"/>
      <c r="DD365" s="88"/>
      <c r="DE365" s="88"/>
      <c r="DF365" s="88"/>
      <c r="DG365" s="88"/>
      <c r="DH365" s="88"/>
      <c r="DI365" s="88"/>
      <c r="DJ365" s="88"/>
      <c r="DK365" s="88"/>
      <c r="DL365" s="88"/>
      <c r="DM365" s="88"/>
      <c r="DN365" s="88"/>
      <c r="DO365" s="88"/>
      <c r="DP365" s="88"/>
      <c r="DQ365" s="88"/>
      <c r="DR365" s="88"/>
      <c r="DS365" s="88"/>
      <c r="DT365" s="88"/>
      <c r="DU365" s="88"/>
      <c r="DV365" s="88"/>
      <c r="DW365" s="88"/>
      <c r="DX365" s="88"/>
      <c r="DY365" s="88"/>
      <c r="DZ365" s="88"/>
      <c r="EA365" s="88"/>
      <c r="EB365" s="88"/>
      <c r="EC365" s="88"/>
      <c r="ED365" s="88"/>
      <c r="EE365" s="88"/>
      <c r="EF365" s="88"/>
      <c r="EG365" s="88"/>
      <c r="EH365" s="88"/>
      <c r="EI365" s="88"/>
      <c r="EJ365" s="88"/>
      <c r="EK365" s="88"/>
      <c r="EL365" s="88"/>
      <c r="EM365" s="88"/>
      <c r="EN365" s="88"/>
      <c r="EO365" s="88"/>
      <c r="EP365" s="88"/>
      <c r="EQ365" s="88"/>
      <c r="ER365" s="88"/>
      <c r="ES365" s="88"/>
      <c r="ET365" s="88"/>
      <c r="EU365" s="88"/>
      <c r="EV365" s="88"/>
      <c r="EW365" s="88"/>
      <c r="EX365" s="88"/>
      <c r="EY365" s="88"/>
      <c r="EZ365" s="88"/>
      <c r="FA365" s="88"/>
      <c r="FB365" s="88"/>
      <c r="FC365" s="88"/>
      <c r="FD365" s="88"/>
      <c r="FE365" s="88"/>
      <c r="FF365" s="88"/>
    </row>
    <row r="366" spans="2:162" x14ac:dyDescent="0.2">
      <c r="B366" s="100">
        <v>36.200000000000003</v>
      </c>
      <c r="C366" s="101">
        <v>91</v>
      </c>
      <c r="D366" s="80">
        <v>36.200000000000003</v>
      </c>
      <c r="E366" s="82">
        <v>2</v>
      </c>
      <c r="F366" s="83">
        <v>36.200000000000003</v>
      </c>
      <c r="G366" s="82">
        <v>2</v>
      </c>
      <c r="H366" s="88"/>
      <c r="O366" s="88"/>
      <c r="V366" s="88"/>
      <c r="AC366" s="88"/>
      <c r="AJ366" s="88"/>
      <c r="AQ366" s="88"/>
      <c r="AX366" s="88"/>
      <c r="BE366" s="88"/>
      <c r="BL366" s="88"/>
      <c r="BS366" s="88"/>
      <c r="BT366" s="88"/>
      <c r="BU366" s="88"/>
      <c r="BV366" s="88"/>
      <c r="BW366" s="88"/>
      <c r="BX366" s="88"/>
      <c r="BY366" s="88"/>
      <c r="BZ366" s="88"/>
      <c r="CA366" s="88"/>
      <c r="CB366" s="88"/>
      <c r="CC366" s="88"/>
      <c r="CD366" s="88"/>
      <c r="CE366" s="88"/>
      <c r="CF366" s="88"/>
      <c r="CG366" s="88"/>
      <c r="CH366" s="88"/>
      <c r="CI366" s="88"/>
      <c r="CJ366" s="88"/>
      <c r="CK366" s="88"/>
      <c r="CL366" s="88"/>
      <c r="CM366" s="88"/>
      <c r="CN366" s="88"/>
      <c r="CO366" s="88"/>
      <c r="CP366" s="88"/>
      <c r="CQ366" s="88"/>
      <c r="CR366" s="88"/>
      <c r="CS366" s="88"/>
      <c r="CT366" s="88"/>
      <c r="CU366" s="88"/>
      <c r="CV366" s="88"/>
      <c r="CW366" s="88"/>
      <c r="CX366" s="88"/>
      <c r="CY366" s="88"/>
      <c r="CZ366" s="88"/>
      <c r="DA366" s="88"/>
      <c r="DB366" s="88"/>
      <c r="DC366" s="88"/>
      <c r="DD366" s="88"/>
      <c r="DE366" s="88"/>
      <c r="DF366" s="88"/>
      <c r="DG366" s="88"/>
      <c r="DH366" s="88"/>
      <c r="DI366" s="88"/>
      <c r="DJ366" s="88"/>
      <c r="DK366" s="88"/>
      <c r="DL366" s="88"/>
      <c r="DM366" s="88"/>
      <c r="DN366" s="88"/>
      <c r="DO366" s="88"/>
      <c r="DP366" s="88"/>
      <c r="DQ366" s="88"/>
      <c r="DR366" s="88"/>
      <c r="DS366" s="88"/>
      <c r="DT366" s="88"/>
      <c r="DU366" s="88"/>
      <c r="DV366" s="88"/>
      <c r="DW366" s="88"/>
      <c r="DX366" s="88"/>
      <c r="DY366" s="88"/>
      <c r="DZ366" s="88"/>
      <c r="EA366" s="88"/>
      <c r="EB366" s="88"/>
      <c r="EC366" s="88"/>
      <c r="ED366" s="88"/>
      <c r="EE366" s="88"/>
      <c r="EF366" s="88"/>
      <c r="EG366" s="88"/>
      <c r="EH366" s="88"/>
      <c r="EI366" s="88"/>
      <c r="EJ366" s="88"/>
      <c r="EK366" s="88"/>
      <c r="EL366" s="88"/>
      <c r="EM366" s="88"/>
      <c r="EN366" s="88"/>
      <c r="EO366" s="88"/>
      <c r="EP366" s="88"/>
      <c r="EQ366" s="88"/>
      <c r="ER366" s="88"/>
      <c r="ES366" s="88"/>
      <c r="ET366" s="88"/>
      <c r="EU366" s="88"/>
      <c r="EV366" s="88"/>
      <c r="EW366" s="88"/>
      <c r="EX366" s="88"/>
      <c r="EY366" s="88"/>
      <c r="EZ366" s="88"/>
      <c r="FA366" s="88"/>
      <c r="FB366" s="88"/>
      <c r="FC366" s="88"/>
      <c r="FD366" s="88"/>
      <c r="FE366" s="88"/>
      <c r="FF366" s="88"/>
    </row>
    <row r="367" spans="2:162" x14ac:dyDescent="0.2">
      <c r="B367" s="100">
        <v>36.299999999999997</v>
      </c>
      <c r="C367" s="101">
        <v>12</v>
      </c>
      <c r="D367" s="80">
        <v>36.299999999999997</v>
      </c>
      <c r="E367" s="82">
        <v>7</v>
      </c>
      <c r="F367" s="83">
        <v>36.299999999999997</v>
      </c>
      <c r="G367" s="82">
        <v>3</v>
      </c>
      <c r="H367" s="88"/>
      <c r="O367" s="88"/>
      <c r="V367" s="88"/>
      <c r="AC367" s="88"/>
      <c r="AJ367" s="88"/>
      <c r="AQ367" s="88"/>
      <c r="AX367" s="88"/>
      <c r="BE367" s="88"/>
      <c r="BL367" s="88"/>
      <c r="BS367" s="88"/>
      <c r="BT367" s="88"/>
      <c r="BU367" s="88"/>
      <c r="BV367" s="88"/>
      <c r="BW367" s="88"/>
      <c r="BX367" s="88"/>
      <c r="BY367" s="88"/>
      <c r="BZ367" s="88"/>
      <c r="CA367" s="88"/>
      <c r="CB367" s="88"/>
      <c r="CC367" s="88"/>
      <c r="CD367" s="88"/>
      <c r="CE367" s="88"/>
      <c r="CF367" s="88"/>
      <c r="CG367" s="88"/>
      <c r="CH367" s="88"/>
      <c r="CI367" s="88"/>
      <c r="CJ367" s="88"/>
      <c r="CK367" s="88"/>
      <c r="CL367" s="88"/>
      <c r="CM367" s="88"/>
      <c r="CN367" s="88"/>
      <c r="CO367" s="88"/>
      <c r="CP367" s="88"/>
      <c r="CQ367" s="88"/>
      <c r="CR367" s="88"/>
      <c r="CS367" s="88"/>
      <c r="CT367" s="88"/>
      <c r="CU367" s="88"/>
      <c r="CV367" s="88"/>
      <c r="CW367" s="88"/>
      <c r="CX367" s="88"/>
      <c r="CY367" s="88"/>
      <c r="CZ367" s="88"/>
      <c r="DA367" s="88"/>
      <c r="DB367" s="88"/>
      <c r="DC367" s="88"/>
      <c r="DD367" s="88"/>
      <c r="DE367" s="88"/>
      <c r="DF367" s="88"/>
      <c r="DG367" s="88"/>
      <c r="DH367" s="88"/>
      <c r="DI367" s="88"/>
      <c r="DJ367" s="88"/>
      <c r="DK367" s="88"/>
      <c r="DL367" s="88"/>
      <c r="DM367" s="88"/>
      <c r="DN367" s="88"/>
      <c r="DO367" s="88"/>
      <c r="DP367" s="88"/>
      <c r="DQ367" s="88"/>
      <c r="DR367" s="88"/>
      <c r="DS367" s="88"/>
      <c r="DT367" s="88"/>
      <c r="DU367" s="88"/>
      <c r="DV367" s="88"/>
      <c r="DW367" s="88"/>
      <c r="DX367" s="88"/>
      <c r="DY367" s="88"/>
      <c r="DZ367" s="88"/>
      <c r="EA367" s="88"/>
      <c r="EB367" s="88"/>
      <c r="EC367" s="88"/>
      <c r="ED367" s="88"/>
      <c r="EE367" s="88"/>
      <c r="EF367" s="88"/>
      <c r="EG367" s="88"/>
      <c r="EH367" s="88"/>
      <c r="EI367" s="88"/>
      <c r="EJ367" s="88"/>
      <c r="EK367" s="88"/>
      <c r="EL367" s="88"/>
      <c r="EM367" s="88"/>
      <c r="EN367" s="88"/>
      <c r="EO367" s="88"/>
      <c r="EP367" s="88"/>
      <c r="EQ367" s="88"/>
      <c r="ER367" s="88"/>
      <c r="ES367" s="88"/>
      <c r="ET367" s="88"/>
      <c r="EU367" s="88"/>
      <c r="EV367" s="88"/>
      <c r="EW367" s="88"/>
      <c r="EX367" s="88"/>
      <c r="EY367" s="88"/>
      <c r="EZ367" s="88"/>
      <c r="FA367" s="88"/>
      <c r="FB367" s="88"/>
      <c r="FC367" s="88"/>
      <c r="FD367" s="88"/>
      <c r="FE367" s="88"/>
      <c r="FF367" s="88"/>
    </row>
    <row r="368" spans="2:162" x14ac:dyDescent="0.2">
      <c r="B368" s="100">
        <v>36.4</v>
      </c>
      <c r="C368" s="101">
        <v>80</v>
      </c>
      <c r="D368" s="80">
        <v>36.4</v>
      </c>
      <c r="E368" s="82">
        <v>16</v>
      </c>
      <c r="F368" s="83">
        <v>36.4</v>
      </c>
      <c r="G368" s="82">
        <v>4</v>
      </c>
      <c r="H368" s="88"/>
      <c r="O368" s="88"/>
      <c r="V368" s="88"/>
      <c r="AC368" s="88"/>
      <c r="AJ368" s="88"/>
      <c r="AQ368" s="88"/>
      <c r="AX368" s="88"/>
      <c r="BE368" s="88"/>
      <c r="BL368" s="88"/>
      <c r="BS368" s="88"/>
      <c r="BT368" s="88"/>
      <c r="BU368" s="88"/>
      <c r="BV368" s="88"/>
      <c r="BW368" s="88"/>
      <c r="BX368" s="88"/>
      <c r="BY368" s="88"/>
      <c r="BZ368" s="88"/>
      <c r="CA368" s="88"/>
      <c r="CB368" s="88"/>
      <c r="CC368" s="88"/>
      <c r="CD368" s="88"/>
      <c r="CE368" s="88"/>
      <c r="CF368" s="88"/>
      <c r="CG368" s="88"/>
      <c r="CH368" s="88"/>
      <c r="CI368" s="88"/>
      <c r="CJ368" s="88"/>
      <c r="CK368" s="88"/>
      <c r="CL368" s="88"/>
      <c r="CM368" s="88"/>
      <c r="CN368" s="88"/>
      <c r="CO368" s="88"/>
      <c r="CP368" s="88"/>
      <c r="CQ368" s="88"/>
      <c r="CR368" s="88"/>
      <c r="CS368" s="88"/>
      <c r="CT368" s="88"/>
      <c r="CU368" s="88"/>
      <c r="CV368" s="88"/>
      <c r="CW368" s="88"/>
      <c r="CX368" s="88"/>
      <c r="CY368" s="88"/>
      <c r="CZ368" s="88"/>
      <c r="DA368" s="88"/>
      <c r="DB368" s="88"/>
      <c r="DC368" s="88"/>
      <c r="DD368" s="88"/>
      <c r="DE368" s="88"/>
      <c r="DF368" s="88"/>
      <c r="DG368" s="88"/>
      <c r="DH368" s="88"/>
      <c r="DI368" s="88"/>
      <c r="DJ368" s="88"/>
      <c r="DK368" s="88"/>
      <c r="DL368" s="88"/>
      <c r="DM368" s="88"/>
      <c r="DN368" s="88"/>
      <c r="DO368" s="88"/>
      <c r="DP368" s="88"/>
      <c r="DQ368" s="88"/>
      <c r="DR368" s="88"/>
      <c r="DS368" s="88"/>
      <c r="DT368" s="88"/>
      <c r="DU368" s="88"/>
      <c r="DV368" s="88"/>
      <c r="DW368" s="88"/>
      <c r="DX368" s="88"/>
      <c r="DY368" s="88"/>
      <c r="DZ368" s="88"/>
      <c r="EA368" s="88"/>
      <c r="EB368" s="88"/>
      <c r="EC368" s="88"/>
      <c r="ED368" s="88"/>
      <c r="EE368" s="88"/>
      <c r="EF368" s="88"/>
      <c r="EG368" s="88"/>
      <c r="EH368" s="88"/>
      <c r="EI368" s="88"/>
      <c r="EJ368" s="88"/>
      <c r="EK368" s="88"/>
      <c r="EL368" s="88"/>
      <c r="EM368" s="88"/>
      <c r="EN368" s="88"/>
      <c r="EO368" s="88"/>
      <c r="EP368" s="88"/>
      <c r="EQ368" s="88"/>
      <c r="ER368" s="88"/>
      <c r="ES368" s="88"/>
      <c r="ET368" s="88"/>
      <c r="EU368" s="88"/>
      <c r="EV368" s="88"/>
      <c r="EW368" s="88"/>
      <c r="EX368" s="88"/>
      <c r="EY368" s="88"/>
      <c r="EZ368" s="88"/>
      <c r="FA368" s="88"/>
      <c r="FB368" s="88"/>
      <c r="FC368" s="88"/>
      <c r="FD368" s="88"/>
      <c r="FE368" s="88"/>
      <c r="FF368" s="88"/>
    </row>
    <row r="369" spans="2:162" x14ac:dyDescent="0.2">
      <c r="B369" s="100">
        <v>36.5</v>
      </c>
      <c r="C369" s="101">
        <v>7</v>
      </c>
      <c r="D369" s="80">
        <v>36.5</v>
      </c>
      <c r="E369" s="82">
        <v>64</v>
      </c>
      <c r="F369" s="83">
        <v>36.5</v>
      </c>
      <c r="G369" s="82">
        <v>25</v>
      </c>
      <c r="H369" s="88"/>
      <c r="O369" s="88"/>
      <c r="V369" s="88"/>
      <c r="AC369" s="88"/>
      <c r="AJ369" s="88"/>
      <c r="AQ369" s="88"/>
      <c r="AX369" s="88"/>
      <c r="BE369" s="88"/>
      <c r="BL369" s="88"/>
      <c r="BS369" s="88"/>
      <c r="BT369" s="88"/>
      <c r="BU369" s="88"/>
      <c r="BV369" s="88"/>
      <c r="BW369" s="88"/>
      <c r="BX369" s="88"/>
      <c r="BY369" s="88"/>
      <c r="BZ369" s="88"/>
      <c r="CA369" s="88"/>
      <c r="CB369" s="88"/>
      <c r="CC369" s="88"/>
      <c r="CD369" s="88"/>
      <c r="CE369" s="88"/>
      <c r="CF369" s="88"/>
      <c r="CG369" s="88"/>
      <c r="CH369" s="88"/>
      <c r="CI369" s="88"/>
      <c r="CJ369" s="88"/>
      <c r="CK369" s="88"/>
      <c r="CL369" s="88"/>
      <c r="CM369" s="88"/>
      <c r="CN369" s="88"/>
      <c r="CO369" s="88"/>
      <c r="CP369" s="88"/>
      <c r="CQ369" s="88"/>
      <c r="CR369" s="88"/>
      <c r="CS369" s="88"/>
      <c r="CT369" s="88"/>
      <c r="CU369" s="88"/>
      <c r="CV369" s="88"/>
      <c r="CW369" s="88"/>
      <c r="CX369" s="88"/>
      <c r="CY369" s="88"/>
      <c r="CZ369" s="88"/>
      <c r="DA369" s="88"/>
      <c r="DB369" s="88"/>
      <c r="DC369" s="88"/>
      <c r="DD369" s="88"/>
      <c r="DE369" s="88"/>
      <c r="DF369" s="88"/>
      <c r="DG369" s="88"/>
      <c r="DH369" s="88"/>
      <c r="DI369" s="88"/>
      <c r="DJ369" s="88"/>
      <c r="DK369" s="88"/>
      <c r="DL369" s="88"/>
      <c r="DM369" s="88"/>
      <c r="DN369" s="88"/>
      <c r="DO369" s="88"/>
      <c r="DP369" s="88"/>
      <c r="DQ369" s="88"/>
      <c r="DR369" s="88"/>
      <c r="DS369" s="88"/>
      <c r="DT369" s="88"/>
      <c r="DU369" s="88"/>
      <c r="DV369" s="88"/>
      <c r="DW369" s="88"/>
      <c r="DX369" s="88"/>
      <c r="DY369" s="88"/>
      <c r="DZ369" s="88"/>
      <c r="EA369" s="88"/>
      <c r="EB369" s="88"/>
      <c r="EC369" s="88"/>
      <c r="ED369" s="88"/>
      <c r="EE369" s="88"/>
      <c r="EF369" s="88"/>
      <c r="EG369" s="88"/>
      <c r="EH369" s="88"/>
      <c r="EI369" s="88"/>
      <c r="EJ369" s="88"/>
      <c r="EK369" s="88"/>
      <c r="EL369" s="88"/>
      <c r="EM369" s="88"/>
      <c r="EN369" s="88"/>
      <c r="EO369" s="88"/>
      <c r="EP369" s="88"/>
      <c r="EQ369" s="88"/>
      <c r="ER369" s="88"/>
      <c r="ES369" s="88"/>
      <c r="ET369" s="88"/>
      <c r="EU369" s="88"/>
      <c r="EV369" s="88"/>
      <c r="EW369" s="88"/>
      <c r="EX369" s="88"/>
      <c r="EY369" s="88"/>
      <c r="EZ369" s="88"/>
      <c r="FA369" s="88"/>
      <c r="FB369" s="88"/>
      <c r="FC369" s="88"/>
      <c r="FD369" s="88"/>
      <c r="FE369" s="88"/>
      <c r="FF369" s="88"/>
    </row>
    <row r="370" spans="2:162" x14ac:dyDescent="0.2">
      <c r="B370" s="100">
        <v>36.6</v>
      </c>
      <c r="C370" s="101">
        <v>80</v>
      </c>
      <c r="D370" s="80">
        <v>36.6</v>
      </c>
      <c r="E370" s="82">
        <v>74</v>
      </c>
      <c r="F370" s="83">
        <v>36.6</v>
      </c>
      <c r="G370" s="82">
        <v>78</v>
      </c>
      <c r="H370" s="88"/>
      <c r="O370" s="88"/>
      <c r="V370" s="88"/>
      <c r="AC370" s="88"/>
      <c r="AJ370" s="88"/>
      <c r="AQ370" s="88"/>
      <c r="AX370" s="88"/>
      <c r="BE370" s="88"/>
      <c r="BL370" s="88"/>
      <c r="BS370" s="88"/>
      <c r="BT370" s="88"/>
      <c r="BU370" s="88"/>
      <c r="BV370" s="88"/>
      <c r="BW370" s="88"/>
      <c r="BX370" s="88"/>
      <c r="BY370" s="88"/>
      <c r="BZ370" s="88"/>
      <c r="CA370" s="88"/>
      <c r="CB370" s="88"/>
      <c r="CC370" s="88"/>
      <c r="CD370" s="88"/>
      <c r="CE370" s="88"/>
      <c r="CF370" s="88"/>
      <c r="CG370" s="88"/>
      <c r="CH370" s="88"/>
      <c r="CI370" s="88"/>
      <c r="CJ370" s="88"/>
      <c r="CK370" s="88"/>
      <c r="CL370" s="88"/>
      <c r="CM370" s="88"/>
      <c r="CN370" s="88"/>
      <c r="CO370" s="88"/>
      <c r="CP370" s="88"/>
      <c r="CQ370" s="88"/>
      <c r="CR370" s="88"/>
      <c r="CS370" s="88"/>
      <c r="CT370" s="88"/>
      <c r="CU370" s="88"/>
      <c r="CV370" s="88"/>
      <c r="CW370" s="88"/>
      <c r="CX370" s="88"/>
      <c r="CY370" s="88"/>
      <c r="CZ370" s="88"/>
      <c r="DA370" s="88"/>
      <c r="DB370" s="88"/>
      <c r="DC370" s="88"/>
      <c r="DD370" s="88"/>
      <c r="DE370" s="88"/>
      <c r="DF370" s="88"/>
      <c r="DG370" s="88"/>
      <c r="DH370" s="88"/>
      <c r="DI370" s="88"/>
      <c r="DJ370" s="88"/>
      <c r="DK370" s="88"/>
      <c r="DL370" s="88"/>
      <c r="DM370" s="88"/>
      <c r="DN370" s="88"/>
      <c r="DO370" s="88"/>
      <c r="DP370" s="88"/>
      <c r="DQ370" s="88"/>
      <c r="DR370" s="88"/>
      <c r="DS370" s="88"/>
      <c r="DT370" s="88"/>
      <c r="DU370" s="88"/>
      <c r="DV370" s="88"/>
      <c r="DW370" s="88"/>
      <c r="DX370" s="88"/>
      <c r="DY370" s="88"/>
      <c r="DZ370" s="88"/>
      <c r="EA370" s="88"/>
      <c r="EB370" s="88"/>
      <c r="EC370" s="88"/>
      <c r="ED370" s="88"/>
      <c r="EE370" s="88"/>
      <c r="EF370" s="88"/>
      <c r="EG370" s="88"/>
      <c r="EH370" s="88"/>
      <c r="EI370" s="88"/>
      <c r="EJ370" s="88"/>
      <c r="EK370" s="88"/>
      <c r="EL370" s="88"/>
      <c r="EM370" s="88"/>
      <c r="EN370" s="88"/>
      <c r="EO370" s="88"/>
      <c r="EP370" s="88"/>
      <c r="EQ370" s="88"/>
      <c r="ER370" s="88"/>
      <c r="ES370" s="88"/>
      <c r="ET370" s="88"/>
      <c r="EU370" s="88"/>
      <c r="EV370" s="88"/>
      <c r="EW370" s="88"/>
      <c r="EX370" s="88"/>
      <c r="EY370" s="88"/>
      <c r="EZ370" s="88"/>
      <c r="FA370" s="88"/>
      <c r="FB370" s="88"/>
      <c r="FC370" s="88"/>
      <c r="FD370" s="88"/>
      <c r="FE370" s="88"/>
      <c r="FF370" s="88"/>
    </row>
    <row r="371" spans="2:162" x14ac:dyDescent="0.2">
      <c r="B371" s="100">
        <v>36.700000000000003</v>
      </c>
      <c r="C371" s="101">
        <v>9</v>
      </c>
      <c r="D371" s="80">
        <v>36.700000000000003</v>
      </c>
      <c r="E371" s="82">
        <v>51</v>
      </c>
      <c r="F371" s="83">
        <v>36.700000000000003</v>
      </c>
      <c r="G371" s="82">
        <v>138</v>
      </c>
      <c r="H371" s="88"/>
      <c r="O371" s="88"/>
      <c r="V371" s="88"/>
      <c r="AC371" s="88"/>
      <c r="AJ371" s="88"/>
      <c r="AQ371" s="88"/>
      <c r="AX371" s="88"/>
      <c r="BE371" s="88"/>
      <c r="BL371" s="88"/>
      <c r="BS371" s="88"/>
      <c r="BT371" s="88"/>
      <c r="BU371" s="88"/>
      <c r="BV371" s="88"/>
      <c r="BW371" s="88"/>
      <c r="BX371" s="88"/>
      <c r="BY371" s="88"/>
      <c r="BZ371" s="88"/>
      <c r="CA371" s="88"/>
      <c r="CB371" s="88"/>
      <c r="CC371" s="88"/>
      <c r="CD371" s="88"/>
      <c r="CE371" s="88"/>
      <c r="CF371" s="88"/>
      <c r="CG371" s="88"/>
      <c r="CH371" s="88"/>
      <c r="CI371" s="88"/>
      <c r="CJ371" s="88"/>
      <c r="CK371" s="88"/>
      <c r="CL371" s="88"/>
      <c r="CM371" s="88"/>
      <c r="CN371" s="88"/>
      <c r="CO371" s="88"/>
      <c r="CP371" s="88"/>
      <c r="CQ371" s="88"/>
      <c r="CR371" s="88"/>
      <c r="CS371" s="88"/>
      <c r="CT371" s="88"/>
      <c r="CU371" s="88"/>
      <c r="CV371" s="88"/>
      <c r="CW371" s="88"/>
      <c r="CX371" s="88"/>
      <c r="CY371" s="88"/>
      <c r="CZ371" s="88"/>
      <c r="DA371" s="88"/>
      <c r="DB371" s="88"/>
      <c r="DC371" s="88"/>
      <c r="DD371" s="88"/>
      <c r="DE371" s="88"/>
      <c r="DF371" s="88"/>
      <c r="DG371" s="88"/>
      <c r="DH371" s="88"/>
      <c r="DI371" s="88"/>
      <c r="DJ371" s="88"/>
      <c r="DK371" s="88"/>
      <c r="DL371" s="88"/>
      <c r="DM371" s="88"/>
      <c r="DN371" s="88"/>
      <c r="DO371" s="88"/>
      <c r="DP371" s="88"/>
      <c r="DQ371" s="88"/>
      <c r="DR371" s="88"/>
      <c r="DS371" s="88"/>
      <c r="DT371" s="88"/>
      <c r="DU371" s="88"/>
      <c r="DV371" s="88"/>
      <c r="DW371" s="88"/>
      <c r="DX371" s="88"/>
      <c r="DY371" s="88"/>
      <c r="DZ371" s="88"/>
      <c r="EA371" s="88"/>
      <c r="EB371" s="88"/>
      <c r="EC371" s="88"/>
      <c r="ED371" s="88"/>
      <c r="EE371" s="88"/>
      <c r="EF371" s="88"/>
      <c r="EG371" s="88"/>
      <c r="EH371" s="88"/>
      <c r="EI371" s="88"/>
      <c r="EJ371" s="88"/>
      <c r="EK371" s="88"/>
      <c r="EL371" s="88"/>
      <c r="EM371" s="88"/>
      <c r="EN371" s="88"/>
      <c r="EO371" s="88"/>
      <c r="EP371" s="88"/>
      <c r="EQ371" s="88"/>
      <c r="ER371" s="88"/>
      <c r="ES371" s="88"/>
      <c r="ET371" s="88"/>
      <c r="EU371" s="88"/>
      <c r="EV371" s="88"/>
      <c r="EW371" s="88"/>
      <c r="EX371" s="88"/>
      <c r="EY371" s="88"/>
      <c r="EZ371" s="88"/>
      <c r="FA371" s="88"/>
      <c r="FB371" s="88"/>
      <c r="FC371" s="88"/>
      <c r="FD371" s="88"/>
      <c r="FE371" s="88"/>
      <c r="FF371" s="88"/>
    </row>
    <row r="372" spans="2:162" x14ac:dyDescent="0.2">
      <c r="B372" s="100">
        <v>36.799999999999997</v>
      </c>
      <c r="C372" s="101">
        <v>76</v>
      </c>
      <c r="D372" s="80">
        <v>36.799999999999997</v>
      </c>
      <c r="E372" s="82">
        <v>85</v>
      </c>
      <c r="F372" s="83">
        <v>36.799999999999997</v>
      </c>
      <c r="G372" s="82">
        <v>29</v>
      </c>
      <c r="H372" s="88"/>
      <c r="O372" s="88"/>
      <c r="V372" s="88"/>
      <c r="AC372" s="88"/>
      <c r="AJ372" s="88"/>
      <c r="AQ372" s="88"/>
      <c r="AX372" s="88"/>
      <c r="BE372" s="88"/>
      <c r="BL372" s="88"/>
      <c r="BS372" s="88"/>
      <c r="BT372" s="88"/>
      <c r="BU372" s="88"/>
      <c r="BV372" s="88"/>
      <c r="BW372" s="88"/>
      <c r="BX372" s="88"/>
      <c r="BY372" s="88"/>
      <c r="BZ372" s="88"/>
      <c r="CA372" s="88"/>
      <c r="CB372" s="88"/>
      <c r="CC372" s="88"/>
      <c r="CD372" s="88"/>
      <c r="CE372" s="88"/>
      <c r="CF372" s="88"/>
      <c r="CG372" s="88"/>
      <c r="CH372" s="88"/>
      <c r="CI372" s="88"/>
      <c r="CJ372" s="88"/>
      <c r="CK372" s="88"/>
      <c r="CL372" s="88"/>
      <c r="CM372" s="88"/>
      <c r="CN372" s="88"/>
      <c r="CO372" s="88"/>
      <c r="CP372" s="88"/>
      <c r="CQ372" s="88"/>
      <c r="CR372" s="88"/>
      <c r="CS372" s="88"/>
      <c r="CT372" s="88"/>
      <c r="CU372" s="88"/>
      <c r="CV372" s="88"/>
      <c r="CW372" s="88"/>
      <c r="CX372" s="88"/>
      <c r="CY372" s="88"/>
      <c r="CZ372" s="88"/>
      <c r="DA372" s="88"/>
      <c r="DB372" s="88"/>
      <c r="DC372" s="88"/>
      <c r="DD372" s="88"/>
      <c r="DE372" s="88"/>
      <c r="DF372" s="88"/>
      <c r="DG372" s="88"/>
      <c r="DH372" s="88"/>
      <c r="DI372" s="88"/>
      <c r="DJ372" s="88"/>
      <c r="DK372" s="88"/>
      <c r="DL372" s="88"/>
      <c r="DM372" s="88"/>
      <c r="DN372" s="88"/>
      <c r="DO372" s="88"/>
      <c r="DP372" s="88"/>
      <c r="DQ372" s="88"/>
      <c r="DR372" s="88"/>
      <c r="DS372" s="88"/>
      <c r="DT372" s="88"/>
      <c r="DU372" s="88"/>
      <c r="DV372" s="88"/>
      <c r="DW372" s="88"/>
      <c r="DX372" s="88"/>
      <c r="DY372" s="88"/>
      <c r="DZ372" s="88"/>
      <c r="EA372" s="88"/>
      <c r="EB372" s="88"/>
      <c r="EC372" s="88"/>
      <c r="ED372" s="88"/>
      <c r="EE372" s="88"/>
      <c r="EF372" s="88"/>
      <c r="EG372" s="88"/>
      <c r="EH372" s="88"/>
      <c r="EI372" s="88"/>
      <c r="EJ372" s="88"/>
      <c r="EK372" s="88"/>
      <c r="EL372" s="88"/>
      <c r="EM372" s="88"/>
      <c r="EN372" s="88"/>
      <c r="EO372" s="88"/>
      <c r="EP372" s="88"/>
      <c r="EQ372" s="88"/>
      <c r="ER372" s="88"/>
      <c r="ES372" s="88"/>
      <c r="ET372" s="88"/>
      <c r="EU372" s="88"/>
      <c r="EV372" s="88"/>
      <c r="EW372" s="88"/>
      <c r="EX372" s="88"/>
      <c r="EY372" s="88"/>
      <c r="EZ372" s="88"/>
      <c r="FA372" s="88"/>
      <c r="FB372" s="88"/>
      <c r="FC372" s="88"/>
      <c r="FD372" s="88"/>
      <c r="FE372" s="88"/>
      <c r="FF372" s="88"/>
    </row>
    <row r="373" spans="2:162" x14ac:dyDescent="0.2">
      <c r="B373" s="100">
        <v>36.9</v>
      </c>
      <c r="C373" s="101">
        <v>14</v>
      </c>
      <c r="D373" s="80">
        <v>36.9</v>
      </c>
      <c r="E373" s="82">
        <v>52</v>
      </c>
      <c r="F373" s="83">
        <v>36.9</v>
      </c>
      <c r="G373" s="82">
        <v>79</v>
      </c>
      <c r="H373" s="88"/>
      <c r="O373" s="88"/>
      <c r="V373" s="88"/>
      <c r="AC373" s="88"/>
      <c r="AJ373" s="88"/>
      <c r="AQ373" s="88"/>
      <c r="AX373" s="88"/>
      <c r="BE373" s="88"/>
      <c r="BL373" s="88"/>
      <c r="BS373" s="88"/>
      <c r="BT373" s="88"/>
      <c r="BU373" s="88"/>
      <c r="BV373" s="88"/>
      <c r="BW373" s="88"/>
      <c r="BX373" s="88"/>
      <c r="BY373" s="88"/>
      <c r="BZ373" s="88"/>
      <c r="CA373" s="88"/>
      <c r="CB373" s="88"/>
      <c r="CC373" s="88"/>
      <c r="CD373" s="88"/>
      <c r="CE373" s="88"/>
      <c r="CF373" s="88"/>
      <c r="CG373" s="88"/>
      <c r="CH373" s="88"/>
      <c r="CI373" s="88"/>
      <c r="CJ373" s="88"/>
      <c r="CK373" s="88"/>
      <c r="CL373" s="88"/>
      <c r="CM373" s="88"/>
      <c r="CN373" s="88"/>
      <c r="CO373" s="88"/>
      <c r="CP373" s="88"/>
      <c r="CQ373" s="88"/>
      <c r="CR373" s="88"/>
      <c r="CS373" s="88"/>
      <c r="CT373" s="88"/>
      <c r="CU373" s="88"/>
      <c r="CV373" s="88"/>
      <c r="CW373" s="88"/>
      <c r="CX373" s="88"/>
      <c r="CY373" s="88"/>
      <c r="CZ373" s="88"/>
      <c r="DA373" s="88"/>
      <c r="DB373" s="88"/>
      <c r="DC373" s="88"/>
      <c r="DD373" s="88"/>
      <c r="DE373" s="88"/>
      <c r="DF373" s="88"/>
      <c r="DG373" s="88"/>
      <c r="DH373" s="88"/>
      <c r="DI373" s="88"/>
      <c r="DJ373" s="88"/>
      <c r="DK373" s="88"/>
      <c r="DL373" s="88"/>
      <c r="DM373" s="88"/>
      <c r="DN373" s="88"/>
      <c r="DO373" s="88"/>
      <c r="DP373" s="88"/>
      <c r="DQ373" s="88"/>
      <c r="DR373" s="88"/>
      <c r="DS373" s="88"/>
      <c r="DT373" s="88"/>
      <c r="DU373" s="88"/>
      <c r="DV373" s="88"/>
      <c r="DW373" s="88"/>
      <c r="DX373" s="88"/>
      <c r="DY373" s="88"/>
      <c r="DZ373" s="88"/>
      <c r="EA373" s="88"/>
      <c r="EB373" s="88"/>
      <c r="EC373" s="88"/>
      <c r="ED373" s="88"/>
      <c r="EE373" s="88"/>
      <c r="EF373" s="88"/>
      <c r="EG373" s="88"/>
      <c r="EH373" s="88"/>
      <c r="EI373" s="88"/>
      <c r="EJ373" s="88"/>
      <c r="EK373" s="88"/>
      <c r="EL373" s="88"/>
      <c r="EM373" s="88"/>
      <c r="EN373" s="88"/>
      <c r="EO373" s="88"/>
      <c r="EP373" s="88"/>
      <c r="EQ373" s="88"/>
      <c r="ER373" s="88"/>
      <c r="ES373" s="88"/>
      <c r="ET373" s="88"/>
      <c r="EU373" s="88"/>
      <c r="EV373" s="88"/>
      <c r="EW373" s="88"/>
      <c r="EX373" s="88"/>
      <c r="EY373" s="88"/>
      <c r="EZ373" s="88"/>
      <c r="FA373" s="88"/>
      <c r="FB373" s="88"/>
      <c r="FC373" s="88"/>
      <c r="FD373" s="88"/>
      <c r="FE373" s="88"/>
      <c r="FF373" s="88"/>
    </row>
    <row r="374" spans="2:162" x14ac:dyDescent="0.2">
      <c r="B374" s="100">
        <v>37</v>
      </c>
      <c r="C374" s="101">
        <v>70</v>
      </c>
      <c r="D374" s="80">
        <v>37</v>
      </c>
      <c r="E374" s="82">
        <v>21</v>
      </c>
      <c r="F374" s="83">
        <v>37</v>
      </c>
      <c r="G374" s="82">
        <v>130</v>
      </c>
      <c r="H374" s="88"/>
      <c r="O374" s="88"/>
      <c r="V374" s="88"/>
      <c r="AC374" s="88"/>
      <c r="AJ374" s="88"/>
      <c r="AQ374" s="88"/>
      <c r="AX374" s="88"/>
      <c r="BE374" s="88"/>
      <c r="BL374" s="88"/>
      <c r="BS374" s="88"/>
      <c r="BT374" s="88"/>
      <c r="BU374" s="88"/>
      <c r="BV374" s="88"/>
      <c r="BW374" s="88"/>
      <c r="BX374" s="88"/>
      <c r="BY374" s="88"/>
      <c r="BZ374" s="88"/>
      <c r="CA374" s="88"/>
      <c r="CB374" s="88"/>
      <c r="CC374" s="88"/>
      <c r="CD374" s="88"/>
      <c r="CE374" s="88"/>
      <c r="CF374" s="88"/>
      <c r="CG374" s="88"/>
      <c r="CH374" s="88"/>
      <c r="CI374" s="88"/>
      <c r="CJ374" s="88"/>
      <c r="CK374" s="88"/>
      <c r="CL374" s="88"/>
      <c r="CM374" s="88"/>
      <c r="CN374" s="88"/>
      <c r="CO374" s="88"/>
      <c r="CP374" s="88"/>
      <c r="CQ374" s="88"/>
      <c r="CR374" s="88"/>
      <c r="CS374" s="88"/>
      <c r="CT374" s="88"/>
      <c r="CU374" s="88"/>
      <c r="CV374" s="88"/>
      <c r="CW374" s="88"/>
      <c r="CX374" s="88"/>
      <c r="CY374" s="88"/>
      <c r="CZ374" s="88"/>
      <c r="DA374" s="88"/>
      <c r="DB374" s="88"/>
      <c r="DC374" s="88"/>
      <c r="DD374" s="88"/>
      <c r="DE374" s="88"/>
      <c r="DF374" s="88"/>
      <c r="DG374" s="88"/>
      <c r="DH374" s="88"/>
      <c r="DI374" s="88"/>
      <c r="DJ374" s="88"/>
      <c r="DK374" s="88"/>
      <c r="DL374" s="88"/>
      <c r="DM374" s="88"/>
      <c r="DN374" s="88"/>
      <c r="DO374" s="88"/>
      <c r="DP374" s="88"/>
      <c r="DQ374" s="88"/>
      <c r="DR374" s="88"/>
      <c r="DS374" s="88"/>
      <c r="DT374" s="88"/>
      <c r="DU374" s="88"/>
      <c r="DV374" s="88"/>
      <c r="DW374" s="88"/>
      <c r="DX374" s="88"/>
      <c r="DY374" s="88"/>
      <c r="DZ374" s="88"/>
      <c r="EA374" s="88"/>
      <c r="EB374" s="88"/>
      <c r="EC374" s="88"/>
      <c r="ED374" s="88"/>
      <c r="EE374" s="88"/>
      <c r="EF374" s="88"/>
      <c r="EG374" s="88"/>
      <c r="EH374" s="88"/>
      <c r="EI374" s="88"/>
      <c r="EJ374" s="88"/>
      <c r="EK374" s="88"/>
      <c r="EL374" s="88"/>
      <c r="EM374" s="88"/>
      <c r="EN374" s="88"/>
      <c r="EO374" s="88"/>
      <c r="EP374" s="88"/>
      <c r="EQ374" s="88"/>
      <c r="ER374" s="88"/>
      <c r="ES374" s="88"/>
      <c r="ET374" s="88"/>
      <c r="EU374" s="88"/>
      <c r="EV374" s="88"/>
      <c r="EW374" s="88"/>
      <c r="EX374" s="88"/>
      <c r="EY374" s="88"/>
      <c r="EZ374" s="88"/>
      <c r="FA374" s="88"/>
      <c r="FB374" s="88"/>
      <c r="FC374" s="88"/>
      <c r="FD374" s="88"/>
      <c r="FE374" s="88"/>
      <c r="FF374" s="88"/>
    </row>
    <row r="375" spans="2:162" x14ac:dyDescent="0.2">
      <c r="B375" s="100">
        <v>37.1</v>
      </c>
      <c r="C375" s="101">
        <v>14</v>
      </c>
      <c r="D375" s="80">
        <v>37.1</v>
      </c>
      <c r="E375" s="82">
        <v>74</v>
      </c>
      <c r="F375" s="83">
        <v>37.1</v>
      </c>
      <c r="G375" s="82">
        <v>0</v>
      </c>
      <c r="H375" s="88"/>
      <c r="O375" s="88"/>
      <c r="V375" s="88"/>
      <c r="AC375" s="88"/>
      <c r="AJ375" s="88"/>
      <c r="AQ375" s="88"/>
      <c r="AX375" s="88"/>
      <c r="BE375" s="88"/>
      <c r="BL375" s="88"/>
      <c r="BS375" s="88"/>
      <c r="BT375" s="88"/>
      <c r="BU375" s="88"/>
      <c r="BV375" s="88"/>
      <c r="BW375" s="88"/>
      <c r="BX375" s="88"/>
      <c r="BY375" s="88"/>
      <c r="BZ375" s="88"/>
      <c r="CA375" s="88"/>
      <c r="CB375" s="88"/>
      <c r="CC375" s="88"/>
      <c r="CD375" s="88"/>
      <c r="CE375" s="88"/>
      <c r="CF375" s="88"/>
      <c r="CG375" s="88"/>
      <c r="CH375" s="88"/>
      <c r="CI375" s="88"/>
      <c r="CJ375" s="88"/>
      <c r="CK375" s="88"/>
      <c r="CL375" s="88"/>
      <c r="CM375" s="88"/>
      <c r="CN375" s="88"/>
      <c r="CO375" s="88"/>
      <c r="CP375" s="88"/>
      <c r="CQ375" s="88"/>
      <c r="CR375" s="88"/>
      <c r="CS375" s="88"/>
      <c r="CT375" s="88"/>
      <c r="CU375" s="88"/>
      <c r="CV375" s="88"/>
      <c r="CW375" s="88"/>
      <c r="CX375" s="88"/>
      <c r="CY375" s="88"/>
      <c r="CZ375" s="88"/>
      <c r="DA375" s="88"/>
      <c r="DB375" s="88"/>
      <c r="DC375" s="88"/>
      <c r="DD375" s="88"/>
      <c r="DE375" s="88"/>
      <c r="DF375" s="88"/>
      <c r="DG375" s="88"/>
      <c r="DH375" s="88"/>
      <c r="DI375" s="88"/>
      <c r="DJ375" s="88"/>
      <c r="DK375" s="88"/>
      <c r="DL375" s="88"/>
      <c r="DM375" s="88"/>
      <c r="DN375" s="88"/>
      <c r="DO375" s="88"/>
      <c r="DP375" s="88"/>
      <c r="DQ375" s="88"/>
      <c r="DR375" s="88"/>
      <c r="DS375" s="88"/>
      <c r="DT375" s="88"/>
      <c r="DU375" s="88"/>
      <c r="DV375" s="88"/>
      <c r="DW375" s="88"/>
      <c r="DX375" s="88"/>
      <c r="DY375" s="88"/>
      <c r="DZ375" s="88"/>
      <c r="EA375" s="88"/>
      <c r="EB375" s="88"/>
      <c r="EC375" s="88"/>
      <c r="ED375" s="88"/>
      <c r="EE375" s="88"/>
      <c r="EF375" s="88"/>
      <c r="EG375" s="88"/>
      <c r="EH375" s="88"/>
      <c r="EI375" s="88"/>
      <c r="EJ375" s="88"/>
      <c r="EK375" s="88"/>
      <c r="EL375" s="88"/>
      <c r="EM375" s="88"/>
      <c r="EN375" s="88"/>
      <c r="EO375" s="88"/>
      <c r="EP375" s="88"/>
      <c r="EQ375" s="88"/>
      <c r="ER375" s="88"/>
      <c r="ES375" s="88"/>
      <c r="ET375" s="88"/>
      <c r="EU375" s="88"/>
      <c r="EV375" s="88"/>
      <c r="EW375" s="88"/>
      <c r="EX375" s="88"/>
      <c r="EY375" s="88"/>
      <c r="EZ375" s="88"/>
      <c r="FA375" s="88"/>
      <c r="FB375" s="88"/>
      <c r="FC375" s="88"/>
      <c r="FD375" s="88"/>
      <c r="FE375" s="88"/>
      <c r="FF375" s="88"/>
    </row>
    <row r="376" spans="2:162" x14ac:dyDescent="0.2">
      <c r="B376" s="100">
        <v>37.200000000000003</v>
      </c>
      <c r="C376" s="101">
        <v>56</v>
      </c>
      <c r="D376" s="80">
        <v>37.200000000000003</v>
      </c>
      <c r="E376" s="82">
        <v>46</v>
      </c>
      <c r="F376" s="83">
        <v>37.200000000000003</v>
      </c>
      <c r="G376" s="82">
        <v>8</v>
      </c>
      <c r="H376" s="88"/>
      <c r="O376" s="88"/>
      <c r="V376" s="88"/>
      <c r="AC376" s="88"/>
      <c r="AJ376" s="88"/>
      <c r="AQ376" s="88"/>
      <c r="AX376" s="88"/>
      <c r="BE376" s="88"/>
      <c r="BL376" s="88"/>
      <c r="BS376" s="88"/>
      <c r="BT376" s="88"/>
      <c r="BU376" s="88"/>
      <c r="BV376" s="88"/>
      <c r="BW376" s="88"/>
      <c r="BX376" s="88"/>
      <c r="BY376" s="88"/>
      <c r="BZ376" s="88"/>
      <c r="CA376" s="88"/>
      <c r="CB376" s="88"/>
      <c r="CC376" s="88"/>
      <c r="CD376" s="88"/>
      <c r="CE376" s="88"/>
      <c r="CF376" s="88"/>
      <c r="CG376" s="88"/>
      <c r="CH376" s="88"/>
      <c r="CI376" s="88"/>
      <c r="CJ376" s="88"/>
      <c r="CK376" s="88"/>
      <c r="CL376" s="88"/>
      <c r="CM376" s="88"/>
      <c r="CN376" s="88"/>
      <c r="CO376" s="88"/>
      <c r="CP376" s="88"/>
      <c r="CQ376" s="88"/>
      <c r="CR376" s="88"/>
      <c r="CS376" s="88"/>
      <c r="CT376" s="88"/>
      <c r="CU376" s="88"/>
      <c r="CV376" s="88"/>
      <c r="CW376" s="88"/>
      <c r="CX376" s="88"/>
      <c r="CY376" s="88"/>
      <c r="CZ376" s="88"/>
      <c r="DA376" s="88"/>
      <c r="DB376" s="88"/>
      <c r="DC376" s="88"/>
      <c r="DD376" s="88"/>
      <c r="DE376" s="88"/>
      <c r="DF376" s="88"/>
      <c r="DG376" s="88"/>
      <c r="DH376" s="88"/>
      <c r="DI376" s="88"/>
      <c r="DJ376" s="88"/>
      <c r="DK376" s="88"/>
      <c r="DL376" s="88"/>
      <c r="DM376" s="88"/>
      <c r="DN376" s="88"/>
      <c r="DO376" s="88"/>
      <c r="DP376" s="88"/>
      <c r="DQ376" s="88"/>
      <c r="DR376" s="88"/>
      <c r="DS376" s="88"/>
      <c r="DT376" s="88"/>
      <c r="DU376" s="88"/>
      <c r="DV376" s="88"/>
      <c r="DW376" s="88"/>
      <c r="DX376" s="88"/>
      <c r="DY376" s="88"/>
      <c r="DZ376" s="88"/>
      <c r="EA376" s="88"/>
      <c r="EB376" s="88"/>
      <c r="EC376" s="88"/>
      <c r="ED376" s="88"/>
      <c r="EE376" s="88"/>
      <c r="EF376" s="88"/>
      <c r="EG376" s="88"/>
      <c r="EH376" s="88"/>
      <c r="EI376" s="88"/>
      <c r="EJ376" s="88"/>
      <c r="EK376" s="88"/>
      <c r="EL376" s="88"/>
      <c r="EM376" s="88"/>
      <c r="EN376" s="88"/>
      <c r="EO376" s="88"/>
      <c r="EP376" s="88"/>
      <c r="EQ376" s="88"/>
      <c r="ER376" s="88"/>
      <c r="ES376" s="88"/>
      <c r="ET376" s="88"/>
      <c r="EU376" s="88"/>
      <c r="EV376" s="88"/>
      <c r="EW376" s="88"/>
      <c r="EX376" s="88"/>
      <c r="EY376" s="88"/>
      <c r="EZ376" s="88"/>
      <c r="FA376" s="88"/>
      <c r="FB376" s="88"/>
      <c r="FC376" s="88"/>
      <c r="FD376" s="88"/>
      <c r="FE376" s="88"/>
      <c r="FF376" s="88"/>
    </row>
    <row r="377" spans="2:162" x14ac:dyDescent="0.2">
      <c r="B377" s="100">
        <v>37.299999999999997</v>
      </c>
      <c r="C377" s="101">
        <v>26</v>
      </c>
      <c r="D377" s="80">
        <v>37.299999999999997</v>
      </c>
      <c r="E377" s="82">
        <v>90</v>
      </c>
      <c r="F377" s="83">
        <v>37.299999999999997</v>
      </c>
      <c r="G377" s="82">
        <v>87</v>
      </c>
      <c r="H377" s="88"/>
      <c r="O377" s="88"/>
      <c r="V377" s="88"/>
      <c r="AC377" s="88"/>
      <c r="AJ377" s="88"/>
      <c r="AQ377" s="88"/>
      <c r="AX377" s="88"/>
      <c r="BE377" s="88"/>
      <c r="BL377" s="88"/>
      <c r="BS377" s="88"/>
      <c r="BT377" s="88"/>
      <c r="BU377" s="88"/>
      <c r="BV377" s="88"/>
      <c r="BW377" s="88"/>
      <c r="BX377" s="88"/>
      <c r="BY377" s="88"/>
      <c r="BZ377" s="88"/>
      <c r="CA377" s="88"/>
      <c r="CB377" s="88"/>
      <c r="CC377" s="88"/>
      <c r="CD377" s="88"/>
      <c r="CE377" s="88"/>
      <c r="CF377" s="88"/>
      <c r="CG377" s="88"/>
      <c r="CH377" s="88"/>
      <c r="CI377" s="88"/>
      <c r="CJ377" s="88"/>
      <c r="CK377" s="88"/>
      <c r="CL377" s="88"/>
      <c r="CM377" s="88"/>
      <c r="CN377" s="88"/>
      <c r="CO377" s="88"/>
      <c r="CP377" s="88"/>
      <c r="CQ377" s="88"/>
      <c r="CR377" s="88"/>
      <c r="CS377" s="88"/>
      <c r="CT377" s="88"/>
      <c r="CU377" s="88"/>
      <c r="CV377" s="88"/>
      <c r="CW377" s="88"/>
      <c r="CX377" s="88"/>
      <c r="CY377" s="88"/>
      <c r="CZ377" s="88"/>
      <c r="DA377" s="88"/>
      <c r="DB377" s="88"/>
      <c r="DC377" s="88"/>
      <c r="DD377" s="88"/>
      <c r="DE377" s="88"/>
      <c r="DF377" s="88"/>
      <c r="DG377" s="88"/>
      <c r="DH377" s="88"/>
      <c r="DI377" s="88"/>
      <c r="DJ377" s="88"/>
      <c r="DK377" s="88"/>
      <c r="DL377" s="88"/>
      <c r="DM377" s="88"/>
      <c r="DN377" s="88"/>
      <c r="DO377" s="88"/>
      <c r="DP377" s="88"/>
      <c r="DQ377" s="88"/>
      <c r="DR377" s="88"/>
      <c r="DS377" s="88"/>
      <c r="DT377" s="88"/>
      <c r="DU377" s="88"/>
      <c r="DV377" s="88"/>
      <c r="DW377" s="88"/>
      <c r="DX377" s="88"/>
      <c r="DY377" s="88"/>
      <c r="DZ377" s="88"/>
      <c r="EA377" s="88"/>
      <c r="EB377" s="88"/>
      <c r="EC377" s="88"/>
      <c r="ED377" s="88"/>
      <c r="EE377" s="88"/>
      <c r="EF377" s="88"/>
      <c r="EG377" s="88"/>
      <c r="EH377" s="88"/>
      <c r="EI377" s="88"/>
      <c r="EJ377" s="88"/>
      <c r="EK377" s="88"/>
      <c r="EL377" s="88"/>
      <c r="EM377" s="88"/>
      <c r="EN377" s="88"/>
      <c r="EO377" s="88"/>
      <c r="EP377" s="88"/>
      <c r="EQ377" s="88"/>
      <c r="ER377" s="88"/>
      <c r="ES377" s="88"/>
      <c r="ET377" s="88"/>
      <c r="EU377" s="88"/>
      <c r="EV377" s="88"/>
      <c r="EW377" s="88"/>
      <c r="EX377" s="88"/>
      <c r="EY377" s="88"/>
      <c r="EZ377" s="88"/>
      <c r="FA377" s="88"/>
      <c r="FB377" s="88"/>
      <c r="FC377" s="88"/>
      <c r="FD377" s="88"/>
      <c r="FE377" s="88"/>
      <c r="FF377" s="88"/>
    </row>
    <row r="378" spans="2:162" x14ac:dyDescent="0.2">
      <c r="B378" s="100">
        <v>37.4</v>
      </c>
      <c r="C378" s="101">
        <v>9</v>
      </c>
      <c r="D378" s="80">
        <v>37.4</v>
      </c>
      <c r="E378" s="82">
        <v>26</v>
      </c>
      <c r="F378" s="83">
        <v>37.4</v>
      </c>
      <c r="G378" s="82">
        <v>125</v>
      </c>
      <c r="H378" s="88"/>
      <c r="O378" s="88"/>
      <c r="V378" s="88"/>
      <c r="AC378" s="88"/>
      <c r="AJ378" s="88"/>
      <c r="AQ378" s="88"/>
      <c r="AX378" s="88"/>
      <c r="BE378" s="88"/>
      <c r="BL378" s="88"/>
      <c r="BS378" s="88"/>
      <c r="BT378" s="88"/>
      <c r="BU378" s="88"/>
      <c r="BV378" s="88"/>
      <c r="BW378" s="88"/>
      <c r="BX378" s="88"/>
      <c r="BY378" s="88"/>
      <c r="BZ378" s="88"/>
      <c r="CA378" s="88"/>
      <c r="CB378" s="88"/>
      <c r="CC378" s="88"/>
      <c r="CD378" s="88"/>
      <c r="CE378" s="88"/>
      <c r="CF378" s="88"/>
      <c r="CG378" s="88"/>
      <c r="CH378" s="88"/>
      <c r="CI378" s="88"/>
      <c r="CJ378" s="88"/>
      <c r="CK378" s="88"/>
      <c r="CL378" s="88"/>
      <c r="CM378" s="88"/>
      <c r="CN378" s="88"/>
      <c r="CO378" s="88"/>
      <c r="CP378" s="88"/>
      <c r="CQ378" s="88"/>
      <c r="CR378" s="88"/>
      <c r="CS378" s="88"/>
      <c r="CT378" s="88"/>
      <c r="CU378" s="88"/>
      <c r="CV378" s="88"/>
      <c r="CW378" s="88"/>
      <c r="CX378" s="88"/>
      <c r="CY378" s="88"/>
      <c r="CZ378" s="88"/>
      <c r="DA378" s="88"/>
      <c r="DB378" s="88"/>
      <c r="DC378" s="88"/>
      <c r="DD378" s="88"/>
      <c r="DE378" s="88"/>
      <c r="DF378" s="88"/>
      <c r="DG378" s="88"/>
      <c r="DH378" s="88"/>
      <c r="DI378" s="88"/>
      <c r="DJ378" s="88"/>
      <c r="DK378" s="88"/>
      <c r="DL378" s="88"/>
      <c r="DM378" s="88"/>
      <c r="DN378" s="88"/>
      <c r="DO378" s="88"/>
      <c r="DP378" s="88"/>
      <c r="DQ378" s="88"/>
      <c r="DR378" s="88"/>
      <c r="DS378" s="88"/>
      <c r="DT378" s="88"/>
      <c r="DU378" s="88"/>
      <c r="DV378" s="88"/>
      <c r="DW378" s="88"/>
      <c r="DX378" s="88"/>
      <c r="DY378" s="88"/>
      <c r="DZ378" s="88"/>
      <c r="EA378" s="88"/>
      <c r="EB378" s="88"/>
      <c r="EC378" s="88"/>
      <c r="ED378" s="88"/>
      <c r="EE378" s="88"/>
      <c r="EF378" s="88"/>
      <c r="EG378" s="88"/>
      <c r="EH378" s="88"/>
      <c r="EI378" s="88"/>
      <c r="EJ378" s="88"/>
      <c r="EK378" s="88"/>
      <c r="EL378" s="88"/>
      <c r="EM378" s="88"/>
      <c r="EN378" s="88"/>
      <c r="EO378" s="88"/>
      <c r="EP378" s="88"/>
      <c r="EQ378" s="88"/>
      <c r="ER378" s="88"/>
      <c r="ES378" s="88"/>
      <c r="ET378" s="88"/>
      <c r="EU378" s="88"/>
      <c r="EV378" s="88"/>
      <c r="EW378" s="88"/>
      <c r="EX378" s="88"/>
      <c r="EY378" s="88"/>
      <c r="EZ378" s="88"/>
      <c r="FA378" s="88"/>
      <c r="FB378" s="88"/>
      <c r="FC378" s="88"/>
      <c r="FD378" s="88"/>
      <c r="FE378" s="88"/>
      <c r="FF378" s="88"/>
    </row>
    <row r="379" spans="2:162" x14ac:dyDescent="0.2">
      <c r="B379" s="100">
        <v>37.5</v>
      </c>
      <c r="C379" s="101">
        <v>32</v>
      </c>
      <c r="D379" s="80">
        <v>37.5</v>
      </c>
      <c r="E379" s="82">
        <v>114</v>
      </c>
      <c r="F379" s="83">
        <v>37.5</v>
      </c>
      <c r="G379" s="82">
        <v>22</v>
      </c>
      <c r="H379" s="88"/>
      <c r="O379" s="88"/>
      <c r="V379" s="88"/>
      <c r="AC379" s="88"/>
      <c r="AJ379" s="88"/>
      <c r="AQ379" s="88"/>
      <c r="AX379" s="88"/>
      <c r="BE379" s="88"/>
      <c r="BL379" s="88"/>
      <c r="BS379" s="88"/>
      <c r="BT379" s="88"/>
      <c r="BU379" s="88"/>
      <c r="BV379" s="88"/>
      <c r="BW379" s="88"/>
      <c r="BX379" s="88"/>
      <c r="BY379" s="88"/>
      <c r="BZ379" s="88"/>
      <c r="CA379" s="88"/>
      <c r="CB379" s="88"/>
      <c r="CC379" s="88"/>
      <c r="CD379" s="88"/>
      <c r="CE379" s="88"/>
      <c r="CF379" s="88"/>
      <c r="CG379" s="88"/>
      <c r="CH379" s="88"/>
      <c r="CI379" s="88"/>
      <c r="CJ379" s="88"/>
      <c r="CK379" s="88"/>
      <c r="CL379" s="88"/>
      <c r="CM379" s="88"/>
      <c r="CN379" s="88"/>
      <c r="CO379" s="88"/>
      <c r="CP379" s="88"/>
      <c r="CQ379" s="88"/>
      <c r="CR379" s="88"/>
      <c r="CS379" s="88"/>
      <c r="CT379" s="88"/>
      <c r="CU379" s="88"/>
      <c r="CV379" s="88"/>
      <c r="CW379" s="88"/>
      <c r="CX379" s="88"/>
      <c r="CY379" s="88"/>
      <c r="CZ379" s="88"/>
      <c r="DA379" s="88"/>
      <c r="DB379" s="88"/>
      <c r="DC379" s="88"/>
      <c r="DD379" s="88"/>
      <c r="DE379" s="88"/>
      <c r="DF379" s="88"/>
      <c r="DG379" s="88"/>
      <c r="DH379" s="88"/>
      <c r="DI379" s="88"/>
      <c r="DJ379" s="88"/>
      <c r="DK379" s="88"/>
      <c r="DL379" s="88"/>
      <c r="DM379" s="88"/>
      <c r="DN379" s="88"/>
      <c r="DO379" s="88"/>
      <c r="DP379" s="88"/>
      <c r="DQ379" s="88"/>
      <c r="DR379" s="88"/>
      <c r="DS379" s="88"/>
      <c r="DT379" s="88"/>
      <c r="DU379" s="88"/>
      <c r="DV379" s="88"/>
      <c r="DW379" s="88"/>
      <c r="DX379" s="88"/>
      <c r="DY379" s="88"/>
      <c r="DZ379" s="88"/>
      <c r="EA379" s="88"/>
      <c r="EB379" s="88"/>
      <c r="EC379" s="88"/>
      <c r="ED379" s="88"/>
      <c r="EE379" s="88"/>
      <c r="EF379" s="88"/>
      <c r="EG379" s="88"/>
      <c r="EH379" s="88"/>
      <c r="EI379" s="88"/>
      <c r="EJ379" s="88"/>
      <c r="EK379" s="88"/>
      <c r="EL379" s="88"/>
      <c r="EM379" s="88"/>
      <c r="EN379" s="88"/>
      <c r="EO379" s="88"/>
      <c r="EP379" s="88"/>
      <c r="EQ379" s="88"/>
      <c r="ER379" s="88"/>
      <c r="ES379" s="88"/>
      <c r="ET379" s="88"/>
      <c r="EU379" s="88"/>
      <c r="EV379" s="88"/>
      <c r="EW379" s="88"/>
      <c r="EX379" s="88"/>
      <c r="EY379" s="88"/>
      <c r="EZ379" s="88"/>
      <c r="FA379" s="88"/>
      <c r="FB379" s="88"/>
      <c r="FC379" s="88"/>
      <c r="FD379" s="88"/>
      <c r="FE379" s="88"/>
      <c r="FF379" s="88"/>
    </row>
    <row r="380" spans="2:162" x14ac:dyDescent="0.2">
      <c r="B380" s="100">
        <v>37.6</v>
      </c>
      <c r="C380" s="101">
        <v>35</v>
      </c>
      <c r="D380" s="80">
        <v>37.6</v>
      </c>
      <c r="E380" s="82">
        <v>11</v>
      </c>
      <c r="F380" s="83">
        <v>37.6</v>
      </c>
      <c r="G380" s="82">
        <v>23</v>
      </c>
      <c r="H380" s="88"/>
      <c r="O380" s="88"/>
      <c r="V380" s="88"/>
      <c r="AC380" s="88"/>
      <c r="AJ380" s="88"/>
      <c r="AQ380" s="88"/>
      <c r="AX380" s="88"/>
      <c r="BE380" s="88"/>
      <c r="BL380" s="88"/>
      <c r="BS380" s="88"/>
      <c r="BT380" s="88"/>
      <c r="BU380" s="88"/>
      <c r="BV380" s="88"/>
      <c r="BW380" s="88"/>
      <c r="BX380" s="88"/>
      <c r="BY380" s="88"/>
      <c r="BZ380" s="88"/>
      <c r="CA380" s="88"/>
      <c r="CB380" s="88"/>
      <c r="CC380" s="88"/>
      <c r="CD380" s="88"/>
      <c r="CE380" s="88"/>
      <c r="CF380" s="88"/>
      <c r="CG380" s="88"/>
      <c r="CH380" s="88"/>
      <c r="CI380" s="88"/>
      <c r="CJ380" s="88"/>
      <c r="CK380" s="88"/>
      <c r="CL380" s="88"/>
      <c r="CM380" s="88"/>
      <c r="CN380" s="88"/>
      <c r="CO380" s="88"/>
      <c r="CP380" s="88"/>
      <c r="CQ380" s="88"/>
      <c r="CR380" s="88"/>
      <c r="CS380" s="88"/>
      <c r="CT380" s="88"/>
      <c r="CU380" s="88"/>
      <c r="CV380" s="88"/>
      <c r="CW380" s="88"/>
      <c r="CX380" s="88"/>
      <c r="CY380" s="88"/>
      <c r="CZ380" s="88"/>
      <c r="DA380" s="88"/>
      <c r="DB380" s="88"/>
      <c r="DC380" s="88"/>
      <c r="DD380" s="88"/>
      <c r="DE380" s="88"/>
      <c r="DF380" s="88"/>
      <c r="DG380" s="88"/>
      <c r="DH380" s="88"/>
      <c r="DI380" s="88"/>
      <c r="DJ380" s="88"/>
      <c r="DK380" s="88"/>
      <c r="DL380" s="88"/>
      <c r="DM380" s="88"/>
      <c r="DN380" s="88"/>
      <c r="DO380" s="88"/>
      <c r="DP380" s="88"/>
      <c r="DQ380" s="88"/>
      <c r="DR380" s="88"/>
      <c r="DS380" s="88"/>
      <c r="DT380" s="88"/>
      <c r="DU380" s="88"/>
      <c r="DV380" s="88"/>
      <c r="DW380" s="88"/>
      <c r="DX380" s="88"/>
      <c r="DY380" s="88"/>
      <c r="DZ380" s="88"/>
      <c r="EA380" s="88"/>
      <c r="EB380" s="88"/>
      <c r="EC380" s="88"/>
      <c r="ED380" s="88"/>
      <c r="EE380" s="88"/>
      <c r="EF380" s="88"/>
      <c r="EG380" s="88"/>
      <c r="EH380" s="88"/>
      <c r="EI380" s="88"/>
      <c r="EJ380" s="88"/>
      <c r="EK380" s="88"/>
      <c r="EL380" s="88"/>
      <c r="EM380" s="88"/>
      <c r="EN380" s="88"/>
      <c r="EO380" s="88"/>
      <c r="EP380" s="88"/>
      <c r="EQ380" s="88"/>
      <c r="ER380" s="88"/>
      <c r="ES380" s="88"/>
      <c r="ET380" s="88"/>
      <c r="EU380" s="88"/>
      <c r="EV380" s="88"/>
      <c r="EW380" s="88"/>
      <c r="EX380" s="88"/>
      <c r="EY380" s="88"/>
      <c r="EZ380" s="88"/>
      <c r="FA380" s="88"/>
      <c r="FB380" s="88"/>
      <c r="FC380" s="88"/>
      <c r="FD380" s="88"/>
      <c r="FE380" s="88"/>
      <c r="FF380" s="88"/>
    </row>
    <row r="381" spans="2:162" x14ac:dyDescent="0.2">
      <c r="B381" s="100">
        <v>37.700000000000003</v>
      </c>
      <c r="C381" s="101">
        <v>66</v>
      </c>
      <c r="D381" s="80">
        <v>37.700000000000003</v>
      </c>
      <c r="E381" s="82">
        <v>61</v>
      </c>
      <c r="F381" s="83">
        <v>37.700000000000003</v>
      </c>
      <c r="G381" s="82">
        <v>94</v>
      </c>
      <c r="H381" s="88"/>
      <c r="O381" s="88"/>
      <c r="V381" s="88"/>
      <c r="AC381" s="88"/>
      <c r="AJ381" s="88"/>
      <c r="AQ381" s="88"/>
      <c r="AX381" s="88"/>
      <c r="BE381" s="88"/>
      <c r="BL381" s="88"/>
      <c r="BS381" s="88"/>
      <c r="BT381" s="88"/>
      <c r="BU381" s="88"/>
      <c r="BV381" s="88"/>
      <c r="BW381" s="88"/>
      <c r="BX381" s="88"/>
      <c r="BY381" s="88"/>
      <c r="BZ381" s="88"/>
      <c r="CA381" s="88"/>
      <c r="CB381" s="88"/>
      <c r="CC381" s="88"/>
      <c r="CD381" s="88"/>
      <c r="CE381" s="88"/>
      <c r="CF381" s="88"/>
      <c r="CG381" s="88"/>
      <c r="CH381" s="88"/>
      <c r="CI381" s="88"/>
      <c r="CJ381" s="88"/>
      <c r="CK381" s="88"/>
      <c r="CL381" s="88"/>
      <c r="CM381" s="88"/>
      <c r="CN381" s="88"/>
      <c r="CO381" s="88"/>
      <c r="CP381" s="88"/>
      <c r="CQ381" s="88"/>
      <c r="CR381" s="88"/>
      <c r="CS381" s="88"/>
      <c r="CT381" s="88"/>
      <c r="CU381" s="88"/>
      <c r="CV381" s="88"/>
      <c r="CW381" s="88"/>
      <c r="CX381" s="88"/>
      <c r="CY381" s="88"/>
      <c r="CZ381" s="88"/>
      <c r="DA381" s="88"/>
      <c r="DB381" s="88"/>
      <c r="DC381" s="88"/>
      <c r="DD381" s="88"/>
      <c r="DE381" s="88"/>
      <c r="DF381" s="88"/>
      <c r="DG381" s="88"/>
      <c r="DH381" s="88"/>
      <c r="DI381" s="88"/>
      <c r="DJ381" s="88"/>
      <c r="DK381" s="88"/>
      <c r="DL381" s="88"/>
      <c r="DM381" s="88"/>
      <c r="DN381" s="88"/>
      <c r="DO381" s="88"/>
      <c r="DP381" s="88"/>
      <c r="DQ381" s="88"/>
      <c r="DR381" s="88"/>
      <c r="DS381" s="88"/>
      <c r="DT381" s="88"/>
      <c r="DU381" s="88"/>
      <c r="DV381" s="88"/>
      <c r="DW381" s="88"/>
      <c r="DX381" s="88"/>
      <c r="DY381" s="88"/>
      <c r="DZ381" s="88"/>
      <c r="EA381" s="88"/>
      <c r="EB381" s="88"/>
      <c r="EC381" s="88"/>
      <c r="ED381" s="88"/>
      <c r="EE381" s="88"/>
      <c r="EF381" s="88"/>
      <c r="EG381" s="88"/>
      <c r="EH381" s="88"/>
      <c r="EI381" s="88"/>
      <c r="EJ381" s="88"/>
      <c r="EK381" s="88"/>
      <c r="EL381" s="88"/>
      <c r="EM381" s="88"/>
      <c r="EN381" s="88"/>
      <c r="EO381" s="88"/>
      <c r="EP381" s="88"/>
      <c r="EQ381" s="88"/>
      <c r="ER381" s="88"/>
      <c r="ES381" s="88"/>
      <c r="ET381" s="88"/>
      <c r="EU381" s="88"/>
      <c r="EV381" s="88"/>
      <c r="EW381" s="88"/>
      <c r="EX381" s="88"/>
      <c r="EY381" s="88"/>
      <c r="EZ381" s="88"/>
      <c r="FA381" s="88"/>
      <c r="FB381" s="88"/>
      <c r="FC381" s="88"/>
      <c r="FD381" s="88"/>
      <c r="FE381" s="88"/>
      <c r="FF381" s="88"/>
    </row>
    <row r="382" spans="2:162" x14ac:dyDescent="0.2">
      <c r="B382" s="100">
        <v>37.799999999999997</v>
      </c>
      <c r="C382" s="101">
        <v>0</v>
      </c>
      <c r="D382" s="80">
        <v>37.799999999999997</v>
      </c>
      <c r="E382" s="82">
        <v>79</v>
      </c>
      <c r="F382" s="83">
        <v>37.799999999999997</v>
      </c>
      <c r="G382" s="82">
        <v>79</v>
      </c>
      <c r="H382" s="88"/>
      <c r="O382" s="88"/>
      <c r="V382" s="88"/>
      <c r="AC382" s="88"/>
      <c r="AJ382" s="88"/>
      <c r="AQ382" s="88"/>
      <c r="AX382" s="88"/>
      <c r="BE382" s="88"/>
      <c r="BL382" s="88"/>
      <c r="BS382" s="88"/>
      <c r="BT382" s="88"/>
      <c r="BU382" s="88"/>
      <c r="BV382" s="88"/>
      <c r="BW382" s="88"/>
      <c r="BX382" s="88"/>
      <c r="BY382" s="88"/>
      <c r="BZ382" s="88"/>
      <c r="CA382" s="88"/>
      <c r="CB382" s="88"/>
      <c r="CC382" s="88"/>
      <c r="CD382" s="88"/>
      <c r="CE382" s="88"/>
      <c r="CF382" s="88"/>
      <c r="CG382" s="88"/>
      <c r="CH382" s="88"/>
      <c r="CI382" s="88"/>
      <c r="CJ382" s="88"/>
      <c r="CK382" s="88"/>
      <c r="CL382" s="88"/>
      <c r="CM382" s="88"/>
      <c r="CN382" s="88"/>
      <c r="CO382" s="88"/>
      <c r="CP382" s="88"/>
      <c r="CQ382" s="88"/>
      <c r="CR382" s="88"/>
      <c r="CS382" s="88"/>
      <c r="CT382" s="88"/>
      <c r="CU382" s="88"/>
      <c r="CV382" s="88"/>
      <c r="CW382" s="88"/>
      <c r="CX382" s="88"/>
      <c r="CY382" s="88"/>
      <c r="CZ382" s="88"/>
      <c r="DA382" s="88"/>
      <c r="DB382" s="88"/>
      <c r="DC382" s="88"/>
      <c r="DD382" s="88"/>
      <c r="DE382" s="88"/>
      <c r="DF382" s="88"/>
      <c r="DG382" s="88"/>
      <c r="DH382" s="88"/>
      <c r="DI382" s="88"/>
      <c r="DJ382" s="88"/>
      <c r="DK382" s="88"/>
      <c r="DL382" s="88"/>
      <c r="DM382" s="88"/>
      <c r="DN382" s="88"/>
      <c r="DO382" s="88"/>
      <c r="DP382" s="88"/>
      <c r="DQ382" s="88"/>
      <c r="DR382" s="88"/>
      <c r="DS382" s="88"/>
      <c r="DT382" s="88"/>
      <c r="DU382" s="88"/>
      <c r="DV382" s="88"/>
      <c r="DW382" s="88"/>
      <c r="DX382" s="88"/>
      <c r="DY382" s="88"/>
      <c r="DZ382" s="88"/>
      <c r="EA382" s="88"/>
      <c r="EB382" s="88"/>
      <c r="EC382" s="88"/>
      <c r="ED382" s="88"/>
      <c r="EE382" s="88"/>
      <c r="EF382" s="88"/>
      <c r="EG382" s="88"/>
      <c r="EH382" s="88"/>
      <c r="EI382" s="88"/>
      <c r="EJ382" s="88"/>
      <c r="EK382" s="88"/>
      <c r="EL382" s="88"/>
      <c r="EM382" s="88"/>
      <c r="EN382" s="88"/>
      <c r="EO382" s="88"/>
      <c r="EP382" s="88"/>
      <c r="EQ382" s="88"/>
      <c r="ER382" s="88"/>
      <c r="ES382" s="88"/>
      <c r="ET382" s="88"/>
      <c r="EU382" s="88"/>
      <c r="EV382" s="88"/>
      <c r="EW382" s="88"/>
      <c r="EX382" s="88"/>
      <c r="EY382" s="88"/>
      <c r="EZ382" s="88"/>
      <c r="FA382" s="88"/>
      <c r="FB382" s="88"/>
      <c r="FC382" s="88"/>
      <c r="FD382" s="88"/>
      <c r="FE382" s="88"/>
      <c r="FF382" s="88"/>
    </row>
    <row r="383" spans="2:162" x14ac:dyDescent="0.2">
      <c r="B383" s="100">
        <v>37.9</v>
      </c>
      <c r="C383" s="101">
        <v>21</v>
      </c>
      <c r="D383" s="80">
        <v>37.9</v>
      </c>
      <c r="E383" s="82">
        <v>91</v>
      </c>
      <c r="F383" s="83">
        <v>37.9</v>
      </c>
      <c r="G383" s="82">
        <v>25</v>
      </c>
      <c r="H383" s="88"/>
      <c r="O383" s="88"/>
      <c r="V383" s="88"/>
      <c r="AC383" s="88"/>
      <c r="AJ383" s="88"/>
      <c r="AQ383" s="88"/>
      <c r="AX383" s="88"/>
      <c r="BE383" s="88"/>
      <c r="BL383" s="88"/>
      <c r="BS383" s="88"/>
      <c r="BT383" s="88"/>
      <c r="BU383" s="88"/>
      <c r="BV383" s="88"/>
      <c r="BW383" s="88"/>
      <c r="BX383" s="88"/>
      <c r="BY383" s="88"/>
      <c r="BZ383" s="88"/>
      <c r="CA383" s="88"/>
      <c r="CB383" s="88"/>
      <c r="CC383" s="88"/>
      <c r="CD383" s="88"/>
      <c r="CE383" s="88"/>
      <c r="CF383" s="88"/>
      <c r="CG383" s="88"/>
      <c r="CH383" s="88"/>
      <c r="CI383" s="88"/>
      <c r="CJ383" s="88"/>
      <c r="CK383" s="88"/>
      <c r="CL383" s="88"/>
      <c r="CM383" s="88"/>
      <c r="CN383" s="88"/>
      <c r="CO383" s="88"/>
      <c r="CP383" s="88"/>
      <c r="CQ383" s="88"/>
      <c r="CR383" s="88"/>
      <c r="CS383" s="88"/>
      <c r="CT383" s="88"/>
      <c r="CU383" s="88"/>
      <c r="CV383" s="88"/>
      <c r="CW383" s="88"/>
      <c r="CX383" s="88"/>
      <c r="CY383" s="88"/>
      <c r="CZ383" s="88"/>
      <c r="DA383" s="88"/>
      <c r="DB383" s="88"/>
      <c r="DC383" s="88"/>
      <c r="DD383" s="88"/>
      <c r="DE383" s="88"/>
      <c r="DF383" s="88"/>
      <c r="DG383" s="88"/>
      <c r="DH383" s="88"/>
      <c r="DI383" s="88"/>
      <c r="DJ383" s="88"/>
      <c r="DK383" s="88"/>
      <c r="DL383" s="88"/>
      <c r="DM383" s="88"/>
      <c r="DN383" s="88"/>
      <c r="DO383" s="88"/>
      <c r="DP383" s="88"/>
      <c r="DQ383" s="88"/>
      <c r="DR383" s="88"/>
      <c r="DS383" s="88"/>
      <c r="DT383" s="88"/>
      <c r="DU383" s="88"/>
      <c r="DV383" s="88"/>
      <c r="DW383" s="88"/>
      <c r="DX383" s="88"/>
      <c r="DY383" s="88"/>
      <c r="DZ383" s="88"/>
      <c r="EA383" s="88"/>
      <c r="EB383" s="88"/>
      <c r="EC383" s="88"/>
      <c r="ED383" s="88"/>
      <c r="EE383" s="88"/>
      <c r="EF383" s="88"/>
      <c r="EG383" s="88"/>
      <c r="EH383" s="88"/>
      <c r="EI383" s="88"/>
      <c r="EJ383" s="88"/>
      <c r="EK383" s="88"/>
      <c r="EL383" s="88"/>
      <c r="EM383" s="88"/>
      <c r="EN383" s="88"/>
      <c r="EO383" s="88"/>
      <c r="EP383" s="88"/>
      <c r="EQ383" s="88"/>
      <c r="ER383" s="88"/>
      <c r="ES383" s="88"/>
      <c r="ET383" s="88"/>
      <c r="EU383" s="88"/>
      <c r="EV383" s="88"/>
      <c r="EW383" s="88"/>
      <c r="EX383" s="88"/>
      <c r="EY383" s="88"/>
      <c r="EZ383" s="88"/>
      <c r="FA383" s="88"/>
      <c r="FB383" s="88"/>
      <c r="FC383" s="88"/>
      <c r="FD383" s="88"/>
      <c r="FE383" s="88"/>
      <c r="FF383" s="88"/>
    </row>
    <row r="384" spans="2:162" x14ac:dyDescent="0.2">
      <c r="B384" s="100">
        <v>38</v>
      </c>
      <c r="C384" s="101">
        <v>66</v>
      </c>
      <c r="D384" s="80">
        <v>38</v>
      </c>
      <c r="E384" s="82">
        <v>46</v>
      </c>
      <c r="F384" s="83">
        <v>38</v>
      </c>
      <c r="G384" s="82">
        <v>12</v>
      </c>
      <c r="H384" s="88"/>
      <c r="O384" s="88"/>
      <c r="V384" s="88"/>
      <c r="AC384" s="88"/>
      <c r="AJ384" s="88"/>
      <c r="AQ384" s="88"/>
      <c r="AX384" s="88"/>
      <c r="BE384" s="88"/>
      <c r="BL384" s="88"/>
      <c r="BS384" s="88"/>
      <c r="BT384" s="88"/>
      <c r="BU384" s="88"/>
      <c r="BV384" s="88"/>
      <c r="BW384" s="88"/>
      <c r="BX384" s="88"/>
      <c r="BY384" s="88"/>
      <c r="BZ384" s="88"/>
      <c r="CA384" s="88"/>
      <c r="CB384" s="88"/>
      <c r="CC384" s="88"/>
      <c r="CD384" s="88"/>
      <c r="CE384" s="88"/>
      <c r="CF384" s="88"/>
      <c r="CG384" s="88"/>
      <c r="CH384" s="88"/>
      <c r="CI384" s="88"/>
      <c r="CJ384" s="88"/>
      <c r="CK384" s="88"/>
      <c r="CL384" s="88"/>
      <c r="CM384" s="88"/>
      <c r="CN384" s="88"/>
      <c r="CO384" s="88"/>
      <c r="CP384" s="88"/>
      <c r="CQ384" s="88"/>
      <c r="CR384" s="88"/>
      <c r="CS384" s="88"/>
      <c r="CT384" s="88"/>
      <c r="CU384" s="88"/>
      <c r="CV384" s="88"/>
      <c r="CW384" s="88"/>
      <c r="CX384" s="88"/>
      <c r="CY384" s="88"/>
      <c r="CZ384" s="88"/>
      <c r="DA384" s="88"/>
      <c r="DB384" s="88"/>
      <c r="DC384" s="88"/>
      <c r="DD384" s="88"/>
      <c r="DE384" s="88"/>
      <c r="DF384" s="88"/>
      <c r="DG384" s="88"/>
      <c r="DH384" s="88"/>
      <c r="DI384" s="88"/>
      <c r="DJ384" s="88"/>
      <c r="DK384" s="88"/>
      <c r="DL384" s="88"/>
      <c r="DM384" s="88"/>
      <c r="DN384" s="88"/>
      <c r="DO384" s="88"/>
      <c r="DP384" s="88"/>
      <c r="DQ384" s="88"/>
      <c r="DR384" s="88"/>
      <c r="DS384" s="88"/>
      <c r="DT384" s="88"/>
      <c r="DU384" s="88"/>
      <c r="DV384" s="88"/>
      <c r="DW384" s="88"/>
      <c r="DX384" s="88"/>
      <c r="DY384" s="88"/>
      <c r="DZ384" s="88"/>
      <c r="EA384" s="88"/>
      <c r="EB384" s="88"/>
      <c r="EC384" s="88"/>
      <c r="ED384" s="88"/>
      <c r="EE384" s="88"/>
      <c r="EF384" s="88"/>
      <c r="EG384" s="88"/>
      <c r="EH384" s="88"/>
      <c r="EI384" s="88"/>
      <c r="EJ384" s="88"/>
      <c r="EK384" s="88"/>
      <c r="EL384" s="88"/>
      <c r="EM384" s="88"/>
      <c r="EN384" s="88"/>
      <c r="EO384" s="88"/>
      <c r="EP384" s="88"/>
      <c r="EQ384" s="88"/>
      <c r="ER384" s="88"/>
      <c r="ES384" s="88"/>
      <c r="ET384" s="88"/>
      <c r="EU384" s="88"/>
      <c r="EV384" s="88"/>
      <c r="EW384" s="88"/>
      <c r="EX384" s="88"/>
      <c r="EY384" s="88"/>
      <c r="EZ384" s="88"/>
      <c r="FA384" s="88"/>
      <c r="FB384" s="88"/>
      <c r="FC384" s="88"/>
      <c r="FD384" s="88"/>
      <c r="FE384" s="88"/>
      <c r="FF384" s="88"/>
    </row>
    <row r="385" spans="2:162" x14ac:dyDescent="0.2">
      <c r="B385" s="100">
        <v>38.1</v>
      </c>
      <c r="C385" s="101">
        <v>11</v>
      </c>
      <c r="D385" s="80">
        <v>38.1</v>
      </c>
      <c r="E385" s="82">
        <v>28</v>
      </c>
      <c r="F385" s="83">
        <v>38.1</v>
      </c>
      <c r="G385" s="82">
        <v>104</v>
      </c>
      <c r="H385" s="88"/>
      <c r="O385" s="88"/>
      <c r="V385" s="88"/>
      <c r="AC385" s="88"/>
      <c r="AJ385" s="88"/>
      <c r="AQ385" s="88"/>
      <c r="AX385" s="88"/>
      <c r="BE385" s="88"/>
      <c r="BL385" s="88"/>
      <c r="BS385" s="88"/>
      <c r="BT385" s="88"/>
      <c r="BU385" s="88"/>
      <c r="BV385" s="88"/>
      <c r="BW385" s="88"/>
      <c r="BX385" s="88"/>
      <c r="BY385" s="88"/>
      <c r="BZ385" s="88"/>
      <c r="CA385" s="88"/>
      <c r="CB385" s="88"/>
      <c r="CC385" s="88"/>
      <c r="CD385" s="88"/>
      <c r="CE385" s="88"/>
      <c r="CF385" s="88"/>
      <c r="CG385" s="88"/>
      <c r="CH385" s="88"/>
      <c r="CI385" s="88"/>
      <c r="CJ385" s="88"/>
      <c r="CK385" s="88"/>
      <c r="CL385" s="88"/>
      <c r="CM385" s="88"/>
      <c r="CN385" s="88"/>
      <c r="CO385" s="88"/>
      <c r="CP385" s="88"/>
      <c r="CQ385" s="88"/>
      <c r="CR385" s="88"/>
      <c r="CS385" s="88"/>
      <c r="CT385" s="88"/>
      <c r="CU385" s="88"/>
      <c r="CV385" s="88"/>
      <c r="CW385" s="88"/>
      <c r="CX385" s="88"/>
      <c r="CY385" s="88"/>
      <c r="CZ385" s="88"/>
      <c r="DA385" s="88"/>
      <c r="DB385" s="88"/>
      <c r="DC385" s="88"/>
      <c r="DD385" s="88"/>
      <c r="DE385" s="88"/>
      <c r="DF385" s="88"/>
      <c r="DG385" s="88"/>
      <c r="DH385" s="88"/>
      <c r="DI385" s="88"/>
      <c r="DJ385" s="88"/>
      <c r="DK385" s="88"/>
      <c r="DL385" s="88"/>
      <c r="DM385" s="88"/>
      <c r="DN385" s="88"/>
      <c r="DO385" s="88"/>
      <c r="DP385" s="88"/>
      <c r="DQ385" s="88"/>
      <c r="DR385" s="88"/>
      <c r="DS385" s="88"/>
      <c r="DT385" s="88"/>
      <c r="DU385" s="88"/>
      <c r="DV385" s="88"/>
      <c r="DW385" s="88"/>
      <c r="DX385" s="88"/>
      <c r="DY385" s="88"/>
      <c r="DZ385" s="88"/>
      <c r="EA385" s="88"/>
      <c r="EB385" s="88"/>
      <c r="EC385" s="88"/>
      <c r="ED385" s="88"/>
      <c r="EE385" s="88"/>
      <c r="EF385" s="88"/>
      <c r="EG385" s="88"/>
      <c r="EH385" s="88"/>
      <c r="EI385" s="88"/>
      <c r="EJ385" s="88"/>
      <c r="EK385" s="88"/>
      <c r="EL385" s="88"/>
      <c r="EM385" s="88"/>
      <c r="EN385" s="88"/>
      <c r="EO385" s="88"/>
      <c r="EP385" s="88"/>
      <c r="EQ385" s="88"/>
      <c r="ER385" s="88"/>
      <c r="ES385" s="88"/>
      <c r="ET385" s="88"/>
      <c r="EU385" s="88"/>
      <c r="EV385" s="88"/>
      <c r="EW385" s="88"/>
      <c r="EX385" s="88"/>
      <c r="EY385" s="88"/>
      <c r="EZ385" s="88"/>
      <c r="FA385" s="88"/>
      <c r="FB385" s="88"/>
      <c r="FC385" s="88"/>
      <c r="FD385" s="88"/>
      <c r="FE385" s="88"/>
      <c r="FF385" s="88"/>
    </row>
    <row r="386" spans="2:162" x14ac:dyDescent="0.2">
      <c r="B386" s="100">
        <v>38.200000000000003</v>
      </c>
      <c r="C386" s="101">
        <v>75</v>
      </c>
      <c r="D386" s="80">
        <v>38.200000000000003</v>
      </c>
      <c r="E386" s="82">
        <v>40</v>
      </c>
      <c r="F386" s="83">
        <v>38.200000000000003</v>
      </c>
      <c r="G386" s="82">
        <v>97</v>
      </c>
      <c r="H386" s="88"/>
      <c r="O386" s="88"/>
      <c r="V386" s="88"/>
      <c r="AC386" s="88"/>
      <c r="AJ386" s="88"/>
      <c r="AQ386" s="88"/>
      <c r="AX386" s="88"/>
      <c r="BE386" s="88"/>
      <c r="BL386" s="88"/>
      <c r="BS386" s="88"/>
      <c r="BT386" s="88"/>
      <c r="BU386" s="88"/>
      <c r="BV386" s="88"/>
      <c r="BW386" s="88"/>
      <c r="BX386" s="88"/>
      <c r="BY386" s="88"/>
      <c r="BZ386" s="88"/>
      <c r="CA386" s="88"/>
      <c r="CB386" s="88"/>
      <c r="CC386" s="88"/>
      <c r="CD386" s="88"/>
      <c r="CE386" s="88"/>
      <c r="CF386" s="88"/>
      <c r="CG386" s="88"/>
      <c r="CH386" s="88"/>
      <c r="CI386" s="88"/>
      <c r="CJ386" s="88"/>
      <c r="CK386" s="88"/>
      <c r="CL386" s="88"/>
      <c r="CM386" s="88"/>
      <c r="CN386" s="88"/>
      <c r="CO386" s="88"/>
      <c r="CP386" s="88"/>
      <c r="CQ386" s="88"/>
      <c r="CR386" s="88"/>
      <c r="CS386" s="88"/>
      <c r="CT386" s="88"/>
      <c r="CU386" s="88"/>
      <c r="CV386" s="88"/>
      <c r="CW386" s="88"/>
      <c r="CX386" s="88"/>
      <c r="CY386" s="88"/>
      <c r="CZ386" s="88"/>
      <c r="DA386" s="88"/>
      <c r="DB386" s="88"/>
      <c r="DC386" s="88"/>
      <c r="DD386" s="88"/>
      <c r="DE386" s="88"/>
      <c r="DF386" s="88"/>
      <c r="DG386" s="88"/>
      <c r="DH386" s="88"/>
      <c r="DI386" s="88"/>
      <c r="DJ386" s="88"/>
      <c r="DK386" s="88"/>
      <c r="DL386" s="88"/>
      <c r="DM386" s="88"/>
      <c r="DN386" s="88"/>
      <c r="DO386" s="88"/>
      <c r="DP386" s="88"/>
      <c r="DQ386" s="88"/>
      <c r="DR386" s="88"/>
      <c r="DS386" s="88"/>
      <c r="DT386" s="88"/>
      <c r="DU386" s="88"/>
      <c r="DV386" s="88"/>
      <c r="DW386" s="88"/>
      <c r="DX386" s="88"/>
      <c r="DY386" s="88"/>
      <c r="DZ386" s="88"/>
      <c r="EA386" s="88"/>
      <c r="EB386" s="88"/>
      <c r="EC386" s="88"/>
      <c r="ED386" s="88"/>
      <c r="EE386" s="88"/>
      <c r="EF386" s="88"/>
      <c r="EG386" s="88"/>
      <c r="EH386" s="88"/>
      <c r="EI386" s="88"/>
      <c r="EJ386" s="88"/>
      <c r="EK386" s="88"/>
      <c r="EL386" s="88"/>
      <c r="EM386" s="88"/>
      <c r="EN386" s="88"/>
      <c r="EO386" s="88"/>
      <c r="EP386" s="88"/>
      <c r="EQ386" s="88"/>
      <c r="ER386" s="88"/>
      <c r="ES386" s="88"/>
      <c r="ET386" s="88"/>
      <c r="EU386" s="88"/>
      <c r="EV386" s="88"/>
      <c r="EW386" s="88"/>
      <c r="EX386" s="88"/>
      <c r="EY386" s="88"/>
      <c r="EZ386" s="88"/>
      <c r="FA386" s="88"/>
      <c r="FB386" s="88"/>
      <c r="FC386" s="88"/>
      <c r="FD386" s="88"/>
      <c r="FE386" s="88"/>
      <c r="FF386" s="88"/>
    </row>
    <row r="387" spans="2:162" x14ac:dyDescent="0.2">
      <c r="B387" s="100">
        <v>38.299999999999997</v>
      </c>
      <c r="C387" s="101">
        <v>4</v>
      </c>
      <c r="D387" s="80">
        <v>38.299999999999997</v>
      </c>
      <c r="E387" s="82">
        <v>81</v>
      </c>
      <c r="F387" s="83">
        <v>38.299999999999997</v>
      </c>
      <c r="G387" s="82">
        <v>52</v>
      </c>
      <c r="H387" s="88"/>
      <c r="O387" s="88"/>
      <c r="V387" s="88"/>
      <c r="AC387" s="88"/>
      <c r="AJ387" s="88"/>
      <c r="AQ387" s="88"/>
      <c r="AX387" s="88"/>
      <c r="BE387" s="88"/>
      <c r="BL387" s="88"/>
      <c r="BS387" s="88"/>
      <c r="BT387" s="88"/>
      <c r="BU387" s="88"/>
      <c r="BV387" s="88"/>
      <c r="BW387" s="88"/>
      <c r="BX387" s="88"/>
      <c r="BY387" s="88"/>
      <c r="BZ387" s="88"/>
      <c r="CA387" s="88"/>
      <c r="CB387" s="88"/>
      <c r="CC387" s="88"/>
      <c r="CD387" s="88"/>
      <c r="CE387" s="88"/>
      <c r="CF387" s="88"/>
      <c r="CG387" s="88"/>
      <c r="CH387" s="88"/>
      <c r="CI387" s="88"/>
      <c r="CJ387" s="88"/>
      <c r="CK387" s="88"/>
      <c r="CL387" s="88"/>
      <c r="CM387" s="88"/>
      <c r="CN387" s="88"/>
      <c r="CO387" s="88"/>
      <c r="CP387" s="88"/>
      <c r="CQ387" s="88"/>
      <c r="CR387" s="88"/>
      <c r="CS387" s="88"/>
      <c r="CT387" s="88"/>
      <c r="CU387" s="88"/>
      <c r="CV387" s="88"/>
      <c r="CW387" s="88"/>
      <c r="CX387" s="88"/>
      <c r="CY387" s="88"/>
      <c r="CZ387" s="88"/>
      <c r="DA387" s="88"/>
      <c r="DB387" s="88"/>
      <c r="DC387" s="88"/>
      <c r="DD387" s="88"/>
      <c r="DE387" s="88"/>
      <c r="DF387" s="88"/>
      <c r="DG387" s="88"/>
      <c r="DH387" s="88"/>
      <c r="DI387" s="88"/>
      <c r="DJ387" s="88"/>
      <c r="DK387" s="88"/>
      <c r="DL387" s="88"/>
      <c r="DM387" s="88"/>
      <c r="DN387" s="88"/>
      <c r="DO387" s="88"/>
      <c r="DP387" s="88"/>
      <c r="DQ387" s="88"/>
      <c r="DR387" s="88"/>
      <c r="DS387" s="88"/>
      <c r="DT387" s="88"/>
      <c r="DU387" s="88"/>
      <c r="DV387" s="88"/>
      <c r="DW387" s="88"/>
      <c r="DX387" s="88"/>
      <c r="DY387" s="88"/>
      <c r="DZ387" s="88"/>
      <c r="EA387" s="88"/>
      <c r="EB387" s="88"/>
      <c r="EC387" s="88"/>
      <c r="ED387" s="88"/>
      <c r="EE387" s="88"/>
      <c r="EF387" s="88"/>
      <c r="EG387" s="88"/>
      <c r="EH387" s="88"/>
      <c r="EI387" s="88"/>
      <c r="EJ387" s="88"/>
      <c r="EK387" s="88"/>
      <c r="EL387" s="88"/>
      <c r="EM387" s="88"/>
      <c r="EN387" s="88"/>
      <c r="EO387" s="88"/>
      <c r="EP387" s="88"/>
      <c r="EQ387" s="88"/>
      <c r="ER387" s="88"/>
      <c r="ES387" s="88"/>
      <c r="ET387" s="88"/>
      <c r="EU387" s="88"/>
      <c r="EV387" s="88"/>
      <c r="EW387" s="88"/>
      <c r="EX387" s="88"/>
      <c r="EY387" s="88"/>
      <c r="EZ387" s="88"/>
      <c r="FA387" s="88"/>
      <c r="FB387" s="88"/>
      <c r="FC387" s="88"/>
      <c r="FD387" s="88"/>
      <c r="FE387" s="88"/>
      <c r="FF387" s="88"/>
    </row>
    <row r="388" spans="2:162" x14ac:dyDescent="0.2">
      <c r="B388" s="100">
        <v>38.4</v>
      </c>
      <c r="C388" s="101">
        <v>6</v>
      </c>
      <c r="D388" s="80">
        <v>38.4</v>
      </c>
      <c r="E388" s="82">
        <v>40</v>
      </c>
      <c r="F388" s="83">
        <v>38.4</v>
      </c>
      <c r="G388" s="82">
        <v>44</v>
      </c>
      <c r="H388" s="88"/>
      <c r="O388" s="88"/>
      <c r="V388" s="88"/>
      <c r="AC388" s="88"/>
      <c r="AJ388" s="88"/>
      <c r="AQ388" s="88"/>
      <c r="AX388" s="88"/>
      <c r="BE388" s="88"/>
      <c r="BL388" s="88"/>
      <c r="BS388" s="88"/>
      <c r="BT388" s="88"/>
      <c r="BU388" s="88"/>
      <c r="BV388" s="88"/>
      <c r="BW388" s="88"/>
      <c r="BX388" s="88"/>
      <c r="BY388" s="88"/>
      <c r="BZ388" s="88"/>
      <c r="CA388" s="88"/>
      <c r="CB388" s="88"/>
      <c r="CC388" s="88"/>
      <c r="CD388" s="88"/>
      <c r="CE388" s="88"/>
      <c r="CF388" s="88"/>
      <c r="CG388" s="88"/>
      <c r="CH388" s="88"/>
      <c r="CI388" s="88"/>
      <c r="CJ388" s="88"/>
      <c r="CK388" s="88"/>
      <c r="CL388" s="88"/>
      <c r="CM388" s="88"/>
      <c r="CN388" s="88"/>
      <c r="CO388" s="88"/>
      <c r="CP388" s="88"/>
      <c r="CQ388" s="88"/>
      <c r="CR388" s="88"/>
      <c r="CS388" s="88"/>
      <c r="CT388" s="88"/>
      <c r="CU388" s="88"/>
      <c r="CV388" s="88"/>
      <c r="CW388" s="88"/>
      <c r="CX388" s="88"/>
      <c r="CY388" s="88"/>
      <c r="CZ388" s="88"/>
      <c r="DA388" s="88"/>
      <c r="DB388" s="88"/>
      <c r="DC388" s="88"/>
      <c r="DD388" s="88"/>
      <c r="DE388" s="88"/>
      <c r="DF388" s="88"/>
      <c r="DG388" s="88"/>
      <c r="DH388" s="88"/>
      <c r="DI388" s="88"/>
      <c r="DJ388" s="88"/>
      <c r="DK388" s="88"/>
      <c r="DL388" s="88"/>
      <c r="DM388" s="88"/>
      <c r="DN388" s="88"/>
      <c r="DO388" s="88"/>
      <c r="DP388" s="88"/>
      <c r="DQ388" s="88"/>
      <c r="DR388" s="88"/>
      <c r="DS388" s="88"/>
      <c r="DT388" s="88"/>
      <c r="DU388" s="88"/>
      <c r="DV388" s="88"/>
      <c r="DW388" s="88"/>
      <c r="DX388" s="88"/>
      <c r="DY388" s="88"/>
      <c r="DZ388" s="88"/>
      <c r="EA388" s="88"/>
      <c r="EB388" s="88"/>
      <c r="EC388" s="88"/>
      <c r="ED388" s="88"/>
      <c r="EE388" s="88"/>
      <c r="EF388" s="88"/>
      <c r="EG388" s="88"/>
      <c r="EH388" s="88"/>
      <c r="EI388" s="88"/>
      <c r="EJ388" s="88"/>
      <c r="EK388" s="88"/>
      <c r="EL388" s="88"/>
      <c r="EM388" s="88"/>
      <c r="EN388" s="88"/>
      <c r="EO388" s="88"/>
      <c r="EP388" s="88"/>
      <c r="EQ388" s="88"/>
      <c r="ER388" s="88"/>
      <c r="ES388" s="88"/>
      <c r="ET388" s="88"/>
      <c r="EU388" s="88"/>
      <c r="EV388" s="88"/>
      <c r="EW388" s="88"/>
      <c r="EX388" s="88"/>
      <c r="EY388" s="88"/>
      <c r="EZ388" s="88"/>
      <c r="FA388" s="88"/>
      <c r="FB388" s="88"/>
      <c r="FC388" s="88"/>
      <c r="FD388" s="88"/>
      <c r="FE388" s="88"/>
      <c r="FF388" s="88"/>
    </row>
    <row r="389" spans="2:162" x14ac:dyDescent="0.2">
      <c r="B389" s="100">
        <v>38.5</v>
      </c>
      <c r="C389" s="101">
        <v>12</v>
      </c>
      <c r="D389" s="80">
        <v>38.5</v>
      </c>
      <c r="E389" s="82">
        <v>120</v>
      </c>
      <c r="F389" s="83">
        <v>38.5</v>
      </c>
      <c r="G389" s="82">
        <v>7</v>
      </c>
      <c r="H389" s="88"/>
      <c r="O389" s="88"/>
      <c r="V389" s="88"/>
      <c r="AC389" s="88"/>
      <c r="AJ389" s="88"/>
      <c r="AQ389" s="88"/>
      <c r="AX389" s="88"/>
      <c r="BE389" s="88"/>
      <c r="BL389" s="88"/>
      <c r="BS389" s="88"/>
      <c r="BT389" s="88"/>
      <c r="BU389" s="88"/>
      <c r="BV389" s="88"/>
      <c r="BW389" s="88"/>
      <c r="BX389" s="88"/>
      <c r="BY389" s="88"/>
      <c r="BZ389" s="88"/>
      <c r="CA389" s="88"/>
      <c r="CB389" s="88"/>
      <c r="CC389" s="88"/>
      <c r="CD389" s="88"/>
      <c r="CE389" s="88"/>
      <c r="CF389" s="88"/>
      <c r="CG389" s="88"/>
      <c r="CH389" s="88"/>
      <c r="CI389" s="88"/>
      <c r="CJ389" s="88"/>
      <c r="CK389" s="88"/>
      <c r="CL389" s="88"/>
      <c r="CM389" s="88"/>
      <c r="CN389" s="88"/>
      <c r="CO389" s="88"/>
      <c r="CP389" s="88"/>
      <c r="CQ389" s="88"/>
      <c r="CR389" s="88"/>
      <c r="CS389" s="88"/>
      <c r="CT389" s="88"/>
      <c r="CU389" s="88"/>
      <c r="CV389" s="88"/>
      <c r="CW389" s="88"/>
      <c r="CX389" s="88"/>
      <c r="CY389" s="88"/>
      <c r="CZ389" s="88"/>
      <c r="DA389" s="88"/>
      <c r="DB389" s="88"/>
      <c r="DC389" s="88"/>
      <c r="DD389" s="88"/>
      <c r="DE389" s="88"/>
      <c r="DF389" s="88"/>
      <c r="DG389" s="88"/>
      <c r="DH389" s="88"/>
      <c r="DI389" s="88"/>
      <c r="DJ389" s="88"/>
      <c r="DK389" s="88"/>
      <c r="DL389" s="88"/>
      <c r="DM389" s="88"/>
      <c r="DN389" s="88"/>
      <c r="DO389" s="88"/>
      <c r="DP389" s="88"/>
      <c r="DQ389" s="88"/>
      <c r="DR389" s="88"/>
      <c r="DS389" s="88"/>
      <c r="DT389" s="88"/>
      <c r="DU389" s="88"/>
      <c r="DV389" s="88"/>
      <c r="DW389" s="88"/>
      <c r="DX389" s="88"/>
      <c r="DY389" s="88"/>
      <c r="DZ389" s="88"/>
      <c r="EA389" s="88"/>
      <c r="EB389" s="88"/>
      <c r="EC389" s="88"/>
      <c r="ED389" s="88"/>
      <c r="EE389" s="88"/>
      <c r="EF389" s="88"/>
      <c r="EG389" s="88"/>
      <c r="EH389" s="88"/>
      <c r="EI389" s="88"/>
      <c r="EJ389" s="88"/>
      <c r="EK389" s="88"/>
      <c r="EL389" s="88"/>
      <c r="EM389" s="88"/>
      <c r="EN389" s="88"/>
      <c r="EO389" s="88"/>
      <c r="EP389" s="88"/>
      <c r="EQ389" s="88"/>
      <c r="ER389" s="88"/>
      <c r="ES389" s="88"/>
      <c r="ET389" s="88"/>
      <c r="EU389" s="88"/>
      <c r="EV389" s="88"/>
      <c r="EW389" s="88"/>
      <c r="EX389" s="88"/>
      <c r="EY389" s="88"/>
      <c r="EZ389" s="88"/>
      <c r="FA389" s="88"/>
      <c r="FB389" s="88"/>
      <c r="FC389" s="88"/>
      <c r="FD389" s="88"/>
      <c r="FE389" s="88"/>
      <c r="FF389" s="88"/>
    </row>
    <row r="390" spans="2:162" x14ac:dyDescent="0.2">
      <c r="B390" s="100">
        <v>38.6</v>
      </c>
      <c r="C390" s="101">
        <v>72</v>
      </c>
      <c r="D390" s="80">
        <v>38.6</v>
      </c>
      <c r="E390" s="82">
        <v>1</v>
      </c>
      <c r="F390" s="83">
        <v>38.6</v>
      </c>
      <c r="G390" s="82">
        <v>117</v>
      </c>
      <c r="H390" s="88"/>
      <c r="O390" s="88"/>
      <c r="V390" s="88"/>
      <c r="AC390" s="88"/>
      <c r="AJ390" s="88"/>
      <c r="AQ390" s="88"/>
      <c r="AX390" s="88"/>
      <c r="BE390" s="88"/>
      <c r="BL390" s="88"/>
      <c r="BS390" s="88"/>
      <c r="BT390" s="88"/>
      <c r="BU390" s="88"/>
      <c r="BV390" s="88"/>
      <c r="BW390" s="88"/>
      <c r="BX390" s="88"/>
      <c r="BY390" s="88"/>
      <c r="BZ390" s="88"/>
      <c r="CA390" s="88"/>
      <c r="CB390" s="88"/>
      <c r="CC390" s="88"/>
      <c r="CD390" s="88"/>
      <c r="CE390" s="88"/>
      <c r="CF390" s="88"/>
      <c r="CG390" s="88"/>
      <c r="CH390" s="88"/>
      <c r="CI390" s="88"/>
      <c r="CJ390" s="88"/>
      <c r="CK390" s="88"/>
      <c r="CL390" s="88"/>
      <c r="CM390" s="88"/>
      <c r="CN390" s="88"/>
      <c r="CO390" s="88"/>
      <c r="CP390" s="88"/>
      <c r="CQ390" s="88"/>
      <c r="CR390" s="88"/>
      <c r="CS390" s="88"/>
      <c r="CT390" s="88"/>
      <c r="CU390" s="88"/>
      <c r="CV390" s="88"/>
      <c r="CW390" s="88"/>
      <c r="CX390" s="88"/>
      <c r="CY390" s="88"/>
      <c r="CZ390" s="88"/>
      <c r="DA390" s="88"/>
      <c r="DB390" s="88"/>
      <c r="DC390" s="88"/>
      <c r="DD390" s="88"/>
      <c r="DE390" s="88"/>
      <c r="DF390" s="88"/>
      <c r="DG390" s="88"/>
      <c r="DH390" s="88"/>
      <c r="DI390" s="88"/>
      <c r="DJ390" s="88"/>
      <c r="DK390" s="88"/>
      <c r="DL390" s="88"/>
      <c r="DM390" s="88"/>
      <c r="DN390" s="88"/>
      <c r="DO390" s="88"/>
      <c r="DP390" s="88"/>
      <c r="DQ390" s="88"/>
      <c r="DR390" s="88"/>
      <c r="DS390" s="88"/>
      <c r="DT390" s="88"/>
      <c r="DU390" s="88"/>
      <c r="DV390" s="88"/>
      <c r="DW390" s="88"/>
      <c r="DX390" s="88"/>
      <c r="DY390" s="88"/>
      <c r="DZ390" s="88"/>
      <c r="EA390" s="88"/>
      <c r="EB390" s="88"/>
      <c r="EC390" s="88"/>
      <c r="ED390" s="88"/>
      <c r="EE390" s="88"/>
      <c r="EF390" s="88"/>
      <c r="EG390" s="88"/>
      <c r="EH390" s="88"/>
      <c r="EI390" s="88"/>
      <c r="EJ390" s="88"/>
      <c r="EK390" s="88"/>
      <c r="EL390" s="88"/>
      <c r="EM390" s="88"/>
      <c r="EN390" s="88"/>
      <c r="EO390" s="88"/>
      <c r="EP390" s="88"/>
      <c r="EQ390" s="88"/>
      <c r="ER390" s="88"/>
      <c r="ES390" s="88"/>
      <c r="ET390" s="88"/>
      <c r="EU390" s="88"/>
      <c r="EV390" s="88"/>
      <c r="EW390" s="88"/>
      <c r="EX390" s="88"/>
      <c r="EY390" s="88"/>
      <c r="EZ390" s="88"/>
      <c r="FA390" s="88"/>
      <c r="FB390" s="88"/>
      <c r="FC390" s="88"/>
      <c r="FD390" s="88"/>
      <c r="FE390" s="88"/>
      <c r="FF390" s="88"/>
    </row>
    <row r="391" spans="2:162" x14ac:dyDescent="0.2">
      <c r="B391" s="100">
        <v>38.700000000000003</v>
      </c>
      <c r="C391" s="101">
        <v>12</v>
      </c>
      <c r="D391" s="80">
        <v>38.700000000000003</v>
      </c>
      <c r="E391" s="82">
        <v>129</v>
      </c>
      <c r="F391" s="83">
        <v>38.700000000000003</v>
      </c>
      <c r="G391" s="82">
        <v>81</v>
      </c>
      <c r="H391" s="88"/>
      <c r="O391" s="88"/>
      <c r="V391" s="88"/>
      <c r="AC391" s="88"/>
      <c r="AJ391" s="88"/>
      <c r="AQ391" s="88"/>
      <c r="AX391" s="88"/>
      <c r="BE391" s="88"/>
      <c r="BL391" s="88"/>
      <c r="BM391" s="88"/>
      <c r="BN391" s="88"/>
      <c r="BO391" s="88"/>
      <c r="BP391" s="88"/>
      <c r="BQ391" s="88"/>
      <c r="BR391" s="88"/>
      <c r="BS391" s="88"/>
      <c r="BT391" s="88"/>
      <c r="BU391" s="88"/>
      <c r="BV391" s="88"/>
      <c r="BW391" s="88"/>
      <c r="BX391" s="88"/>
      <c r="BY391" s="88"/>
      <c r="BZ391" s="88"/>
      <c r="CA391" s="88"/>
      <c r="CB391" s="88"/>
      <c r="CC391" s="88"/>
      <c r="CD391" s="88"/>
      <c r="CE391" s="88"/>
      <c r="CF391" s="88"/>
      <c r="CG391" s="88"/>
      <c r="CH391" s="88"/>
      <c r="CI391" s="88"/>
      <c r="CJ391" s="88"/>
      <c r="CK391" s="88"/>
      <c r="CL391" s="88"/>
      <c r="CM391" s="88"/>
      <c r="CN391" s="88"/>
      <c r="CO391" s="88"/>
      <c r="CP391" s="88"/>
      <c r="CQ391" s="88"/>
      <c r="CR391" s="88"/>
      <c r="CS391" s="88"/>
      <c r="CT391" s="88"/>
      <c r="CU391" s="88"/>
      <c r="CV391" s="88"/>
      <c r="CW391" s="88"/>
      <c r="CX391" s="88"/>
      <c r="CY391" s="88"/>
      <c r="CZ391" s="88"/>
      <c r="DA391" s="88"/>
      <c r="DB391" s="88"/>
      <c r="DC391" s="88"/>
      <c r="DD391" s="88"/>
      <c r="DE391" s="88"/>
      <c r="DF391" s="88"/>
      <c r="DG391" s="88"/>
      <c r="DH391" s="88"/>
      <c r="DI391" s="88"/>
      <c r="DJ391" s="88"/>
      <c r="DK391" s="88"/>
      <c r="DL391" s="88"/>
      <c r="DM391" s="88"/>
      <c r="DN391" s="88"/>
      <c r="DO391" s="88"/>
      <c r="DP391" s="88"/>
      <c r="DQ391" s="88"/>
      <c r="DR391" s="88"/>
      <c r="DS391" s="88"/>
      <c r="DT391" s="88"/>
      <c r="DU391" s="88"/>
      <c r="DV391" s="88"/>
      <c r="DW391" s="88"/>
      <c r="DX391" s="88"/>
      <c r="DY391" s="88"/>
      <c r="DZ391" s="88"/>
      <c r="EA391" s="88"/>
      <c r="EB391" s="88"/>
      <c r="EC391" s="88"/>
      <c r="ED391" s="88"/>
      <c r="EE391" s="88"/>
      <c r="EF391" s="88"/>
      <c r="EG391" s="88"/>
      <c r="EH391" s="88"/>
      <c r="EI391" s="88"/>
      <c r="EJ391" s="88"/>
      <c r="EK391" s="88"/>
      <c r="EL391" s="88"/>
      <c r="EM391" s="88"/>
      <c r="EN391" s="88"/>
      <c r="EO391" s="88"/>
      <c r="EP391" s="88"/>
      <c r="EQ391" s="88"/>
      <c r="ER391" s="88"/>
      <c r="ES391" s="88"/>
      <c r="ET391" s="88"/>
      <c r="EU391" s="88"/>
      <c r="EV391" s="88"/>
      <c r="EW391" s="88"/>
      <c r="EX391" s="88"/>
      <c r="EY391" s="88"/>
      <c r="EZ391" s="88"/>
      <c r="FA391" s="88"/>
      <c r="FB391" s="88"/>
      <c r="FC391" s="88"/>
      <c r="FD391" s="88"/>
      <c r="FE391" s="88"/>
      <c r="FF391" s="88"/>
    </row>
    <row r="392" spans="2:162" x14ac:dyDescent="0.2">
      <c r="B392" s="100">
        <v>38.799999999999997</v>
      </c>
      <c r="C392" s="101">
        <v>74</v>
      </c>
      <c r="D392" s="80">
        <v>38.799999999999997</v>
      </c>
      <c r="E392" s="82">
        <v>10</v>
      </c>
      <c r="F392" s="83">
        <v>38.799999999999997</v>
      </c>
      <c r="G392" s="82">
        <v>34</v>
      </c>
      <c r="H392" s="88"/>
      <c r="O392" s="88"/>
      <c r="V392" s="88"/>
      <c r="AC392" s="88"/>
      <c r="AJ392" s="88"/>
      <c r="AQ392" s="88"/>
      <c r="AX392" s="88"/>
      <c r="BE392" s="88"/>
      <c r="BL392" s="88"/>
      <c r="BM392" s="88"/>
      <c r="BN392" s="88"/>
      <c r="BO392" s="88"/>
      <c r="BP392" s="88"/>
      <c r="BQ392" s="88"/>
      <c r="BR392" s="88"/>
      <c r="BS392" s="88"/>
      <c r="BT392" s="88"/>
      <c r="BU392" s="88"/>
      <c r="BV392" s="88"/>
      <c r="BW392" s="88"/>
      <c r="BX392" s="88"/>
      <c r="BY392" s="88"/>
      <c r="BZ392" s="88"/>
      <c r="CA392" s="88"/>
      <c r="CB392" s="88"/>
      <c r="CC392" s="88"/>
      <c r="CD392" s="88"/>
      <c r="CE392" s="88"/>
      <c r="CF392" s="88"/>
      <c r="CG392" s="88"/>
      <c r="CH392" s="88"/>
      <c r="CI392" s="88"/>
      <c r="CJ392" s="88"/>
      <c r="CK392" s="88"/>
      <c r="CL392" s="88"/>
      <c r="CM392" s="88"/>
      <c r="CN392" s="88"/>
      <c r="CO392" s="88"/>
      <c r="CP392" s="88"/>
      <c r="CQ392" s="88"/>
      <c r="CR392" s="88"/>
      <c r="CS392" s="88"/>
      <c r="CT392" s="88"/>
      <c r="CU392" s="88"/>
      <c r="CV392" s="88"/>
      <c r="CW392" s="88"/>
      <c r="CX392" s="88"/>
      <c r="CY392" s="88"/>
      <c r="CZ392" s="88"/>
      <c r="DA392" s="88"/>
      <c r="DB392" s="88"/>
      <c r="DC392" s="88"/>
      <c r="DD392" s="88"/>
      <c r="DE392" s="88"/>
      <c r="DF392" s="88"/>
      <c r="DG392" s="88"/>
      <c r="DH392" s="88"/>
      <c r="DI392" s="88"/>
      <c r="DJ392" s="88"/>
      <c r="DK392" s="88"/>
      <c r="DL392" s="88"/>
      <c r="DM392" s="88"/>
      <c r="DN392" s="88"/>
      <c r="DO392" s="88"/>
      <c r="DP392" s="88"/>
      <c r="DQ392" s="88"/>
      <c r="DR392" s="88"/>
      <c r="DS392" s="88"/>
      <c r="DT392" s="88"/>
      <c r="DU392" s="88"/>
      <c r="DV392" s="88"/>
      <c r="DW392" s="88"/>
      <c r="DX392" s="88"/>
      <c r="DY392" s="88"/>
      <c r="DZ392" s="88"/>
      <c r="EA392" s="88"/>
      <c r="EB392" s="88"/>
      <c r="EC392" s="88"/>
      <c r="ED392" s="88"/>
      <c r="EE392" s="88"/>
      <c r="EF392" s="88"/>
      <c r="EG392" s="88"/>
      <c r="EH392" s="88"/>
      <c r="EI392" s="88"/>
      <c r="EJ392" s="88"/>
      <c r="EK392" s="88"/>
      <c r="EL392" s="88"/>
      <c r="EM392" s="88"/>
      <c r="EN392" s="88"/>
      <c r="EO392" s="88"/>
      <c r="EP392" s="88"/>
      <c r="EQ392" s="88"/>
      <c r="ER392" s="88"/>
      <c r="ES392" s="88"/>
      <c r="ET392" s="88"/>
      <c r="EU392" s="88"/>
      <c r="EV392" s="88"/>
      <c r="EW392" s="88"/>
      <c r="EX392" s="88"/>
      <c r="EY392" s="88"/>
      <c r="EZ392" s="88"/>
      <c r="FA392" s="88"/>
      <c r="FB392" s="88"/>
      <c r="FC392" s="88"/>
      <c r="FD392" s="88"/>
      <c r="FE392" s="88"/>
      <c r="FF392" s="88"/>
    </row>
    <row r="393" spans="2:162" x14ac:dyDescent="0.2">
      <c r="B393" s="100">
        <v>38.9</v>
      </c>
      <c r="C393" s="101">
        <v>1</v>
      </c>
      <c r="D393" s="80">
        <v>38.9</v>
      </c>
      <c r="E393" s="82">
        <v>47</v>
      </c>
      <c r="F393" s="83">
        <v>38.9</v>
      </c>
      <c r="G393" s="82">
        <v>4</v>
      </c>
      <c r="H393" s="88"/>
      <c r="O393" s="88"/>
      <c r="V393" s="88"/>
      <c r="AC393" s="88"/>
      <c r="AJ393" s="88"/>
      <c r="AQ393" s="88"/>
      <c r="AX393" s="88"/>
      <c r="BE393" s="88"/>
      <c r="BL393" s="88"/>
      <c r="BM393" s="88"/>
      <c r="BN393" s="88"/>
      <c r="BO393" s="88"/>
      <c r="BP393" s="88"/>
      <c r="BQ393" s="88"/>
      <c r="BR393" s="88"/>
      <c r="BS393" s="88"/>
      <c r="BT393" s="88"/>
      <c r="BU393" s="88"/>
      <c r="BV393" s="88"/>
      <c r="BW393" s="88"/>
      <c r="BX393" s="88"/>
      <c r="BY393" s="88"/>
      <c r="BZ393" s="88"/>
      <c r="CA393" s="88"/>
      <c r="CB393" s="88"/>
      <c r="CC393" s="88"/>
      <c r="CD393" s="88"/>
      <c r="CE393" s="88"/>
      <c r="CF393" s="88"/>
      <c r="CG393" s="88"/>
      <c r="CH393" s="88"/>
      <c r="CI393" s="88"/>
      <c r="CJ393" s="88"/>
      <c r="CK393" s="88"/>
      <c r="CL393" s="88"/>
      <c r="CM393" s="88"/>
      <c r="CN393" s="88"/>
      <c r="CO393" s="88"/>
      <c r="CP393" s="88"/>
      <c r="CQ393" s="88"/>
      <c r="CR393" s="88"/>
      <c r="CS393" s="88"/>
      <c r="CT393" s="88"/>
      <c r="CU393" s="88"/>
      <c r="CV393" s="88"/>
      <c r="CW393" s="88"/>
      <c r="CX393" s="88"/>
      <c r="CY393" s="88"/>
      <c r="CZ393" s="88"/>
      <c r="DA393" s="88"/>
      <c r="DB393" s="88"/>
      <c r="DC393" s="88"/>
      <c r="DD393" s="88"/>
      <c r="DE393" s="88"/>
      <c r="DF393" s="88"/>
      <c r="DG393" s="88"/>
      <c r="DH393" s="88"/>
      <c r="DI393" s="88"/>
      <c r="DJ393" s="88"/>
      <c r="DK393" s="88"/>
      <c r="DL393" s="88"/>
      <c r="DM393" s="88"/>
      <c r="DN393" s="88"/>
      <c r="DO393" s="88"/>
      <c r="DP393" s="88"/>
      <c r="DQ393" s="88"/>
      <c r="DR393" s="88"/>
      <c r="DS393" s="88"/>
      <c r="DT393" s="88"/>
      <c r="DU393" s="88"/>
      <c r="DV393" s="88"/>
      <c r="DW393" s="88"/>
      <c r="DX393" s="88"/>
      <c r="DY393" s="88"/>
      <c r="DZ393" s="88"/>
      <c r="EA393" s="88"/>
      <c r="EB393" s="88"/>
      <c r="EC393" s="88"/>
      <c r="ED393" s="88"/>
      <c r="EE393" s="88"/>
      <c r="EF393" s="88"/>
      <c r="EG393" s="88"/>
      <c r="EH393" s="88"/>
      <c r="EI393" s="88"/>
      <c r="EJ393" s="88"/>
      <c r="EK393" s="88"/>
      <c r="EL393" s="88"/>
      <c r="EM393" s="88"/>
      <c r="EN393" s="88"/>
      <c r="EO393" s="88"/>
      <c r="EP393" s="88"/>
      <c r="EQ393" s="88"/>
      <c r="ER393" s="88"/>
      <c r="ES393" s="88"/>
      <c r="ET393" s="88"/>
      <c r="EU393" s="88"/>
      <c r="EV393" s="88"/>
      <c r="EW393" s="88"/>
      <c r="EX393" s="88"/>
      <c r="EY393" s="88"/>
      <c r="EZ393" s="88"/>
      <c r="FA393" s="88"/>
      <c r="FB393" s="88"/>
      <c r="FC393" s="88"/>
      <c r="FD393" s="88"/>
      <c r="FE393" s="88"/>
      <c r="FF393" s="88"/>
    </row>
    <row r="394" spans="2:162" x14ac:dyDescent="0.2">
      <c r="B394" s="100">
        <v>39</v>
      </c>
      <c r="C394" s="101">
        <v>16</v>
      </c>
      <c r="D394" s="80">
        <v>39</v>
      </c>
      <c r="E394" s="82">
        <v>52</v>
      </c>
      <c r="F394" s="83">
        <v>39</v>
      </c>
      <c r="G394" s="82">
        <v>19</v>
      </c>
      <c r="H394" s="88"/>
      <c r="O394" s="88"/>
      <c r="V394" s="88"/>
      <c r="AC394" s="88"/>
      <c r="AJ394" s="88"/>
      <c r="AQ394" s="88"/>
      <c r="AX394" s="88"/>
      <c r="BE394" s="88"/>
      <c r="BL394" s="88"/>
      <c r="BM394" s="88"/>
      <c r="BN394" s="88"/>
      <c r="BO394" s="88"/>
      <c r="BP394" s="88"/>
      <c r="BQ394" s="88"/>
      <c r="BR394" s="88"/>
      <c r="BS394" s="88"/>
      <c r="BT394" s="88"/>
      <c r="BU394" s="88"/>
      <c r="BV394" s="88"/>
      <c r="BW394" s="88"/>
      <c r="BX394" s="88"/>
      <c r="BY394" s="88"/>
      <c r="BZ394" s="88"/>
      <c r="CA394" s="88"/>
      <c r="CB394" s="88"/>
      <c r="CC394" s="88"/>
      <c r="CD394" s="88"/>
      <c r="CE394" s="88"/>
      <c r="CF394" s="88"/>
      <c r="CG394" s="88"/>
      <c r="CH394" s="88"/>
      <c r="CI394" s="88"/>
      <c r="CJ394" s="88"/>
      <c r="CK394" s="88"/>
      <c r="CL394" s="88"/>
      <c r="CM394" s="88"/>
      <c r="CN394" s="88"/>
      <c r="CO394" s="88"/>
      <c r="CP394" s="88"/>
      <c r="CQ394" s="88"/>
      <c r="CR394" s="88"/>
      <c r="CS394" s="88"/>
      <c r="CT394" s="88"/>
      <c r="CU394" s="88"/>
      <c r="CV394" s="88"/>
      <c r="CW394" s="88"/>
      <c r="CX394" s="88"/>
      <c r="CY394" s="88"/>
      <c r="CZ394" s="88"/>
      <c r="DA394" s="88"/>
      <c r="DB394" s="88"/>
      <c r="DC394" s="88"/>
      <c r="DD394" s="88"/>
      <c r="DE394" s="88"/>
      <c r="DF394" s="88"/>
      <c r="DG394" s="88"/>
      <c r="DH394" s="88"/>
      <c r="DI394" s="88"/>
      <c r="DJ394" s="88"/>
      <c r="DK394" s="88"/>
      <c r="DL394" s="88"/>
      <c r="DM394" s="88"/>
      <c r="DN394" s="88"/>
      <c r="DO394" s="88"/>
      <c r="DP394" s="88"/>
      <c r="DQ394" s="88"/>
      <c r="DR394" s="88"/>
      <c r="DS394" s="88"/>
      <c r="DT394" s="88"/>
      <c r="DU394" s="88"/>
      <c r="DV394" s="88"/>
      <c r="DW394" s="88"/>
      <c r="DX394" s="88"/>
      <c r="DY394" s="88"/>
      <c r="DZ394" s="88"/>
      <c r="EA394" s="88"/>
      <c r="EB394" s="88"/>
      <c r="EC394" s="88"/>
      <c r="ED394" s="88"/>
      <c r="EE394" s="88"/>
      <c r="EF394" s="88"/>
      <c r="EG394" s="88"/>
      <c r="EH394" s="88"/>
      <c r="EI394" s="88"/>
      <c r="EJ394" s="88"/>
      <c r="EK394" s="88"/>
      <c r="EL394" s="88"/>
      <c r="EM394" s="88"/>
      <c r="EN394" s="88"/>
      <c r="EO394" s="88"/>
      <c r="EP394" s="88"/>
      <c r="EQ394" s="88"/>
      <c r="ER394" s="88"/>
      <c r="ES394" s="88"/>
      <c r="ET394" s="88"/>
      <c r="EU394" s="88"/>
      <c r="EV394" s="88"/>
      <c r="EW394" s="88"/>
      <c r="EX394" s="88"/>
      <c r="EY394" s="88"/>
      <c r="EZ394" s="88"/>
      <c r="FA394" s="88"/>
      <c r="FB394" s="88"/>
      <c r="FC394" s="88"/>
      <c r="FD394" s="88"/>
      <c r="FE394" s="88"/>
      <c r="FF394" s="88"/>
    </row>
    <row r="395" spans="2:162" x14ac:dyDescent="0.2">
      <c r="B395" s="100">
        <v>39.1</v>
      </c>
      <c r="C395" s="101">
        <v>68</v>
      </c>
      <c r="D395" s="80">
        <v>39.1</v>
      </c>
      <c r="E395" s="82">
        <v>54</v>
      </c>
      <c r="F395" s="83">
        <v>39.1</v>
      </c>
      <c r="G395" s="82">
        <v>50</v>
      </c>
      <c r="H395" s="88"/>
      <c r="O395" s="88"/>
      <c r="V395" s="88"/>
      <c r="AC395" s="88"/>
      <c r="AJ395" s="88"/>
      <c r="AQ395" s="88"/>
      <c r="AX395" s="88"/>
      <c r="BE395" s="88"/>
      <c r="BL395" s="88"/>
      <c r="BM395" s="88"/>
      <c r="BN395" s="88"/>
      <c r="BO395" s="88"/>
      <c r="BP395" s="88"/>
      <c r="BQ395" s="88"/>
      <c r="BR395" s="88"/>
      <c r="BS395" s="88"/>
      <c r="BT395" s="88"/>
      <c r="BU395" s="88"/>
      <c r="BV395" s="88"/>
      <c r="BW395" s="88"/>
      <c r="BX395" s="88"/>
      <c r="BY395" s="88"/>
      <c r="BZ395" s="88"/>
      <c r="CA395" s="88"/>
      <c r="CB395" s="88"/>
      <c r="CC395" s="88"/>
      <c r="CD395" s="88"/>
      <c r="CE395" s="88"/>
      <c r="CF395" s="88"/>
      <c r="CG395" s="88"/>
      <c r="CH395" s="88"/>
      <c r="CI395" s="88"/>
      <c r="CJ395" s="88"/>
      <c r="CK395" s="88"/>
      <c r="CL395" s="88"/>
      <c r="CM395" s="88"/>
      <c r="CN395" s="88"/>
      <c r="CO395" s="88"/>
      <c r="CP395" s="88"/>
      <c r="CQ395" s="88"/>
      <c r="CR395" s="88"/>
      <c r="CS395" s="88"/>
      <c r="CT395" s="88"/>
      <c r="CU395" s="88"/>
      <c r="CV395" s="88"/>
      <c r="CW395" s="88"/>
      <c r="CX395" s="88"/>
      <c r="CY395" s="88"/>
      <c r="CZ395" s="88"/>
      <c r="DA395" s="88"/>
      <c r="DB395" s="88"/>
      <c r="DC395" s="88"/>
      <c r="DD395" s="88"/>
      <c r="DE395" s="88"/>
      <c r="DF395" s="88"/>
      <c r="DG395" s="88"/>
      <c r="DH395" s="88"/>
      <c r="DI395" s="88"/>
      <c r="DJ395" s="88"/>
      <c r="DK395" s="88"/>
      <c r="DL395" s="88"/>
      <c r="DM395" s="88"/>
      <c r="DN395" s="88"/>
      <c r="DO395" s="88"/>
      <c r="DP395" s="88"/>
      <c r="DQ395" s="88"/>
      <c r="DR395" s="88"/>
      <c r="DS395" s="88"/>
      <c r="DT395" s="88"/>
      <c r="DU395" s="88"/>
      <c r="DV395" s="88"/>
      <c r="DW395" s="88"/>
      <c r="DX395" s="88"/>
      <c r="DY395" s="88"/>
      <c r="DZ395" s="88"/>
      <c r="EA395" s="88"/>
      <c r="EB395" s="88"/>
      <c r="EC395" s="88"/>
      <c r="ED395" s="88"/>
      <c r="EE395" s="88"/>
      <c r="EF395" s="88"/>
      <c r="EG395" s="88"/>
      <c r="EH395" s="88"/>
      <c r="EI395" s="88"/>
      <c r="EJ395" s="88"/>
      <c r="EK395" s="88"/>
      <c r="EL395" s="88"/>
      <c r="EM395" s="88"/>
      <c r="EN395" s="88"/>
      <c r="EO395" s="88"/>
      <c r="EP395" s="88"/>
      <c r="EQ395" s="88"/>
      <c r="ER395" s="88"/>
      <c r="ES395" s="88"/>
      <c r="ET395" s="88"/>
      <c r="EU395" s="88"/>
      <c r="EV395" s="88"/>
      <c r="EW395" s="88"/>
      <c r="EX395" s="88"/>
      <c r="EY395" s="88"/>
      <c r="EZ395" s="88"/>
      <c r="FA395" s="88"/>
      <c r="FB395" s="88"/>
      <c r="FC395" s="88"/>
      <c r="FD395" s="88"/>
      <c r="FE395" s="88"/>
      <c r="FF395" s="88"/>
    </row>
    <row r="396" spans="2:162" x14ac:dyDescent="0.2">
      <c r="B396" s="100">
        <v>39.200000000000003</v>
      </c>
      <c r="C396" s="101">
        <v>10</v>
      </c>
      <c r="D396" s="80">
        <v>39.200000000000003</v>
      </c>
      <c r="E396" s="82">
        <v>27</v>
      </c>
      <c r="F396" s="83">
        <v>39.200000000000003</v>
      </c>
      <c r="G396" s="82">
        <v>41</v>
      </c>
      <c r="H396" s="88"/>
      <c r="O396" s="88"/>
      <c r="V396" s="88"/>
      <c r="AC396" s="88"/>
      <c r="AJ396" s="88"/>
      <c r="AQ396" s="88"/>
      <c r="AX396" s="88"/>
      <c r="BE396" s="88"/>
      <c r="BL396" s="88"/>
      <c r="BM396" s="88"/>
      <c r="BN396" s="88"/>
      <c r="BO396" s="88"/>
      <c r="BP396" s="88"/>
      <c r="BQ396" s="88"/>
      <c r="BR396" s="88"/>
      <c r="BS396" s="88"/>
      <c r="BT396" s="88"/>
      <c r="BU396" s="88"/>
      <c r="BV396" s="88"/>
      <c r="BW396" s="88"/>
      <c r="BX396" s="88"/>
      <c r="BY396" s="88"/>
      <c r="BZ396" s="88"/>
      <c r="CA396" s="88"/>
      <c r="CB396" s="88"/>
      <c r="CC396" s="88"/>
      <c r="CD396" s="88"/>
      <c r="CE396" s="88"/>
      <c r="CF396" s="88"/>
      <c r="CG396" s="88"/>
      <c r="CH396" s="88"/>
      <c r="CI396" s="88"/>
      <c r="CJ396" s="88"/>
      <c r="CK396" s="88"/>
      <c r="CL396" s="88"/>
      <c r="CM396" s="88"/>
      <c r="CN396" s="88"/>
      <c r="CO396" s="88"/>
      <c r="CP396" s="88"/>
      <c r="CQ396" s="88"/>
      <c r="CR396" s="88"/>
      <c r="CS396" s="88"/>
      <c r="CT396" s="88"/>
      <c r="CU396" s="88"/>
      <c r="CV396" s="88"/>
      <c r="CW396" s="88"/>
      <c r="CX396" s="88"/>
      <c r="CY396" s="88"/>
      <c r="CZ396" s="88"/>
      <c r="DA396" s="88"/>
      <c r="DB396" s="88"/>
      <c r="DC396" s="88"/>
      <c r="DD396" s="88"/>
      <c r="DE396" s="88"/>
      <c r="DF396" s="88"/>
      <c r="DG396" s="88"/>
      <c r="DH396" s="88"/>
      <c r="DI396" s="88"/>
      <c r="DJ396" s="88"/>
      <c r="DK396" s="88"/>
      <c r="DL396" s="88"/>
      <c r="DM396" s="88"/>
      <c r="DN396" s="88"/>
      <c r="DO396" s="88"/>
      <c r="DP396" s="88"/>
      <c r="DQ396" s="88"/>
      <c r="DR396" s="88"/>
      <c r="DS396" s="88"/>
      <c r="DT396" s="88"/>
      <c r="DU396" s="88"/>
      <c r="DV396" s="88"/>
      <c r="DW396" s="88"/>
      <c r="DX396" s="88"/>
      <c r="DY396" s="88"/>
      <c r="DZ396" s="88"/>
      <c r="EA396" s="88"/>
      <c r="EB396" s="88"/>
      <c r="EC396" s="88"/>
      <c r="ED396" s="88"/>
      <c r="EE396" s="88"/>
      <c r="EF396" s="88"/>
      <c r="EG396" s="88"/>
      <c r="EH396" s="88"/>
      <c r="EI396" s="88"/>
      <c r="EJ396" s="88"/>
      <c r="EK396" s="88"/>
      <c r="EL396" s="88"/>
      <c r="EM396" s="88"/>
      <c r="EN396" s="88"/>
      <c r="EO396" s="88"/>
      <c r="EP396" s="88"/>
      <c r="EQ396" s="88"/>
      <c r="ER396" s="88"/>
      <c r="ES396" s="88"/>
      <c r="ET396" s="88"/>
      <c r="EU396" s="88"/>
      <c r="EV396" s="88"/>
      <c r="EW396" s="88"/>
      <c r="EX396" s="88"/>
      <c r="EY396" s="88"/>
      <c r="EZ396" s="88"/>
      <c r="FA396" s="88"/>
      <c r="FB396" s="88"/>
      <c r="FC396" s="88"/>
      <c r="FD396" s="88"/>
      <c r="FE396" s="88"/>
      <c r="FF396" s="88"/>
    </row>
    <row r="397" spans="2:162" x14ac:dyDescent="0.2">
      <c r="B397" s="100">
        <v>39.299999999999997</v>
      </c>
      <c r="C397" s="101">
        <v>69</v>
      </c>
      <c r="D397" s="80">
        <v>39.299999999999997</v>
      </c>
      <c r="E397" s="82">
        <v>109</v>
      </c>
      <c r="F397" s="83">
        <v>39.299999999999997</v>
      </c>
      <c r="G397" s="82">
        <v>154</v>
      </c>
      <c r="H397" s="88"/>
      <c r="O397" s="88"/>
      <c r="V397" s="88"/>
      <c r="AC397" s="88"/>
      <c r="AJ397" s="88"/>
      <c r="AQ397" s="88"/>
      <c r="AX397" s="88"/>
      <c r="BE397" s="88"/>
      <c r="BL397" s="88"/>
      <c r="BM397" s="88"/>
      <c r="BN397" s="88"/>
      <c r="BO397" s="88"/>
      <c r="BP397" s="88"/>
      <c r="BQ397" s="88"/>
      <c r="BR397" s="88"/>
      <c r="BS397" s="88"/>
      <c r="BT397" s="88"/>
      <c r="BU397" s="88"/>
      <c r="BV397" s="88"/>
      <c r="BW397" s="88"/>
      <c r="BX397" s="88"/>
      <c r="BY397" s="88"/>
      <c r="BZ397" s="88"/>
      <c r="CA397" s="88"/>
      <c r="CB397" s="88"/>
      <c r="CC397" s="88"/>
      <c r="CD397" s="88"/>
      <c r="CE397" s="88"/>
      <c r="CF397" s="88"/>
      <c r="CG397" s="88"/>
      <c r="CH397" s="88"/>
      <c r="CI397" s="88"/>
      <c r="CJ397" s="88"/>
      <c r="CK397" s="88"/>
      <c r="CL397" s="88"/>
      <c r="CM397" s="88"/>
      <c r="CN397" s="88"/>
      <c r="CO397" s="88"/>
      <c r="CP397" s="88"/>
      <c r="CQ397" s="88"/>
      <c r="CR397" s="88"/>
      <c r="CS397" s="88"/>
      <c r="CT397" s="88"/>
      <c r="CU397" s="88"/>
      <c r="CV397" s="88"/>
      <c r="CW397" s="88"/>
      <c r="CX397" s="88"/>
      <c r="CY397" s="88"/>
      <c r="CZ397" s="88"/>
      <c r="DA397" s="88"/>
      <c r="DB397" s="88"/>
      <c r="DC397" s="88"/>
      <c r="DD397" s="88"/>
      <c r="DE397" s="88"/>
      <c r="DF397" s="88"/>
      <c r="DG397" s="88"/>
      <c r="DH397" s="88"/>
      <c r="DI397" s="88"/>
      <c r="DJ397" s="88"/>
      <c r="DK397" s="88"/>
      <c r="DL397" s="88"/>
      <c r="DM397" s="88"/>
      <c r="DN397" s="88"/>
      <c r="DO397" s="88"/>
      <c r="DP397" s="88"/>
      <c r="DQ397" s="88"/>
      <c r="DR397" s="88"/>
      <c r="DS397" s="88"/>
      <c r="DT397" s="88"/>
      <c r="DU397" s="88"/>
      <c r="DV397" s="88"/>
      <c r="DW397" s="88"/>
      <c r="DX397" s="88"/>
      <c r="DY397" s="88"/>
      <c r="DZ397" s="88"/>
      <c r="EA397" s="88"/>
      <c r="EB397" s="88"/>
      <c r="EC397" s="88"/>
      <c r="ED397" s="88"/>
      <c r="EE397" s="88"/>
      <c r="EF397" s="88"/>
      <c r="EG397" s="88"/>
      <c r="EH397" s="88"/>
      <c r="EI397" s="88"/>
      <c r="EJ397" s="88"/>
      <c r="EK397" s="88"/>
      <c r="EL397" s="88"/>
      <c r="EM397" s="88"/>
      <c r="EN397" s="88"/>
      <c r="EO397" s="88"/>
      <c r="EP397" s="88"/>
      <c r="EQ397" s="88"/>
      <c r="ER397" s="88"/>
      <c r="ES397" s="88"/>
      <c r="ET397" s="88"/>
      <c r="EU397" s="88"/>
      <c r="EV397" s="88"/>
      <c r="EW397" s="88"/>
      <c r="EX397" s="88"/>
      <c r="EY397" s="88"/>
      <c r="EZ397" s="88"/>
      <c r="FA397" s="88"/>
      <c r="FB397" s="88"/>
      <c r="FC397" s="88"/>
      <c r="FD397" s="88"/>
      <c r="FE397" s="88"/>
      <c r="FF397" s="88"/>
    </row>
    <row r="398" spans="2:162" x14ac:dyDescent="0.2">
      <c r="B398" s="100">
        <v>39.4</v>
      </c>
      <c r="C398" s="101">
        <v>9</v>
      </c>
      <c r="D398" s="80">
        <v>39.4</v>
      </c>
      <c r="E398" s="82">
        <v>20</v>
      </c>
      <c r="F398" s="83">
        <v>39.4</v>
      </c>
      <c r="G398" s="82">
        <v>35</v>
      </c>
      <c r="H398" s="88"/>
      <c r="O398" s="88"/>
      <c r="V398" s="88"/>
      <c r="AC398" s="88"/>
      <c r="AJ398" s="88"/>
      <c r="AQ398" s="88"/>
      <c r="AX398" s="88"/>
      <c r="BE398" s="88"/>
      <c r="BL398" s="88"/>
      <c r="BM398" s="88"/>
      <c r="BN398" s="88"/>
      <c r="BO398" s="88"/>
      <c r="BP398" s="88"/>
      <c r="BQ398" s="88"/>
      <c r="BR398" s="88"/>
      <c r="BS398" s="88"/>
      <c r="BT398" s="88"/>
      <c r="BU398" s="88"/>
      <c r="BV398" s="88"/>
      <c r="BW398" s="88"/>
      <c r="BX398" s="88"/>
      <c r="BY398" s="88"/>
      <c r="BZ398" s="88"/>
      <c r="CA398" s="88"/>
      <c r="CB398" s="88"/>
      <c r="CC398" s="88"/>
      <c r="CD398" s="88"/>
      <c r="CE398" s="88"/>
      <c r="CF398" s="88"/>
      <c r="CG398" s="88"/>
      <c r="CH398" s="88"/>
      <c r="CI398" s="88"/>
      <c r="CJ398" s="88"/>
      <c r="CK398" s="88"/>
      <c r="CL398" s="88"/>
      <c r="CM398" s="88"/>
      <c r="CN398" s="88"/>
      <c r="CO398" s="88"/>
      <c r="CP398" s="88"/>
      <c r="CQ398" s="88"/>
      <c r="CR398" s="88"/>
      <c r="CS398" s="88"/>
      <c r="CT398" s="88"/>
      <c r="CU398" s="88"/>
      <c r="CV398" s="88"/>
      <c r="CW398" s="88"/>
      <c r="CX398" s="88"/>
      <c r="CY398" s="88"/>
      <c r="CZ398" s="88"/>
      <c r="DA398" s="88"/>
      <c r="DB398" s="88"/>
      <c r="DC398" s="88"/>
      <c r="DD398" s="88"/>
      <c r="DE398" s="88"/>
      <c r="DF398" s="88"/>
      <c r="DG398" s="88"/>
      <c r="DH398" s="88"/>
      <c r="DI398" s="88"/>
      <c r="DJ398" s="88"/>
      <c r="DK398" s="88"/>
      <c r="DL398" s="88"/>
      <c r="DM398" s="88"/>
      <c r="DN398" s="88"/>
      <c r="DO398" s="88"/>
      <c r="DP398" s="88"/>
      <c r="DQ398" s="88"/>
      <c r="DR398" s="88"/>
      <c r="DS398" s="88"/>
      <c r="DT398" s="88"/>
      <c r="DU398" s="88"/>
      <c r="DV398" s="88"/>
      <c r="DW398" s="88"/>
      <c r="DX398" s="88"/>
      <c r="DY398" s="88"/>
      <c r="DZ398" s="88"/>
      <c r="EA398" s="88"/>
      <c r="EB398" s="88"/>
      <c r="EC398" s="88"/>
      <c r="ED398" s="88"/>
      <c r="EE398" s="88"/>
      <c r="EF398" s="88"/>
      <c r="EG398" s="88"/>
      <c r="EH398" s="88"/>
      <c r="EI398" s="88"/>
      <c r="EJ398" s="88"/>
      <c r="EK398" s="88"/>
      <c r="EL398" s="88"/>
      <c r="EM398" s="88"/>
      <c r="EN398" s="88"/>
      <c r="EO398" s="88"/>
      <c r="EP398" s="88"/>
      <c r="EQ398" s="88"/>
      <c r="ER398" s="88"/>
      <c r="ES398" s="88"/>
      <c r="ET398" s="88"/>
      <c r="EU398" s="88"/>
      <c r="EV398" s="88"/>
      <c r="EW398" s="88"/>
      <c r="EX398" s="88"/>
      <c r="EY398" s="88"/>
      <c r="EZ398" s="88"/>
      <c r="FA398" s="88"/>
      <c r="FB398" s="88"/>
      <c r="FC398" s="88"/>
      <c r="FD398" s="88"/>
      <c r="FE398" s="88"/>
      <c r="FF398" s="88"/>
    </row>
    <row r="399" spans="2:162" x14ac:dyDescent="0.2">
      <c r="B399" s="100">
        <v>39.5</v>
      </c>
      <c r="C399" s="101">
        <v>9</v>
      </c>
      <c r="D399" s="80">
        <v>39.5</v>
      </c>
      <c r="E399" s="82">
        <v>94</v>
      </c>
      <c r="F399" s="83">
        <v>39.5</v>
      </c>
      <c r="G399" s="82">
        <v>20</v>
      </c>
      <c r="H399" s="88"/>
      <c r="O399" s="88"/>
      <c r="V399" s="88"/>
      <c r="AC399" s="88"/>
      <c r="AJ399" s="88"/>
      <c r="AQ399" s="88"/>
      <c r="AX399" s="88"/>
      <c r="BE399" s="88"/>
      <c r="BL399" s="88"/>
      <c r="BM399" s="88"/>
      <c r="BN399" s="88"/>
      <c r="BO399" s="88"/>
      <c r="BP399" s="88"/>
      <c r="BQ399" s="88"/>
      <c r="BR399" s="88"/>
      <c r="BS399" s="88"/>
      <c r="BT399" s="88"/>
      <c r="BU399" s="88"/>
      <c r="BV399" s="88"/>
      <c r="BW399" s="88"/>
      <c r="BX399" s="88"/>
      <c r="BY399" s="88"/>
      <c r="BZ399" s="88"/>
      <c r="CA399" s="88"/>
      <c r="CB399" s="88"/>
      <c r="CC399" s="88"/>
      <c r="CD399" s="88"/>
      <c r="CE399" s="88"/>
      <c r="CF399" s="88"/>
      <c r="CG399" s="88"/>
      <c r="CH399" s="88"/>
      <c r="CI399" s="88"/>
      <c r="CJ399" s="88"/>
      <c r="CK399" s="88"/>
      <c r="CL399" s="88"/>
      <c r="CM399" s="88"/>
      <c r="CN399" s="88"/>
      <c r="CO399" s="88"/>
      <c r="CP399" s="88"/>
      <c r="CQ399" s="88"/>
      <c r="CR399" s="88"/>
      <c r="CS399" s="88"/>
      <c r="CT399" s="88"/>
      <c r="CU399" s="88"/>
      <c r="CV399" s="88"/>
      <c r="CW399" s="88"/>
      <c r="CX399" s="88"/>
      <c r="CY399" s="88"/>
      <c r="CZ399" s="88"/>
      <c r="DA399" s="88"/>
      <c r="DB399" s="88"/>
      <c r="DC399" s="88"/>
      <c r="DD399" s="88"/>
      <c r="DE399" s="88"/>
      <c r="DF399" s="88"/>
      <c r="DG399" s="88"/>
      <c r="DH399" s="88"/>
      <c r="DI399" s="88"/>
      <c r="DJ399" s="88"/>
      <c r="DK399" s="88"/>
      <c r="DL399" s="88"/>
      <c r="DM399" s="88"/>
      <c r="DN399" s="88"/>
      <c r="DO399" s="88"/>
      <c r="DP399" s="88"/>
      <c r="DQ399" s="88"/>
      <c r="DR399" s="88"/>
      <c r="DS399" s="88"/>
      <c r="DT399" s="88"/>
      <c r="DU399" s="88"/>
      <c r="DV399" s="88"/>
      <c r="DW399" s="88"/>
      <c r="DX399" s="88"/>
      <c r="DY399" s="88"/>
      <c r="DZ399" s="88"/>
      <c r="EA399" s="88"/>
      <c r="EB399" s="88"/>
      <c r="EC399" s="88"/>
      <c r="ED399" s="88"/>
      <c r="EE399" s="88"/>
      <c r="EF399" s="88"/>
      <c r="EG399" s="88"/>
      <c r="EH399" s="88"/>
      <c r="EI399" s="88"/>
      <c r="EJ399" s="88"/>
      <c r="EK399" s="88"/>
      <c r="EL399" s="88"/>
      <c r="EM399" s="88"/>
      <c r="EN399" s="88"/>
      <c r="EO399" s="88"/>
      <c r="EP399" s="88"/>
      <c r="EQ399" s="88"/>
      <c r="ER399" s="88"/>
      <c r="ES399" s="88"/>
      <c r="ET399" s="88"/>
      <c r="EU399" s="88"/>
      <c r="EV399" s="88"/>
      <c r="EW399" s="88"/>
      <c r="EX399" s="88"/>
      <c r="EY399" s="88"/>
      <c r="EZ399" s="88"/>
      <c r="FA399" s="88"/>
      <c r="FB399" s="88"/>
      <c r="FC399" s="88"/>
      <c r="FD399" s="88"/>
      <c r="FE399" s="88"/>
      <c r="FF399" s="88"/>
    </row>
    <row r="400" spans="2:162" x14ac:dyDescent="0.2">
      <c r="B400" s="100">
        <v>39.6</v>
      </c>
      <c r="C400" s="101">
        <v>75</v>
      </c>
      <c r="D400" s="80">
        <v>39.6</v>
      </c>
      <c r="E400" s="82">
        <v>42</v>
      </c>
      <c r="F400" s="83">
        <v>39.6</v>
      </c>
      <c r="G400" s="82">
        <v>170</v>
      </c>
      <c r="H400" s="88"/>
      <c r="O400" s="88"/>
      <c r="V400" s="88"/>
      <c r="AC400" s="88"/>
      <c r="AJ400" s="88"/>
      <c r="AQ400" s="88"/>
      <c r="AX400" s="88"/>
      <c r="BE400" s="88"/>
      <c r="BL400" s="88"/>
      <c r="BM400" s="88"/>
      <c r="BN400" s="88"/>
      <c r="BO400" s="88"/>
      <c r="BP400" s="88"/>
      <c r="BQ400" s="88"/>
      <c r="BR400" s="88"/>
      <c r="BS400" s="88"/>
      <c r="BT400" s="88"/>
      <c r="BU400" s="88"/>
      <c r="BV400" s="88"/>
      <c r="BW400" s="88"/>
      <c r="BX400" s="88"/>
      <c r="BY400" s="88"/>
      <c r="BZ400" s="88"/>
      <c r="CA400" s="88"/>
      <c r="CB400" s="88"/>
      <c r="CC400" s="88"/>
      <c r="CD400" s="88"/>
      <c r="CE400" s="88"/>
      <c r="CF400" s="88"/>
      <c r="CG400" s="88"/>
      <c r="CH400" s="88"/>
      <c r="CI400" s="88"/>
      <c r="CJ400" s="88"/>
      <c r="CK400" s="88"/>
      <c r="CL400" s="88"/>
      <c r="CM400" s="88"/>
      <c r="CN400" s="88"/>
      <c r="CO400" s="88"/>
      <c r="CP400" s="88"/>
      <c r="CQ400" s="88"/>
      <c r="CR400" s="88"/>
      <c r="CS400" s="88"/>
      <c r="CT400" s="88"/>
      <c r="CU400" s="88"/>
      <c r="CV400" s="88"/>
      <c r="CW400" s="88"/>
      <c r="CX400" s="88"/>
      <c r="CY400" s="88"/>
      <c r="CZ400" s="88"/>
      <c r="DA400" s="88"/>
      <c r="DB400" s="88"/>
      <c r="DC400" s="88"/>
      <c r="DD400" s="88"/>
      <c r="DE400" s="88"/>
      <c r="DF400" s="88"/>
      <c r="DG400" s="88"/>
      <c r="DH400" s="88"/>
      <c r="DI400" s="88"/>
      <c r="DJ400" s="88"/>
      <c r="DK400" s="88"/>
      <c r="DL400" s="88"/>
      <c r="DM400" s="88"/>
      <c r="DN400" s="88"/>
      <c r="DO400" s="88"/>
      <c r="DP400" s="88"/>
      <c r="DQ400" s="88"/>
      <c r="DR400" s="88"/>
      <c r="DS400" s="88"/>
      <c r="DT400" s="88"/>
      <c r="DU400" s="88"/>
      <c r="DV400" s="88"/>
      <c r="DW400" s="88"/>
      <c r="DX400" s="88"/>
      <c r="DY400" s="88"/>
      <c r="DZ400" s="88"/>
      <c r="EA400" s="88"/>
      <c r="EB400" s="88"/>
      <c r="EC400" s="88"/>
      <c r="ED400" s="88"/>
      <c r="EE400" s="88"/>
      <c r="EF400" s="88"/>
      <c r="EG400" s="88"/>
      <c r="EH400" s="88"/>
      <c r="EI400" s="88"/>
      <c r="EJ400" s="88"/>
      <c r="EK400" s="88"/>
      <c r="EL400" s="88"/>
      <c r="EM400" s="88"/>
      <c r="EN400" s="88"/>
      <c r="EO400" s="88"/>
      <c r="EP400" s="88"/>
      <c r="EQ400" s="88"/>
      <c r="ER400" s="88"/>
      <c r="ES400" s="88"/>
      <c r="ET400" s="88"/>
      <c r="EU400" s="88"/>
      <c r="EV400" s="88"/>
      <c r="EW400" s="88"/>
      <c r="EX400" s="88"/>
      <c r="EY400" s="88"/>
      <c r="EZ400" s="88"/>
      <c r="FA400" s="88"/>
      <c r="FB400" s="88"/>
      <c r="FC400" s="88"/>
      <c r="FD400" s="88"/>
      <c r="FE400" s="88"/>
      <c r="FF400" s="88"/>
    </row>
    <row r="401" spans="2:162" x14ac:dyDescent="0.2">
      <c r="B401" s="100">
        <v>39.700000000000003</v>
      </c>
      <c r="C401" s="101">
        <v>10</v>
      </c>
      <c r="D401" s="80">
        <v>39.700000000000003</v>
      </c>
      <c r="E401" s="82">
        <v>15</v>
      </c>
      <c r="F401" s="83">
        <v>39.700000000000003</v>
      </c>
      <c r="G401" s="82">
        <v>3</v>
      </c>
      <c r="H401" s="88"/>
      <c r="O401" s="88"/>
      <c r="V401" s="88"/>
      <c r="AC401" s="88"/>
      <c r="AJ401" s="88"/>
      <c r="AQ401" s="88"/>
      <c r="AX401" s="88"/>
      <c r="BE401" s="88"/>
      <c r="BL401" s="88"/>
      <c r="BM401" s="88"/>
      <c r="BN401" s="88"/>
      <c r="BO401" s="88"/>
      <c r="BP401" s="88"/>
      <c r="BQ401" s="88"/>
      <c r="BR401" s="88"/>
      <c r="BS401" s="88"/>
      <c r="BT401" s="88"/>
      <c r="BU401" s="88"/>
      <c r="BV401" s="88"/>
      <c r="BW401" s="88"/>
      <c r="BX401" s="88"/>
      <c r="BY401" s="88"/>
      <c r="BZ401" s="88"/>
      <c r="CA401" s="88"/>
      <c r="CB401" s="88"/>
      <c r="CC401" s="88"/>
      <c r="CD401" s="88"/>
      <c r="CE401" s="88"/>
      <c r="CF401" s="88"/>
      <c r="CG401" s="88"/>
      <c r="CH401" s="88"/>
      <c r="CI401" s="88"/>
      <c r="CJ401" s="88"/>
      <c r="CK401" s="88"/>
      <c r="CL401" s="88"/>
      <c r="CM401" s="88"/>
      <c r="CN401" s="88"/>
      <c r="CO401" s="88"/>
      <c r="CP401" s="88"/>
      <c r="CQ401" s="88"/>
      <c r="CR401" s="88"/>
      <c r="CS401" s="88"/>
      <c r="CT401" s="88"/>
      <c r="CU401" s="88"/>
      <c r="CV401" s="88"/>
      <c r="CW401" s="88"/>
      <c r="CX401" s="88"/>
      <c r="CY401" s="88"/>
      <c r="CZ401" s="88"/>
      <c r="DA401" s="88"/>
      <c r="DB401" s="88"/>
      <c r="DC401" s="88"/>
      <c r="DD401" s="88"/>
      <c r="DE401" s="88"/>
      <c r="DF401" s="88"/>
      <c r="DG401" s="88"/>
      <c r="DH401" s="88"/>
      <c r="DI401" s="88"/>
      <c r="DJ401" s="88"/>
      <c r="DK401" s="88"/>
      <c r="DL401" s="88"/>
      <c r="DM401" s="88"/>
      <c r="DN401" s="88"/>
      <c r="DO401" s="88"/>
      <c r="DP401" s="88"/>
      <c r="DQ401" s="88"/>
      <c r="DR401" s="88"/>
      <c r="DS401" s="88"/>
      <c r="DT401" s="88"/>
      <c r="DU401" s="88"/>
      <c r="DV401" s="88"/>
      <c r="DW401" s="88"/>
      <c r="DX401" s="88"/>
      <c r="DY401" s="88"/>
      <c r="DZ401" s="88"/>
      <c r="EA401" s="88"/>
      <c r="EB401" s="88"/>
      <c r="EC401" s="88"/>
      <c r="ED401" s="88"/>
      <c r="EE401" s="88"/>
      <c r="EF401" s="88"/>
      <c r="EG401" s="88"/>
      <c r="EH401" s="88"/>
      <c r="EI401" s="88"/>
      <c r="EJ401" s="88"/>
      <c r="EK401" s="88"/>
      <c r="EL401" s="88"/>
      <c r="EM401" s="88"/>
      <c r="EN401" s="88"/>
      <c r="EO401" s="88"/>
      <c r="EP401" s="88"/>
      <c r="EQ401" s="88"/>
      <c r="ER401" s="88"/>
      <c r="ES401" s="88"/>
      <c r="ET401" s="88"/>
      <c r="EU401" s="88"/>
      <c r="EV401" s="88"/>
      <c r="EW401" s="88"/>
      <c r="EX401" s="88"/>
      <c r="EY401" s="88"/>
      <c r="EZ401" s="88"/>
      <c r="FA401" s="88"/>
      <c r="FB401" s="88"/>
      <c r="FC401" s="88"/>
      <c r="FD401" s="88"/>
      <c r="FE401" s="88"/>
      <c r="FF401" s="88"/>
    </row>
    <row r="402" spans="2:162" x14ac:dyDescent="0.2">
      <c r="B402" s="100">
        <v>39.799999999999997</v>
      </c>
      <c r="C402" s="101">
        <v>4</v>
      </c>
      <c r="D402" s="80">
        <v>39.799999999999997</v>
      </c>
      <c r="E402" s="82">
        <v>121</v>
      </c>
      <c r="F402" s="83">
        <v>39.799999999999997</v>
      </c>
      <c r="G402" s="82">
        <v>23</v>
      </c>
      <c r="H402" s="88"/>
      <c r="O402" s="88"/>
      <c r="V402" s="88"/>
      <c r="AC402" s="88"/>
      <c r="AJ402" s="88"/>
      <c r="AQ402" s="88"/>
      <c r="AX402" s="88"/>
      <c r="BE402" s="88"/>
      <c r="BL402" s="88"/>
      <c r="BM402" s="88"/>
      <c r="BN402" s="88"/>
      <c r="BO402" s="88"/>
      <c r="BP402" s="88"/>
      <c r="BQ402" s="88"/>
      <c r="BR402" s="88"/>
      <c r="BS402" s="88"/>
      <c r="BT402" s="88"/>
      <c r="BU402" s="88"/>
      <c r="BV402" s="88"/>
      <c r="BW402" s="88"/>
      <c r="BX402" s="88"/>
      <c r="BY402" s="88"/>
      <c r="BZ402" s="88"/>
      <c r="CA402" s="88"/>
      <c r="CB402" s="88"/>
      <c r="CC402" s="88"/>
      <c r="CD402" s="88"/>
      <c r="CE402" s="88"/>
      <c r="CF402" s="88"/>
      <c r="CG402" s="88"/>
      <c r="CH402" s="88"/>
      <c r="CI402" s="88"/>
      <c r="CJ402" s="88"/>
      <c r="CK402" s="88"/>
      <c r="CL402" s="88"/>
      <c r="CM402" s="88"/>
      <c r="CN402" s="88"/>
      <c r="CO402" s="88"/>
      <c r="CP402" s="88"/>
      <c r="CQ402" s="88"/>
      <c r="CR402" s="88"/>
      <c r="CS402" s="88"/>
      <c r="CT402" s="88"/>
      <c r="CU402" s="88"/>
      <c r="CV402" s="88"/>
      <c r="CW402" s="88"/>
      <c r="CX402" s="88"/>
      <c r="CY402" s="88"/>
      <c r="CZ402" s="88"/>
      <c r="DA402" s="88"/>
      <c r="DB402" s="88"/>
      <c r="DC402" s="88"/>
      <c r="DD402" s="88"/>
      <c r="DE402" s="88"/>
      <c r="DF402" s="88"/>
      <c r="DG402" s="88"/>
      <c r="DH402" s="88"/>
      <c r="DI402" s="88"/>
      <c r="DJ402" s="88"/>
      <c r="DK402" s="88"/>
      <c r="DL402" s="88"/>
      <c r="DM402" s="88"/>
      <c r="DN402" s="88"/>
      <c r="DO402" s="88"/>
      <c r="DP402" s="88"/>
      <c r="DQ402" s="88"/>
      <c r="DR402" s="88"/>
      <c r="DS402" s="88"/>
      <c r="DT402" s="88"/>
      <c r="DU402" s="88"/>
      <c r="DV402" s="88"/>
      <c r="DW402" s="88"/>
      <c r="DX402" s="88"/>
      <c r="DY402" s="88"/>
      <c r="DZ402" s="88"/>
      <c r="EA402" s="88"/>
      <c r="EB402" s="88"/>
      <c r="EC402" s="88"/>
      <c r="ED402" s="88"/>
      <c r="EE402" s="88"/>
      <c r="EF402" s="88"/>
      <c r="EG402" s="88"/>
      <c r="EH402" s="88"/>
      <c r="EI402" s="88"/>
      <c r="EJ402" s="88"/>
      <c r="EK402" s="88"/>
      <c r="EL402" s="88"/>
      <c r="EM402" s="88"/>
      <c r="EN402" s="88"/>
      <c r="EO402" s="88"/>
      <c r="EP402" s="88"/>
      <c r="EQ402" s="88"/>
      <c r="ER402" s="88"/>
      <c r="ES402" s="88"/>
      <c r="ET402" s="88"/>
      <c r="EU402" s="88"/>
      <c r="EV402" s="88"/>
      <c r="EW402" s="88"/>
      <c r="EX402" s="88"/>
      <c r="EY402" s="88"/>
      <c r="EZ402" s="88"/>
      <c r="FA402" s="88"/>
      <c r="FB402" s="88"/>
      <c r="FC402" s="88"/>
      <c r="FD402" s="88"/>
      <c r="FE402" s="88"/>
      <c r="FF402" s="88"/>
    </row>
    <row r="403" spans="2:162" x14ac:dyDescent="0.2">
      <c r="B403" s="100">
        <v>39.9</v>
      </c>
      <c r="C403" s="101">
        <v>76</v>
      </c>
      <c r="D403" s="80">
        <v>39.9</v>
      </c>
      <c r="E403" s="82">
        <v>1</v>
      </c>
      <c r="F403" s="83">
        <v>39.9</v>
      </c>
      <c r="G403" s="82">
        <v>136</v>
      </c>
      <c r="H403" s="88"/>
      <c r="O403" s="88"/>
      <c r="V403" s="88"/>
      <c r="AC403" s="88"/>
      <c r="AJ403" s="88"/>
      <c r="AQ403" s="88"/>
      <c r="AX403" s="88"/>
      <c r="BE403" s="88"/>
      <c r="BL403" s="88"/>
      <c r="BM403" s="88"/>
      <c r="BN403" s="88"/>
      <c r="BO403" s="88"/>
      <c r="BP403" s="88"/>
      <c r="BQ403" s="88"/>
      <c r="BR403" s="88"/>
      <c r="BS403" s="88"/>
      <c r="BT403" s="88"/>
      <c r="BU403" s="88"/>
      <c r="BV403" s="88"/>
      <c r="BW403" s="88"/>
      <c r="BX403" s="88"/>
      <c r="BY403" s="88"/>
      <c r="BZ403" s="88"/>
      <c r="CA403" s="88"/>
      <c r="CB403" s="88"/>
      <c r="CC403" s="88"/>
      <c r="CD403" s="88"/>
      <c r="CE403" s="88"/>
      <c r="CF403" s="88"/>
      <c r="CG403" s="88"/>
      <c r="CH403" s="88"/>
      <c r="CI403" s="88"/>
      <c r="CJ403" s="88"/>
      <c r="CK403" s="88"/>
      <c r="CL403" s="88"/>
      <c r="CM403" s="88"/>
      <c r="CN403" s="88"/>
      <c r="CO403" s="88"/>
      <c r="CP403" s="88"/>
      <c r="CQ403" s="88"/>
      <c r="CR403" s="88"/>
      <c r="CS403" s="88"/>
      <c r="CT403" s="88"/>
      <c r="CU403" s="88"/>
      <c r="CV403" s="88"/>
      <c r="CW403" s="88"/>
      <c r="CX403" s="88"/>
      <c r="CY403" s="88"/>
      <c r="CZ403" s="88"/>
      <c r="DA403" s="88"/>
      <c r="DB403" s="88"/>
      <c r="DC403" s="88"/>
      <c r="DD403" s="88"/>
      <c r="DE403" s="88"/>
      <c r="DF403" s="88"/>
      <c r="DG403" s="88"/>
      <c r="DH403" s="88"/>
      <c r="DI403" s="88"/>
      <c r="DJ403" s="88"/>
      <c r="DK403" s="88"/>
      <c r="DL403" s="88"/>
      <c r="DM403" s="88"/>
      <c r="DN403" s="88"/>
      <c r="DO403" s="88"/>
      <c r="DP403" s="88"/>
      <c r="DQ403" s="88"/>
      <c r="DR403" s="88"/>
      <c r="DS403" s="88"/>
      <c r="DT403" s="88"/>
      <c r="DU403" s="88"/>
      <c r="DV403" s="88"/>
      <c r="DW403" s="88"/>
      <c r="DX403" s="88"/>
      <c r="DY403" s="88"/>
      <c r="DZ403" s="88"/>
      <c r="EA403" s="88"/>
      <c r="EB403" s="88"/>
      <c r="EC403" s="88"/>
      <c r="ED403" s="88"/>
      <c r="EE403" s="88"/>
      <c r="EF403" s="88"/>
      <c r="EG403" s="88"/>
      <c r="EH403" s="88"/>
      <c r="EI403" s="88"/>
      <c r="EJ403" s="88"/>
      <c r="EK403" s="88"/>
      <c r="EL403" s="88"/>
      <c r="EM403" s="88"/>
      <c r="EN403" s="88"/>
      <c r="EO403" s="88"/>
      <c r="EP403" s="88"/>
      <c r="EQ403" s="88"/>
      <c r="ER403" s="88"/>
      <c r="ES403" s="88"/>
      <c r="ET403" s="88"/>
      <c r="EU403" s="88"/>
      <c r="EV403" s="88"/>
      <c r="EW403" s="88"/>
      <c r="EX403" s="88"/>
      <c r="EY403" s="88"/>
      <c r="EZ403" s="88"/>
      <c r="FA403" s="88"/>
      <c r="FB403" s="88"/>
      <c r="FC403" s="88"/>
      <c r="FD403" s="88"/>
      <c r="FE403" s="88"/>
      <c r="FF403" s="88"/>
    </row>
    <row r="404" spans="2:162" x14ac:dyDescent="0.2">
      <c r="B404" s="100">
        <v>40</v>
      </c>
      <c r="C404" s="101">
        <v>13</v>
      </c>
      <c r="D404" s="80">
        <v>40</v>
      </c>
      <c r="E404" s="82">
        <v>27</v>
      </c>
      <c r="F404" s="83">
        <v>40</v>
      </c>
      <c r="G404" s="82">
        <v>8</v>
      </c>
      <c r="H404" s="88"/>
      <c r="O404" s="88"/>
      <c r="V404" s="88"/>
      <c r="AC404" s="88"/>
      <c r="AJ404" s="88"/>
      <c r="AQ404" s="88"/>
      <c r="AX404" s="88"/>
      <c r="BE404" s="88"/>
      <c r="BL404" s="88"/>
      <c r="BM404" s="88"/>
      <c r="BN404" s="88"/>
      <c r="BO404" s="88"/>
      <c r="BP404" s="88"/>
      <c r="BQ404" s="88"/>
      <c r="BR404" s="88"/>
      <c r="BS404" s="88"/>
      <c r="BT404" s="88"/>
      <c r="BU404" s="88"/>
      <c r="BV404" s="88"/>
      <c r="BW404" s="88"/>
      <c r="BX404" s="88"/>
      <c r="BY404" s="88"/>
      <c r="BZ404" s="88"/>
      <c r="CA404" s="88"/>
      <c r="CB404" s="88"/>
      <c r="CC404" s="88"/>
      <c r="CD404" s="88"/>
      <c r="CE404" s="88"/>
      <c r="CF404" s="88"/>
      <c r="CG404" s="88"/>
      <c r="CH404" s="88"/>
      <c r="CI404" s="88"/>
      <c r="CJ404" s="88"/>
      <c r="CK404" s="88"/>
      <c r="CL404" s="88"/>
      <c r="CM404" s="88"/>
      <c r="CN404" s="88"/>
      <c r="CO404" s="88"/>
      <c r="CP404" s="88"/>
      <c r="CQ404" s="88"/>
      <c r="CR404" s="88"/>
      <c r="CS404" s="88"/>
      <c r="CT404" s="88"/>
      <c r="CU404" s="88"/>
      <c r="CV404" s="88"/>
      <c r="CW404" s="88"/>
      <c r="CX404" s="88"/>
      <c r="CY404" s="88"/>
      <c r="CZ404" s="88"/>
      <c r="DA404" s="88"/>
      <c r="DB404" s="88"/>
      <c r="DC404" s="88"/>
      <c r="DD404" s="88"/>
      <c r="DE404" s="88"/>
      <c r="DF404" s="88"/>
      <c r="DG404" s="88"/>
      <c r="DH404" s="88"/>
      <c r="DI404" s="88"/>
      <c r="DJ404" s="88"/>
      <c r="DK404" s="88"/>
      <c r="DL404" s="88"/>
      <c r="DM404" s="88"/>
      <c r="DN404" s="88"/>
      <c r="DO404" s="88"/>
      <c r="DP404" s="88"/>
      <c r="DQ404" s="88"/>
      <c r="DR404" s="88"/>
      <c r="DS404" s="88"/>
      <c r="DT404" s="88"/>
      <c r="DU404" s="88"/>
      <c r="DV404" s="88"/>
      <c r="DW404" s="88"/>
      <c r="DX404" s="88"/>
      <c r="DY404" s="88"/>
      <c r="DZ404" s="88"/>
      <c r="EA404" s="88"/>
      <c r="EB404" s="88"/>
      <c r="EC404" s="88"/>
      <c r="ED404" s="88"/>
      <c r="EE404" s="88"/>
      <c r="EF404" s="88"/>
      <c r="EG404" s="88"/>
      <c r="EH404" s="88"/>
      <c r="EI404" s="88"/>
      <c r="EJ404" s="88"/>
      <c r="EK404" s="88"/>
      <c r="EL404" s="88"/>
      <c r="EM404" s="88"/>
      <c r="EN404" s="88"/>
      <c r="EO404" s="88"/>
      <c r="EP404" s="88"/>
      <c r="EQ404" s="88"/>
      <c r="ER404" s="88"/>
      <c r="ES404" s="88"/>
      <c r="ET404" s="88"/>
      <c r="EU404" s="88"/>
      <c r="EV404" s="88"/>
      <c r="EW404" s="88"/>
      <c r="EX404" s="88"/>
      <c r="EY404" s="88"/>
      <c r="EZ404" s="88"/>
      <c r="FA404" s="88"/>
      <c r="FB404" s="88"/>
      <c r="FC404" s="88"/>
      <c r="FD404" s="88"/>
      <c r="FE404" s="88"/>
      <c r="FF404" s="88"/>
    </row>
    <row r="405" spans="2:162" x14ac:dyDescent="0.2">
      <c r="B405" s="100">
        <v>40.1</v>
      </c>
      <c r="C405" s="101">
        <v>71</v>
      </c>
      <c r="D405" s="80">
        <v>40.1</v>
      </c>
      <c r="E405" s="82">
        <v>57</v>
      </c>
      <c r="F405" s="83">
        <v>40.1</v>
      </c>
      <c r="G405" s="82">
        <v>73</v>
      </c>
      <c r="H405" s="88"/>
      <c r="O405" s="88"/>
      <c r="V405" s="88"/>
      <c r="AC405" s="88"/>
      <c r="AJ405" s="88"/>
      <c r="AQ405" s="88"/>
      <c r="AX405" s="88"/>
      <c r="BE405" s="88"/>
      <c r="BL405" s="88"/>
      <c r="BM405" s="88"/>
      <c r="BN405" s="88"/>
      <c r="BO405" s="88"/>
      <c r="BP405" s="88"/>
      <c r="BQ405" s="88"/>
      <c r="BR405" s="88"/>
      <c r="BS405" s="88"/>
      <c r="BT405" s="88"/>
      <c r="BU405" s="88"/>
      <c r="BV405" s="88"/>
      <c r="BW405" s="88"/>
      <c r="BX405" s="88"/>
      <c r="BY405" s="88"/>
      <c r="BZ405" s="88"/>
      <c r="CA405" s="88"/>
      <c r="CB405" s="88"/>
      <c r="CC405" s="88"/>
      <c r="CD405" s="88"/>
      <c r="CE405" s="88"/>
      <c r="CF405" s="88"/>
      <c r="CG405" s="88"/>
      <c r="CH405" s="88"/>
      <c r="CI405" s="88"/>
      <c r="CJ405" s="88"/>
      <c r="CK405" s="88"/>
      <c r="CL405" s="88"/>
      <c r="CM405" s="88"/>
      <c r="CN405" s="88"/>
      <c r="CO405" s="88"/>
      <c r="CP405" s="88"/>
      <c r="CQ405" s="88"/>
      <c r="CR405" s="88"/>
      <c r="CS405" s="88"/>
      <c r="CT405" s="88"/>
      <c r="CU405" s="88"/>
      <c r="CV405" s="88"/>
      <c r="CW405" s="88"/>
      <c r="CX405" s="88"/>
      <c r="CY405" s="88"/>
      <c r="CZ405" s="88"/>
      <c r="DA405" s="88"/>
      <c r="DB405" s="88"/>
      <c r="DC405" s="88"/>
      <c r="DD405" s="88"/>
      <c r="DE405" s="88"/>
      <c r="DF405" s="88"/>
      <c r="DG405" s="88"/>
      <c r="DH405" s="88"/>
      <c r="DI405" s="88"/>
      <c r="DJ405" s="88"/>
      <c r="DK405" s="88"/>
      <c r="DL405" s="88"/>
      <c r="DM405" s="88"/>
      <c r="DN405" s="88"/>
      <c r="DO405" s="88"/>
      <c r="DP405" s="88"/>
      <c r="DQ405" s="88"/>
      <c r="DR405" s="88"/>
      <c r="DS405" s="88"/>
      <c r="DT405" s="88"/>
      <c r="DU405" s="88"/>
      <c r="DV405" s="88"/>
      <c r="DW405" s="88"/>
      <c r="DX405" s="88"/>
      <c r="DY405" s="88"/>
      <c r="DZ405" s="88"/>
      <c r="EA405" s="88"/>
      <c r="EB405" s="88"/>
      <c r="EC405" s="88"/>
      <c r="ED405" s="88"/>
      <c r="EE405" s="88"/>
      <c r="EF405" s="88"/>
      <c r="EG405" s="88"/>
      <c r="EH405" s="88"/>
      <c r="EI405" s="88"/>
      <c r="EJ405" s="88"/>
      <c r="EK405" s="88"/>
      <c r="EL405" s="88"/>
      <c r="EM405" s="88"/>
      <c r="EN405" s="88"/>
      <c r="EO405" s="88"/>
      <c r="EP405" s="88"/>
      <c r="EQ405" s="88"/>
      <c r="ER405" s="88"/>
      <c r="ES405" s="88"/>
      <c r="ET405" s="88"/>
      <c r="EU405" s="88"/>
      <c r="EV405" s="88"/>
      <c r="EW405" s="88"/>
      <c r="EX405" s="88"/>
      <c r="EY405" s="88"/>
      <c r="EZ405" s="88"/>
      <c r="FA405" s="88"/>
      <c r="FB405" s="88"/>
      <c r="FC405" s="88"/>
      <c r="FD405" s="88"/>
      <c r="FE405" s="88"/>
      <c r="FF405" s="88"/>
    </row>
    <row r="406" spans="2:162" x14ac:dyDescent="0.2">
      <c r="B406" s="100">
        <v>40.200000000000003</v>
      </c>
      <c r="C406" s="101">
        <v>74</v>
      </c>
      <c r="D406" s="80">
        <v>40.200000000000003</v>
      </c>
      <c r="E406" s="82">
        <v>51</v>
      </c>
      <c r="F406" s="83">
        <v>40.200000000000003</v>
      </c>
      <c r="G406" s="82">
        <v>87</v>
      </c>
      <c r="H406" s="88"/>
      <c r="O406" s="88"/>
      <c r="V406" s="88"/>
      <c r="AC406" s="88"/>
      <c r="AJ406" s="88"/>
      <c r="AQ406" s="88"/>
      <c r="AX406" s="88"/>
      <c r="BE406" s="88"/>
      <c r="BL406" s="88"/>
      <c r="BM406" s="88"/>
      <c r="BN406" s="88"/>
      <c r="BO406" s="88"/>
      <c r="BP406" s="88"/>
      <c r="BQ406" s="88"/>
      <c r="BR406" s="88"/>
      <c r="BS406" s="88"/>
      <c r="BT406" s="88"/>
      <c r="BU406" s="88"/>
      <c r="BV406" s="88"/>
      <c r="BW406" s="88"/>
      <c r="BX406" s="88"/>
      <c r="BY406" s="88"/>
      <c r="BZ406" s="88"/>
      <c r="CA406" s="88"/>
      <c r="CB406" s="88"/>
      <c r="CC406" s="88"/>
      <c r="CD406" s="88"/>
      <c r="CE406" s="88"/>
      <c r="CF406" s="88"/>
      <c r="CG406" s="88"/>
      <c r="CH406" s="88"/>
      <c r="CI406" s="88"/>
      <c r="CJ406" s="88"/>
      <c r="CK406" s="88"/>
      <c r="CL406" s="88"/>
      <c r="CM406" s="88"/>
      <c r="CN406" s="88"/>
      <c r="CO406" s="88"/>
      <c r="CP406" s="88"/>
      <c r="CQ406" s="88"/>
      <c r="CR406" s="88"/>
      <c r="CS406" s="88"/>
      <c r="CT406" s="88"/>
      <c r="CU406" s="88"/>
      <c r="CV406" s="88"/>
      <c r="CW406" s="88"/>
      <c r="CX406" s="88"/>
      <c r="CY406" s="88"/>
      <c r="CZ406" s="88"/>
      <c r="DA406" s="88"/>
      <c r="DB406" s="88"/>
      <c r="DC406" s="88"/>
      <c r="DD406" s="88"/>
      <c r="DE406" s="88"/>
      <c r="DF406" s="88"/>
      <c r="DG406" s="88"/>
      <c r="DH406" s="88"/>
      <c r="DI406" s="88"/>
      <c r="DJ406" s="88"/>
      <c r="DK406" s="88"/>
      <c r="DL406" s="88"/>
      <c r="DM406" s="88"/>
      <c r="DN406" s="88"/>
      <c r="DO406" s="88"/>
      <c r="DP406" s="88"/>
      <c r="DQ406" s="88"/>
      <c r="DR406" s="88"/>
      <c r="DS406" s="88"/>
      <c r="DT406" s="88"/>
      <c r="DU406" s="88"/>
      <c r="DV406" s="88"/>
      <c r="DW406" s="88"/>
      <c r="DX406" s="88"/>
      <c r="DY406" s="88"/>
      <c r="DZ406" s="88"/>
      <c r="EA406" s="88"/>
      <c r="EB406" s="88"/>
      <c r="EC406" s="88"/>
      <c r="ED406" s="88"/>
      <c r="EE406" s="88"/>
      <c r="EF406" s="88"/>
      <c r="EG406" s="88"/>
      <c r="EH406" s="88"/>
      <c r="EI406" s="88"/>
      <c r="EJ406" s="88"/>
      <c r="EK406" s="88"/>
      <c r="EL406" s="88"/>
      <c r="EM406" s="88"/>
      <c r="EN406" s="88"/>
      <c r="EO406" s="88"/>
      <c r="EP406" s="88"/>
      <c r="EQ406" s="88"/>
      <c r="ER406" s="88"/>
      <c r="ES406" s="88"/>
      <c r="ET406" s="88"/>
      <c r="EU406" s="88"/>
      <c r="EV406" s="88"/>
      <c r="EW406" s="88"/>
      <c r="EX406" s="88"/>
      <c r="EY406" s="88"/>
      <c r="EZ406" s="88"/>
      <c r="FA406" s="88"/>
      <c r="FB406" s="88"/>
      <c r="FC406" s="88"/>
      <c r="FD406" s="88"/>
      <c r="FE406" s="88"/>
      <c r="FF406" s="88"/>
    </row>
    <row r="407" spans="2:162" x14ac:dyDescent="0.2">
      <c r="B407" s="100">
        <v>40.299999999999997</v>
      </c>
      <c r="C407" s="101">
        <v>9</v>
      </c>
      <c r="D407" s="80">
        <v>40.299999999999997</v>
      </c>
      <c r="E407" s="82">
        <v>76</v>
      </c>
      <c r="F407" s="83">
        <v>40.299999999999997</v>
      </c>
      <c r="G407" s="82">
        <v>13</v>
      </c>
      <c r="H407" s="88"/>
      <c r="O407" s="88"/>
      <c r="V407" s="88"/>
      <c r="AC407" s="88"/>
      <c r="AJ407" s="88"/>
      <c r="AQ407" s="88"/>
      <c r="AX407" s="88"/>
      <c r="BE407" s="88"/>
      <c r="BL407" s="88"/>
      <c r="BM407" s="88"/>
      <c r="BN407" s="88"/>
      <c r="BO407" s="88"/>
      <c r="BP407" s="88"/>
      <c r="BQ407" s="88"/>
      <c r="BR407" s="88"/>
      <c r="BS407" s="88"/>
      <c r="BT407" s="88"/>
      <c r="BU407" s="88"/>
      <c r="BV407" s="88"/>
      <c r="BW407" s="88"/>
      <c r="BX407" s="88"/>
      <c r="BY407" s="88"/>
      <c r="BZ407" s="88"/>
      <c r="CA407" s="88"/>
      <c r="CB407" s="88"/>
      <c r="CC407" s="88"/>
      <c r="CD407" s="88"/>
      <c r="CE407" s="88"/>
      <c r="CF407" s="88"/>
      <c r="CG407" s="88"/>
      <c r="CH407" s="88"/>
      <c r="CI407" s="88"/>
      <c r="CJ407" s="88"/>
      <c r="CK407" s="88"/>
      <c r="CL407" s="88"/>
      <c r="CM407" s="88"/>
      <c r="CN407" s="88"/>
      <c r="CO407" s="88"/>
      <c r="CP407" s="88"/>
      <c r="CQ407" s="88"/>
      <c r="CR407" s="88"/>
      <c r="CS407" s="88"/>
      <c r="CT407" s="88"/>
      <c r="CU407" s="88"/>
      <c r="CV407" s="88"/>
      <c r="CW407" s="88"/>
      <c r="CX407" s="88"/>
      <c r="CY407" s="88"/>
      <c r="CZ407" s="88"/>
      <c r="DA407" s="88"/>
      <c r="DB407" s="88"/>
      <c r="DC407" s="88"/>
      <c r="DD407" s="88"/>
      <c r="DE407" s="88"/>
      <c r="DF407" s="88"/>
      <c r="DG407" s="88"/>
      <c r="DH407" s="88"/>
      <c r="DI407" s="88"/>
      <c r="DJ407" s="88"/>
      <c r="DK407" s="88"/>
      <c r="DL407" s="88"/>
      <c r="DM407" s="88"/>
      <c r="DN407" s="88"/>
      <c r="DO407" s="88"/>
      <c r="DP407" s="88"/>
      <c r="DQ407" s="88"/>
      <c r="DR407" s="88"/>
      <c r="DS407" s="88"/>
      <c r="DT407" s="88"/>
      <c r="DU407" s="88"/>
      <c r="DV407" s="88"/>
      <c r="DW407" s="88"/>
      <c r="DX407" s="88"/>
      <c r="DY407" s="88"/>
      <c r="DZ407" s="88"/>
      <c r="EA407" s="88"/>
      <c r="EB407" s="88"/>
      <c r="EC407" s="88"/>
      <c r="ED407" s="88"/>
      <c r="EE407" s="88"/>
      <c r="EF407" s="88"/>
      <c r="EG407" s="88"/>
      <c r="EH407" s="88"/>
      <c r="EI407" s="88"/>
      <c r="EJ407" s="88"/>
      <c r="EK407" s="88"/>
      <c r="EL407" s="88"/>
      <c r="EM407" s="88"/>
      <c r="EN407" s="88"/>
      <c r="EO407" s="88"/>
      <c r="EP407" s="88"/>
      <c r="EQ407" s="88"/>
      <c r="ER407" s="88"/>
      <c r="ES407" s="88"/>
      <c r="ET407" s="88"/>
      <c r="EU407" s="88"/>
      <c r="EV407" s="88"/>
      <c r="EW407" s="88"/>
      <c r="EX407" s="88"/>
      <c r="EY407" s="88"/>
      <c r="EZ407" s="88"/>
      <c r="FA407" s="88"/>
      <c r="FB407" s="88"/>
      <c r="FC407" s="88"/>
      <c r="FD407" s="88"/>
      <c r="FE407" s="88"/>
      <c r="FF407" s="88"/>
    </row>
    <row r="408" spans="2:162" x14ac:dyDescent="0.2">
      <c r="B408" s="100">
        <v>40.4</v>
      </c>
      <c r="C408" s="101">
        <v>80</v>
      </c>
      <c r="D408" s="80">
        <v>40.4</v>
      </c>
      <c r="E408" s="82">
        <v>10</v>
      </c>
      <c r="F408" s="83">
        <v>40.4</v>
      </c>
      <c r="G408" s="82">
        <v>39</v>
      </c>
      <c r="H408" s="88"/>
      <c r="O408" s="88"/>
      <c r="V408" s="88"/>
      <c r="AC408" s="88"/>
      <c r="AJ408" s="88"/>
      <c r="AQ408" s="88"/>
      <c r="AX408" s="88"/>
      <c r="BE408" s="88"/>
      <c r="BL408" s="88"/>
      <c r="BM408" s="88"/>
      <c r="BN408" s="88"/>
      <c r="BO408" s="88"/>
      <c r="BP408" s="88"/>
      <c r="BQ408" s="88"/>
      <c r="BR408" s="88"/>
      <c r="BS408" s="88"/>
      <c r="BT408" s="88"/>
      <c r="BU408" s="88"/>
      <c r="BV408" s="88"/>
      <c r="BW408" s="88"/>
      <c r="BX408" s="88"/>
      <c r="BY408" s="88"/>
      <c r="BZ408" s="88"/>
      <c r="CA408" s="88"/>
      <c r="CB408" s="88"/>
      <c r="CC408" s="88"/>
      <c r="CD408" s="88"/>
      <c r="CE408" s="88"/>
      <c r="CF408" s="88"/>
      <c r="CG408" s="88"/>
      <c r="CH408" s="88"/>
      <c r="CI408" s="88"/>
      <c r="CJ408" s="88"/>
      <c r="CK408" s="88"/>
      <c r="CL408" s="88"/>
      <c r="CM408" s="88"/>
      <c r="CN408" s="88"/>
      <c r="CO408" s="88"/>
      <c r="CP408" s="88"/>
      <c r="CQ408" s="88"/>
      <c r="CR408" s="88"/>
      <c r="CS408" s="88"/>
      <c r="CT408" s="88"/>
      <c r="CU408" s="88"/>
      <c r="CV408" s="88"/>
      <c r="CW408" s="88"/>
      <c r="CX408" s="88"/>
      <c r="CY408" s="88"/>
      <c r="CZ408" s="88"/>
      <c r="DA408" s="88"/>
      <c r="DB408" s="88"/>
      <c r="DC408" s="88"/>
      <c r="DD408" s="88"/>
      <c r="DE408" s="88"/>
      <c r="DF408" s="88"/>
      <c r="DG408" s="88"/>
      <c r="DH408" s="88"/>
      <c r="DI408" s="88"/>
      <c r="DJ408" s="88"/>
      <c r="DK408" s="88"/>
      <c r="DL408" s="88"/>
      <c r="DM408" s="88"/>
      <c r="DN408" s="88"/>
      <c r="DO408" s="88"/>
      <c r="DP408" s="88"/>
      <c r="DQ408" s="88"/>
      <c r="DR408" s="88"/>
      <c r="DS408" s="88"/>
      <c r="DT408" s="88"/>
      <c r="DU408" s="88"/>
      <c r="DV408" s="88"/>
      <c r="DW408" s="88"/>
      <c r="DX408" s="88"/>
      <c r="DY408" s="88"/>
      <c r="DZ408" s="88"/>
      <c r="EA408" s="88"/>
      <c r="EB408" s="88"/>
      <c r="EC408" s="88"/>
      <c r="ED408" s="88"/>
      <c r="EE408" s="88"/>
      <c r="EF408" s="88"/>
      <c r="EG408" s="88"/>
      <c r="EH408" s="88"/>
      <c r="EI408" s="88"/>
      <c r="EJ408" s="88"/>
      <c r="EK408" s="88"/>
      <c r="EL408" s="88"/>
      <c r="EM408" s="88"/>
      <c r="EN408" s="88"/>
      <c r="EO408" s="88"/>
      <c r="EP408" s="88"/>
      <c r="EQ408" s="88"/>
      <c r="ER408" s="88"/>
      <c r="ES408" s="88"/>
      <c r="ET408" s="88"/>
      <c r="EU408" s="88"/>
      <c r="EV408" s="88"/>
      <c r="EW408" s="88"/>
      <c r="EX408" s="88"/>
      <c r="EY408" s="88"/>
      <c r="EZ408" s="88"/>
      <c r="FA408" s="88"/>
      <c r="FB408" s="88"/>
      <c r="FC408" s="88"/>
      <c r="FD408" s="88"/>
      <c r="FE408" s="88"/>
      <c r="FF408" s="88"/>
    </row>
    <row r="409" spans="2:162" x14ac:dyDescent="0.2">
      <c r="B409" s="100">
        <v>40.5</v>
      </c>
      <c r="C409" s="101">
        <v>12</v>
      </c>
      <c r="D409" s="80">
        <v>40.5</v>
      </c>
      <c r="E409" s="82">
        <v>55</v>
      </c>
      <c r="F409" s="83">
        <v>40.5</v>
      </c>
      <c r="G409" s="82">
        <v>81</v>
      </c>
      <c r="H409" s="88"/>
      <c r="O409" s="88"/>
      <c r="V409" s="88"/>
      <c r="AC409" s="88"/>
      <c r="AJ409" s="88"/>
      <c r="AQ409" s="88"/>
      <c r="AX409" s="88"/>
      <c r="BE409" s="88"/>
      <c r="BL409" s="88"/>
      <c r="BM409" s="88"/>
      <c r="BN409" s="88"/>
      <c r="BO409" s="88"/>
      <c r="BP409" s="88"/>
      <c r="BQ409" s="88"/>
      <c r="BR409" s="88"/>
      <c r="BS409" s="88"/>
      <c r="BT409" s="88"/>
      <c r="BU409" s="88"/>
      <c r="BV409" s="88"/>
      <c r="BW409" s="88"/>
      <c r="BX409" s="88"/>
      <c r="BY409" s="88"/>
      <c r="BZ409" s="88"/>
      <c r="CA409" s="88"/>
      <c r="CB409" s="88"/>
      <c r="CC409" s="88"/>
      <c r="CD409" s="88"/>
      <c r="CE409" s="88"/>
      <c r="CF409" s="88"/>
      <c r="CG409" s="88"/>
      <c r="CH409" s="88"/>
      <c r="CI409" s="88"/>
      <c r="CJ409" s="88"/>
      <c r="CK409" s="88"/>
      <c r="CL409" s="88"/>
      <c r="CM409" s="88"/>
      <c r="CN409" s="88"/>
      <c r="CO409" s="88"/>
      <c r="CP409" s="88"/>
      <c r="CQ409" s="88"/>
      <c r="CR409" s="88"/>
      <c r="CS409" s="88"/>
      <c r="CT409" s="88"/>
      <c r="CU409" s="88"/>
      <c r="CV409" s="88"/>
      <c r="CW409" s="88"/>
      <c r="CX409" s="88"/>
      <c r="CY409" s="88"/>
      <c r="CZ409" s="88"/>
      <c r="DA409" s="88"/>
      <c r="DB409" s="88"/>
      <c r="DC409" s="88"/>
      <c r="DD409" s="88"/>
      <c r="DE409" s="88"/>
      <c r="DF409" s="88"/>
      <c r="DG409" s="88"/>
      <c r="DH409" s="88"/>
      <c r="DI409" s="88"/>
      <c r="DJ409" s="88"/>
      <c r="DK409" s="88"/>
      <c r="DL409" s="88"/>
      <c r="DM409" s="88"/>
      <c r="DN409" s="88"/>
      <c r="DO409" s="88"/>
      <c r="DP409" s="88"/>
      <c r="DQ409" s="88"/>
      <c r="DR409" s="88"/>
      <c r="DS409" s="88"/>
      <c r="DT409" s="88"/>
      <c r="DU409" s="88"/>
      <c r="DV409" s="88"/>
      <c r="DW409" s="88"/>
      <c r="DX409" s="88"/>
      <c r="DY409" s="88"/>
      <c r="DZ409" s="88"/>
      <c r="EA409" s="88"/>
      <c r="EB409" s="88"/>
      <c r="EC409" s="88"/>
      <c r="ED409" s="88"/>
      <c r="EE409" s="88"/>
      <c r="EF409" s="88"/>
      <c r="EG409" s="88"/>
      <c r="EH409" s="88"/>
      <c r="EI409" s="88"/>
      <c r="EJ409" s="88"/>
      <c r="EK409" s="88"/>
      <c r="EL409" s="88"/>
      <c r="EM409" s="88"/>
      <c r="EN409" s="88"/>
      <c r="EO409" s="88"/>
      <c r="EP409" s="88"/>
      <c r="EQ409" s="88"/>
      <c r="ER409" s="88"/>
      <c r="ES409" s="88"/>
      <c r="ET409" s="88"/>
      <c r="EU409" s="88"/>
      <c r="EV409" s="88"/>
      <c r="EW409" s="88"/>
      <c r="EX409" s="88"/>
      <c r="EY409" s="88"/>
      <c r="EZ409" s="88"/>
      <c r="FA409" s="88"/>
      <c r="FB409" s="88"/>
      <c r="FC409" s="88"/>
      <c r="FD409" s="88"/>
      <c r="FE409" s="88"/>
      <c r="FF409" s="88"/>
    </row>
    <row r="410" spans="2:162" x14ac:dyDescent="0.2">
      <c r="B410" s="100">
        <v>40.6</v>
      </c>
      <c r="C410" s="101">
        <v>74</v>
      </c>
      <c r="D410" s="80">
        <v>40.6</v>
      </c>
      <c r="E410" s="82">
        <v>24</v>
      </c>
      <c r="F410" s="83">
        <v>40.6</v>
      </c>
      <c r="G410" s="82">
        <v>51</v>
      </c>
      <c r="H410" s="88"/>
      <c r="O410" s="88"/>
      <c r="V410" s="88"/>
      <c r="AC410" s="88"/>
      <c r="AJ410" s="88"/>
      <c r="AQ410" s="88"/>
      <c r="AX410" s="88"/>
      <c r="BE410" s="88"/>
      <c r="BL410" s="88"/>
      <c r="BM410" s="88"/>
      <c r="BN410" s="88"/>
      <c r="BO410" s="88"/>
      <c r="BP410" s="88"/>
      <c r="BQ410" s="88"/>
      <c r="BR410" s="88"/>
      <c r="BS410" s="88"/>
      <c r="BT410" s="88"/>
      <c r="BU410" s="88"/>
      <c r="BV410" s="88"/>
      <c r="BW410" s="88"/>
      <c r="BX410" s="88"/>
      <c r="BY410" s="88"/>
      <c r="BZ410" s="88"/>
      <c r="CA410" s="88"/>
      <c r="CB410" s="88"/>
      <c r="CC410" s="88"/>
      <c r="CD410" s="88"/>
      <c r="CE410" s="88"/>
      <c r="CF410" s="88"/>
      <c r="CG410" s="88"/>
      <c r="CH410" s="88"/>
      <c r="CI410" s="88"/>
      <c r="CJ410" s="88"/>
      <c r="CK410" s="88"/>
      <c r="CL410" s="88"/>
      <c r="CM410" s="88"/>
      <c r="CN410" s="88"/>
      <c r="CO410" s="88"/>
      <c r="CP410" s="88"/>
      <c r="CQ410" s="88"/>
      <c r="CR410" s="88"/>
      <c r="CS410" s="88"/>
      <c r="CT410" s="88"/>
      <c r="CU410" s="88"/>
      <c r="CV410" s="88"/>
      <c r="CW410" s="88"/>
      <c r="CX410" s="88"/>
      <c r="CY410" s="88"/>
      <c r="CZ410" s="88"/>
      <c r="DA410" s="88"/>
      <c r="DB410" s="88"/>
      <c r="DC410" s="88"/>
      <c r="DD410" s="88"/>
      <c r="DE410" s="88"/>
      <c r="DF410" s="88"/>
      <c r="DG410" s="88"/>
      <c r="DH410" s="88"/>
      <c r="DI410" s="88"/>
      <c r="DJ410" s="88"/>
      <c r="DK410" s="88"/>
      <c r="DL410" s="88"/>
      <c r="DM410" s="88"/>
      <c r="DN410" s="88"/>
      <c r="DO410" s="88"/>
      <c r="DP410" s="88"/>
      <c r="DQ410" s="88"/>
      <c r="DR410" s="88"/>
      <c r="DS410" s="88"/>
      <c r="DT410" s="88"/>
      <c r="DU410" s="88"/>
      <c r="DV410" s="88"/>
      <c r="DW410" s="88"/>
      <c r="DX410" s="88"/>
      <c r="DY410" s="88"/>
      <c r="DZ410" s="88"/>
      <c r="EA410" s="88"/>
      <c r="EB410" s="88"/>
      <c r="EC410" s="88"/>
      <c r="ED410" s="88"/>
      <c r="EE410" s="88"/>
      <c r="EF410" s="88"/>
      <c r="EG410" s="88"/>
      <c r="EH410" s="88"/>
      <c r="EI410" s="88"/>
      <c r="EJ410" s="88"/>
      <c r="EK410" s="88"/>
      <c r="EL410" s="88"/>
      <c r="EM410" s="88"/>
      <c r="EN410" s="88"/>
      <c r="EO410" s="88"/>
      <c r="EP410" s="88"/>
      <c r="EQ410" s="88"/>
      <c r="ER410" s="88"/>
      <c r="ES410" s="88"/>
      <c r="ET410" s="88"/>
      <c r="EU410" s="88"/>
      <c r="EV410" s="88"/>
      <c r="EW410" s="88"/>
      <c r="EX410" s="88"/>
      <c r="EY410" s="88"/>
      <c r="EZ410" s="88"/>
      <c r="FA410" s="88"/>
      <c r="FB410" s="88"/>
      <c r="FC410" s="88"/>
      <c r="FD410" s="88"/>
      <c r="FE410" s="88"/>
      <c r="FF410" s="88"/>
    </row>
    <row r="411" spans="2:162" x14ac:dyDescent="0.2">
      <c r="B411" s="100">
        <v>40.700000000000003</v>
      </c>
      <c r="C411" s="101">
        <v>3</v>
      </c>
      <c r="D411" s="80">
        <v>40.700000000000003</v>
      </c>
      <c r="E411" s="82">
        <v>114</v>
      </c>
      <c r="F411" s="83">
        <v>40.700000000000003</v>
      </c>
      <c r="G411" s="82">
        <v>46</v>
      </c>
      <c r="H411" s="88"/>
      <c r="O411" s="88"/>
      <c r="V411" s="88"/>
      <c r="AC411" s="88"/>
      <c r="AJ411" s="88"/>
      <c r="AQ411" s="88"/>
      <c r="AX411" s="88"/>
      <c r="BE411" s="88"/>
      <c r="BL411" s="88"/>
      <c r="BM411" s="88"/>
      <c r="BN411" s="88"/>
      <c r="BO411" s="88"/>
      <c r="BP411" s="88"/>
      <c r="BQ411" s="88"/>
      <c r="BR411" s="88"/>
      <c r="BS411" s="88"/>
      <c r="BT411" s="88"/>
      <c r="BU411" s="88"/>
      <c r="BV411" s="88"/>
      <c r="BW411" s="88"/>
      <c r="BX411" s="88"/>
      <c r="BY411" s="88"/>
      <c r="BZ411" s="88"/>
      <c r="CA411" s="88"/>
      <c r="CB411" s="88"/>
      <c r="CC411" s="88"/>
      <c r="CD411" s="88"/>
      <c r="CE411" s="88"/>
      <c r="CF411" s="88"/>
      <c r="CG411" s="88"/>
      <c r="CH411" s="88"/>
      <c r="CI411" s="88"/>
      <c r="CJ411" s="88"/>
      <c r="CK411" s="88"/>
      <c r="CL411" s="88"/>
      <c r="CM411" s="88"/>
      <c r="CN411" s="88"/>
      <c r="CO411" s="88"/>
      <c r="CP411" s="88"/>
      <c r="CQ411" s="88"/>
      <c r="CR411" s="88"/>
      <c r="CS411" s="88"/>
      <c r="CT411" s="88"/>
      <c r="CU411" s="88"/>
      <c r="CV411" s="88"/>
      <c r="CW411" s="88"/>
      <c r="CX411" s="88"/>
      <c r="CY411" s="88"/>
      <c r="CZ411" s="88"/>
      <c r="DA411" s="88"/>
      <c r="DB411" s="88"/>
      <c r="DC411" s="88"/>
      <c r="DD411" s="88"/>
      <c r="DE411" s="88"/>
      <c r="DF411" s="88"/>
      <c r="DG411" s="88"/>
      <c r="DH411" s="88"/>
      <c r="DI411" s="88"/>
      <c r="DJ411" s="88"/>
      <c r="DK411" s="88"/>
      <c r="DL411" s="88"/>
      <c r="DM411" s="88"/>
      <c r="DN411" s="88"/>
      <c r="DO411" s="88"/>
      <c r="DP411" s="88"/>
      <c r="DQ411" s="88"/>
      <c r="DR411" s="88"/>
      <c r="DS411" s="88"/>
      <c r="DT411" s="88"/>
      <c r="DU411" s="88"/>
      <c r="DV411" s="88"/>
      <c r="DW411" s="88"/>
      <c r="DX411" s="88"/>
      <c r="DY411" s="88"/>
      <c r="DZ411" s="88"/>
      <c r="EA411" s="88"/>
      <c r="EB411" s="88"/>
      <c r="EC411" s="88"/>
      <c r="ED411" s="88"/>
      <c r="EE411" s="88"/>
      <c r="EF411" s="88"/>
      <c r="EG411" s="88"/>
      <c r="EH411" s="88"/>
      <c r="EI411" s="88"/>
      <c r="EJ411" s="88"/>
      <c r="EK411" s="88"/>
      <c r="EL411" s="88"/>
      <c r="EM411" s="88"/>
      <c r="EN411" s="88"/>
      <c r="EO411" s="88"/>
      <c r="EP411" s="88"/>
      <c r="EQ411" s="88"/>
      <c r="ER411" s="88"/>
      <c r="ES411" s="88"/>
      <c r="ET411" s="88"/>
      <c r="EU411" s="88"/>
      <c r="EV411" s="88"/>
      <c r="EW411" s="88"/>
      <c r="EX411" s="88"/>
      <c r="EY411" s="88"/>
      <c r="EZ411" s="88"/>
      <c r="FA411" s="88"/>
      <c r="FB411" s="88"/>
      <c r="FC411" s="88"/>
      <c r="FD411" s="88"/>
      <c r="FE411" s="88"/>
      <c r="FF411" s="88"/>
    </row>
    <row r="412" spans="2:162" x14ac:dyDescent="0.2">
      <c r="B412" s="100">
        <v>40.799999999999997</v>
      </c>
      <c r="C412" s="101">
        <v>45</v>
      </c>
      <c r="D412" s="80">
        <v>40.799999999999997</v>
      </c>
      <c r="E412" s="82">
        <v>10</v>
      </c>
      <c r="F412" s="83">
        <v>40.799999999999997</v>
      </c>
      <c r="G412" s="82">
        <v>1</v>
      </c>
      <c r="H412" s="88"/>
      <c r="O412" s="88"/>
      <c r="V412" s="88"/>
      <c r="AC412" s="88"/>
      <c r="AJ412" s="88"/>
      <c r="AQ412" s="88"/>
      <c r="AX412" s="88"/>
      <c r="BE412" s="88"/>
      <c r="BL412" s="88"/>
      <c r="BM412" s="88"/>
      <c r="BN412" s="88"/>
      <c r="BO412" s="88"/>
      <c r="BP412" s="88"/>
      <c r="BQ412" s="88"/>
      <c r="BR412" s="88"/>
      <c r="BS412" s="88"/>
      <c r="BT412" s="88"/>
      <c r="BU412" s="88"/>
      <c r="BV412" s="88"/>
      <c r="BW412" s="88"/>
      <c r="BX412" s="88"/>
      <c r="BY412" s="88"/>
      <c r="BZ412" s="88"/>
      <c r="CA412" s="88"/>
      <c r="CB412" s="88"/>
      <c r="CC412" s="88"/>
      <c r="CD412" s="88"/>
      <c r="CE412" s="88"/>
      <c r="CF412" s="88"/>
      <c r="CG412" s="88"/>
      <c r="CH412" s="88"/>
      <c r="CI412" s="88"/>
      <c r="CJ412" s="88"/>
      <c r="CK412" s="88"/>
      <c r="CL412" s="88"/>
      <c r="CM412" s="88"/>
      <c r="CN412" s="88"/>
      <c r="CO412" s="88"/>
      <c r="CP412" s="88"/>
      <c r="CQ412" s="88"/>
      <c r="CR412" s="88"/>
      <c r="CS412" s="88"/>
      <c r="CT412" s="88"/>
      <c r="CU412" s="88"/>
      <c r="CV412" s="88"/>
      <c r="CW412" s="88"/>
      <c r="CX412" s="88"/>
      <c r="CY412" s="88"/>
      <c r="CZ412" s="88"/>
      <c r="DA412" s="88"/>
      <c r="DB412" s="88"/>
      <c r="DC412" s="88"/>
      <c r="DD412" s="88"/>
      <c r="DE412" s="88"/>
      <c r="DF412" s="88"/>
      <c r="DG412" s="88"/>
      <c r="DH412" s="88"/>
      <c r="DI412" s="88"/>
      <c r="DJ412" s="88"/>
      <c r="DK412" s="88"/>
      <c r="DL412" s="88"/>
      <c r="DM412" s="88"/>
      <c r="DN412" s="88"/>
      <c r="DO412" s="88"/>
      <c r="DP412" s="88"/>
      <c r="DQ412" s="88"/>
      <c r="DR412" s="88"/>
      <c r="DS412" s="88"/>
      <c r="DT412" s="88"/>
      <c r="DU412" s="88"/>
      <c r="DV412" s="88"/>
      <c r="DW412" s="88"/>
      <c r="DX412" s="88"/>
      <c r="DY412" s="88"/>
      <c r="DZ412" s="88"/>
      <c r="EA412" s="88"/>
      <c r="EB412" s="88"/>
      <c r="EC412" s="88"/>
      <c r="ED412" s="88"/>
      <c r="EE412" s="88"/>
      <c r="EF412" s="88"/>
      <c r="EG412" s="88"/>
      <c r="EH412" s="88"/>
      <c r="EI412" s="88"/>
      <c r="EJ412" s="88"/>
      <c r="EK412" s="88"/>
      <c r="EL412" s="88"/>
      <c r="EM412" s="88"/>
      <c r="EN412" s="88"/>
      <c r="EO412" s="88"/>
      <c r="EP412" s="88"/>
      <c r="EQ412" s="88"/>
      <c r="ER412" s="88"/>
      <c r="ES412" s="88"/>
      <c r="ET412" s="88"/>
      <c r="EU412" s="88"/>
      <c r="EV412" s="88"/>
      <c r="EW412" s="88"/>
      <c r="EX412" s="88"/>
      <c r="EY412" s="88"/>
      <c r="EZ412" s="88"/>
      <c r="FA412" s="88"/>
      <c r="FB412" s="88"/>
      <c r="FC412" s="88"/>
      <c r="FD412" s="88"/>
      <c r="FE412" s="88"/>
      <c r="FF412" s="88"/>
    </row>
    <row r="413" spans="2:162" x14ac:dyDescent="0.2">
      <c r="B413" s="100">
        <v>40.9</v>
      </c>
      <c r="C413" s="101">
        <v>44</v>
      </c>
      <c r="D413" s="80">
        <v>40.9</v>
      </c>
      <c r="E413" s="82">
        <v>54</v>
      </c>
      <c r="F413" s="83">
        <v>40.9</v>
      </c>
      <c r="G413" s="82">
        <v>28</v>
      </c>
      <c r="H413" s="88"/>
      <c r="O413" s="88"/>
      <c r="V413" s="88"/>
      <c r="AC413" s="88"/>
      <c r="AJ413" s="88"/>
      <c r="AQ413" s="88"/>
      <c r="AX413" s="88"/>
      <c r="BE413" s="88"/>
      <c r="BL413" s="88"/>
      <c r="BM413" s="88"/>
      <c r="BN413" s="88"/>
      <c r="BO413" s="88"/>
      <c r="BP413" s="88"/>
      <c r="BQ413" s="88"/>
      <c r="BR413" s="88"/>
      <c r="BS413" s="88"/>
      <c r="BT413" s="88"/>
      <c r="BU413" s="88"/>
      <c r="BV413" s="88"/>
      <c r="BW413" s="88"/>
      <c r="BX413" s="88"/>
      <c r="BY413" s="88"/>
      <c r="BZ413" s="88"/>
      <c r="CA413" s="88"/>
      <c r="CB413" s="88"/>
      <c r="CC413" s="88"/>
      <c r="CD413" s="88"/>
      <c r="CE413" s="88"/>
      <c r="CF413" s="88"/>
      <c r="CG413" s="88"/>
      <c r="CH413" s="88"/>
      <c r="CI413" s="88"/>
      <c r="CJ413" s="88"/>
      <c r="CK413" s="88"/>
      <c r="CL413" s="88"/>
      <c r="CM413" s="88"/>
      <c r="CN413" s="88"/>
      <c r="CO413" s="88"/>
      <c r="CP413" s="88"/>
      <c r="CQ413" s="88"/>
      <c r="CR413" s="88"/>
      <c r="CS413" s="88"/>
      <c r="CT413" s="88"/>
      <c r="CU413" s="88"/>
      <c r="CV413" s="88"/>
      <c r="CW413" s="88"/>
      <c r="CX413" s="88"/>
      <c r="CY413" s="88"/>
      <c r="CZ413" s="88"/>
      <c r="DA413" s="88"/>
      <c r="DB413" s="88"/>
      <c r="DC413" s="88"/>
      <c r="DD413" s="88"/>
      <c r="DE413" s="88"/>
      <c r="DF413" s="88"/>
      <c r="DG413" s="88"/>
      <c r="DH413" s="88"/>
      <c r="DI413" s="88"/>
      <c r="DJ413" s="88"/>
      <c r="DK413" s="88"/>
      <c r="DL413" s="88"/>
      <c r="DM413" s="88"/>
      <c r="DN413" s="88"/>
      <c r="DO413" s="88"/>
      <c r="DP413" s="88"/>
      <c r="DQ413" s="88"/>
      <c r="DR413" s="88"/>
      <c r="DS413" s="88"/>
      <c r="DT413" s="88"/>
      <c r="DU413" s="88"/>
      <c r="DV413" s="88"/>
      <c r="DW413" s="88"/>
      <c r="DX413" s="88"/>
      <c r="DY413" s="88"/>
      <c r="DZ413" s="88"/>
      <c r="EA413" s="88"/>
      <c r="EB413" s="88"/>
      <c r="EC413" s="88"/>
      <c r="ED413" s="88"/>
      <c r="EE413" s="88"/>
      <c r="EF413" s="88"/>
      <c r="EG413" s="88"/>
      <c r="EH413" s="88"/>
      <c r="EI413" s="88"/>
      <c r="EJ413" s="88"/>
      <c r="EK413" s="88"/>
      <c r="EL413" s="88"/>
      <c r="EM413" s="88"/>
      <c r="EN413" s="88"/>
      <c r="EO413" s="88"/>
      <c r="EP413" s="88"/>
      <c r="EQ413" s="88"/>
      <c r="ER413" s="88"/>
      <c r="ES413" s="88"/>
      <c r="ET413" s="88"/>
      <c r="EU413" s="88"/>
      <c r="EV413" s="88"/>
      <c r="EW413" s="88"/>
      <c r="EX413" s="88"/>
      <c r="EY413" s="88"/>
      <c r="EZ413" s="88"/>
      <c r="FA413" s="88"/>
      <c r="FB413" s="88"/>
      <c r="FC413" s="88"/>
      <c r="FD413" s="88"/>
      <c r="FE413" s="88"/>
      <c r="FF413" s="88"/>
    </row>
    <row r="414" spans="2:162" x14ac:dyDescent="0.2">
      <c r="B414" s="100">
        <v>41</v>
      </c>
      <c r="C414" s="101">
        <v>74</v>
      </c>
      <c r="D414" s="80">
        <v>41</v>
      </c>
      <c r="E414" s="82">
        <v>34</v>
      </c>
      <c r="F414" s="83">
        <v>41</v>
      </c>
      <c r="G414" s="82">
        <v>109</v>
      </c>
      <c r="H414" s="88"/>
      <c r="O414" s="88"/>
      <c r="V414" s="88"/>
      <c r="AC414" s="88"/>
      <c r="AJ414" s="88"/>
      <c r="AQ414" s="88"/>
      <c r="AX414" s="88"/>
      <c r="BE414" s="88"/>
      <c r="BL414" s="88"/>
      <c r="BM414" s="88"/>
      <c r="BN414" s="88"/>
      <c r="BO414" s="88"/>
      <c r="BP414" s="88"/>
      <c r="BQ414" s="88"/>
      <c r="BR414" s="88"/>
      <c r="BS414" s="88"/>
      <c r="BT414" s="88"/>
      <c r="BU414" s="88"/>
      <c r="BV414" s="88"/>
      <c r="BW414" s="88"/>
      <c r="BX414" s="88"/>
      <c r="BY414" s="88"/>
      <c r="BZ414" s="88"/>
      <c r="CA414" s="88"/>
      <c r="CB414" s="88"/>
      <c r="CC414" s="88"/>
      <c r="CD414" s="88"/>
      <c r="CE414" s="88"/>
      <c r="CF414" s="88"/>
      <c r="CG414" s="88"/>
      <c r="CH414" s="88"/>
      <c r="CI414" s="88"/>
      <c r="CJ414" s="88"/>
      <c r="CK414" s="88"/>
      <c r="CL414" s="88"/>
      <c r="CM414" s="88"/>
      <c r="CN414" s="88"/>
      <c r="CO414" s="88"/>
      <c r="CP414" s="88"/>
      <c r="CQ414" s="88"/>
      <c r="CR414" s="88"/>
      <c r="CS414" s="88"/>
      <c r="CT414" s="88"/>
      <c r="CU414" s="88"/>
      <c r="CV414" s="88"/>
      <c r="CW414" s="88"/>
      <c r="CX414" s="88"/>
      <c r="CY414" s="88"/>
      <c r="CZ414" s="88"/>
      <c r="DA414" s="88"/>
      <c r="DB414" s="88"/>
      <c r="DC414" s="88"/>
      <c r="DD414" s="88"/>
      <c r="DE414" s="88"/>
      <c r="DF414" s="88"/>
      <c r="DG414" s="88"/>
      <c r="DH414" s="88"/>
      <c r="DI414" s="88"/>
      <c r="DJ414" s="88"/>
      <c r="DK414" s="88"/>
      <c r="DL414" s="88"/>
      <c r="DM414" s="88"/>
      <c r="DN414" s="88"/>
      <c r="DO414" s="88"/>
      <c r="DP414" s="88"/>
      <c r="DQ414" s="88"/>
      <c r="DR414" s="88"/>
      <c r="DS414" s="88"/>
      <c r="DT414" s="88"/>
      <c r="DU414" s="88"/>
      <c r="DV414" s="88"/>
      <c r="DW414" s="88"/>
      <c r="DX414" s="88"/>
      <c r="DY414" s="88"/>
      <c r="DZ414" s="88"/>
      <c r="EA414" s="88"/>
      <c r="EB414" s="88"/>
      <c r="EC414" s="88"/>
      <c r="ED414" s="88"/>
      <c r="EE414" s="88"/>
      <c r="EF414" s="88"/>
      <c r="EG414" s="88"/>
      <c r="EH414" s="88"/>
      <c r="EI414" s="88"/>
      <c r="EJ414" s="88"/>
      <c r="EK414" s="88"/>
      <c r="EL414" s="88"/>
      <c r="EM414" s="88"/>
      <c r="EN414" s="88"/>
      <c r="EO414" s="88"/>
      <c r="EP414" s="88"/>
      <c r="EQ414" s="88"/>
      <c r="ER414" s="88"/>
      <c r="ES414" s="88"/>
      <c r="ET414" s="88"/>
      <c r="EU414" s="88"/>
      <c r="EV414" s="88"/>
      <c r="EW414" s="88"/>
      <c r="EX414" s="88"/>
      <c r="EY414" s="88"/>
      <c r="EZ414" s="88"/>
      <c r="FA414" s="88"/>
      <c r="FB414" s="88"/>
      <c r="FC414" s="88"/>
      <c r="FD414" s="88"/>
      <c r="FE414" s="88"/>
      <c r="FF414" s="88"/>
    </row>
    <row r="415" spans="2:162" x14ac:dyDescent="0.2">
      <c r="B415" s="100">
        <v>41.1</v>
      </c>
      <c r="C415" s="101">
        <v>1</v>
      </c>
      <c r="D415" s="80">
        <v>41.1</v>
      </c>
      <c r="E415" s="82">
        <v>62</v>
      </c>
      <c r="F415" s="83">
        <v>41.1</v>
      </c>
      <c r="G415" s="82">
        <v>31</v>
      </c>
      <c r="H415" s="88"/>
      <c r="O415" s="88"/>
      <c r="V415" s="88"/>
      <c r="AC415" s="88"/>
      <c r="AJ415" s="88"/>
      <c r="AQ415" s="88"/>
      <c r="AX415" s="88"/>
      <c r="BE415" s="88"/>
      <c r="BL415" s="88"/>
      <c r="BM415" s="88"/>
      <c r="BN415" s="88"/>
      <c r="BO415" s="88"/>
      <c r="BP415" s="88"/>
      <c r="BQ415" s="88"/>
      <c r="BR415" s="88"/>
      <c r="BS415" s="88"/>
      <c r="BT415" s="88"/>
      <c r="BU415" s="88"/>
      <c r="BV415" s="88"/>
      <c r="BW415" s="88"/>
      <c r="BX415" s="88"/>
      <c r="BY415" s="88"/>
      <c r="BZ415" s="88"/>
      <c r="CA415" s="88"/>
      <c r="CB415" s="88"/>
      <c r="CC415" s="88"/>
      <c r="CD415" s="88"/>
      <c r="CE415" s="88"/>
      <c r="CF415" s="88"/>
      <c r="CG415" s="88"/>
      <c r="CH415" s="88"/>
      <c r="CI415" s="88"/>
      <c r="CJ415" s="88"/>
      <c r="CK415" s="88"/>
      <c r="CL415" s="88"/>
      <c r="CM415" s="88"/>
      <c r="CN415" s="88"/>
      <c r="CO415" s="88"/>
      <c r="CP415" s="88"/>
      <c r="CQ415" s="88"/>
      <c r="CR415" s="88"/>
      <c r="CS415" s="88"/>
      <c r="CT415" s="88"/>
      <c r="CU415" s="88"/>
      <c r="CV415" s="88"/>
      <c r="CW415" s="88"/>
      <c r="CX415" s="88"/>
      <c r="CY415" s="88"/>
      <c r="CZ415" s="88"/>
      <c r="DA415" s="88"/>
      <c r="DB415" s="88"/>
      <c r="DC415" s="88"/>
      <c r="DD415" s="88"/>
      <c r="DE415" s="88"/>
      <c r="DF415" s="88"/>
      <c r="DG415" s="88"/>
      <c r="DH415" s="88"/>
      <c r="DI415" s="88"/>
      <c r="DJ415" s="88"/>
      <c r="DK415" s="88"/>
      <c r="DL415" s="88"/>
      <c r="DM415" s="88"/>
      <c r="DN415" s="88"/>
      <c r="DO415" s="88"/>
      <c r="DP415" s="88"/>
      <c r="DQ415" s="88"/>
      <c r="DR415" s="88"/>
      <c r="DS415" s="88"/>
      <c r="DT415" s="88"/>
      <c r="DU415" s="88"/>
      <c r="DV415" s="88"/>
      <c r="DW415" s="88"/>
      <c r="DX415" s="88"/>
      <c r="DY415" s="88"/>
      <c r="DZ415" s="88"/>
      <c r="EA415" s="88"/>
      <c r="EB415" s="88"/>
      <c r="EC415" s="88"/>
      <c r="ED415" s="88"/>
      <c r="EE415" s="88"/>
      <c r="EF415" s="88"/>
      <c r="EG415" s="88"/>
      <c r="EH415" s="88"/>
      <c r="EI415" s="88"/>
      <c r="EJ415" s="88"/>
      <c r="EK415" s="88"/>
      <c r="EL415" s="88"/>
      <c r="EM415" s="88"/>
      <c r="EN415" s="88"/>
      <c r="EO415" s="88"/>
      <c r="EP415" s="88"/>
      <c r="EQ415" s="88"/>
      <c r="ER415" s="88"/>
      <c r="ES415" s="88"/>
      <c r="ET415" s="88"/>
      <c r="EU415" s="88"/>
      <c r="EV415" s="88"/>
      <c r="EW415" s="88"/>
      <c r="EX415" s="88"/>
      <c r="EY415" s="88"/>
      <c r="EZ415" s="88"/>
      <c r="FA415" s="88"/>
      <c r="FB415" s="88"/>
      <c r="FC415" s="88"/>
      <c r="FD415" s="88"/>
      <c r="FE415" s="88"/>
      <c r="FF415" s="88"/>
    </row>
    <row r="416" spans="2:162" x14ac:dyDescent="0.2">
      <c r="B416" s="100">
        <v>41.2</v>
      </c>
      <c r="C416" s="101">
        <v>75</v>
      </c>
      <c r="D416" s="80">
        <v>41.2</v>
      </c>
      <c r="E416" s="82">
        <v>95</v>
      </c>
      <c r="F416" s="83">
        <v>41.2</v>
      </c>
      <c r="G416" s="82">
        <v>72</v>
      </c>
      <c r="H416" s="88"/>
      <c r="O416" s="88"/>
      <c r="V416" s="88"/>
      <c r="AC416" s="88"/>
      <c r="AJ416" s="88"/>
      <c r="AQ416" s="88"/>
      <c r="AX416" s="88"/>
      <c r="BE416" s="88"/>
      <c r="BL416" s="88"/>
      <c r="BM416" s="88"/>
      <c r="BN416" s="88"/>
      <c r="BO416" s="88"/>
      <c r="BP416" s="88"/>
      <c r="BQ416" s="88"/>
      <c r="BR416" s="88"/>
      <c r="BS416" s="88"/>
      <c r="BT416" s="88"/>
      <c r="BU416" s="88"/>
      <c r="BV416" s="88"/>
      <c r="BW416" s="88"/>
      <c r="BX416" s="88"/>
      <c r="BY416" s="88"/>
      <c r="BZ416" s="88"/>
      <c r="CA416" s="88"/>
      <c r="CB416" s="88"/>
      <c r="CC416" s="88"/>
      <c r="CD416" s="88"/>
      <c r="CE416" s="88"/>
      <c r="CF416" s="88"/>
      <c r="CG416" s="88"/>
      <c r="CH416" s="88"/>
      <c r="CI416" s="88"/>
      <c r="CJ416" s="88"/>
      <c r="CK416" s="88"/>
      <c r="CL416" s="88"/>
      <c r="CM416" s="88"/>
      <c r="CN416" s="88"/>
      <c r="CO416" s="88"/>
      <c r="CP416" s="88"/>
      <c r="CQ416" s="88"/>
      <c r="CR416" s="88"/>
      <c r="CS416" s="88"/>
      <c r="CT416" s="88"/>
      <c r="CU416" s="88"/>
      <c r="CV416" s="88"/>
      <c r="CW416" s="88"/>
      <c r="CX416" s="88"/>
      <c r="CY416" s="88"/>
      <c r="CZ416" s="88"/>
      <c r="DA416" s="88"/>
      <c r="DB416" s="88"/>
      <c r="DC416" s="88"/>
      <c r="DD416" s="88"/>
      <c r="DE416" s="88"/>
      <c r="DF416" s="88"/>
      <c r="DG416" s="88"/>
      <c r="DH416" s="88"/>
      <c r="DI416" s="88"/>
      <c r="DJ416" s="88"/>
      <c r="DK416" s="88"/>
      <c r="DL416" s="88"/>
      <c r="DM416" s="88"/>
      <c r="DN416" s="88"/>
      <c r="DO416" s="88"/>
      <c r="DP416" s="88"/>
      <c r="DQ416" s="88"/>
      <c r="DR416" s="88"/>
      <c r="DS416" s="88"/>
      <c r="DT416" s="88"/>
      <c r="DU416" s="88"/>
      <c r="DV416" s="88"/>
      <c r="DW416" s="88"/>
      <c r="DX416" s="88"/>
      <c r="DY416" s="88"/>
      <c r="DZ416" s="88"/>
      <c r="EA416" s="88"/>
      <c r="EB416" s="88"/>
      <c r="EC416" s="88"/>
      <c r="ED416" s="88"/>
      <c r="EE416" s="88"/>
      <c r="EF416" s="88"/>
      <c r="EG416" s="88"/>
      <c r="EH416" s="88"/>
      <c r="EI416" s="88"/>
      <c r="EJ416" s="88"/>
      <c r="EK416" s="88"/>
      <c r="EL416" s="88"/>
      <c r="EM416" s="88"/>
      <c r="EN416" s="88"/>
      <c r="EO416" s="88"/>
      <c r="EP416" s="88"/>
      <c r="EQ416" s="88"/>
      <c r="ER416" s="88"/>
      <c r="ES416" s="88"/>
      <c r="ET416" s="88"/>
      <c r="EU416" s="88"/>
      <c r="EV416" s="88"/>
      <c r="EW416" s="88"/>
      <c r="EX416" s="88"/>
      <c r="EY416" s="88"/>
      <c r="EZ416" s="88"/>
      <c r="FA416" s="88"/>
      <c r="FB416" s="88"/>
      <c r="FC416" s="88"/>
      <c r="FD416" s="88"/>
      <c r="FE416" s="88"/>
      <c r="FF416" s="88"/>
    </row>
    <row r="417" spans="2:162" x14ac:dyDescent="0.2">
      <c r="B417" s="100">
        <v>41.3</v>
      </c>
      <c r="C417" s="101">
        <v>12</v>
      </c>
      <c r="D417" s="80">
        <v>41.3</v>
      </c>
      <c r="E417" s="82">
        <v>48</v>
      </c>
      <c r="F417" s="83">
        <v>41.3</v>
      </c>
      <c r="G417" s="82">
        <v>85</v>
      </c>
      <c r="H417" s="88"/>
      <c r="O417" s="88"/>
      <c r="V417" s="88"/>
      <c r="AC417" s="88"/>
      <c r="AJ417" s="88"/>
      <c r="AQ417" s="88"/>
      <c r="AX417" s="88"/>
      <c r="BE417" s="88"/>
      <c r="BL417" s="88"/>
      <c r="BM417" s="88"/>
      <c r="BN417" s="88"/>
      <c r="BO417" s="88"/>
      <c r="BP417" s="88"/>
      <c r="BQ417" s="88"/>
      <c r="BR417" s="88"/>
      <c r="BS417" s="88"/>
      <c r="BT417" s="88"/>
      <c r="BU417" s="88"/>
      <c r="BV417" s="88"/>
      <c r="BW417" s="88"/>
      <c r="BX417" s="88"/>
      <c r="BY417" s="88"/>
      <c r="BZ417" s="88"/>
      <c r="CA417" s="88"/>
      <c r="CB417" s="88"/>
      <c r="CC417" s="88"/>
      <c r="CD417" s="88"/>
      <c r="CE417" s="88"/>
      <c r="CF417" s="88"/>
      <c r="CG417" s="88"/>
      <c r="CH417" s="88"/>
      <c r="CI417" s="88"/>
      <c r="CJ417" s="88"/>
      <c r="CK417" s="88"/>
      <c r="CL417" s="88"/>
      <c r="CM417" s="88"/>
      <c r="CN417" s="88"/>
      <c r="CO417" s="88"/>
      <c r="CP417" s="88"/>
      <c r="CQ417" s="88"/>
      <c r="CR417" s="88"/>
      <c r="CS417" s="88"/>
      <c r="CT417" s="88"/>
      <c r="CU417" s="88"/>
      <c r="CV417" s="88"/>
      <c r="CW417" s="88"/>
      <c r="CX417" s="88"/>
      <c r="CY417" s="88"/>
      <c r="CZ417" s="88"/>
      <c r="DA417" s="88"/>
      <c r="DB417" s="88"/>
      <c r="DC417" s="88"/>
      <c r="DD417" s="88"/>
      <c r="DE417" s="88"/>
      <c r="DF417" s="88"/>
      <c r="DG417" s="88"/>
      <c r="DH417" s="88"/>
      <c r="DI417" s="88"/>
      <c r="DJ417" s="88"/>
      <c r="DK417" s="88"/>
      <c r="DL417" s="88"/>
      <c r="DM417" s="88"/>
      <c r="DN417" s="88"/>
      <c r="DO417" s="88"/>
      <c r="DP417" s="88"/>
      <c r="DQ417" s="88"/>
      <c r="DR417" s="88"/>
      <c r="DS417" s="88"/>
      <c r="DT417" s="88"/>
      <c r="DU417" s="88"/>
      <c r="DV417" s="88"/>
      <c r="DW417" s="88"/>
      <c r="DX417" s="88"/>
      <c r="DY417" s="88"/>
      <c r="DZ417" s="88"/>
      <c r="EA417" s="88"/>
      <c r="EB417" s="88"/>
      <c r="EC417" s="88"/>
      <c r="ED417" s="88"/>
      <c r="EE417" s="88"/>
      <c r="EF417" s="88"/>
      <c r="EG417" s="88"/>
      <c r="EH417" s="88"/>
      <c r="EI417" s="88"/>
      <c r="EJ417" s="88"/>
      <c r="EK417" s="88"/>
      <c r="EL417" s="88"/>
      <c r="EM417" s="88"/>
      <c r="EN417" s="88"/>
      <c r="EO417" s="88"/>
      <c r="EP417" s="88"/>
      <c r="EQ417" s="88"/>
      <c r="ER417" s="88"/>
      <c r="ES417" s="88"/>
      <c r="ET417" s="88"/>
      <c r="EU417" s="88"/>
      <c r="EV417" s="88"/>
      <c r="EW417" s="88"/>
      <c r="EX417" s="88"/>
      <c r="EY417" s="88"/>
      <c r="EZ417" s="88"/>
      <c r="FA417" s="88"/>
      <c r="FB417" s="88"/>
      <c r="FC417" s="88"/>
      <c r="FD417" s="88"/>
      <c r="FE417" s="88"/>
      <c r="FF417" s="88"/>
    </row>
    <row r="418" spans="2:162" x14ac:dyDescent="0.2">
      <c r="B418" s="100">
        <v>41.4</v>
      </c>
      <c r="C418" s="101">
        <v>64</v>
      </c>
      <c r="D418" s="80">
        <v>41.4</v>
      </c>
      <c r="E418" s="82">
        <v>53</v>
      </c>
      <c r="F418" s="83">
        <v>41.4</v>
      </c>
      <c r="G418" s="82">
        <v>7</v>
      </c>
      <c r="H418" s="88"/>
      <c r="O418" s="88"/>
      <c r="V418" s="88"/>
      <c r="AC418" s="88"/>
      <c r="AJ418" s="88"/>
      <c r="AQ418" s="88"/>
      <c r="AX418" s="88"/>
      <c r="BE418" s="88"/>
      <c r="BL418" s="88"/>
      <c r="BM418" s="88"/>
      <c r="BN418" s="88"/>
      <c r="BO418" s="88"/>
      <c r="BP418" s="88"/>
      <c r="BQ418" s="88"/>
      <c r="BR418" s="88"/>
      <c r="BS418" s="88"/>
      <c r="BT418" s="88"/>
      <c r="BU418" s="88"/>
      <c r="BV418" s="88"/>
      <c r="BW418" s="88"/>
      <c r="BX418" s="88"/>
      <c r="BY418" s="88"/>
      <c r="BZ418" s="88"/>
      <c r="CA418" s="88"/>
      <c r="CB418" s="88"/>
      <c r="CC418" s="88"/>
      <c r="CD418" s="88"/>
      <c r="CE418" s="88"/>
      <c r="CF418" s="88"/>
      <c r="CG418" s="88"/>
      <c r="CH418" s="88"/>
      <c r="CI418" s="88"/>
      <c r="CJ418" s="88"/>
      <c r="CK418" s="88"/>
      <c r="CL418" s="88"/>
      <c r="CM418" s="88"/>
      <c r="CN418" s="88"/>
      <c r="CO418" s="88"/>
      <c r="CP418" s="88"/>
      <c r="CQ418" s="88"/>
      <c r="CR418" s="88"/>
      <c r="CS418" s="88"/>
      <c r="CT418" s="88"/>
      <c r="CU418" s="88"/>
      <c r="CV418" s="88"/>
      <c r="CW418" s="88"/>
      <c r="CX418" s="88"/>
      <c r="CY418" s="88"/>
      <c r="CZ418" s="88"/>
      <c r="DA418" s="88"/>
      <c r="DB418" s="88"/>
      <c r="DC418" s="88"/>
      <c r="DD418" s="88"/>
      <c r="DE418" s="88"/>
      <c r="DF418" s="88"/>
      <c r="DG418" s="88"/>
      <c r="DH418" s="88"/>
      <c r="DI418" s="88"/>
      <c r="DJ418" s="88"/>
      <c r="DK418" s="88"/>
      <c r="DL418" s="88"/>
      <c r="DM418" s="88"/>
      <c r="DN418" s="88"/>
      <c r="DO418" s="88"/>
      <c r="DP418" s="88"/>
      <c r="DQ418" s="88"/>
      <c r="DR418" s="88"/>
      <c r="DS418" s="88"/>
      <c r="DT418" s="88"/>
      <c r="DU418" s="88"/>
      <c r="DV418" s="88"/>
      <c r="DW418" s="88"/>
      <c r="DX418" s="88"/>
      <c r="DY418" s="88"/>
      <c r="DZ418" s="88"/>
      <c r="EA418" s="88"/>
      <c r="EB418" s="88"/>
      <c r="EC418" s="88"/>
      <c r="ED418" s="88"/>
      <c r="EE418" s="88"/>
      <c r="EF418" s="88"/>
      <c r="EG418" s="88"/>
      <c r="EH418" s="88"/>
      <c r="EI418" s="88"/>
      <c r="EJ418" s="88"/>
      <c r="EK418" s="88"/>
      <c r="EL418" s="88"/>
      <c r="EM418" s="88"/>
      <c r="EN418" s="88"/>
      <c r="EO418" s="88"/>
      <c r="EP418" s="88"/>
      <c r="EQ418" s="88"/>
      <c r="ER418" s="88"/>
      <c r="ES418" s="88"/>
      <c r="ET418" s="88"/>
      <c r="EU418" s="88"/>
      <c r="EV418" s="88"/>
      <c r="EW418" s="88"/>
      <c r="EX418" s="88"/>
      <c r="EY418" s="88"/>
      <c r="EZ418" s="88"/>
      <c r="FA418" s="88"/>
      <c r="FB418" s="88"/>
      <c r="FC418" s="88"/>
      <c r="FD418" s="88"/>
      <c r="FE418" s="88"/>
      <c r="FF418" s="88"/>
    </row>
    <row r="419" spans="2:162" x14ac:dyDescent="0.2">
      <c r="B419" s="100">
        <v>41.5</v>
      </c>
      <c r="C419" s="101">
        <v>4</v>
      </c>
      <c r="D419" s="80">
        <v>41.5</v>
      </c>
      <c r="E419" s="82">
        <v>23</v>
      </c>
      <c r="F419" s="83">
        <v>41.5</v>
      </c>
      <c r="G419" s="82">
        <v>34</v>
      </c>
      <c r="H419" s="88"/>
      <c r="O419" s="88"/>
      <c r="V419" s="88"/>
      <c r="AC419" s="88"/>
      <c r="AJ419" s="88"/>
      <c r="AQ419" s="88"/>
      <c r="AX419" s="88"/>
      <c r="BE419" s="88"/>
      <c r="BL419" s="88"/>
      <c r="BM419" s="88"/>
      <c r="BN419" s="88"/>
      <c r="BO419" s="88"/>
      <c r="BP419" s="88"/>
      <c r="BQ419" s="88"/>
      <c r="BR419" s="88"/>
      <c r="BS419" s="88"/>
      <c r="BT419" s="88"/>
      <c r="BU419" s="88"/>
      <c r="BV419" s="88"/>
      <c r="BW419" s="88"/>
      <c r="BX419" s="88"/>
      <c r="BY419" s="88"/>
      <c r="BZ419" s="88"/>
      <c r="CA419" s="88"/>
      <c r="CB419" s="88"/>
      <c r="CC419" s="88"/>
      <c r="CD419" s="88"/>
      <c r="CE419" s="88"/>
      <c r="CF419" s="88"/>
      <c r="CG419" s="88"/>
      <c r="CH419" s="88"/>
      <c r="CI419" s="88"/>
      <c r="CJ419" s="88"/>
      <c r="CK419" s="88"/>
      <c r="CL419" s="88"/>
      <c r="CM419" s="88"/>
      <c r="CN419" s="88"/>
      <c r="CO419" s="88"/>
      <c r="CP419" s="88"/>
      <c r="CQ419" s="88"/>
      <c r="CR419" s="88"/>
      <c r="CS419" s="88"/>
      <c r="CT419" s="88"/>
      <c r="CU419" s="88"/>
      <c r="CV419" s="88"/>
      <c r="CW419" s="88"/>
      <c r="CX419" s="88"/>
      <c r="CY419" s="88"/>
      <c r="CZ419" s="88"/>
      <c r="DA419" s="88"/>
      <c r="DB419" s="88"/>
      <c r="DC419" s="88"/>
      <c r="DD419" s="88"/>
      <c r="DE419" s="88"/>
      <c r="DF419" s="88"/>
      <c r="DG419" s="88"/>
      <c r="DH419" s="88"/>
      <c r="DI419" s="88"/>
      <c r="DJ419" s="88"/>
      <c r="DK419" s="88"/>
      <c r="DL419" s="88"/>
      <c r="DM419" s="88"/>
      <c r="DN419" s="88"/>
      <c r="DO419" s="88"/>
      <c r="DP419" s="88"/>
      <c r="DQ419" s="88"/>
      <c r="DR419" s="88"/>
      <c r="DS419" s="88"/>
      <c r="DT419" s="88"/>
      <c r="DU419" s="88"/>
      <c r="DV419" s="88"/>
      <c r="DW419" s="88"/>
      <c r="DX419" s="88"/>
      <c r="DY419" s="88"/>
      <c r="DZ419" s="88"/>
      <c r="EA419" s="88"/>
      <c r="EB419" s="88"/>
      <c r="EC419" s="88"/>
      <c r="ED419" s="88"/>
      <c r="EE419" s="88"/>
      <c r="EF419" s="88"/>
      <c r="EG419" s="88"/>
      <c r="EH419" s="88"/>
      <c r="EI419" s="88"/>
      <c r="EJ419" s="88"/>
      <c r="EK419" s="88"/>
      <c r="EL419" s="88"/>
      <c r="EM419" s="88"/>
      <c r="EN419" s="88"/>
      <c r="EO419" s="88"/>
      <c r="EP419" s="88"/>
      <c r="EQ419" s="88"/>
      <c r="ER419" s="88"/>
      <c r="ES419" s="88"/>
      <c r="ET419" s="88"/>
      <c r="EU419" s="88"/>
      <c r="EV419" s="88"/>
      <c r="EW419" s="88"/>
      <c r="EX419" s="88"/>
      <c r="EY419" s="88"/>
      <c r="EZ419" s="88"/>
      <c r="FA419" s="88"/>
      <c r="FB419" s="88"/>
      <c r="FC419" s="88"/>
      <c r="FD419" s="88"/>
      <c r="FE419" s="88"/>
      <c r="FF419" s="88"/>
    </row>
    <row r="420" spans="2:162" x14ac:dyDescent="0.2">
      <c r="B420" s="100">
        <v>41.6</v>
      </c>
      <c r="C420" s="101">
        <v>15</v>
      </c>
      <c r="D420" s="80">
        <v>41.6</v>
      </c>
      <c r="E420" s="82">
        <v>109</v>
      </c>
      <c r="F420" s="83">
        <v>41.6</v>
      </c>
      <c r="G420" s="82">
        <v>136</v>
      </c>
      <c r="H420" s="88"/>
      <c r="O420" s="88"/>
      <c r="V420" s="88"/>
      <c r="AC420" s="88"/>
      <c r="AJ420" s="88"/>
      <c r="AQ420" s="88"/>
      <c r="AX420" s="88"/>
      <c r="BE420" s="88"/>
      <c r="BF420" s="88"/>
      <c r="BG420" s="88"/>
      <c r="BH420" s="88"/>
      <c r="BI420" s="88"/>
      <c r="BJ420" s="88"/>
      <c r="BK420" s="88"/>
      <c r="BL420" s="88"/>
      <c r="BM420" s="88"/>
      <c r="BN420" s="88"/>
      <c r="BO420" s="88"/>
      <c r="BP420" s="88"/>
      <c r="BQ420" s="88"/>
      <c r="BR420" s="88"/>
      <c r="BS420" s="88"/>
      <c r="BT420" s="88"/>
      <c r="BU420" s="88"/>
      <c r="BV420" s="88"/>
      <c r="BW420" s="88"/>
      <c r="BX420" s="88"/>
      <c r="BY420" s="88"/>
      <c r="BZ420" s="88"/>
      <c r="CA420" s="88"/>
      <c r="CB420" s="88"/>
      <c r="CC420" s="88"/>
      <c r="CD420" s="88"/>
      <c r="CE420" s="88"/>
      <c r="CF420" s="88"/>
      <c r="CG420" s="88"/>
      <c r="CH420" s="88"/>
      <c r="CI420" s="88"/>
      <c r="CJ420" s="88"/>
      <c r="CK420" s="88"/>
      <c r="CL420" s="88"/>
      <c r="CM420" s="88"/>
      <c r="CN420" s="88"/>
      <c r="CO420" s="88"/>
      <c r="CP420" s="88"/>
      <c r="CQ420" s="88"/>
      <c r="CR420" s="88"/>
      <c r="CS420" s="88"/>
      <c r="CT420" s="88"/>
      <c r="CU420" s="88"/>
      <c r="CV420" s="88"/>
      <c r="CW420" s="88"/>
      <c r="CX420" s="88"/>
      <c r="CY420" s="88"/>
      <c r="CZ420" s="88"/>
      <c r="DA420" s="88"/>
      <c r="DB420" s="88"/>
      <c r="DC420" s="88"/>
      <c r="DD420" s="88"/>
      <c r="DE420" s="88"/>
      <c r="DF420" s="88"/>
      <c r="DG420" s="88"/>
      <c r="DH420" s="88"/>
      <c r="DI420" s="88"/>
      <c r="DJ420" s="88"/>
      <c r="DK420" s="88"/>
      <c r="DL420" s="88"/>
      <c r="DM420" s="88"/>
      <c r="DN420" s="88"/>
      <c r="DO420" s="88"/>
      <c r="DP420" s="88"/>
      <c r="DQ420" s="88"/>
      <c r="DR420" s="88"/>
      <c r="DS420" s="88"/>
      <c r="DT420" s="88"/>
      <c r="DU420" s="88"/>
      <c r="DV420" s="88"/>
      <c r="DW420" s="88"/>
      <c r="DX420" s="88"/>
      <c r="DY420" s="88"/>
      <c r="DZ420" s="88"/>
      <c r="EA420" s="88"/>
      <c r="EB420" s="88"/>
      <c r="EC420" s="88"/>
      <c r="ED420" s="88"/>
      <c r="EE420" s="88"/>
      <c r="EF420" s="88"/>
      <c r="EG420" s="88"/>
      <c r="EH420" s="88"/>
      <c r="EI420" s="88"/>
      <c r="EJ420" s="88"/>
      <c r="EK420" s="88"/>
      <c r="EL420" s="88"/>
      <c r="EM420" s="88"/>
      <c r="EN420" s="88"/>
      <c r="EO420" s="88"/>
      <c r="EP420" s="88"/>
      <c r="EQ420" s="88"/>
      <c r="ER420" s="88"/>
      <c r="ES420" s="88"/>
      <c r="ET420" s="88"/>
      <c r="EU420" s="88"/>
      <c r="EV420" s="88"/>
      <c r="EW420" s="88"/>
      <c r="EX420" s="88"/>
      <c r="EY420" s="88"/>
      <c r="EZ420" s="88"/>
      <c r="FA420" s="88"/>
      <c r="FB420" s="88"/>
      <c r="FC420" s="88"/>
      <c r="FD420" s="88"/>
      <c r="FE420" s="88"/>
      <c r="FF420" s="88"/>
    </row>
    <row r="421" spans="2:162" x14ac:dyDescent="0.2">
      <c r="B421" s="100">
        <v>41.7</v>
      </c>
      <c r="C421" s="101">
        <v>61</v>
      </c>
      <c r="D421" s="80">
        <v>41.7</v>
      </c>
      <c r="E421" s="82">
        <v>18</v>
      </c>
      <c r="F421" s="83">
        <v>41.7</v>
      </c>
      <c r="G421" s="82">
        <v>26</v>
      </c>
      <c r="H421" s="88"/>
      <c r="O421" s="88"/>
      <c r="V421" s="88"/>
      <c r="AC421" s="88"/>
      <c r="AJ421" s="88"/>
      <c r="AQ421" s="88"/>
      <c r="AX421" s="88"/>
      <c r="BE421" s="88"/>
      <c r="BF421" s="88"/>
      <c r="BG421" s="88"/>
      <c r="BH421" s="88"/>
      <c r="BI421" s="88"/>
      <c r="BJ421" s="88"/>
      <c r="BK421" s="88"/>
      <c r="BL421" s="88"/>
      <c r="BM421" s="88"/>
      <c r="BN421" s="88"/>
      <c r="BO421" s="88"/>
      <c r="BP421" s="88"/>
      <c r="BQ421" s="88"/>
      <c r="BR421" s="88"/>
      <c r="BS421" s="88"/>
      <c r="BT421" s="88"/>
      <c r="BU421" s="88"/>
      <c r="BV421" s="88"/>
      <c r="BW421" s="88"/>
      <c r="BX421" s="88"/>
      <c r="BY421" s="88"/>
      <c r="BZ421" s="88"/>
      <c r="CA421" s="88"/>
      <c r="CB421" s="88"/>
      <c r="CC421" s="88"/>
      <c r="CD421" s="88"/>
      <c r="CE421" s="88"/>
      <c r="CF421" s="88"/>
      <c r="CG421" s="88"/>
      <c r="CH421" s="88"/>
      <c r="CI421" s="88"/>
      <c r="CJ421" s="88"/>
      <c r="CK421" s="88"/>
      <c r="CL421" s="88"/>
      <c r="CM421" s="88"/>
      <c r="CN421" s="88"/>
      <c r="CO421" s="88"/>
      <c r="CP421" s="88"/>
      <c r="CQ421" s="88"/>
      <c r="CR421" s="88"/>
      <c r="CS421" s="88"/>
      <c r="CT421" s="88"/>
      <c r="CU421" s="88"/>
      <c r="CV421" s="88"/>
      <c r="CW421" s="88"/>
      <c r="CX421" s="88"/>
      <c r="CY421" s="88"/>
      <c r="CZ421" s="88"/>
      <c r="DA421" s="88"/>
      <c r="DB421" s="88"/>
      <c r="DC421" s="88"/>
      <c r="DD421" s="88"/>
      <c r="DE421" s="88"/>
      <c r="DF421" s="88"/>
      <c r="DG421" s="88"/>
      <c r="DH421" s="88"/>
      <c r="DI421" s="88"/>
      <c r="DJ421" s="88"/>
      <c r="DK421" s="88"/>
      <c r="DL421" s="88"/>
      <c r="DM421" s="88"/>
      <c r="DN421" s="88"/>
      <c r="DO421" s="88"/>
      <c r="DP421" s="88"/>
      <c r="DQ421" s="88"/>
      <c r="DR421" s="88"/>
      <c r="DS421" s="88"/>
      <c r="DT421" s="88"/>
      <c r="DU421" s="88"/>
      <c r="DV421" s="88"/>
      <c r="DW421" s="88"/>
      <c r="DX421" s="88"/>
      <c r="DY421" s="88"/>
      <c r="DZ421" s="88"/>
      <c r="EA421" s="88"/>
      <c r="EB421" s="88"/>
      <c r="EC421" s="88"/>
      <c r="ED421" s="88"/>
      <c r="EE421" s="88"/>
      <c r="EF421" s="88"/>
      <c r="EG421" s="88"/>
      <c r="EH421" s="88"/>
      <c r="EI421" s="88"/>
      <c r="EJ421" s="88"/>
      <c r="EK421" s="88"/>
      <c r="EL421" s="88"/>
      <c r="EM421" s="88"/>
      <c r="EN421" s="88"/>
      <c r="EO421" s="88"/>
      <c r="EP421" s="88"/>
      <c r="EQ421" s="88"/>
      <c r="ER421" s="88"/>
      <c r="ES421" s="88"/>
      <c r="ET421" s="88"/>
      <c r="EU421" s="88"/>
      <c r="EV421" s="88"/>
      <c r="EW421" s="88"/>
      <c r="EX421" s="88"/>
      <c r="EY421" s="88"/>
      <c r="EZ421" s="88"/>
      <c r="FA421" s="88"/>
      <c r="FB421" s="88"/>
      <c r="FC421" s="88"/>
      <c r="FD421" s="88"/>
      <c r="FE421" s="88"/>
      <c r="FF421" s="88"/>
    </row>
    <row r="422" spans="2:162" x14ac:dyDescent="0.2">
      <c r="B422" s="100">
        <v>41.8</v>
      </c>
      <c r="C422" s="101">
        <v>11</v>
      </c>
      <c r="D422" s="80">
        <v>41.8</v>
      </c>
      <c r="E422" s="82">
        <v>62</v>
      </c>
      <c r="F422" s="83">
        <v>41.8</v>
      </c>
      <c r="G422" s="82">
        <v>38</v>
      </c>
      <c r="H422" s="88"/>
      <c r="O422" s="88"/>
      <c r="V422" s="88"/>
      <c r="AC422" s="88"/>
      <c r="AJ422" s="88"/>
      <c r="AQ422" s="88"/>
      <c r="AX422" s="88"/>
      <c r="BE422" s="88"/>
      <c r="BF422" s="88"/>
      <c r="BG422" s="88"/>
      <c r="BH422" s="88"/>
      <c r="BI422" s="88"/>
      <c r="BJ422" s="88"/>
      <c r="BK422" s="88"/>
      <c r="BL422" s="88"/>
      <c r="BM422" s="88"/>
      <c r="BN422" s="88"/>
      <c r="BO422" s="88"/>
      <c r="BP422" s="88"/>
      <c r="BQ422" s="88"/>
      <c r="BR422" s="88"/>
      <c r="BS422" s="88"/>
      <c r="BT422" s="88"/>
      <c r="BU422" s="88"/>
      <c r="BV422" s="88"/>
      <c r="BW422" s="88"/>
      <c r="BX422" s="88"/>
      <c r="BY422" s="88"/>
      <c r="BZ422" s="88"/>
      <c r="CA422" s="88"/>
      <c r="CB422" s="88"/>
      <c r="CC422" s="88"/>
      <c r="CD422" s="88"/>
      <c r="CE422" s="88"/>
      <c r="CF422" s="88"/>
      <c r="CG422" s="88"/>
      <c r="CH422" s="88"/>
      <c r="CI422" s="88"/>
      <c r="CJ422" s="88"/>
      <c r="CK422" s="88"/>
      <c r="CL422" s="88"/>
      <c r="CM422" s="88"/>
      <c r="CN422" s="88"/>
      <c r="CO422" s="88"/>
      <c r="CP422" s="88"/>
      <c r="CQ422" s="88"/>
      <c r="CR422" s="88"/>
      <c r="CS422" s="88"/>
      <c r="CT422" s="88"/>
      <c r="CU422" s="88"/>
      <c r="CV422" s="88"/>
      <c r="CW422" s="88"/>
      <c r="CX422" s="88"/>
      <c r="CY422" s="88"/>
      <c r="CZ422" s="88"/>
      <c r="DA422" s="88"/>
      <c r="DB422" s="88"/>
      <c r="DC422" s="88"/>
      <c r="DD422" s="88"/>
      <c r="DE422" s="88"/>
      <c r="DF422" s="88"/>
      <c r="DG422" s="88"/>
      <c r="DH422" s="88"/>
      <c r="DI422" s="88"/>
      <c r="DJ422" s="88"/>
      <c r="DK422" s="88"/>
      <c r="DL422" s="88"/>
      <c r="DM422" s="88"/>
      <c r="DN422" s="88"/>
      <c r="DO422" s="88"/>
      <c r="DP422" s="88"/>
      <c r="DQ422" s="88"/>
      <c r="DR422" s="88"/>
      <c r="DS422" s="88"/>
      <c r="DT422" s="88"/>
      <c r="DU422" s="88"/>
      <c r="DV422" s="88"/>
      <c r="DW422" s="88"/>
      <c r="DX422" s="88"/>
      <c r="DY422" s="88"/>
      <c r="DZ422" s="88"/>
      <c r="EA422" s="88"/>
      <c r="EB422" s="88"/>
      <c r="EC422" s="88"/>
      <c r="ED422" s="88"/>
      <c r="EE422" s="88"/>
      <c r="EF422" s="88"/>
      <c r="EG422" s="88"/>
      <c r="EH422" s="88"/>
      <c r="EI422" s="88"/>
      <c r="EJ422" s="88"/>
      <c r="EK422" s="88"/>
      <c r="EL422" s="88"/>
      <c r="EM422" s="88"/>
      <c r="EN422" s="88"/>
      <c r="EO422" s="88"/>
      <c r="EP422" s="88"/>
      <c r="EQ422" s="88"/>
      <c r="ER422" s="88"/>
      <c r="ES422" s="88"/>
      <c r="ET422" s="88"/>
      <c r="EU422" s="88"/>
      <c r="EV422" s="88"/>
      <c r="EW422" s="88"/>
      <c r="EX422" s="88"/>
      <c r="EY422" s="88"/>
      <c r="EZ422" s="88"/>
      <c r="FA422" s="88"/>
      <c r="FB422" s="88"/>
      <c r="FC422" s="88"/>
      <c r="FD422" s="88"/>
      <c r="FE422" s="88"/>
      <c r="FF422" s="88"/>
    </row>
    <row r="423" spans="2:162" x14ac:dyDescent="0.2">
      <c r="B423" s="100">
        <v>41.9</v>
      </c>
      <c r="C423" s="101">
        <v>4</v>
      </c>
      <c r="D423" s="80">
        <v>41.9</v>
      </c>
      <c r="E423" s="82">
        <v>75</v>
      </c>
      <c r="F423" s="83">
        <v>41.9</v>
      </c>
      <c r="G423" s="82">
        <v>59</v>
      </c>
      <c r="H423" s="88"/>
      <c r="O423" s="88"/>
      <c r="V423" s="88"/>
      <c r="AC423" s="88"/>
      <c r="AJ423" s="88"/>
      <c r="AQ423" s="88"/>
      <c r="AX423" s="88"/>
      <c r="BE423" s="88"/>
      <c r="BF423" s="88"/>
      <c r="BG423" s="88"/>
      <c r="BH423" s="88"/>
      <c r="BI423" s="88"/>
      <c r="BJ423" s="88"/>
      <c r="BK423" s="88"/>
      <c r="BL423" s="88"/>
      <c r="BM423" s="88"/>
      <c r="BN423" s="88"/>
      <c r="BO423" s="88"/>
      <c r="BP423" s="88"/>
      <c r="BQ423" s="88"/>
      <c r="BR423" s="88"/>
      <c r="BS423" s="88"/>
      <c r="BT423" s="88"/>
      <c r="BU423" s="88"/>
      <c r="BV423" s="88"/>
      <c r="BW423" s="88"/>
      <c r="BX423" s="88"/>
      <c r="BY423" s="88"/>
      <c r="BZ423" s="88"/>
      <c r="CA423" s="88"/>
      <c r="CB423" s="88"/>
      <c r="CC423" s="88"/>
      <c r="CD423" s="88"/>
      <c r="CE423" s="88"/>
      <c r="CF423" s="88"/>
      <c r="CG423" s="88"/>
      <c r="CH423" s="88"/>
      <c r="CI423" s="88"/>
      <c r="CJ423" s="88"/>
      <c r="CK423" s="88"/>
      <c r="CL423" s="88"/>
      <c r="CM423" s="88"/>
      <c r="CN423" s="88"/>
      <c r="CO423" s="88"/>
      <c r="CP423" s="88"/>
      <c r="CQ423" s="88"/>
      <c r="CR423" s="88"/>
      <c r="CS423" s="88"/>
      <c r="CT423" s="88"/>
      <c r="CU423" s="88"/>
      <c r="CV423" s="88"/>
      <c r="CW423" s="88"/>
      <c r="CX423" s="88"/>
      <c r="CY423" s="88"/>
      <c r="CZ423" s="88"/>
      <c r="DA423" s="88"/>
      <c r="DB423" s="88"/>
      <c r="DC423" s="88"/>
      <c r="DD423" s="88"/>
      <c r="DE423" s="88"/>
      <c r="DF423" s="88"/>
      <c r="DG423" s="88"/>
      <c r="DH423" s="88"/>
      <c r="DI423" s="88"/>
      <c r="DJ423" s="88"/>
      <c r="DK423" s="88"/>
      <c r="DL423" s="88"/>
      <c r="DM423" s="88"/>
      <c r="DN423" s="88"/>
      <c r="DO423" s="88"/>
      <c r="DP423" s="88"/>
      <c r="DQ423" s="88"/>
      <c r="DR423" s="88"/>
      <c r="DS423" s="88"/>
      <c r="DT423" s="88"/>
      <c r="DU423" s="88"/>
      <c r="DV423" s="88"/>
      <c r="DW423" s="88"/>
      <c r="DX423" s="88"/>
      <c r="DY423" s="88"/>
      <c r="DZ423" s="88"/>
      <c r="EA423" s="88"/>
      <c r="EB423" s="88"/>
      <c r="EC423" s="88"/>
      <c r="ED423" s="88"/>
      <c r="EE423" s="88"/>
      <c r="EF423" s="88"/>
      <c r="EG423" s="88"/>
      <c r="EH423" s="88"/>
      <c r="EI423" s="88"/>
      <c r="EJ423" s="88"/>
      <c r="EK423" s="88"/>
      <c r="EL423" s="88"/>
      <c r="EM423" s="88"/>
      <c r="EN423" s="88"/>
      <c r="EO423" s="88"/>
      <c r="EP423" s="88"/>
      <c r="EQ423" s="88"/>
      <c r="ER423" s="88"/>
      <c r="ES423" s="88"/>
      <c r="ET423" s="88"/>
      <c r="EU423" s="88"/>
      <c r="EV423" s="88"/>
      <c r="EW423" s="88"/>
      <c r="EX423" s="88"/>
      <c r="EY423" s="88"/>
      <c r="EZ423" s="88"/>
      <c r="FA423" s="88"/>
      <c r="FB423" s="88"/>
      <c r="FC423" s="88"/>
      <c r="FD423" s="88"/>
      <c r="FE423" s="88"/>
      <c r="FF423" s="88"/>
    </row>
    <row r="424" spans="2:162" x14ac:dyDescent="0.2">
      <c r="B424" s="100">
        <v>42</v>
      </c>
      <c r="C424" s="101">
        <v>5</v>
      </c>
      <c r="D424" s="80">
        <v>42</v>
      </c>
      <c r="E424" s="82">
        <v>69</v>
      </c>
      <c r="F424" s="83">
        <v>42</v>
      </c>
      <c r="G424" s="82">
        <v>108</v>
      </c>
      <c r="H424" s="88"/>
      <c r="O424" s="88"/>
      <c r="V424" s="88"/>
      <c r="AC424" s="88"/>
      <c r="AJ424" s="88"/>
      <c r="AQ424" s="88"/>
      <c r="AX424" s="88"/>
      <c r="BE424" s="88"/>
      <c r="BF424" s="88"/>
      <c r="BG424" s="88"/>
      <c r="BH424" s="88"/>
      <c r="BI424" s="88"/>
      <c r="BJ424" s="88"/>
      <c r="BK424" s="88"/>
      <c r="BL424" s="88"/>
      <c r="BM424" s="88"/>
      <c r="BN424" s="88"/>
      <c r="BO424" s="88"/>
      <c r="BP424" s="88"/>
      <c r="BQ424" s="88"/>
      <c r="BR424" s="88"/>
      <c r="BS424" s="88"/>
      <c r="BT424" s="88"/>
      <c r="BU424" s="88"/>
      <c r="BV424" s="88"/>
      <c r="BW424" s="88"/>
      <c r="BX424" s="88"/>
      <c r="BY424" s="88"/>
      <c r="BZ424" s="88"/>
      <c r="CA424" s="88"/>
      <c r="CB424" s="88"/>
      <c r="CC424" s="88"/>
      <c r="CD424" s="88"/>
      <c r="CE424" s="88"/>
      <c r="CF424" s="88"/>
      <c r="CG424" s="88"/>
      <c r="CH424" s="88"/>
      <c r="CI424" s="88"/>
      <c r="CJ424" s="88"/>
      <c r="CK424" s="88"/>
      <c r="CL424" s="88"/>
      <c r="CM424" s="88"/>
      <c r="CN424" s="88"/>
      <c r="CO424" s="88"/>
      <c r="CP424" s="88"/>
      <c r="CQ424" s="88"/>
      <c r="CR424" s="88"/>
      <c r="CS424" s="88"/>
      <c r="CT424" s="88"/>
      <c r="CU424" s="88"/>
      <c r="CV424" s="88"/>
      <c r="CW424" s="88"/>
      <c r="CX424" s="88"/>
      <c r="CY424" s="88"/>
      <c r="CZ424" s="88"/>
      <c r="DA424" s="88"/>
      <c r="DB424" s="88"/>
      <c r="DC424" s="88"/>
      <c r="DD424" s="88"/>
      <c r="DE424" s="88"/>
      <c r="DF424" s="88"/>
      <c r="DG424" s="88"/>
      <c r="DH424" s="88"/>
      <c r="DI424" s="88"/>
      <c r="DJ424" s="88"/>
      <c r="DK424" s="88"/>
      <c r="DL424" s="88"/>
      <c r="DM424" s="88"/>
      <c r="DN424" s="88"/>
      <c r="DO424" s="88"/>
      <c r="DP424" s="88"/>
      <c r="DQ424" s="88"/>
      <c r="DR424" s="88"/>
      <c r="DS424" s="88"/>
      <c r="DT424" s="88"/>
      <c r="DU424" s="88"/>
      <c r="DV424" s="88"/>
      <c r="DW424" s="88"/>
      <c r="DX424" s="88"/>
      <c r="DY424" s="88"/>
      <c r="DZ424" s="88"/>
      <c r="EA424" s="88"/>
      <c r="EB424" s="88"/>
      <c r="EC424" s="88"/>
      <c r="ED424" s="88"/>
      <c r="EE424" s="88"/>
      <c r="EF424" s="88"/>
      <c r="EG424" s="88"/>
      <c r="EH424" s="88"/>
      <c r="EI424" s="88"/>
      <c r="EJ424" s="88"/>
      <c r="EK424" s="88"/>
      <c r="EL424" s="88"/>
      <c r="EM424" s="88"/>
      <c r="EN424" s="88"/>
      <c r="EO424" s="88"/>
      <c r="EP424" s="88"/>
      <c r="EQ424" s="88"/>
      <c r="ER424" s="88"/>
      <c r="ES424" s="88"/>
      <c r="ET424" s="88"/>
      <c r="EU424" s="88"/>
      <c r="EV424" s="88"/>
      <c r="EW424" s="88"/>
      <c r="EX424" s="88"/>
      <c r="EY424" s="88"/>
      <c r="EZ424" s="88"/>
      <c r="FA424" s="88"/>
      <c r="FB424" s="88"/>
      <c r="FC424" s="88"/>
      <c r="FD424" s="88"/>
      <c r="FE424" s="88"/>
      <c r="FF424" s="88"/>
    </row>
    <row r="425" spans="2:162" x14ac:dyDescent="0.2">
      <c r="B425" s="100">
        <v>42.1</v>
      </c>
      <c r="C425" s="101">
        <v>2</v>
      </c>
      <c r="D425" s="80">
        <v>42.1</v>
      </c>
      <c r="E425" s="82">
        <v>80</v>
      </c>
      <c r="F425" s="83">
        <v>42.1</v>
      </c>
      <c r="G425" s="82">
        <v>15</v>
      </c>
      <c r="H425" s="88"/>
      <c r="O425" s="88"/>
      <c r="V425" s="88"/>
      <c r="AC425" s="88"/>
      <c r="AJ425" s="88"/>
      <c r="AQ425" s="88"/>
      <c r="AX425" s="88"/>
      <c r="BE425" s="88"/>
      <c r="BF425" s="88"/>
      <c r="BG425" s="88"/>
      <c r="BH425" s="88"/>
      <c r="BI425" s="88"/>
      <c r="BJ425" s="88"/>
      <c r="BK425" s="88"/>
      <c r="BL425" s="88"/>
      <c r="BM425" s="88"/>
      <c r="BN425" s="88"/>
      <c r="BO425" s="88"/>
      <c r="BP425" s="88"/>
      <c r="BQ425" s="88"/>
      <c r="BR425" s="88"/>
      <c r="BS425" s="88"/>
      <c r="BT425" s="88"/>
      <c r="BU425" s="88"/>
      <c r="BV425" s="88"/>
      <c r="BW425" s="88"/>
      <c r="BX425" s="88"/>
      <c r="BY425" s="88"/>
      <c r="BZ425" s="88"/>
      <c r="CA425" s="88"/>
      <c r="CB425" s="88"/>
      <c r="CC425" s="88"/>
      <c r="CD425" s="88"/>
      <c r="CE425" s="88"/>
      <c r="CF425" s="88"/>
      <c r="CG425" s="88"/>
      <c r="CH425" s="88"/>
      <c r="CI425" s="88"/>
      <c r="CJ425" s="88"/>
      <c r="CK425" s="88"/>
      <c r="CL425" s="88"/>
      <c r="CM425" s="88"/>
      <c r="CN425" s="88"/>
      <c r="CO425" s="88"/>
      <c r="CP425" s="88"/>
      <c r="CQ425" s="88"/>
      <c r="CR425" s="88"/>
      <c r="CS425" s="88"/>
      <c r="CT425" s="88"/>
      <c r="CU425" s="88"/>
      <c r="CV425" s="88"/>
      <c r="CW425" s="88"/>
      <c r="CX425" s="88"/>
      <c r="CY425" s="88"/>
      <c r="CZ425" s="88"/>
      <c r="DA425" s="88"/>
      <c r="DB425" s="88"/>
      <c r="DC425" s="88"/>
      <c r="DD425" s="88"/>
      <c r="DE425" s="88"/>
      <c r="DF425" s="88"/>
      <c r="DG425" s="88"/>
      <c r="DH425" s="88"/>
      <c r="DI425" s="88"/>
      <c r="DJ425" s="88"/>
      <c r="DK425" s="88"/>
      <c r="DL425" s="88"/>
      <c r="DM425" s="88"/>
      <c r="DN425" s="88"/>
      <c r="DO425" s="88"/>
      <c r="DP425" s="88"/>
      <c r="DQ425" s="88"/>
      <c r="DR425" s="88"/>
      <c r="DS425" s="88"/>
      <c r="DT425" s="88"/>
      <c r="DU425" s="88"/>
      <c r="DV425" s="88"/>
      <c r="DW425" s="88"/>
      <c r="DX425" s="88"/>
      <c r="DY425" s="88"/>
      <c r="DZ425" s="88"/>
      <c r="EA425" s="88"/>
      <c r="EB425" s="88"/>
      <c r="EC425" s="88"/>
      <c r="ED425" s="88"/>
      <c r="EE425" s="88"/>
      <c r="EF425" s="88"/>
      <c r="EG425" s="88"/>
      <c r="EH425" s="88"/>
      <c r="EI425" s="88"/>
      <c r="EJ425" s="88"/>
      <c r="EK425" s="88"/>
      <c r="EL425" s="88"/>
      <c r="EM425" s="88"/>
      <c r="EN425" s="88"/>
      <c r="EO425" s="88"/>
      <c r="EP425" s="88"/>
      <c r="EQ425" s="88"/>
      <c r="ER425" s="88"/>
      <c r="ES425" s="88"/>
      <c r="ET425" s="88"/>
      <c r="EU425" s="88"/>
      <c r="EV425" s="88"/>
      <c r="EW425" s="88"/>
      <c r="EX425" s="88"/>
      <c r="EY425" s="88"/>
      <c r="EZ425" s="88"/>
      <c r="FA425" s="88"/>
      <c r="FB425" s="88"/>
      <c r="FC425" s="88"/>
      <c r="FD425" s="88"/>
      <c r="FE425" s="88"/>
      <c r="FF425" s="88"/>
    </row>
    <row r="426" spans="2:162" x14ac:dyDescent="0.2">
      <c r="B426" s="100">
        <v>42.2</v>
      </c>
      <c r="C426" s="101">
        <v>52</v>
      </c>
      <c r="D426" s="80">
        <v>42.2</v>
      </c>
      <c r="E426" s="82">
        <v>61</v>
      </c>
      <c r="F426" s="83">
        <v>42.2</v>
      </c>
      <c r="G426" s="82">
        <v>53</v>
      </c>
      <c r="H426" s="88"/>
      <c r="O426" s="88"/>
      <c r="V426" s="88"/>
      <c r="AC426" s="88"/>
      <c r="AJ426" s="88"/>
      <c r="AQ426" s="88"/>
      <c r="AX426" s="88"/>
      <c r="BE426" s="88"/>
      <c r="BF426" s="88"/>
      <c r="BG426" s="88"/>
      <c r="BH426" s="88"/>
      <c r="BI426" s="88"/>
      <c r="BJ426" s="88"/>
      <c r="BK426" s="88"/>
      <c r="BL426" s="88"/>
      <c r="BM426" s="88"/>
      <c r="BN426" s="88"/>
      <c r="BO426" s="88"/>
      <c r="BP426" s="88"/>
      <c r="BQ426" s="88"/>
      <c r="BR426" s="88"/>
      <c r="BS426" s="88"/>
      <c r="BT426" s="88"/>
      <c r="BU426" s="88"/>
      <c r="BV426" s="88"/>
      <c r="BW426" s="88"/>
      <c r="BX426" s="88"/>
      <c r="BY426" s="88"/>
      <c r="BZ426" s="88"/>
      <c r="CA426" s="88"/>
      <c r="CB426" s="88"/>
      <c r="CC426" s="88"/>
      <c r="CD426" s="88"/>
      <c r="CE426" s="88"/>
      <c r="CF426" s="88"/>
      <c r="CG426" s="88"/>
      <c r="CH426" s="88"/>
      <c r="CI426" s="88"/>
      <c r="CJ426" s="88"/>
      <c r="CK426" s="88"/>
      <c r="CL426" s="88"/>
      <c r="CM426" s="88"/>
      <c r="CN426" s="88"/>
      <c r="CO426" s="88"/>
      <c r="CP426" s="88"/>
      <c r="CQ426" s="88"/>
      <c r="CR426" s="88"/>
      <c r="CS426" s="88"/>
      <c r="CT426" s="88"/>
      <c r="CU426" s="88"/>
      <c r="CV426" s="88"/>
      <c r="CW426" s="88"/>
      <c r="CX426" s="88"/>
      <c r="CY426" s="88"/>
      <c r="CZ426" s="88"/>
      <c r="DA426" s="88"/>
      <c r="DB426" s="88"/>
      <c r="DC426" s="88"/>
      <c r="DD426" s="88"/>
      <c r="DE426" s="88"/>
      <c r="DF426" s="88"/>
      <c r="DG426" s="88"/>
      <c r="DH426" s="88"/>
      <c r="DI426" s="88"/>
      <c r="DJ426" s="88"/>
      <c r="DK426" s="88"/>
      <c r="DL426" s="88"/>
      <c r="DM426" s="88"/>
      <c r="DN426" s="88"/>
      <c r="DO426" s="88"/>
      <c r="DP426" s="88"/>
      <c r="DQ426" s="88"/>
      <c r="DR426" s="88"/>
      <c r="DS426" s="88"/>
      <c r="DT426" s="88"/>
      <c r="DU426" s="88"/>
      <c r="DV426" s="88"/>
      <c r="DW426" s="88"/>
      <c r="DX426" s="88"/>
      <c r="DY426" s="88"/>
      <c r="DZ426" s="88"/>
      <c r="EA426" s="88"/>
      <c r="EB426" s="88"/>
      <c r="EC426" s="88"/>
      <c r="ED426" s="88"/>
      <c r="EE426" s="88"/>
      <c r="EF426" s="88"/>
      <c r="EG426" s="88"/>
      <c r="EH426" s="88"/>
      <c r="EI426" s="88"/>
      <c r="EJ426" s="88"/>
      <c r="EK426" s="88"/>
      <c r="EL426" s="88"/>
      <c r="EM426" s="88"/>
      <c r="EN426" s="88"/>
      <c r="EO426" s="88"/>
      <c r="EP426" s="88"/>
      <c r="EQ426" s="88"/>
      <c r="ER426" s="88"/>
      <c r="ES426" s="88"/>
      <c r="ET426" s="88"/>
      <c r="EU426" s="88"/>
      <c r="EV426" s="88"/>
      <c r="EW426" s="88"/>
      <c r="EX426" s="88"/>
      <c r="EY426" s="88"/>
      <c r="EZ426" s="88"/>
      <c r="FA426" s="88"/>
      <c r="FB426" s="88"/>
      <c r="FC426" s="88"/>
      <c r="FD426" s="88"/>
      <c r="FE426" s="88"/>
      <c r="FF426" s="88"/>
    </row>
    <row r="427" spans="2:162" x14ac:dyDescent="0.2">
      <c r="B427" s="100">
        <v>42.3</v>
      </c>
      <c r="C427" s="101">
        <v>16</v>
      </c>
      <c r="D427" s="80">
        <v>42.3</v>
      </c>
      <c r="E427" s="82">
        <v>67</v>
      </c>
      <c r="F427" s="83">
        <v>42.3</v>
      </c>
      <c r="G427" s="82">
        <v>123</v>
      </c>
      <c r="H427" s="88"/>
      <c r="O427" s="88"/>
      <c r="V427" s="88"/>
      <c r="AC427" s="88"/>
      <c r="AJ427" s="88"/>
      <c r="AQ427" s="88"/>
      <c r="AX427" s="88"/>
      <c r="BE427" s="88"/>
      <c r="BF427" s="88"/>
      <c r="BG427" s="88"/>
      <c r="BH427" s="88"/>
      <c r="BI427" s="88"/>
      <c r="BJ427" s="88"/>
      <c r="BK427" s="88"/>
      <c r="BL427" s="88"/>
      <c r="BM427" s="88"/>
      <c r="BN427" s="88"/>
      <c r="BO427" s="88"/>
      <c r="BP427" s="88"/>
      <c r="BQ427" s="88"/>
      <c r="BR427" s="88"/>
      <c r="BS427" s="88"/>
      <c r="BT427" s="88"/>
      <c r="BU427" s="88"/>
      <c r="BV427" s="88"/>
      <c r="BW427" s="88"/>
      <c r="BX427" s="88"/>
      <c r="BY427" s="88"/>
      <c r="BZ427" s="88"/>
      <c r="CA427" s="88"/>
      <c r="CB427" s="88"/>
      <c r="CC427" s="88"/>
      <c r="CD427" s="88"/>
      <c r="CE427" s="88"/>
      <c r="CF427" s="88"/>
      <c r="CG427" s="88"/>
      <c r="CH427" s="88"/>
      <c r="CI427" s="88"/>
      <c r="CJ427" s="88"/>
      <c r="CK427" s="88"/>
      <c r="CL427" s="88"/>
      <c r="CM427" s="88"/>
      <c r="CN427" s="88"/>
      <c r="CO427" s="88"/>
      <c r="CP427" s="88"/>
      <c r="CQ427" s="88"/>
      <c r="CR427" s="88"/>
      <c r="CS427" s="88"/>
      <c r="CT427" s="88"/>
      <c r="CU427" s="88"/>
      <c r="CV427" s="88"/>
      <c r="CW427" s="88"/>
      <c r="CX427" s="88"/>
      <c r="CY427" s="88"/>
      <c r="CZ427" s="88"/>
      <c r="DA427" s="88"/>
      <c r="DB427" s="88"/>
      <c r="DC427" s="88"/>
      <c r="DD427" s="88"/>
      <c r="DE427" s="88"/>
      <c r="DF427" s="88"/>
      <c r="DG427" s="88"/>
      <c r="DH427" s="88"/>
      <c r="DI427" s="88"/>
      <c r="DJ427" s="88"/>
      <c r="DK427" s="88"/>
      <c r="DL427" s="88"/>
      <c r="DM427" s="88"/>
      <c r="DN427" s="88"/>
      <c r="DO427" s="88"/>
      <c r="DP427" s="88"/>
      <c r="DQ427" s="88"/>
      <c r="DR427" s="88"/>
      <c r="DS427" s="88"/>
      <c r="DT427" s="88"/>
      <c r="DU427" s="88"/>
      <c r="DV427" s="88"/>
      <c r="DW427" s="88"/>
      <c r="DX427" s="88"/>
      <c r="DY427" s="88"/>
      <c r="DZ427" s="88"/>
      <c r="EA427" s="88"/>
      <c r="EB427" s="88"/>
      <c r="EC427" s="88"/>
      <c r="ED427" s="88"/>
      <c r="EE427" s="88"/>
      <c r="EF427" s="88"/>
      <c r="EG427" s="88"/>
      <c r="EH427" s="88"/>
      <c r="EI427" s="88"/>
      <c r="EJ427" s="88"/>
      <c r="EK427" s="88"/>
      <c r="EL427" s="88"/>
      <c r="EM427" s="88"/>
      <c r="EN427" s="88"/>
      <c r="EO427" s="88"/>
      <c r="EP427" s="88"/>
      <c r="EQ427" s="88"/>
      <c r="ER427" s="88"/>
      <c r="ES427" s="88"/>
      <c r="ET427" s="88"/>
      <c r="EU427" s="88"/>
      <c r="EV427" s="88"/>
      <c r="EW427" s="88"/>
      <c r="EX427" s="88"/>
      <c r="EY427" s="88"/>
      <c r="EZ427" s="88"/>
      <c r="FA427" s="88"/>
      <c r="FB427" s="88"/>
      <c r="FC427" s="88"/>
      <c r="FD427" s="88"/>
      <c r="FE427" s="88"/>
      <c r="FF427" s="88"/>
    </row>
    <row r="428" spans="2:162" x14ac:dyDescent="0.2">
      <c r="B428" s="100">
        <v>42.4</v>
      </c>
      <c r="C428" s="101">
        <v>46</v>
      </c>
      <c r="D428" s="80">
        <v>42.4</v>
      </c>
      <c r="E428" s="82">
        <v>63</v>
      </c>
      <c r="F428" s="83">
        <v>42.4</v>
      </c>
      <c r="G428" s="82">
        <v>34</v>
      </c>
      <c r="H428" s="88"/>
      <c r="O428" s="88"/>
      <c r="V428" s="88"/>
      <c r="AC428" s="88"/>
      <c r="AJ428" s="88"/>
      <c r="AQ428" s="88"/>
      <c r="AX428" s="88"/>
      <c r="BE428" s="88"/>
      <c r="BF428" s="88"/>
      <c r="BG428" s="88"/>
      <c r="BH428" s="88"/>
      <c r="BI428" s="88"/>
      <c r="BJ428" s="88"/>
      <c r="BK428" s="88"/>
      <c r="BL428" s="88"/>
      <c r="BM428" s="88"/>
      <c r="BN428" s="88"/>
      <c r="BO428" s="88"/>
      <c r="BP428" s="88"/>
      <c r="BQ428" s="88"/>
      <c r="BR428" s="88"/>
      <c r="BS428" s="88"/>
      <c r="BT428" s="88"/>
      <c r="BU428" s="88"/>
      <c r="BV428" s="88"/>
      <c r="BW428" s="88"/>
      <c r="BX428" s="88"/>
      <c r="BY428" s="88"/>
      <c r="BZ428" s="88"/>
      <c r="CA428" s="88"/>
      <c r="CB428" s="88"/>
      <c r="CC428" s="88"/>
      <c r="CD428" s="88"/>
      <c r="CE428" s="88"/>
      <c r="CF428" s="88"/>
      <c r="CG428" s="88"/>
      <c r="CH428" s="88"/>
      <c r="CI428" s="88"/>
      <c r="CJ428" s="88"/>
      <c r="CK428" s="88"/>
      <c r="CL428" s="88"/>
      <c r="CM428" s="88"/>
      <c r="CN428" s="88"/>
      <c r="CO428" s="88"/>
      <c r="CP428" s="88"/>
      <c r="CQ428" s="88"/>
      <c r="CR428" s="88"/>
      <c r="CS428" s="88"/>
      <c r="CT428" s="88"/>
      <c r="CU428" s="88"/>
      <c r="CV428" s="88"/>
      <c r="CW428" s="88"/>
      <c r="CX428" s="88"/>
      <c r="CY428" s="88"/>
      <c r="CZ428" s="88"/>
      <c r="DA428" s="88"/>
      <c r="DB428" s="88"/>
      <c r="DC428" s="88"/>
      <c r="DD428" s="88"/>
      <c r="DE428" s="88"/>
      <c r="DF428" s="88"/>
      <c r="DG428" s="88"/>
      <c r="DH428" s="88"/>
      <c r="DI428" s="88"/>
      <c r="DJ428" s="88"/>
      <c r="DK428" s="88"/>
      <c r="DL428" s="88"/>
      <c r="DM428" s="88"/>
      <c r="DN428" s="88"/>
      <c r="DO428" s="88"/>
      <c r="DP428" s="88"/>
      <c r="DQ428" s="88"/>
      <c r="DR428" s="88"/>
      <c r="DS428" s="88"/>
      <c r="DT428" s="88"/>
      <c r="DU428" s="88"/>
      <c r="DV428" s="88"/>
      <c r="DW428" s="88"/>
      <c r="DX428" s="88"/>
      <c r="DY428" s="88"/>
      <c r="DZ428" s="88"/>
      <c r="EA428" s="88"/>
      <c r="EB428" s="88"/>
      <c r="EC428" s="88"/>
      <c r="ED428" s="88"/>
      <c r="EE428" s="88"/>
      <c r="EF428" s="88"/>
      <c r="EG428" s="88"/>
      <c r="EH428" s="88"/>
      <c r="EI428" s="88"/>
      <c r="EJ428" s="88"/>
      <c r="EK428" s="88"/>
      <c r="EL428" s="88"/>
      <c r="EM428" s="88"/>
      <c r="EN428" s="88"/>
      <c r="EO428" s="88"/>
      <c r="EP428" s="88"/>
      <c r="EQ428" s="88"/>
      <c r="ER428" s="88"/>
      <c r="ES428" s="88"/>
      <c r="ET428" s="88"/>
      <c r="EU428" s="88"/>
      <c r="EV428" s="88"/>
      <c r="EW428" s="88"/>
      <c r="EX428" s="88"/>
      <c r="EY428" s="88"/>
      <c r="EZ428" s="88"/>
      <c r="FA428" s="88"/>
      <c r="FB428" s="88"/>
      <c r="FC428" s="88"/>
      <c r="FD428" s="88"/>
      <c r="FE428" s="88"/>
      <c r="FF428" s="88"/>
    </row>
    <row r="429" spans="2:162" x14ac:dyDescent="0.2">
      <c r="B429" s="100">
        <v>42.5</v>
      </c>
      <c r="C429" s="101">
        <v>13</v>
      </c>
      <c r="D429" s="80">
        <v>42.5</v>
      </c>
      <c r="E429" s="82">
        <v>9</v>
      </c>
      <c r="F429" s="83">
        <v>42.5</v>
      </c>
      <c r="G429" s="82">
        <v>2</v>
      </c>
      <c r="H429" s="88"/>
      <c r="O429" s="88"/>
      <c r="V429" s="88"/>
      <c r="AC429" s="88"/>
      <c r="AJ429" s="88"/>
      <c r="AQ429" s="88"/>
      <c r="AX429" s="88"/>
      <c r="BE429" s="88"/>
      <c r="BF429" s="88"/>
      <c r="BG429" s="88"/>
      <c r="BH429" s="88"/>
      <c r="BI429" s="88"/>
      <c r="BJ429" s="88"/>
      <c r="BK429" s="88"/>
      <c r="BL429" s="88"/>
      <c r="BM429" s="88"/>
      <c r="BN429" s="88"/>
      <c r="BO429" s="88"/>
      <c r="BP429" s="88"/>
      <c r="BQ429" s="88"/>
      <c r="BR429" s="88"/>
      <c r="BS429" s="88"/>
      <c r="BT429" s="88"/>
      <c r="BU429" s="88"/>
      <c r="BV429" s="88"/>
      <c r="BW429" s="88"/>
      <c r="BX429" s="88"/>
      <c r="BY429" s="88"/>
      <c r="BZ429" s="88"/>
      <c r="CA429" s="88"/>
      <c r="CB429" s="88"/>
      <c r="CC429" s="88"/>
      <c r="CD429" s="88"/>
      <c r="CE429" s="88"/>
      <c r="CF429" s="88"/>
      <c r="CG429" s="88"/>
      <c r="CH429" s="88"/>
      <c r="CI429" s="88"/>
      <c r="CJ429" s="88"/>
      <c r="CK429" s="88"/>
      <c r="CL429" s="88"/>
      <c r="CM429" s="88"/>
      <c r="CN429" s="88"/>
      <c r="CO429" s="88"/>
      <c r="CP429" s="88"/>
      <c r="CQ429" s="88"/>
      <c r="CR429" s="88"/>
      <c r="CS429" s="88"/>
      <c r="CT429" s="88"/>
      <c r="CU429" s="88"/>
      <c r="CV429" s="88"/>
      <c r="CW429" s="88"/>
      <c r="CX429" s="88"/>
      <c r="CY429" s="88"/>
      <c r="CZ429" s="88"/>
      <c r="DA429" s="88"/>
      <c r="DB429" s="88"/>
      <c r="DC429" s="88"/>
      <c r="DD429" s="88"/>
      <c r="DE429" s="88"/>
      <c r="DF429" s="88"/>
      <c r="DG429" s="88"/>
      <c r="DH429" s="88"/>
      <c r="DI429" s="88"/>
      <c r="DJ429" s="88"/>
      <c r="DK429" s="88"/>
      <c r="DL429" s="88"/>
      <c r="DM429" s="88"/>
      <c r="DN429" s="88"/>
      <c r="DO429" s="88"/>
      <c r="DP429" s="88"/>
      <c r="DQ429" s="88"/>
      <c r="DR429" s="88"/>
      <c r="DS429" s="88"/>
      <c r="DT429" s="88"/>
      <c r="DU429" s="88"/>
      <c r="DV429" s="88"/>
      <c r="DW429" s="88"/>
      <c r="DX429" s="88"/>
      <c r="DY429" s="88"/>
      <c r="DZ429" s="88"/>
      <c r="EA429" s="88"/>
      <c r="EB429" s="88"/>
      <c r="EC429" s="88"/>
      <c r="ED429" s="88"/>
      <c r="EE429" s="88"/>
      <c r="EF429" s="88"/>
      <c r="EG429" s="88"/>
      <c r="EH429" s="88"/>
      <c r="EI429" s="88"/>
      <c r="EJ429" s="88"/>
      <c r="EK429" s="88"/>
      <c r="EL429" s="88"/>
      <c r="EM429" s="88"/>
      <c r="EN429" s="88"/>
      <c r="EO429" s="88"/>
      <c r="EP429" s="88"/>
      <c r="EQ429" s="88"/>
      <c r="ER429" s="88"/>
      <c r="ES429" s="88"/>
      <c r="ET429" s="88"/>
      <c r="EU429" s="88"/>
      <c r="EV429" s="88"/>
      <c r="EW429" s="88"/>
      <c r="EX429" s="88"/>
      <c r="EY429" s="88"/>
      <c r="EZ429" s="88"/>
      <c r="FA429" s="88"/>
      <c r="FB429" s="88"/>
      <c r="FC429" s="88"/>
      <c r="FD429" s="88"/>
      <c r="FE429" s="88"/>
      <c r="FF429" s="88"/>
    </row>
    <row r="430" spans="2:162" x14ac:dyDescent="0.2">
      <c r="B430" s="100">
        <v>42.6</v>
      </c>
      <c r="C430" s="101">
        <v>51</v>
      </c>
      <c r="D430" s="80">
        <v>42.6</v>
      </c>
      <c r="E430" s="82">
        <v>124</v>
      </c>
      <c r="F430" s="83">
        <v>42.6</v>
      </c>
      <c r="G430" s="82">
        <v>1</v>
      </c>
      <c r="H430" s="88"/>
      <c r="O430" s="88"/>
      <c r="V430" s="88"/>
      <c r="AC430" s="88"/>
      <c r="AJ430" s="88"/>
      <c r="AQ430" s="88"/>
      <c r="AX430" s="88"/>
      <c r="BE430" s="88"/>
      <c r="BF430" s="88"/>
      <c r="BG430" s="88"/>
      <c r="BH430" s="88"/>
      <c r="BI430" s="88"/>
      <c r="BJ430" s="88"/>
      <c r="BK430" s="88"/>
      <c r="BL430" s="88"/>
      <c r="BM430" s="88"/>
      <c r="BN430" s="88"/>
      <c r="BO430" s="88"/>
      <c r="BP430" s="88"/>
      <c r="BQ430" s="88"/>
      <c r="BR430" s="88"/>
      <c r="BS430" s="88"/>
      <c r="BT430" s="88"/>
      <c r="BU430" s="88"/>
      <c r="BV430" s="88"/>
      <c r="BW430" s="88"/>
      <c r="BX430" s="88"/>
      <c r="BY430" s="88"/>
      <c r="BZ430" s="88"/>
      <c r="CA430" s="88"/>
      <c r="CB430" s="88"/>
      <c r="CC430" s="88"/>
      <c r="CD430" s="88"/>
      <c r="CE430" s="88"/>
      <c r="CF430" s="88"/>
      <c r="CG430" s="88"/>
      <c r="CH430" s="88"/>
      <c r="CI430" s="88"/>
      <c r="CJ430" s="88"/>
      <c r="CK430" s="88"/>
      <c r="CL430" s="88"/>
      <c r="CM430" s="88"/>
      <c r="CN430" s="88"/>
      <c r="CO430" s="88"/>
      <c r="CP430" s="88"/>
      <c r="CQ430" s="88"/>
      <c r="CR430" s="88"/>
      <c r="CS430" s="88"/>
      <c r="CT430" s="88"/>
      <c r="CU430" s="88"/>
      <c r="CV430" s="88"/>
      <c r="CW430" s="88"/>
      <c r="CX430" s="88"/>
      <c r="CY430" s="88"/>
      <c r="CZ430" s="88"/>
      <c r="DA430" s="88"/>
      <c r="DB430" s="88"/>
      <c r="DC430" s="88"/>
      <c r="DD430" s="88"/>
      <c r="DE430" s="88"/>
      <c r="DF430" s="88"/>
      <c r="DG430" s="88"/>
      <c r="DH430" s="88"/>
      <c r="DI430" s="88"/>
      <c r="DJ430" s="88"/>
      <c r="DK430" s="88"/>
      <c r="DL430" s="88"/>
      <c r="DM430" s="88"/>
      <c r="DN430" s="88"/>
      <c r="DO430" s="88"/>
      <c r="DP430" s="88"/>
      <c r="DQ430" s="88"/>
      <c r="DR430" s="88"/>
      <c r="DS430" s="88"/>
      <c r="DT430" s="88"/>
      <c r="DU430" s="88"/>
      <c r="DV430" s="88"/>
      <c r="DW430" s="88"/>
      <c r="DX430" s="88"/>
      <c r="DY430" s="88"/>
      <c r="DZ430" s="88"/>
      <c r="EA430" s="88"/>
      <c r="EB430" s="88"/>
      <c r="EC430" s="88"/>
      <c r="ED430" s="88"/>
      <c r="EE430" s="88"/>
      <c r="EF430" s="88"/>
      <c r="EG430" s="88"/>
      <c r="EH430" s="88"/>
      <c r="EI430" s="88"/>
      <c r="EJ430" s="88"/>
      <c r="EK430" s="88"/>
      <c r="EL430" s="88"/>
      <c r="EM430" s="88"/>
      <c r="EN430" s="88"/>
      <c r="EO430" s="88"/>
      <c r="EP430" s="88"/>
      <c r="EQ430" s="88"/>
      <c r="ER430" s="88"/>
      <c r="ES430" s="88"/>
      <c r="ET430" s="88"/>
      <c r="EU430" s="88"/>
      <c r="EV430" s="88"/>
      <c r="EW430" s="88"/>
      <c r="EX430" s="88"/>
      <c r="EY430" s="88"/>
      <c r="EZ430" s="88"/>
      <c r="FA430" s="88"/>
      <c r="FB430" s="88"/>
      <c r="FC430" s="88"/>
      <c r="FD430" s="88"/>
      <c r="FE430" s="88"/>
      <c r="FF430" s="88"/>
    </row>
    <row r="431" spans="2:162" x14ac:dyDescent="0.2">
      <c r="B431" s="100">
        <v>42.7</v>
      </c>
      <c r="C431" s="101">
        <v>13</v>
      </c>
      <c r="D431" s="80">
        <v>42.7</v>
      </c>
      <c r="E431" s="82">
        <v>0</v>
      </c>
      <c r="F431" s="83">
        <v>42.7</v>
      </c>
      <c r="G431" s="82">
        <v>11</v>
      </c>
      <c r="H431" s="88"/>
      <c r="O431" s="88"/>
      <c r="V431" s="88"/>
      <c r="AC431" s="88"/>
      <c r="AJ431" s="88"/>
      <c r="AQ431" s="88"/>
      <c r="AX431" s="88"/>
      <c r="BE431" s="88"/>
      <c r="BF431" s="88"/>
      <c r="BG431" s="88"/>
      <c r="BH431" s="88"/>
      <c r="BI431" s="88"/>
      <c r="BJ431" s="88"/>
      <c r="BK431" s="88"/>
      <c r="BL431" s="88"/>
      <c r="BM431" s="88"/>
      <c r="BN431" s="88"/>
      <c r="BO431" s="88"/>
      <c r="BP431" s="88"/>
      <c r="BQ431" s="88"/>
      <c r="BR431" s="88"/>
      <c r="BS431" s="88"/>
      <c r="BT431" s="88"/>
      <c r="BU431" s="88"/>
      <c r="BV431" s="88"/>
      <c r="BW431" s="88"/>
      <c r="BX431" s="88"/>
      <c r="BY431" s="88"/>
      <c r="BZ431" s="88"/>
      <c r="CA431" s="88"/>
      <c r="CB431" s="88"/>
      <c r="CC431" s="88"/>
      <c r="CD431" s="88"/>
      <c r="CE431" s="88"/>
      <c r="CF431" s="88"/>
      <c r="CG431" s="88"/>
      <c r="CH431" s="88"/>
      <c r="CI431" s="88"/>
      <c r="CJ431" s="88"/>
      <c r="CK431" s="88"/>
      <c r="CL431" s="88"/>
      <c r="CM431" s="88"/>
      <c r="CN431" s="88"/>
      <c r="CO431" s="88"/>
      <c r="CP431" s="88"/>
      <c r="CQ431" s="88"/>
      <c r="CR431" s="88"/>
      <c r="CS431" s="88"/>
      <c r="CT431" s="88"/>
      <c r="CU431" s="88"/>
      <c r="CV431" s="88"/>
      <c r="CW431" s="88"/>
      <c r="CX431" s="88"/>
      <c r="CY431" s="88"/>
      <c r="CZ431" s="88"/>
      <c r="DA431" s="88"/>
      <c r="DB431" s="88"/>
      <c r="DC431" s="88"/>
      <c r="DD431" s="88"/>
      <c r="DE431" s="88"/>
      <c r="DF431" s="88"/>
      <c r="DG431" s="88"/>
      <c r="DH431" s="88"/>
      <c r="DI431" s="88"/>
      <c r="DJ431" s="88"/>
      <c r="DK431" s="88"/>
      <c r="DL431" s="88"/>
      <c r="DM431" s="88"/>
      <c r="DN431" s="88"/>
      <c r="DO431" s="88"/>
      <c r="DP431" s="88"/>
      <c r="DQ431" s="88"/>
      <c r="DR431" s="88"/>
      <c r="DS431" s="88"/>
      <c r="DT431" s="88"/>
      <c r="DU431" s="88"/>
      <c r="DV431" s="88"/>
      <c r="DW431" s="88"/>
      <c r="DX431" s="88"/>
      <c r="DY431" s="88"/>
      <c r="DZ431" s="88"/>
      <c r="EA431" s="88"/>
      <c r="EB431" s="88"/>
      <c r="EC431" s="88"/>
      <c r="ED431" s="88"/>
      <c r="EE431" s="88"/>
      <c r="EF431" s="88"/>
      <c r="EG431" s="88"/>
      <c r="EH431" s="88"/>
      <c r="EI431" s="88"/>
      <c r="EJ431" s="88"/>
      <c r="EK431" s="88"/>
      <c r="EL431" s="88"/>
      <c r="EM431" s="88"/>
      <c r="EN431" s="88"/>
      <c r="EO431" s="88"/>
      <c r="EP431" s="88"/>
      <c r="EQ431" s="88"/>
      <c r="ER431" s="88"/>
      <c r="ES431" s="88"/>
      <c r="ET431" s="88"/>
      <c r="EU431" s="88"/>
      <c r="EV431" s="88"/>
      <c r="EW431" s="88"/>
      <c r="EX431" s="88"/>
      <c r="EY431" s="88"/>
      <c r="EZ431" s="88"/>
      <c r="FA431" s="88"/>
      <c r="FB431" s="88"/>
      <c r="FC431" s="88"/>
      <c r="FD431" s="88"/>
      <c r="FE431" s="88"/>
      <c r="FF431" s="88"/>
    </row>
    <row r="432" spans="2:162" x14ac:dyDescent="0.2">
      <c r="B432" s="100">
        <v>42.8</v>
      </c>
      <c r="C432" s="101">
        <v>46</v>
      </c>
      <c r="D432" s="80">
        <v>42.8</v>
      </c>
      <c r="E432" s="82">
        <v>77</v>
      </c>
      <c r="F432" s="83">
        <v>42.8</v>
      </c>
      <c r="G432" s="82">
        <v>132</v>
      </c>
      <c r="H432" s="88"/>
      <c r="O432" s="88"/>
      <c r="V432" s="88"/>
      <c r="AC432" s="88"/>
      <c r="AJ432" s="88"/>
      <c r="AQ432" s="88"/>
      <c r="AX432" s="88"/>
      <c r="BE432" s="88"/>
      <c r="BF432" s="88"/>
      <c r="BG432" s="88"/>
      <c r="BH432" s="88"/>
      <c r="BI432" s="88"/>
      <c r="BJ432" s="88"/>
      <c r="BK432" s="88"/>
      <c r="BL432" s="88"/>
      <c r="BM432" s="88"/>
      <c r="BN432" s="88"/>
      <c r="BO432" s="88"/>
      <c r="BP432" s="88"/>
      <c r="BQ432" s="88"/>
      <c r="BR432" s="88"/>
      <c r="BS432" s="88"/>
      <c r="BT432" s="88"/>
      <c r="BU432" s="88"/>
      <c r="BV432" s="88"/>
      <c r="BW432" s="88"/>
      <c r="BX432" s="88"/>
      <c r="BY432" s="88"/>
      <c r="BZ432" s="88"/>
      <c r="CA432" s="88"/>
      <c r="CB432" s="88"/>
      <c r="CC432" s="88"/>
      <c r="CD432" s="88"/>
      <c r="CE432" s="88"/>
      <c r="CF432" s="88"/>
      <c r="CG432" s="88"/>
      <c r="CH432" s="88"/>
      <c r="CI432" s="88"/>
      <c r="CJ432" s="88"/>
      <c r="CK432" s="88"/>
      <c r="CL432" s="88"/>
      <c r="CM432" s="88"/>
      <c r="CN432" s="88"/>
      <c r="CO432" s="88"/>
      <c r="CP432" s="88"/>
      <c r="CQ432" s="88"/>
      <c r="CR432" s="88"/>
      <c r="CS432" s="88"/>
      <c r="CT432" s="88"/>
      <c r="CU432" s="88"/>
      <c r="CV432" s="88"/>
      <c r="CW432" s="88"/>
      <c r="CX432" s="88"/>
      <c r="CY432" s="88"/>
      <c r="CZ432" s="88"/>
      <c r="DA432" s="88"/>
      <c r="DB432" s="88"/>
      <c r="DC432" s="88"/>
      <c r="DD432" s="88"/>
      <c r="DE432" s="88"/>
      <c r="DF432" s="88"/>
      <c r="DG432" s="88"/>
      <c r="DH432" s="88"/>
      <c r="DI432" s="88"/>
      <c r="DJ432" s="88"/>
      <c r="DK432" s="88"/>
      <c r="DL432" s="88"/>
      <c r="DM432" s="88"/>
      <c r="DN432" s="88"/>
      <c r="DO432" s="88"/>
      <c r="DP432" s="88"/>
      <c r="DQ432" s="88"/>
      <c r="DR432" s="88"/>
      <c r="DS432" s="88"/>
      <c r="DT432" s="88"/>
      <c r="DU432" s="88"/>
      <c r="DV432" s="88"/>
      <c r="DW432" s="88"/>
      <c r="DX432" s="88"/>
      <c r="DY432" s="88"/>
      <c r="DZ432" s="88"/>
      <c r="EA432" s="88"/>
      <c r="EB432" s="88"/>
      <c r="EC432" s="88"/>
      <c r="ED432" s="88"/>
      <c r="EE432" s="88"/>
      <c r="EF432" s="88"/>
      <c r="EG432" s="88"/>
      <c r="EH432" s="88"/>
      <c r="EI432" s="88"/>
      <c r="EJ432" s="88"/>
      <c r="EK432" s="88"/>
      <c r="EL432" s="88"/>
      <c r="EM432" s="88"/>
      <c r="EN432" s="88"/>
      <c r="EO432" s="88"/>
      <c r="EP432" s="88"/>
      <c r="EQ432" s="88"/>
      <c r="ER432" s="88"/>
      <c r="ES432" s="88"/>
      <c r="ET432" s="88"/>
      <c r="EU432" s="88"/>
      <c r="EV432" s="88"/>
      <c r="EW432" s="88"/>
      <c r="EX432" s="88"/>
      <c r="EY432" s="88"/>
      <c r="EZ432" s="88"/>
      <c r="FA432" s="88"/>
      <c r="FB432" s="88"/>
      <c r="FC432" s="88"/>
      <c r="FD432" s="88"/>
      <c r="FE432" s="88"/>
      <c r="FF432" s="88"/>
    </row>
    <row r="433" spans="2:162" x14ac:dyDescent="0.2">
      <c r="B433" s="100">
        <v>42.9</v>
      </c>
      <c r="C433" s="101">
        <v>54</v>
      </c>
      <c r="D433" s="80">
        <v>42.9</v>
      </c>
      <c r="E433" s="82">
        <v>36</v>
      </c>
      <c r="F433" s="83">
        <v>42.9</v>
      </c>
      <c r="G433" s="82">
        <v>39</v>
      </c>
      <c r="H433" s="88"/>
      <c r="O433" s="88"/>
      <c r="V433" s="88"/>
      <c r="AC433" s="88"/>
      <c r="AJ433" s="88"/>
      <c r="AQ433" s="88"/>
      <c r="AX433" s="88"/>
      <c r="BE433" s="88"/>
      <c r="BF433" s="88"/>
      <c r="BG433" s="88"/>
      <c r="BH433" s="88"/>
      <c r="BI433" s="88"/>
      <c r="BJ433" s="88"/>
      <c r="BK433" s="88"/>
      <c r="BL433" s="88"/>
      <c r="BM433" s="88"/>
      <c r="BN433" s="88"/>
      <c r="BO433" s="88"/>
      <c r="BP433" s="88"/>
      <c r="BQ433" s="88"/>
      <c r="BR433" s="88"/>
      <c r="BS433" s="88"/>
      <c r="BT433" s="88"/>
      <c r="BU433" s="88"/>
      <c r="BV433" s="88"/>
      <c r="BW433" s="88"/>
      <c r="BX433" s="88"/>
      <c r="BY433" s="88"/>
      <c r="BZ433" s="88"/>
      <c r="CA433" s="88"/>
      <c r="CB433" s="88"/>
      <c r="CC433" s="88"/>
      <c r="CD433" s="88"/>
      <c r="CE433" s="88"/>
      <c r="CF433" s="88"/>
      <c r="CG433" s="88"/>
      <c r="CH433" s="88"/>
      <c r="CI433" s="88"/>
      <c r="CJ433" s="88"/>
      <c r="CK433" s="88"/>
      <c r="CL433" s="88"/>
      <c r="CM433" s="88"/>
      <c r="CN433" s="88"/>
      <c r="CO433" s="88"/>
      <c r="CP433" s="88"/>
      <c r="CQ433" s="88"/>
      <c r="CR433" s="88"/>
      <c r="CS433" s="88"/>
      <c r="CT433" s="88"/>
      <c r="CU433" s="88"/>
      <c r="CV433" s="88"/>
      <c r="CW433" s="88"/>
      <c r="CX433" s="88"/>
      <c r="CY433" s="88"/>
      <c r="CZ433" s="88"/>
      <c r="DA433" s="88"/>
      <c r="DB433" s="88"/>
      <c r="DC433" s="88"/>
      <c r="DD433" s="88"/>
      <c r="DE433" s="88"/>
      <c r="DF433" s="88"/>
      <c r="DG433" s="88"/>
      <c r="DH433" s="88"/>
      <c r="DI433" s="88"/>
      <c r="DJ433" s="88"/>
      <c r="DK433" s="88"/>
      <c r="DL433" s="88"/>
      <c r="DM433" s="88"/>
      <c r="DN433" s="88"/>
      <c r="DO433" s="88"/>
      <c r="DP433" s="88"/>
      <c r="DQ433" s="88"/>
      <c r="DR433" s="88"/>
      <c r="DS433" s="88"/>
      <c r="DT433" s="88"/>
      <c r="DU433" s="88"/>
      <c r="DV433" s="88"/>
      <c r="DW433" s="88"/>
      <c r="DX433" s="88"/>
      <c r="DY433" s="88"/>
      <c r="DZ433" s="88"/>
      <c r="EA433" s="88"/>
      <c r="EB433" s="88"/>
      <c r="EC433" s="88"/>
      <c r="ED433" s="88"/>
      <c r="EE433" s="88"/>
      <c r="EF433" s="88"/>
      <c r="EG433" s="88"/>
      <c r="EH433" s="88"/>
      <c r="EI433" s="88"/>
      <c r="EJ433" s="88"/>
      <c r="EK433" s="88"/>
      <c r="EL433" s="88"/>
      <c r="EM433" s="88"/>
      <c r="EN433" s="88"/>
      <c r="EO433" s="88"/>
      <c r="EP433" s="88"/>
      <c r="EQ433" s="88"/>
      <c r="ER433" s="88"/>
      <c r="ES433" s="88"/>
      <c r="ET433" s="88"/>
      <c r="EU433" s="88"/>
      <c r="EV433" s="88"/>
      <c r="EW433" s="88"/>
      <c r="EX433" s="88"/>
      <c r="EY433" s="88"/>
      <c r="EZ433" s="88"/>
      <c r="FA433" s="88"/>
      <c r="FB433" s="88"/>
      <c r="FC433" s="88"/>
      <c r="FD433" s="88"/>
      <c r="FE433" s="88"/>
      <c r="FF433" s="88"/>
    </row>
    <row r="434" spans="2:162" x14ac:dyDescent="0.2">
      <c r="B434" s="100">
        <v>43</v>
      </c>
      <c r="C434" s="101">
        <v>3</v>
      </c>
      <c r="D434" s="80">
        <v>43</v>
      </c>
      <c r="E434" s="82">
        <v>9</v>
      </c>
      <c r="F434" s="83">
        <v>43</v>
      </c>
      <c r="G434" s="82">
        <v>10</v>
      </c>
      <c r="H434" s="88"/>
      <c r="O434" s="88"/>
      <c r="V434" s="88"/>
      <c r="AC434" s="88"/>
      <c r="AJ434" s="88"/>
      <c r="AQ434" s="88"/>
      <c r="AX434" s="88"/>
      <c r="BE434" s="88"/>
      <c r="BF434" s="88"/>
      <c r="BG434" s="88"/>
      <c r="BH434" s="88"/>
      <c r="BI434" s="88"/>
      <c r="BJ434" s="88"/>
      <c r="BK434" s="88"/>
      <c r="BL434" s="88"/>
      <c r="BM434" s="88"/>
      <c r="BN434" s="88"/>
      <c r="BO434" s="88"/>
      <c r="BP434" s="88"/>
      <c r="BQ434" s="88"/>
      <c r="BR434" s="88"/>
      <c r="BS434" s="88"/>
      <c r="BT434" s="88"/>
      <c r="BU434" s="88"/>
      <c r="BV434" s="88"/>
      <c r="BW434" s="88"/>
      <c r="BX434" s="88"/>
      <c r="BY434" s="88"/>
      <c r="BZ434" s="88"/>
      <c r="CA434" s="88"/>
      <c r="CB434" s="88"/>
      <c r="CC434" s="88"/>
      <c r="CD434" s="88"/>
      <c r="CE434" s="88"/>
      <c r="CF434" s="88"/>
      <c r="CG434" s="88"/>
      <c r="CH434" s="88"/>
      <c r="CI434" s="88"/>
      <c r="CJ434" s="88"/>
      <c r="CK434" s="88"/>
      <c r="CL434" s="88"/>
      <c r="CM434" s="88"/>
      <c r="CN434" s="88"/>
      <c r="CO434" s="88"/>
      <c r="CP434" s="88"/>
      <c r="CQ434" s="88"/>
      <c r="CR434" s="88"/>
      <c r="CS434" s="88"/>
      <c r="CT434" s="88"/>
      <c r="CU434" s="88"/>
      <c r="CV434" s="88"/>
      <c r="CW434" s="88"/>
      <c r="CX434" s="88"/>
      <c r="CY434" s="88"/>
      <c r="CZ434" s="88"/>
      <c r="DA434" s="88"/>
      <c r="DB434" s="88"/>
      <c r="DC434" s="88"/>
      <c r="DD434" s="88"/>
      <c r="DE434" s="88"/>
      <c r="DF434" s="88"/>
      <c r="DG434" s="88"/>
      <c r="DH434" s="88"/>
      <c r="DI434" s="88"/>
      <c r="DJ434" s="88"/>
      <c r="DK434" s="88"/>
      <c r="DL434" s="88"/>
      <c r="DM434" s="88"/>
      <c r="DN434" s="88"/>
      <c r="DO434" s="88"/>
      <c r="DP434" s="88"/>
      <c r="DQ434" s="88"/>
      <c r="DR434" s="88"/>
      <c r="DS434" s="88"/>
      <c r="DT434" s="88"/>
      <c r="DU434" s="88"/>
      <c r="DV434" s="88"/>
      <c r="DW434" s="88"/>
      <c r="DX434" s="88"/>
      <c r="DY434" s="88"/>
      <c r="DZ434" s="88"/>
      <c r="EA434" s="88"/>
      <c r="EB434" s="88"/>
      <c r="EC434" s="88"/>
      <c r="ED434" s="88"/>
      <c r="EE434" s="88"/>
      <c r="EF434" s="88"/>
      <c r="EG434" s="88"/>
      <c r="EH434" s="88"/>
      <c r="EI434" s="88"/>
      <c r="EJ434" s="88"/>
      <c r="EK434" s="88"/>
      <c r="EL434" s="88"/>
      <c r="EM434" s="88"/>
      <c r="EN434" s="88"/>
      <c r="EO434" s="88"/>
      <c r="EP434" s="88"/>
      <c r="EQ434" s="88"/>
      <c r="ER434" s="88"/>
      <c r="ES434" s="88"/>
      <c r="ET434" s="88"/>
      <c r="EU434" s="88"/>
      <c r="EV434" s="88"/>
      <c r="EW434" s="88"/>
      <c r="EX434" s="88"/>
      <c r="EY434" s="88"/>
      <c r="EZ434" s="88"/>
      <c r="FA434" s="88"/>
      <c r="FB434" s="88"/>
      <c r="FC434" s="88"/>
      <c r="FD434" s="88"/>
      <c r="FE434" s="88"/>
      <c r="FF434" s="88"/>
    </row>
    <row r="435" spans="2:162" x14ac:dyDescent="0.2">
      <c r="B435" s="100">
        <v>43.1</v>
      </c>
      <c r="C435" s="101">
        <v>13</v>
      </c>
      <c r="D435" s="80">
        <v>43.1</v>
      </c>
      <c r="E435" s="82">
        <v>21</v>
      </c>
      <c r="F435" s="83">
        <v>43.1</v>
      </c>
      <c r="G435" s="82">
        <v>133</v>
      </c>
      <c r="H435" s="88"/>
      <c r="O435" s="88"/>
      <c r="V435" s="88"/>
      <c r="AC435" s="88"/>
      <c r="AJ435" s="88"/>
      <c r="AQ435" s="88"/>
      <c r="AX435" s="88"/>
      <c r="BE435" s="88"/>
      <c r="BF435" s="88"/>
      <c r="BG435" s="88"/>
      <c r="BH435" s="88"/>
      <c r="BI435" s="88"/>
      <c r="BJ435" s="88"/>
      <c r="BK435" s="88"/>
      <c r="BL435" s="88"/>
      <c r="BM435" s="88"/>
      <c r="BN435" s="88"/>
      <c r="BO435" s="88"/>
      <c r="BP435" s="88"/>
      <c r="BQ435" s="88"/>
      <c r="BR435" s="88"/>
      <c r="BS435" s="88"/>
      <c r="BT435" s="88"/>
      <c r="BU435" s="88"/>
      <c r="BV435" s="88"/>
      <c r="BW435" s="88"/>
      <c r="BX435" s="88"/>
      <c r="BY435" s="88"/>
      <c r="BZ435" s="88"/>
      <c r="CA435" s="88"/>
      <c r="CB435" s="88"/>
      <c r="CC435" s="88"/>
      <c r="CD435" s="88"/>
      <c r="CE435" s="88"/>
      <c r="CF435" s="88"/>
      <c r="CG435" s="88"/>
      <c r="CH435" s="88"/>
      <c r="CI435" s="88"/>
      <c r="CJ435" s="88"/>
      <c r="CK435" s="88"/>
      <c r="CL435" s="88"/>
      <c r="CM435" s="88"/>
      <c r="CN435" s="88"/>
      <c r="CO435" s="88"/>
      <c r="CP435" s="88"/>
      <c r="CQ435" s="88"/>
      <c r="CR435" s="88"/>
      <c r="CS435" s="88"/>
      <c r="CT435" s="88"/>
      <c r="CU435" s="88"/>
      <c r="CV435" s="88"/>
      <c r="CW435" s="88"/>
      <c r="CX435" s="88"/>
      <c r="CY435" s="88"/>
      <c r="CZ435" s="88"/>
      <c r="DA435" s="88"/>
      <c r="DB435" s="88"/>
      <c r="DC435" s="88"/>
      <c r="DD435" s="88"/>
      <c r="DE435" s="88"/>
      <c r="DF435" s="88"/>
      <c r="DG435" s="88"/>
      <c r="DH435" s="88"/>
      <c r="DI435" s="88"/>
      <c r="DJ435" s="88"/>
      <c r="DK435" s="88"/>
      <c r="DL435" s="88"/>
      <c r="DM435" s="88"/>
      <c r="DN435" s="88"/>
      <c r="DO435" s="88"/>
      <c r="DP435" s="88"/>
      <c r="DQ435" s="88"/>
      <c r="DR435" s="88"/>
      <c r="DS435" s="88"/>
      <c r="DT435" s="88"/>
      <c r="DU435" s="88"/>
      <c r="DV435" s="88"/>
      <c r="DW435" s="88"/>
      <c r="DX435" s="88"/>
      <c r="DY435" s="88"/>
      <c r="DZ435" s="88"/>
      <c r="EA435" s="88"/>
      <c r="EB435" s="88"/>
      <c r="EC435" s="88"/>
      <c r="ED435" s="88"/>
      <c r="EE435" s="88"/>
      <c r="EF435" s="88"/>
      <c r="EG435" s="88"/>
      <c r="EH435" s="88"/>
      <c r="EI435" s="88"/>
      <c r="EJ435" s="88"/>
      <c r="EK435" s="88"/>
      <c r="EL435" s="88"/>
      <c r="EM435" s="88"/>
      <c r="EN435" s="88"/>
      <c r="EO435" s="88"/>
      <c r="EP435" s="88"/>
      <c r="EQ435" s="88"/>
      <c r="ER435" s="88"/>
      <c r="ES435" s="88"/>
      <c r="ET435" s="88"/>
      <c r="EU435" s="88"/>
      <c r="EV435" s="88"/>
      <c r="EW435" s="88"/>
      <c r="EX435" s="88"/>
      <c r="EY435" s="88"/>
      <c r="EZ435" s="88"/>
      <c r="FA435" s="88"/>
      <c r="FB435" s="88"/>
      <c r="FC435" s="88"/>
      <c r="FD435" s="88"/>
      <c r="FE435" s="88"/>
      <c r="FF435" s="88"/>
    </row>
    <row r="436" spans="2:162" x14ac:dyDescent="0.2">
      <c r="B436" s="100">
        <v>43.2</v>
      </c>
      <c r="C436" s="101">
        <v>41</v>
      </c>
      <c r="D436" s="80">
        <v>43.2</v>
      </c>
      <c r="E436" s="82">
        <v>99</v>
      </c>
      <c r="F436" s="83">
        <v>43.2</v>
      </c>
      <c r="G436" s="82">
        <v>43</v>
      </c>
      <c r="H436" s="88"/>
      <c r="O436" s="88"/>
      <c r="V436" s="88"/>
      <c r="AC436" s="88"/>
      <c r="AJ436" s="88"/>
      <c r="AQ436" s="88"/>
      <c r="AX436" s="88"/>
      <c r="BE436" s="88"/>
      <c r="BF436" s="88"/>
      <c r="BG436" s="88"/>
      <c r="BH436" s="88"/>
      <c r="BI436" s="88"/>
      <c r="BJ436" s="88"/>
      <c r="BK436" s="88"/>
      <c r="BL436" s="88"/>
      <c r="BM436" s="88"/>
      <c r="BN436" s="88"/>
      <c r="BO436" s="88"/>
      <c r="BP436" s="88"/>
      <c r="BQ436" s="88"/>
      <c r="BR436" s="88"/>
      <c r="BS436" s="88"/>
      <c r="BT436" s="88"/>
      <c r="BU436" s="88"/>
      <c r="BV436" s="88"/>
      <c r="BW436" s="88"/>
      <c r="BX436" s="88"/>
      <c r="BY436" s="88"/>
      <c r="BZ436" s="88"/>
      <c r="CA436" s="88"/>
      <c r="CB436" s="88"/>
      <c r="CC436" s="88"/>
      <c r="CD436" s="88"/>
      <c r="CE436" s="88"/>
      <c r="CF436" s="88"/>
      <c r="CG436" s="88"/>
      <c r="CH436" s="88"/>
      <c r="CI436" s="88"/>
      <c r="CJ436" s="88"/>
      <c r="CK436" s="88"/>
      <c r="CL436" s="88"/>
      <c r="CM436" s="88"/>
      <c r="CN436" s="88"/>
      <c r="CO436" s="88"/>
      <c r="CP436" s="88"/>
      <c r="CQ436" s="88"/>
      <c r="CR436" s="88"/>
      <c r="CS436" s="88"/>
      <c r="CT436" s="88"/>
      <c r="CU436" s="88"/>
      <c r="CV436" s="88"/>
      <c r="CW436" s="88"/>
      <c r="CX436" s="88"/>
      <c r="CY436" s="88"/>
      <c r="CZ436" s="88"/>
      <c r="DA436" s="88"/>
      <c r="DB436" s="88"/>
      <c r="DC436" s="88"/>
      <c r="DD436" s="88"/>
      <c r="DE436" s="88"/>
      <c r="DF436" s="88"/>
      <c r="DG436" s="88"/>
      <c r="DH436" s="88"/>
      <c r="DI436" s="88"/>
      <c r="DJ436" s="88"/>
      <c r="DK436" s="88"/>
      <c r="DL436" s="88"/>
      <c r="DM436" s="88"/>
      <c r="DN436" s="88"/>
      <c r="DO436" s="88"/>
      <c r="DP436" s="88"/>
      <c r="DQ436" s="88"/>
      <c r="DR436" s="88"/>
      <c r="DS436" s="88"/>
      <c r="DT436" s="88"/>
      <c r="DU436" s="88"/>
      <c r="DV436" s="88"/>
      <c r="DW436" s="88"/>
      <c r="DX436" s="88"/>
      <c r="DY436" s="88"/>
      <c r="DZ436" s="88"/>
      <c r="EA436" s="88"/>
      <c r="EB436" s="88"/>
      <c r="EC436" s="88"/>
      <c r="ED436" s="88"/>
      <c r="EE436" s="88"/>
      <c r="EF436" s="88"/>
      <c r="EG436" s="88"/>
      <c r="EH436" s="88"/>
      <c r="EI436" s="88"/>
      <c r="EJ436" s="88"/>
      <c r="EK436" s="88"/>
      <c r="EL436" s="88"/>
      <c r="EM436" s="88"/>
      <c r="EN436" s="88"/>
      <c r="EO436" s="88"/>
      <c r="EP436" s="88"/>
      <c r="EQ436" s="88"/>
      <c r="ER436" s="88"/>
      <c r="ES436" s="88"/>
      <c r="ET436" s="88"/>
      <c r="EU436" s="88"/>
      <c r="EV436" s="88"/>
      <c r="EW436" s="88"/>
      <c r="EX436" s="88"/>
      <c r="EY436" s="88"/>
      <c r="EZ436" s="88"/>
      <c r="FA436" s="88"/>
      <c r="FB436" s="88"/>
      <c r="FC436" s="88"/>
      <c r="FD436" s="88"/>
      <c r="FE436" s="88"/>
      <c r="FF436" s="88"/>
    </row>
    <row r="437" spans="2:162" x14ac:dyDescent="0.2">
      <c r="B437" s="100">
        <v>43.3</v>
      </c>
      <c r="C437" s="101">
        <v>7</v>
      </c>
      <c r="D437" s="80">
        <v>43.3</v>
      </c>
      <c r="E437" s="82">
        <v>17</v>
      </c>
      <c r="F437" s="83">
        <v>43.3</v>
      </c>
      <c r="G437" s="82">
        <v>53</v>
      </c>
      <c r="H437" s="88"/>
      <c r="O437" s="88"/>
      <c r="V437" s="88"/>
      <c r="AC437" s="88"/>
      <c r="AJ437" s="88"/>
      <c r="AQ437" s="88"/>
      <c r="AX437" s="88"/>
      <c r="BE437" s="88"/>
      <c r="BF437" s="88"/>
      <c r="BG437" s="88"/>
      <c r="BH437" s="88"/>
      <c r="BI437" s="88"/>
      <c r="BJ437" s="88"/>
      <c r="BK437" s="88"/>
      <c r="BL437" s="88"/>
      <c r="BM437" s="88"/>
      <c r="BN437" s="88"/>
      <c r="BO437" s="88"/>
      <c r="BP437" s="88"/>
      <c r="BQ437" s="88"/>
      <c r="BR437" s="88"/>
      <c r="BS437" s="88"/>
      <c r="BT437" s="88"/>
      <c r="BU437" s="88"/>
      <c r="BV437" s="88"/>
      <c r="BW437" s="88"/>
      <c r="BX437" s="88"/>
      <c r="BY437" s="88"/>
      <c r="BZ437" s="88"/>
      <c r="CA437" s="88"/>
      <c r="CB437" s="88"/>
      <c r="CC437" s="88"/>
      <c r="CD437" s="88"/>
      <c r="CE437" s="88"/>
      <c r="CF437" s="88"/>
      <c r="CG437" s="88"/>
      <c r="CH437" s="88"/>
      <c r="CI437" s="88"/>
      <c r="CJ437" s="88"/>
      <c r="CK437" s="88"/>
      <c r="CL437" s="88"/>
      <c r="CM437" s="88"/>
      <c r="CN437" s="88"/>
      <c r="CO437" s="88"/>
      <c r="CP437" s="88"/>
      <c r="CQ437" s="88"/>
      <c r="CR437" s="88"/>
      <c r="CS437" s="88"/>
      <c r="CT437" s="88"/>
      <c r="CU437" s="88"/>
      <c r="CV437" s="88"/>
      <c r="CW437" s="88"/>
      <c r="CX437" s="88"/>
      <c r="CY437" s="88"/>
      <c r="CZ437" s="88"/>
      <c r="DA437" s="88"/>
      <c r="DB437" s="88"/>
      <c r="DC437" s="88"/>
      <c r="DD437" s="88"/>
      <c r="DE437" s="88"/>
      <c r="DF437" s="88"/>
      <c r="DG437" s="88"/>
      <c r="DH437" s="88"/>
      <c r="DI437" s="88"/>
      <c r="DJ437" s="88"/>
      <c r="DK437" s="88"/>
      <c r="DL437" s="88"/>
      <c r="DM437" s="88"/>
      <c r="DN437" s="88"/>
      <c r="DO437" s="88"/>
      <c r="DP437" s="88"/>
      <c r="DQ437" s="88"/>
      <c r="DR437" s="88"/>
      <c r="DS437" s="88"/>
      <c r="DT437" s="88"/>
      <c r="DU437" s="88"/>
      <c r="DV437" s="88"/>
      <c r="DW437" s="88"/>
      <c r="DX437" s="88"/>
      <c r="DY437" s="88"/>
      <c r="DZ437" s="88"/>
      <c r="EA437" s="88"/>
      <c r="EB437" s="88"/>
      <c r="EC437" s="88"/>
      <c r="ED437" s="88"/>
      <c r="EE437" s="88"/>
      <c r="EF437" s="88"/>
      <c r="EG437" s="88"/>
      <c r="EH437" s="88"/>
      <c r="EI437" s="88"/>
      <c r="EJ437" s="88"/>
      <c r="EK437" s="88"/>
      <c r="EL437" s="88"/>
      <c r="EM437" s="88"/>
      <c r="EN437" s="88"/>
      <c r="EO437" s="88"/>
      <c r="EP437" s="88"/>
      <c r="EQ437" s="88"/>
      <c r="ER437" s="88"/>
      <c r="ES437" s="88"/>
      <c r="ET437" s="88"/>
      <c r="EU437" s="88"/>
      <c r="EV437" s="88"/>
      <c r="EW437" s="88"/>
      <c r="EX437" s="88"/>
      <c r="EY437" s="88"/>
      <c r="EZ437" s="88"/>
      <c r="FA437" s="88"/>
      <c r="FB437" s="88"/>
      <c r="FC437" s="88"/>
      <c r="FD437" s="88"/>
      <c r="FE437" s="88"/>
      <c r="FF437" s="88"/>
    </row>
    <row r="438" spans="2:162" x14ac:dyDescent="0.2">
      <c r="B438" s="100">
        <v>43.4</v>
      </c>
      <c r="C438" s="101">
        <v>42</v>
      </c>
      <c r="D438" s="80">
        <v>43.4</v>
      </c>
      <c r="E438" s="82">
        <v>99</v>
      </c>
      <c r="F438" s="83">
        <v>43.4</v>
      </c>
      <c r="G438" s="82">
        <v>23</v>
      </c>
      <c r="H438" s="88"/>
      <c r="O438" s="88"/>
      <c r="V438" s="88"/>
      <c r="AC438" s="88"/>
      <c r="AJ438" s="88"/>
      <c r="AQ438" s="88"/>
      <c r="AX438" s="88"/>
      <c r="BE438" s="88"/>
      <c r="BF438" s="88"/>
      <c r="BG438" s="88"/>
      <c r="BH438" s="88"/>
      <c r="BI438" s="88"/>
      <c r="BJ438" s="88"/>
      <c r="BK438" s="88"/>
      <c r="BL438" s="88"/>
      <c r="BM438" s="88"/>
      <c r="BN438" s="88"/>
      <c r="BO438" s="88"/>
      <c r="BP438" s="88"/>
      <c r="BQ438" s="88"/>
      <c r="BR438" s="88"/>
      <c r="BS438" s="88"/>
      <c r="BT438" s="88"/>
      <c r="BU438" s="88"/>
      <c r="BV438" s="88"/>
      <c r="BW438" s="88"/>
      <c r="BX438" s="88"/>
      <c r="BY438" s="88"/>
      <c r="BZ438" s="88"/>
      <c r="CA438" s="88"/>
      <c r="CB438" s="88"/>
      <c r="CC438" s="88"/>
      <c r="CD438" s="88"/>
      <c r="CE438" s="88"/>
      <c r="CF438" s="88"/>
      <c r="CG438" s="88"/>
      <c r="CH438" s="88"/>
      <c r="CI438" s="88"/>
      <c r="CJ438" s="88"/>
      <c r="CK438" s="88"/>
      <c r="CL438" s="88"/>
      <c r="CM438" s="88"/>
      <c r="CN438" s="88"/>
      <c r="CO438" s="88"/>
      <c r="CP438" s="88"/>
      <c r="CQ438" s="88"/>
      <c r="CR438" s="88"/>
      <c r="CS438" s="88"/>
      <c r="CT438" s="88"/>
      <c r="CU438" s="88"/>
      <c r="CV438" s="88"/>
      <c r="CW438" s="88"/>
      <c r="CX438" s="88"/>
      <c r="CY438" s="88"/>
      <c r="CZ438" s="88"/>
      <c r="DA438" s="88"/>
      <c r="DB438" s="88"/>
      <c r="DC438" s="88"/>
      <c r="DD438" s="88"/>
      <c r="DE438" s="88"/>
      <c r="DF438" s="88"/>
      <c r="DG438" s="88"/>
      <c r="DH438" s="88"/>
      <c r="DI438" s="88"/>
      <c r="DJ438" s="88"/>
      <c r="DK438" s="88"/>
      <c r="DL438" s="88"/>
      <c r="DM438" s="88"/>
      <c r="DN438" s="88"/>
      <c r="DO438" s="88"/>
      <c r="DP438" s="88"/>
      <c r="DQ438" s="88"/>
      <c r="DR438" s="88"/>
      <c r="DS438" s="88"/>
      <c r="DT438" s="88"/>
      <c r="DU438" s="88"/>
      <c r="DV438" s="88"/>
      <c r="DW438" s="88"/>
      <c r="DX438" s="88"/>
      <c r="DY438" s="88"/>
      <c r="DZ438" s="88"/>
      <c r="EA438" s="88"/>
      <c r="EB438" s="88"/>
      <c r="EC438" s="88"/>
      <c r="ED438" s="88"/>
      <c r="EE438" s="88"/>
      <c r="EF438" s="88"/>
      <c r="EG438" s="88"/>
      <c r="EH438" s="88"/>
      <c r="EI438" s="88"/>
      <c r="EJ438" s="88"/>
      <c r="EK438" s="88"/>
      <c r="EL438" s="88"/>
      <c r="EM438" s="88"/>
      <c r="EN438" s="88"/>
      <c r="EO438" s="88"/>
      <c r="EP438" s="88"/>
      <c r="EQ438" s="88"/>
      <c r="ER438" s="88"/>
      <c r="ES438" s="88"/>
      <c r="ET438" s="88"/>
      <c r="EU438" s="88"/>
      <c r="EV438" s="88"/>
      <c r="EW438" s="88"/>
      <c r="EX438" s="88"/>
      <c r="EY438" s="88"/>
      <c r="EZ438" s="88"/>
      <c r="FA438" s="88"/>
      <c r="FB438" s="88"/>
      <c r="FC438" s="88"/>
      <c r="FD438" s="88"/>
      <c r="FE438" s="88"/>
      <c r="FF438" s="88"/>
    </row>
    <row r="439" spans="2:162" x14ac:dyDescent="0.2">
      <c r="B439" s="100">
        <v>43.5</v>
      </c>
      <c r="C439" s="101">
        <v>7</v>
      </c>
      <c r="D439" s="80">
        <v>43.5</v>
      </c>
      <c r="E439" s="82">
        <v>5</v>
      </c>
      <c r="F439" s="83">
        <v>43.5</v>
      </c>
      <c r="G439" s="82">
        <v>150</v>
      </c>
      <c r="H439" s="88"/>
      <c r="O439" s="88"/>
      <c r="V439" s="88"/>
      <c r="AC439" s="88"/>
      <c r="AJ439" s="88"/>
      <c r="AQ439" s="88"/>
      <c r="AX439" s="88"/>
      <c r="BE439" s="88"/>
      <c r="BF439" s="88"/>
      <c r="BG439" s="88"/>
      <c r="BH439" s="88"/>
      <c r="BI439" s="88"/>
      <c r="BJ439" s="88"/>
      <c r="BK439" s="88"/>
      <c r="BL439" s="88"/>
      <c r="BM439" s="88"/>
      <c r="BN439" s="88"/>
      <c r="BO439" s="88"/>
      <c r="BP439" s="88"/>
      <c r="BQ439" s="88"/>
      <c r="BR439" s="88"/>
      <c r="BS439" s="88"/>
      <c r="BT439" s="88"/>
      <c r="BU439" s="88"/>
      <c r="BV439" s="88"/>
      <c r="BW439" s="88"/>
      <c r="BX439" s="88"/>
      <c r="BY439" s="88"/>
      <c r="BZ439" s="88"/>
      <c r="CA439" s="88"/>
      <c r="CB439" s="88"/>
      <c r="CC439" s="88"/>
      <c r="CD439" s="88"/>
      <c r="CE439" s="88"/>
      <c r="CF439" s="88"/>
      <c r="CG439" s="88"/>
      <c r="CH439" s="88"/>
      <c r="CI439" s="88"/>
      <c r="CJ439" s="88"/>
      <c r="CK439" s="88"/>
      <c r="CL439" s="88"/>
      <c r="CM439" s="88"/>
      <c r="CN439" s="88"/>
      <c r="CO439" s="88"/>
      <c r="CP439" s="88"/>
      <c r="CQ439" s="88"/>
      <c r="CR439" s="88"/>
      <c r="CS439" s="88"/>
      <c r="CT439" s="88"/>
      <c r="CU439" s="88"/>
      <c r="CV439" s="88"/>
      <c r="CW439" s="88"/>
      <c r="CX439" s="88"/>
      <c r="CY439" s="88"/>
      <c r="CZ439" s="88"/>
      <c r="DA439" s="88"/>
      <c r="DB439" s="88"/>
      <c r="DC439" s="88"/>
      <c r="DD439" s="88"/>
      <c r="DE439" s="88"/>
      <c r="DF439" s="88"/>
      <c r="DG439" s="88"/>
      <c r="DH439" s="88"/>
      <c r="DI439" s="88"/>
      <c r="DJ439" s="88"/>
      <c r="DK439" s="88"/>
      <c r="DL439" s="88"/>
      <c r="DM439" s="88"/>
      <c r="DN439" s="88"/>
      <c r="DO439" s="88"/>
      <c r="DP439" s="88"/>
      <c r="DQ439" s="88"/>
      <c r="DR439" s="88"/>
      <c r="DS439" s="88"/>
      <c r="DT439" s="88"/>
      <c r="DU439" s="88"/>
      <c r="DV439" s="88"/>
      <c r="DW439" s="88"/>
      <c r="DX439" s="88"/>
      <c r="DY439" s="88"/>
      <c r="DZ439" s="88"/>
      <c r="EA439" s="88"/>
      <c r="EB439" s="88"/>
      <c r="EC439" s="88"/>
      <c r="ED439" s="88"/>
      <c r="EE439" s="88"/>
      <c r="EF439" s="88"/>
      <c r="EG439" s="88"/>
      <c r="EH439" s="88"/>
      <c r="EI439" s="88"/>
      <c r="EJ439" s="88"/>
      <c r="EK439" s="88"/>
      <c r="EL439" s="88"/>
      <c r="EM439" s="88"/>
      <c r="EN439" s="88"/>
      <c r="EO439" s="88"/>
      <c r="EP439" s="88"/>
      <c r="EQ439" s="88"/>
      <c r="ER439" s="88"/>
      <c r="ES439" s="88"/>
      <c r="ET439" s="88"/>
      <c r="EU439" s="88"/>
      <c r="EV439" s="88"/>
      <c r="EW439" s="88"/>
      <c r="EX439" s="88"/>
      <c r="EY439" s="88"/>
      <c r="EZ439" s="88"/>
      <c r="FA439" s="88"/>
      <c r="FB439" s="88"/>
      <c r="FC439" s="88"/>
      <c r="FD439" s="88"/>
      <c r="FE439" s="88"/>
      <c r="FF439" s="88"/>
    </row>
    <row r="440" spans="2:162" x14ac:dyDescent="0.2">
      <c r="B440" s="100">
        <v>43.6</v>
      </c>
      <c r="C440" s="101">
        <v>93</v>
      </c>
      <c r="D440" s="80">
        <v>43.6</v>
      </c>
      <c r="E440" s="82">
        <v>26</v>
      </c>
      <c r="F440" s="83">
        <v>43.6</v>
      </c>
      <c r="G440" s="82">
        <v>6</v>
      </c>
      <c r="H440" s="88"/>
      <c r="O440" s="88"/>
      <c r="V440" s="88"/>
      <c r="AC440" s="88"/>
      <c r="AJ440" s="88"/>
      <c r="AQ440" s="88"/>
      <c r="AX440" s="88"/>
      <c r="BE440" s="88"/>
      <c r="BF440" s="88"/>
      <c r="BG440" s="88"/>
      <c r="BH440" s="88"/>
      <c r="BI440" s="88"/>
      <c r="BJ440" s="88"/>
      <c r="BK440" s="88"/>
      <c r="BL440" s="88"/>
      <c r="BM440" s="88"/>
      <c r="BN440" s="88"/>
      <c r="BO440" s="88"/>
      <c r="BP440" s="88"/>
      <c r="BQ440" s="88"/>
      <c r="BR440" s="88"/>
      <c r="BS440" s="88"/>
      <c r="BT440" s="88"/>
      <c r="BU440" s="88"/>
      <c r="BV440" s="88"/>
      <c r="BW440" s="88"/>
      <c r="BX440" s="88"/>
      <c r="BY440" s="88"/>
      <c r="BZ440" s="88"/>
      <c r="CA440" s="88"/>
      <c r="CB440" s="88"/>
      <c r="CC440" s="88"/>
      <c r="CD440" s="88"/>
      <c r="CE440" s="88"/>
      <c r="CF440" s="88"/>
      <c r="CG440" s="88"/>
      <c r="CH440" s="88"/>
      <c r="CI440" s="88"/>
      <c r="CJ440" s="88"/>
      <c r="CK440" s="88"/>
      <c r="CL440" s="88"/>
      <c r="CM440" s="88"/>
      <c r="CN440" s="88"/>
      <c r="CO440" s="88"/>
      <c r="CP440" s="88"/>
      <c r="CQ440" s="88"/>
      <c r="CR440" s="88"/>
      <c r="CS440" s="88"/>
      <c r="CT440" s="88"/>
      <c r="CU440" s="88"/>
      <c r="CV440" s="88"/>
      <c r="CW440" s="88"/>
      <c r="CX440" s="88"/>
      <c r="CY440" s="88"/>
      <c r="CZ440" s="88"/>
      <c r="DA440" s="88"/>
      <c r="DB440" s="88"/>
      <c r="DC440" s="88"/>
      <c r="DD440" s="88"/>
      <c r="DE440" s="88"/>
      <c r="DF440" s="88"/>
      <c r="DG440" s="88"/>
      <c r="DH440" s="88"/>
      <c r="DI440" s="88"/>
      <c r="DJ440" s="88"/>
      <c r="DK440" s="88"/>
      <c r="DL440" s="88"/>
      <c r="DM440" s="88"/>
      <c r="DN440" s="88"/>
      <c r="DO440" s="88"/>
      <c r="DP440" s="88"/>
      <c r="DQ440" s="88"/>
      <c r="DR440" s="88"/>
      <c r="DS440" s="88"/>
      <c r="DT440" s="88"/>
      <c r="DU440" s="88"/>
      <c r="DV440" s="88"/>
      <c r="DW440" s="88"/>
      <c r="DX440" s="88"/>
      <c r="DY440" s="88"/>
      <c r="DZ440" s="88"/>
      <c r="EA440" s="88"/>
      <c r="EB440" s="88"/>
      <c r="EC440" s="88"/>
      <c r="ED440" s="88"/>
      <c r="EE440" s="88"/>
      <c r="EF440" s="88"/>
      <c r="EG440" s="88"/>
      <c r="EH440" s="88"/>
      <c r="EI440" s="88"/>
      <c r="EJ440" s="88"/>
      <c r="EK440" s="88"/>
      <c r="EL440" s="88"/>
      <c r="EM440" s="88"/>
      <c r="EN440" s="88"/>
      <c r="EO440" s="88"/>
      <c r="EP440" s="88"/>
      <c r="EQ440" s="88"/>
      <c r="ER440" s="88"/>
      <c r="ES440" s="88"/>
      <c r="ET440" s="88"/>
      <c r="EU440" s="88"/>
      <c r="EV440" s="88"/>
      <c r="EW440" s="88"/>
      <c r="EX440" s="88"/>
      <c r="EY440" s="88"/>
      <c r="EZ440" s="88"/>
      <c r="FA440" s="88"/>
      <c r="FB440" s="88"/>
      <c r="FC440" s="88"/>
      <c r="FD440" s="88"/>
      <c r="FE440" s="88"/>
      <c r="FF440" s="88"/>
    </row>
    <row r="441" spans="2:162" x14ac:dyDescent="0.2">
      <c r="B441" s="100">
        <v>43.7</v>
      </c>
      <c r="C441" s="101">
        <v>7</v>
      </c>
      <c r="D441" s="80">
        <v>43.7</v>
      </c>
      <c r="E441" s="82">
        <v>65</v>
      </c>
      <c r="F441" s="83">
        <v>43.7</v>
      </c>
      <c r="G441" s="82">
        <v>16</v>
      </c>
      <c r="H441" s="88"/>
      <c r="O441" s="88"/>
      <c r="V441" s="88"/>
      <c r="AC441" s="88"/>
      <c r="AJ441" s="88"/>
      <c r="AQ441" s="88"/>
      <c r="AX441" s="88"/>
      <c r="BE441" s="88"/>
      <c r="BF441" s="88"/>
      <c r="BG441" s="88"/>
      <c r="BH441" s="88"/>
      <c r="BI441" s="88"/>
      <c r="BJ441" s="88"/>
      <c r="BK441" s="88"/>
      <c r="BL441" s="88"/>
      <c r="BM441" s="88"/>
      <c r="BN441" s="88"/>
      <c r="BO441" s="88"/>
      <c r="BP441" s="88"/>
      <c r="BQ441" s="88"/>
      <c r="BR441" s="88"/>
      <c r="BS441" s="88"/>
      <c r="BT441" s="88"/>
      <c r="BU441" s="88"/>
      <c r="BV441" s="88"/>
      <c r="BW441" s="88"/>
      <c r="BX441" s="88"/>
      <c r="BY441" s="88"/>
      <c r="BZ441" s="88"/>
      <c r="CA441" s="88"/>
      <c r="CB441" s="88"/>
      <c r="CC441" s="88"/>
      <c r="CD441" s="88"/>
      <c r="CE441" s="88"/>
      <c r="CF441" s="88"/>
      <c r="CG441" s="88"/>
      <c r="CH441" s="88"/>
      <c r="CI441" s="88"/>
      <c r="CJ441" s="88"/>
      <c r="CK441" s="88"/>
      <c r="CL441" s="88"/>
      <c r="CM441" s="88"/>
      <c r="CN441" s="88"/>
      <c r="CO441" s="88"/>
      <c r="CP441" s="88"/>
      <c r="CQ441" s="88"/>
      <c r="CR441" s="88"/>
      <c r="CS441" s="88"/>
      <c r="CT441" s="88"/>
      <c r="CU441" s="88"/>
      <c r="CV441" s="88"/>
      <c r="CW441" s="88"/>
      <c r="CX441" s="88"/>
      <c r="CY441" s="88"/>
      <c r="CZ441" s="88"/>
      <c r="DA441" s="88"/>
      <c r="DB441" s="88"/>
      <c r="DC441" s="88"/>
      <c r="DD441" s="88"/>
      <c r="DE441" s="88"/>
      <c r="DF441" s="88"/>
      <c r="DG441" s="88"/>
      <c r="DH441" s="88"/>
      <c r="DI441" s="88"/>
      <c r="DJ441" s="88"/>
      <c r="DK441" s="88"/>
      <c r="DL441" s="88"/>
      <c r="DM441" s="88"/>
      <c r="DN441" s="88"/>
      <c r="DO441" s="88"/>
      <c r="DP441" s="88"/>
      <c r="DQ441" s="88"/>
      <c r="DR441" s="88"/>
      <c r="DS441" s="88"/>
      <c r="DT441" s="88"/>
      <c r="DU441" s="88"/>
      <c r="DV441" s="88"/>
      <c r="DW441" s="88"/>
      <c r="DX441" s="88"/>
      <c r="DY441" s="88"/>
      <c r="DZ441" s="88"/>
      <c r="EA441" s="88"/>
      <c r="EB441" s="88"/>
      <c r="EC441" s="88"/>
      <c r="ED441" s="88"/>
      <c r="EE441" s="88"/>
      <c r="EF441" s="88"/>
      <c r="EG441" s="88"/>
      <c r="EH441" s="88"/>
      <c r="EI441" s="88"/>
      <c r="EJ441" s="88"/>
      <c r="EK441" s="88"/>
      <c r="EL441" s="88"/>
      <c r="EM441" s="88"/>
      <c r="EN441" s="88"/>
      <c r="EO441" s="88"/>
      <c r="EP441" s="88"/>
      <c r="EQ441" s="88"/>
      <c r="ER441" s="88"/>
      <c r="ES441" s="88"/>
      <c r="ET441" s="88"/>
      <c r="EU441" s="88"/>
      <c r="EV441" s="88"/>
      <c r="EW441" s="88"/>
      <c r="EX441" s="88"/>
      <c r="EY441" s="88"/>
      <c r="EZ441" s="88"/>
      <c r="FA441" s="88"/>
      <c r="FB441" s="88"/>
      <c r="FC441" s="88"/>
      <c r="FD441" s="88"/>
      <c r="FE441" s="88"/>
      <c r="FF441" s="88"/>
    </row>
    <row r="442" spans="2:162" x14ac:dyDescent="0.2">
      <c r="B442" s="100">
        <v>43.8</v>
      </c>
      <c r="C442" s="101">
        <v>104</v>
      </c>
      <c r="D442" s="80">
        <v>43.8</v>
      </c>
      <c r="E442" s="82">
        <v>45</v>
      </c>
      <c r="F442" s="83">
        <v>43.8</v>
      </c>
      <c r="G442" s="82">
        <v>40</v>
      </c>
      <c r="H442" s="88"/>
      <c r="O442" s="88"/>
      <c r="V442" s="88"/>
      <c r="AC442" s="88"/>
      <c r="AJ442" s="88"/>
      <c r="AQ442" s="88"/>
      <c r="AX442" s="88"/>
      <c r="BE442" s="88"/>
      <c r="BF442" s="88"/>
      <c r="BG442" s="88"/>
      <c r="BH442" s="88"/>
      <c r="BI442" s="88"/>
      <c r="BJ442" s="88"/>
      <c r="BK442" s="88"/>
      <c r="BL442" s="88"/>
      <c r="BM442" s="88"/>
      <c r="BN442" s="88"/>
      <c r="BO442" s="88"/>
      <c r="BP442" s="88"/>
      <c r="BQ442" s="88"/>
      <c r="BR442" s="88"/>
      <c r="BS442" s="88"/>
      <c r="BT442" s="88"/>
      <c r="BU442" s="88"/>
      <c r="BV442" s="88"/>
      <c r="BW442" s="88"/>
      <c r="BX442" s="88"/>
      <c r="BY442" s="88"/>
      <c r="BZ442" s="88"/>
      <c r="CA442" s="88"/>
      <c r="CB442" s="88"/>
      <c r="CC442" s="88"/>
      <c r="CD442" s="88"/>
      <c r="CE442" s="88"/>
      <c r="CF442" s="88"/>
      <c r="CG442" s="88"/>
      <c r="CH442" s="88"/>
      <c r="CI442" s="88"/>
      <c r="CJ442" s="88"/>
      <c r="CK442" s="88"/>
      <c r="CL442" s="88"/>
      <c r="CM442" s="88"/>
      <c r="CN442" s="88"/>
      <c r="CO442" s="88"/>
      <c r="CP442" s="88"/>
      <c r="CQ442" s="88"/>
      <c r="CR442" s="88"/>
      <c r="CS442" s="88"/>
      <c r="CT442" s="88"/>
      <c r="CU442" s="88"/>
      <c r="CV442" s="88"/>
      <c r="CW442" s="88"/>
      <c r="CX442" s="88"/>
      <c r="CY442" s="88"/>
      <c r="CZ442" s="88"/>
      <c r="DA442" s="88"/>
      <c r="DB442" s="88"/>
      <c r="DC442" s="88"/>
      <c r="DD442" s="88"/>
      <c r="DE442" s="88"/>
      <c r="DF442" s="88"/>
      <c r="DG442" s="88"/>
      <c r="DH442" s="88"/>
      <c r="DI442" s="88"/>
      <c r="DJ442" s="88"/>
      <c r="DK442" s="88"/>
      <c r="DL442" s="88"/>
      <c r="DM442" s="88"/>
      <c r="DN442" s="88"/>
      <c r="DO442" s="88"/>
      <c r="DP442" s="88"/>
      <c r="DQ442" s="88"/>
      <c r="DR442" s="88"/>
      <c r="DS442" s="88"/>
      <c r="DT442" s="88"/>
      <c r="DU442" s="88"/>
      <c r="DV442" s="88"/>
      <c r="DW442" s="88"/>
      <c r="DX442" s="88"/>
      <c r="DY442" s="88"/>
      <c r="DZ442" s="88"/>
      <c r="EA442" s="88"/>
      <c r="EB442" s="88"/>
      <c r="EC442" s="88"/>
      <c r="ED442" s="88"/>
      <c r="EE442" s="88"/>
      <c r="EF442" s="88"/>
      <c r="EG442" s="88"/>
      <c r="EH442" s="88"/>
      <c r="EI442" s="88"/>
      <c r="EJ442" s="88"/>
      <c r="EK442" s="88"/>
      <c r="EL442" s="88"/>
      <c r="EM442" s="88"/>
      <c r="EN442" s="88"/>
      <c r="EO442" s="88"/>
      <c r="EP442" s="88"/>
      <c r="EQ442" s="88"/>
      <c r="ER442" s="88"/>
      <c r="ES442" s="88"/>
      <c r="ET442" s="88"/>
      <c r="EU442" s="88"/>
      <c r="EV442" s="88"/>
      <c r="EW442" s="88"/>
      <c r="EX442" s="88"/>
      <c r="EY442" s="88"/>
      <c r="EZ442" s="88"/>
      <c r="FA442" s="88"/>
      <c r="FB442" s="88"/>
      <c r="FC442" s="88"/>
      <c r="FD442" s="88"/>
      <c r="FE442" s="88"/>
      <c r="FF442" s="88"/>
    </row>
    <row r="443" spans="2:162" x14ac:dyDescent="0.2">
      <c r="B443" s="100">
        <v>43.9</v>
      </c>
      <c r="C443" s="101">
        <v>11</v>
      </c>
      <c r="D443" s="80">
        <v>43.9</v>
      </c>
      <c r="E443" s="82">
        <v>16</v>
      </c>
      <c r="F443" s="83">
        <v>43.9</v>
      </c>
      <c r="G443" s="82">
        <v>117</v>
      </c>
      <c r="H443" s="88"/>
      <c r="O443" s="88"/>
      <c r="V443" s="88"/>
      <c r="AC443" s="88"/>
      <c r="AJ443" s="88"/>
      <c r="AQ443" s="88"/>
      <c r="AX443" s="88"/>
      <c r="BE443" s="88"/>
      <c r="BF443" s="88"/>
      <c r="BG443" s="88"/>
      <c r="BH443" s="88"/>
      <c r="BI443" s="88"/>
      <c r="BJ443" s="88"/>
      <c r="BK443" s="88"/>
      <c r="BL443" s="88"/>
      <c r="BM443" s="88"/>
      <c r="BN443" s="88"/>
      <c r="BO443" s="88"/>
      <c r="BP443" s="88"/>
      <c r="BQ443" s="88"/>
      <c r="BR443" s="88"/>
      <c r="BS443" s="88"/>
      <c r="BT443" s="88"/>
      <c r="BU443" s="88"/>
      <c r="BV443" s="88"/>
      <c r="BW443" s="88"/>
      <c r="BX443" s="88"/>
      <c r="BY443" s="88"/>
      <c r="BZ443" s="88"/>
      <c r="CA443" s="88"/>
      <c r="CB443" s="88"/>
      <c r="CC443" s="88"/>
      <c r="CD443" s="88"/>
      <c r="CE443" s="88"/>
      <c r="CF443" s="88"/>
      <c r="CG443" s="88"/>
      <c r="CH443" s="88"/>
      <c r="CI443" s="88"/>
      <c r="CJ443" s="88"/>
      <c r="CK443" s="88"/>
      <c r="CL443" s="88"/>
      <c r="CM443" s="88"/>
      <c r="CN443" s="88"/>
      <c r="CO443" s="88"/>
      <c r="CP443" s="88"/>
      <c r="CQ443" s="88"/>
      <c r="CR443" s="88"/>
      <c r="CS443" s="88"/>
      <c r="CT443" s="88"/>
      <c r="CU443" s="88"/>
      <c r="CV443" s="88"/>
      <c r="CW443" s="88"/>
      <c r="CX443" s="88"/>
      <c r="CY443" s="88"/>
      <c r="CZ443" s="88"/>
      <c r="DA443" s="88"/>
      <c r="DB443" s="88"/>
      <c r="DC443" s="88"/>
      <c r="DD443" s="88"/>
      <c r="DE443" s="88"/>
      <c r="DF443" s="88"/>
      <c r="DG443" s="88"/>
      <c r="DH443" s="88"/>
      <c r="DI443" s="88"/>
      <c r="DJ443" s="88"/>
      <c r="DK443" s="88"/>
      <c r="DL443" s="88"/>
      <c r="DM443" s="88"/>
      <c r="DN443" s="88"/>
      <c r="DO443" s="88"/>
      <c r="DP443" s="88"/>
      <c r="DQ443" s="88"/>
      <c r="DR443" s="88"/>
      <c r="DS443" s="88"/>
      <c r="DT443" s="88"/>
      <c r="DU443" s="88"/>
      <c r="DV443" s="88"/>
      <c r="DW443" s="88"/>
      <c r="DX443" s="88"/>
      <c r="DY443" s="88"/>
      <c r="DZ443" s="88"/>
      <c r="EA443" s="88"/>
      <c r="EB443" s="88"/>
      <c r="EC443" s="88"/>
      <c r="ED443" s="88"/>
      <c r="EE443" s="88"/>
      <c r="EF443" s="88"/>
      <c r="EG443" s="88"/>
      <c r="EH443" s="88"/>
      <c r="EI443" s="88"/>
      <c r="EJ443" s="88"/>
      <c r="EK443" s="88"/>
      <c r="EL443" s="88"/>
      <c r="EM443" s="88"/>
      <c r="EN443" s="88"/>
      <c r="EO443" s="88"/>
      <c r="EP443" s="88"/>
      <c r="EQ443" s="88"/>
      <c r="ER443" s="88"/>
      <c r="ES443" s="88"/>
      <c r="ET443" s="88"/>
      <c r="EU443" s="88"/>
      <c r="EV443" s="88"/>
      <c r="EW443" s="88"/>
      <c r="EX443" s="88"/>
      <c r="EY443" s="88"/>
      <c r="EZ443" s="88"/>
      <c r="FA443" s="88"/>
      <c r="FB443" s="88"/>
      <c r="FC443" s="88"/>
      <c r="FD443" s="88"/>
      <c r="FE443" s="88"/>
      <c r="FF443" s="88"/>
    </row>
    <row r="444" spans="2:162" x14ac:dyDescent="0.2">
      <c r="B444" s="100">
        <v>44</v>
      </c>
      <c r="C444" s="101">
        <v>97</v>
      </c>
      <c r="D444" s="80">
        <v>44</v>
      </c>
      <c r="E444" s="82">
        <v>46</v>
      </c>
      <c r="F444" s="83">
        <v>44</v>
      </c>
      <c r="G444" s="82">
        <v>30</v>
      </c>
      <c r="H444" s="88"/>
      <c r="O444" s="88"/>
      <c r="V444" s="88"/>
      <c r="AC444" s="88"/>
      <c r="AJ444" s="88"/>
      <c r="AQ444" s="88"/>
      <c r="AX444" s="88"/>
      <c r="BE444" s="88"/>
      <c r="BF444" s="88"/>
      <c r="BG444" s="88"/>
      <c r="BH444" s="88"/>
      <c r="BI444" s="88"/>
      <c r="BJ444" s="88"/>
      <c r="BK444" s="88"/>
      <c r="BL444" s="88"/>
      <c r="BM444" s="88"/>
      <c r="BN444" s="88"/>
      <c r="BO444" s="88"/>
      <c r="BP444" s="88"/>
      <c r="BQ444" s="88"/>
      <c r="BR444" s="88"/>
      <c r="BS444" s="88"/>
      <c r="BT444" s="88"/>
      <c r="BU444" s="88"/>
      <c r="BV444" s="88"/>
      <c r="BW444" s="88"/>
      <c r="BX444" s="88"/>
      <c r="BY444" s="88"/>
      <c r="BZ444" s="88"/>
      <c r="CA444" s="88"/>
      <c r="CB444" s="88"/>
      <c r="CC444" s="88"/>
      <c r="CD444" s="88"/>
      <c r="CE444" s="88"/>
      <c r="CF444" s="88"/>
      <c r="CG444" s="88"/>
      <c r="CH444" s="88"/>
      <c r="CI444" s="88"/>
      <c r="CJ444" s="88"/>
      <c r="CK444" s="88"/>
      <c r="CL444" s="88"/>
      <c r="CM444" s="88"/>
      <c r="CN444" s="88"/>
      <c r="CO444" s="88"/>
      <c r="CP444" s="88"/>
      <c r="CQ444" s="88"/>
      <c r="CR444" s="88"/>
      <c r="CS444" s="88"/>
      <c r="CT444" s="88"/>
      <c r="CU444" s="88"/>
      <c r="CV444" s="88"/>
      <c r="CW444" s="88"/>
      <c r="CX444" s="88"/>
      <c r="CY444" s="88"/>
      <c r="CZ444" s="88"/>
      <c r="DA444" s="88"/>
      <c r="DB444" s="88"/>
      <c r="DC444" s="88"/>
      <c r="DD444" s="88"/>
      <c r="DE444" s="88"/>
      <c r="DF444" s="88"/>
      <c r="DG444" s="88"/>
      <c r="DH444" s="88"/>
      <c r="DI444" s="88"/>
      <c r="DJ444" s="88"/>
      <c r="DK444" s="88"/>
      <c r="DL444" s="88"/>
      <c r="DM444" s="88"/>
      <c r="DN444" s="88"/>
      <c r="DO444" s="88"/>
      <c r="DP444" s="88"/>
      <c r="DQ444" s="88"/>
      <c r="DR444" s="88"/>
      <c r="DS444" s="88"/>
      <c r="DT444" s="88"/>
      <c r="DU444" s="88"/>
      <c r="DV444" s="88"/>
      <c r="DW444" s="88"/>
      <c r="DX444" s="88"/>
      <c r="DY444" s="88"/>
      <c r="DZ444" s="88"/>
      <c r="EA444" s="88"/>
      <c r="EB444" s="88"/>
      <c r="EC444" s="88"/>
      <c r="ED444" s="88"/>
      <c r="EE444" s="88"/>
      <c r="EF444" s="88"/>
      <c r="EG444" s="88"/>
      <c r="EH444" s="88"/>
      <c r="EI444" s="88"/>
      <c r="EJ444" s="88"/>
      <c r="EK444" s="88"/>
      <c r="EL444" s="88"/>
      <c r="EM444" s="88"/>
      <c r="EN444" s="88"/>
      <c r="EO444" s="88"/>
      <c r="EP444" s="88"/>
      <c r="EQ444" s="88"/>
      <c r="ER444" s="88"/>
      <c r="ES444" s="88"/>
      <c r="ET444" s="88"/>
      <c r="EU444" s="88"/>
      <c r="EV444" s="88"/>
      <c r="EW444" s="88"/>
      <c r="EX444" s="88"/>
      <c r="EY444" s="88"/>
      <c r="EZ444" s="88"/>
      <c r="FA444" s="88"/>
      <c r="FB444" s="88"/>
      <c r="FC444" s="88"/>
      <c r="FD444" s="88"/>
      <c r="FE444" s="88"/>
      <c r="FF444" s="88"/>
    </row>
    <row r="445" spans="2:162" x14ac:dyDescent="0.2">
      <c r="B445" s="100">
        <v>44.1</v>
      </c>
      <c r="C445" s="101">
        <v>5</v>
      </c>
      <c r="D445" s="80">
        <v>44.1</v>
      </c>
      <c r="E445" s="82">
        <v>78</v>
      </c>
      <c r="F445" s="83">
        <v>44.1</v>
      </c>
      <c r="G445" s="82">
        <v>19</v>
      </c>
      <c r="H445" s="88"/>
      <c r="O445" s="88"/>
      <c r="V445" s="88"/>
      <c r="AC445" s="88"/>
      <c r="AJ445" s="88"/>
      <c r="AQ445" s="88"/>
      <c r="AX445" s="88"/>
      <c r="BE445" s="88"/>
      <c r="BF445" s="88"/>
      <c r="BG445" s="88"/>
      <c r="BH445" s="88"/>
      <c r="BI445" s="88"/>
      <c r="BJ445" s="88"/>
      <c r="BK445" s="88"/>
      <c r="BL445" s="88"/>
      <c r="BM445" s="88"/>
      <c r="BN445" s="88"/>
      <c r="BO445" s="88"/>
      <c r="BP445" s="88"/>
      <c r="BQ445" s="88"/>
      <c r="BR445" s="88"/>
      <c r="BS445" s="88"/>
      <c r="BT445" s="88"/>
      <c r="BU445" s="88"/>
      <c r="BV445" s="88"/>
      <c r="BW445" s="88"/>
      <c r="BX445" s="88"/>
      <c r="BY445" s="88"/>
      <c r="BZ445" s="88"/>
      <c r="CA445" s="88"/>
      <c r="CB445" s="88"/>
      <c r="CC445" s="88"/>
      <c r="CD445" s="88"/>
      <c r="CE445" s="88"/>
      <c r="CF445" s="88"/>
      <c r="CG445" s="88"/>
      <c r="CH445" s="88"/>
      <c r="CI445" s="88"/>
      <c r="CJ445" s="88"/>
      <c r="CK445" s="88"/>
      <c r="CL445" s="88"/>
      <c r="CM445" s="88"/>
      <c r="CN445" s="88"/>
      <c r="CO445" s="88"/>
      <c r="CP445" s="88"/>
      <c r="CQ445" s="88"/>
      <c r="CR445" s="88"/>
      <c r="CS445" s="88"/>
      <c r="CT445" s="88"/>
      <c r="CU445" s="88"/>
      <c r="CV445" s="88"/>
      <c r="CW445" s="88"/>
      <c r="CX445" s="88"/>
      <c r="CY445" s="88"/>
      <c r="CZ445" s="88"/>
      <c r="DA445" s="88"/>
      <c r="DB445" s="88"/>
      <c r="DC445" s="88"/>
      <c r="DD445" s="88"/>
      <c r="DE445" s="88"/>
      <c r="DF445" s="88"/>
      <c r="DG445" s="88"/>
      <c r="DH445" s="88"/>
      <c r="DI445" s="88"/>
      <c r="DJ445" s="88"/>
      <c r="DK445" s="88"/>
      <c r="DL445" s="88"/>
      <c r="DM445" s="88"/>
      <c r="DN445" s="88"/>
      <c r="DO445" s="88"/>
      <c r="DP445" s="88"/>
      <c r="DQ445" s="88"/>
      <c r="DR445" s="88"/>
      <c r="DS445" s="88"/>
      <c r="DT445" s="88"/>
      <c r="DU445" s="88"/>
      <c r="DV445" s="88"/>
      <c r="DW445" s="88"/>
      <c r="DX445" s="88"/>
      <c r="DY445" s="88"/>
      <c r="DZ445" s="88"/>
      <c r="EA445" s="88"/>
      <c r="EB445" s="88"/>
      <c r="EC445" s="88"/>
      <c r="ED445" s="88"/>
      <c r="EE445" s="88"/>
      <c r="EF445" s="88"/>
      <c r="EG445" s="88"/>
      <c r="EH445" s="88"/>
      <c r="EI445" s="88"/>
      <c r="EJ445" s="88"/>
      <c r="EK445" s="88"/>
      <c r="EL445" s="88"/>
      <c r="EM445" s="88"/>
      <c r="EN445" s="88"/>
      <c r="EO445" s="88"/>
      <c r="EP445" s="88"/>
      <c r="EQ445" s="88"/>
      <c r="ER445" s="88"/>
      <c r="ES445" s="88"/>
      <c r="ET445" s="88"/>
      <c r="EU445" s="88"/>
      <c r="EV445" s="88"/>
      <c r="EW445" s="88"/>
      <c r="EX445" s="88"/>
      <c r="EY445" s="88"/>
      <c r="EZ445" s="88"/>
      <c r="FA445" s="88"/>
      <c r="FB445" s="88"/>
      <c r="FC445" s="88"/>
      <c r="FD445" s="88"/>
      <c r="FE445" s="88"/>
      <c r="FF445" s="88"/>
    </row>
    <row r="446" spans="2:162" x14ac:dyDescent="0.2">
      <c r="B446" s="100">
        <v>44.2</v>
      </c>
      <c r="C446" s="101">
        <v>3</v>
      </c>
      <c r="D446" s="80">
        <v>44.2</v>
      </c>
      <c r="E446" s="82">
        <v>34</v>
      </c>
      <c r="F446" s="83">
        <v>44.2</v>
      </c>
      <c r="G446" s="82">
        <v>52</v>
      </c>
      <c r="H446" s="88"/>
      <c r="O446" s="88"/>
      <c r="V446" s="88"/>
      <c r="AC446" s="88"/>
      <c r="AJ446" s="88"/>
      <c r="AQ446" s="88"/>
      <c r="AX446" s="88"/>
      <c r="BE446" s="88"/>
      <c r="BF446" s="88"/>
      <c r="BG446" s="88"/>
      <c r="BH446" s="88"/>
      <c r="BI446" s="88"/>
      <c r="BJ446" s="88"/>
      <c r="BK446" s="88"/>
      <c r="BL446" s="88"/>
      <c r="BM446" s="88"/>
      <c r="BN446" s="88"/>
      <c r="BO446" s="88"/>
      <c r="BP446" s="88"/>
      <c r="BQ446" s="88"/>
      <c r="BR446" s="88"/>
      <c r="BS446" s="88"/>
      <c r="BT446" s="88"/>
      <c r="BU446" s="88"/>
      <c r="BV446" s="88"/>
      <c r="BW446" s="88"/>
      <c r="BX446" s="88"/>
      <c r="BY446" s="88"/>
      <c r="BZ446" s="88"/>
      <c r="CA446" s="88"/>
      <c r="CB446" s="88"/>
      <c r="CC446" s="88"/>
      <c r="CD446" s="88"/>
      <c r="CE446" s="88"/>
      <c r="CF446" s="88"/>
      <c r="CG446" s="88"/>
      <c r="CH446" s="88"/>
      <c r="CI446" s="88"/>
      <c r="CJ446" s="88"/>
      <c r="CK446" s="88"/>
      <c r="CL446" s="88"/>
      <c r="CM446" s="88"/>
      <c r="CN446" s="88"/>
      <c r="CO446" s="88"/>
      <c r="CP446" s="88"/>
      <c r="CQ446" s="88"/>
      <c r="CR446" s="88"/>
      <c r="CS446" s="88"/>
      <c r="CT446" s="88"/>
      <c r="CU446" s="88"/>
      <c r="CV446" s="88"/>
      <c r="CW446" s="88"/>
      <c r="CX446" s="88"/>
      <c r="CY446" s="88"/>
      <c r="CZ446" s="88"/>
      <c r="DA446" s="88"/>
      <c r="DB446" s="88"/>
      <c r="DC446" s="88"/>
      <c r="DD446" s="88"/>
      <c r="DE446" s="88"/>
      <c r="DF446" s="88"/>
      <c r="DG446" s="88"/>
      <c r="DH446" s="88"/>
      <c r="DI446" s="88"/>
      <c r="DJ446" s="88"/>
      <c r="DK446" s="88"/>
      <c r="DL446" s="88"/>
      <c r="DM446" s="88"/>
      <c r="DN446" s="88"/>
      <c r="DO446" s="88"/>
      <c r="DP446" s="88"/>
      <c r="DQ446" s="88"/>
      <c r="DR446" s="88"/>
      <c r="DS446" s="88"/>
      <c r="DT446" s="88"/>
      <c r="DU446" s="88"/>
      <c r="DV446" s="88"/>
      <c r="DW446" s="88"/>
      <c r="DX446" s="88"/>
      <c r="DY446" s="88"/>
      <c r="DZ446" s="88"/>
      <c r="EA446" s="88"/>
      <c r="EB446" s="88"/>
      <c r="EC446" s="88"/>
      <c r="ED446" s="88"/>
      <c r="EE446" s="88"/>
      <c r="EF446" s="88"/>
      <c r="EG446" s="88"/>
      <c r="EH446" s="88"/>
      <c r="EI446" s="88"/>
      <c r="EJ446" s="88"/>
      <c r="EK446" s="88"/>
      <c r="EL446" s="88"/>
      <c r="EM446" s="88"/>
      <c r="EN446" s="88"/>
      <c r="EO446" s="88"/>
      <c r="EP446" s="88"/>
      <c r="EQ446" s="88"/>
      <c r="ER446" s="88"/>
      <c r="ES446" s="88"/>
      <c r="ET446" s="88"/>
      <c r="EU446" s="88"/>
      <c r="EV446" s="88"/>
      <c r="EW446" s="88"/>
      <c r="EX446" s="88"/>
      <c r="EY446" s="88"/>
      <c r="EZ446" s="88"/>
      <c r="FA446" s="88"/>
      <c r="FB446" s="88"/>
      <c r="FC446" s="88"/>
      <c r="FD446" s="88"/>
      <c r="FE446" s="88"/>
      <c r="FF446" s="88"/>
    </row>
    <row r="447" spans="2:162" x14ac:dyDescent="0.2">
      <c r="B447" s="100">
        <v>44.3</v>
      </c>
      <c r="C447" s="101">
        <v>9</v>
      </c>
      <c r="D447" s="80">
        <v>44.3</v>
      </c>
      <c r="E447" s="82">
        <v>9</v>
      </c>
      <c r="F447" s="83">
        <v>44.3</v>
      </c>
      <c r="G447" s="82">
        <v>105</v>
      </c>
      <c r="H447" s="88"/>
      <c r="O447" s="88"/>
      <c r="V447" s="88"/>
      <c r="AC447" s="88"/>
      <c r="AJ447" s="88"/>
      <c r="AQ447" s="88"/>
      <c r="AX447" s="88"/>
      <c r="BE447" s="88"/>
      <c r="BF447" s="88"/>
      <c r="BG447" s="88"/>
      <c r="BH447" s="88"/>
      <c r="BI447" s="88"/>
      <c r="BJ447" s="88"/>
      <c r="BK447" s="88"/>
      <c r="BL447" s="88"/>
      <c r="BM447" s="88"/>
      <c r="BN447" s="88"/>
      <c r="BO447" s="88"/>
      <c r="BP447" s="88"/>
      <c r="BQ447" s="88"/>
      <c r="BR447" s="88"/>
      <c r="BS447" s="88"/>
      <c r="BT447" s="88"/>
      <c r="BU447" s="88"/>
      <c r="BV447" s="88"/>
      <c r="BW447" s="88"/>
      <c r="BX447" s="88"/>
      <c r="BY447" s="88"/>
      <c r="BZ447" s="88"/>
      <c r="CA447" s="88"/>
      <c r="CB447" s="88"/>
      <c r="CC447" s="88"/>
      <c r="CD447" s="88"/>
      <c r="CE447" s="88"/>
      <c r="CF447" s="88"/>
      <c r="CG447" s="88"/>
      <c r="CH447" s="88"/>
      <c r="CI447" s="88"/>
      <c r="CJ447" s="88"/>
      <c r="CK447" s="88"/>
      <c r="CL447" s="88"/>
      <c r="CM447" s="88"/>
      <c r="CN447" s="88"/>
      <c r="CO447" s="88"/>
      <c r="CP447" s="88"/>
      <c r="CQ447" s="88"/>
      <c r="CR447" s="88"/>
      <c r="CS447" s="88"/>
      <c r="CT447" s="88"/>
      <c r="CU447" s="88"/>
      <c r="CV447" s="88"/>
      <c r="CW447" s="88"/>
      <c r="CX447" s="88"/>
      <c r="CY447" s="88"/>
      <c r="CZ447" s="88"/>
      <c r="DA447" s="88"/>
      <c r="DB447" s="88"/>
      <c r="DC447" s="88"/>
      <c r="DD447" s="88"/>
      <c r="DE447" s="88"/>
      <c r="DF447" s="88"/>
      <c r="DG447" s="88"/>
      <c r="DH447" s="88"/>
      <c r="DI447" s="88"/>
      <c r="DJ447" s="88"/>
      <c r="DK447" s="88"/>
      <c r="DL447" s="88"/>
      <c r="DM447" s="88"/>
      <c r="DN447" s="88"/>
      <c r="DO447" s="88"/>
      <c r="DP447" s="88"/>
      <c r="DQ447" s="88"/>
      <c r="DR447" s="88"/>
      <c r="DS447" s="88"/>
      <c r="DT447" s="88"/>
      <c r="DU447" s="88"/>
      <c r="DV447" s="88"/>
      <c r="DW447" s="88"/>
      <c r="DX447" s="88"/>
      <c r="DY447" s="88"/>
      <c r="DZ447" s="88"/>
      <c r="EA447" s="88"/>
      <c r="EB447" s="88"/>
      <c r="EC447" s="88"/>
      <c r="ED447" s="88"/>
      <c r="EE447" s="88"/>
      <c r="EF447" s="88"/>
      <c r="EG447" s="88"/>
      <c r="EH447" s="88"/>
      <c r="EI447" s="88"/>
      <c r="EJ447" s="88"/>
      <c r="EK447" s="88"/>
      <c r="EL447" s="88"/>
      <c r="EM447" s="88"/>
      <c r="EN447" s="88"/>
      <c r="EO447" s="88"/>
      <c r="EP447" s="88"/>
      <c r="EQ447" s="88"/>
      <c r="ER447" s="88"/>
      <c r="ES447" s="88"/>
      <c r="ET447" s="88"/>
      <c r="EU447" s="88"/>
      <c r="EV447" s="88"/>
      <c r="EW447" s="88"/>
      <c r="EX447" s="88"/>
      <c r="EY447" s="88"/>
      <c r="EZ447" s="88"/>
      <c r="FA447" s="88"/>
      <c r="FB447" s="88"/>
      <c r="FC447" s="88"/>
      <c r="FD447" s="88"/>
      <c r="FE447" s="88"/>
      <c r="FF447" s="88"/>
    </row>
    <row r="448" spans="2:162" x14ac:dyDescent="0.2">
      <c r="B448" s="100">
        <v>44.4</v>
      </c>
      <c r="C448" s="101">
        <v>89</v>
      </c>
      <c r="D448" s="80">
        <v>44.4</v>
      </c>
      <c r="E448" s="82">
        <v>86</v>
      </c>
      <c r="F448" s="83">
        <v>44.4</v>
      </c>
      <c r="G448" s="82">
        <v>3</v>
      </c>
      <c r="H448" s="88"/>
      <c r="O448" s="88"/>
      <c r="V448" s="88"/>
      <c r="AC448" s="88"/>
      <c r="AJ448" s="88"/>
      <c r="AQ448" s="88"/>
      <c r="AX448" s="88"/>
      <c r="BE448" s="88"/>
      <c r="BF448" s="88"/>
      <c r="BG448" s="88"/>
      <c r="BH448" s="88"/>
      <c r="BI448" s="88"/>
      <c r="BJ448" s="88"/>
      <c r="BK448" s="88"/>
      <c r="BL448" s="88"/>
      <c r="BM448" s="88"/>
      <c r="BN448" s="88"/>
      <c r="BO448" s="88"/>
      <c r="BP448" s="88"/>
      <c r="BQ448" s="88"/>
      <c r="BR448" s="88"/>
      <c r="BS448" s="88"/>
      <c r="BT448" s="88"/>
      <c r="BU448" s="88"/>
      <c r="BV448" s="88"/>
      <c r="BW448" s="88"/>
      <c r="BX448" s="88"/>
      <c r="BY448" s="88"/>
      <c r="BZ448" s="88"/>
      <c r="CA448" s="88"/>
      <c r="CB448" s="88"/>
      <c r="CC448" s="88"/>
      <c r="CD448" s="88"/>
      <c r="CE448" s="88"/>
      <c r="CF448" s="88"/>
      <c r="CG448" s="88"/>
      <c r="CH448" s="88"/>
      <c r="CI448" s="88"/>
      <c r="CJ448" s="88"/>
      <c r="CK448" s="88"/>
      <c r="CL448" s="88"/>
      <c r="CM448" s="88"/>
      <c r="CN448" s="88"/>
      <c r="CO448" s="88"/>
      <c r="CP448" s="88"/>
      <c r="CQ448" s="88"/>
      <c r="CR448" s="88"/>
      <c r="CS448" s="88"/>
      <c r="CT448" s="88"/>
      <c r="CU448" s="88"/>
      <c r="CV448" s="88"/>
      <c r="CW448" s="88"/>
      <c r="CX448" s="88"/>
      <c r="CY448" s="88"/>
      <c r="CZ448" s="88"/>
      <c r="DA448" s="88"/>
      <c r="DB448" s="88"/>
      <c r="DC448" s="88"/>
      <c r="DD448" s="88"/>
      <c r="DE448" s="88"/>
      <c r="DF448" s="88"/>
      <c r="DG448" s="88"/>
      <c r="DH448" s="88"/>
      <c r="DI448" s="88"/>
      <c r="DJ448" s="88"/>
      <c r="DK448" s="88"/>
      <c r="DL448" s="88"/>
      <c r="DM448" s="88"/>
      <c r="DN448" s="88"/>
      <c r="DO448" s="88"/>
      <c r="DP448" s="88"/>
      <c r="DQ448" s="88"/>
      <c r="DR448" s="88"/>
      <c r="DS448" s="88"/>
      <c r="DT448" s="88"/>
      <c r="DU448" s="88"/>
      <c r="DV448" s="88"/>
      <c r="DW448" s="88"/>
      <c r="DX448" s="88"/>
      <c r="DY448" s="88"/>
      <c r="DZ448" s="88"/>
      <c r="EA448" s="88"/>
      <c r="EB448" s="88"/>
      <c r="EC448" s="88"/>
      <c r="ED448" s="88"/>
      <c r="EE448" s="88"/>
      <c r="EF448" s="88"/>
      <c r="EG448" s="88"/>
      <c r="EH448" s="88"/>
      <c r="EI448" s="88"/>
      <c r="EJ448" s="88"/>
      <c r="EK448" s="88"/>
      <c r="EL448" s="88"/>
      <c r="EM448" s="88"/>
      <c r="EN448" s="88"/>
      <c r="EO448" s="88"/>
      <c r="EP448" s="88"/>
      <c r="EQ448" s="88"/>
      <c r="ER448" s="88"/>
      <c r="ES448" s="88"/>
      <c r="ET448" s="88"/>
      <c r="EU448" s="88"/>
      <c r="EV448" s="88"/>
      <c r="EW448" s="88"/>
      <c r="EX448" s="88"/>
      <c r="EY448" s="88"/>
      <c r="EZ448" s="88"/>
      <c r="FA448" s="88"/>
      <c r="FB448" s="88"/>
      <c r="FC448" s="88"/>
      <c r="FD448" s="88"/>
      <c r="FE448" s="88"/>
      <c r="FF448" s="88"/>
    </row>
    <row r="449" spans="2:162" x14ac:dyDescent="0.2">
      <c r="B449" s="100">
        <v>44.5</v>
      </c>
      <c r="C449" s="101">
        <v>5</v>
      </c>
      <c r="D449" s="80">
        <v>44.5</v>
      </c>
      <c r="E449" s="82">
        <v>65</v>
      </c>
      <c r="F449" s="83">
        <v>44.5</v>
      </c>
      <c r="G449" s="82">
        <v>108</v>
      </c>
      <c r="H449" s="88"/>
      <c r="O449" s="88"/>
      <c r="V449" s="88"/>
      <c r="AC449" s="88"/>
      <c r="AJ449" s="88"/>
      <c r="AQ449" s="88"/>
      <c r="AX449" s="88"/>
      <c r="AY449" s="88"/>
      <c r="AZ449" s="88"/>
      <c r="BA449" s="88"/>
      <c r="BB449" s="88"/>
      <c r="BC449" s="88"/>
      <c r="BD449" s="88"/>
      <c r="BE449" s="88"/>
      <c r="BF449" s="88"/>
      <c r="BG449" s="88"/>
      <c r="BH449" s="88"/>
      <c r="BI449" s="88"/>
      <c r="BJ449" s="88"/>
      <c r="BK449" s="88"/>
      <c r="BL449" s="88"/>
      <c r="BM449" s="88"/>
      <c r="BN449" s="88"/>
      <c r="BO449" s="88"/>
      <c r="BP449" s="88"/>
      <c r="BQ449" s="88"/>
      <c r="BR449" s="88"/>
      <c r="BS449" s="88"/>
      <c r="BT449" s="88"/>
      <c r="BU449" s="88"/>
      <c r="BV449" s="88"/>
      <c r="BW449" s="88"/>
      <c r="BX449" s="88"/>
      <c r="BY449" s="88"/>
      <c r="BZ449" s="88"/>
      <c r="CA449" s="88"/>
      <c r="CB449" s="88"/>
      <c r="CC449" s="88"/>
      <c r="CD449" s="88"/>
      <c r="CE449" s="88"/>
      <c r="CF449" s="88"/>
      <c r="CG449" s="88"/>
      <c r="CH449" s="88"/>
      <c r="CI449" s="88"/>
      <c r="CJ449" s="88"/>
      <c r="CK449" s="88"/>
      <c r="CL449" s="88"/>
      <c r="CM449" s="88"/>
      <c r="CN449" s="88"/>
      <c r="CO449" s="88"/>
      <c r="CP449" s="88"/>
      <c r="CQ449" s="88"/>
      <c r="CR449" s="88"/>
      <c r="CS449" s="88"/>
      <c r="CT449" s="88"/>
      <c r="CU449" s="88"/>
      <c r="CV449" s="88"/>
      <c r="CW449" s="88"/>
      <c r="CX449" s="88"/>
      <c r="CY449" s="88"/>
      <c r="CZ449" s="88"/>
      <c r="DA449" s="88"/>
      <c r="DB449" s="88"/>
      <c r="DC449" s="88"/>
      <c r="DD449" s="88"/>
      <c r="DE449" s="88"/>
      <c r="DF449" s="88"/>
      <c r="DG449" s="88"/>
      <c r="DH449" s="88"/>
      <c r="DI449" s="88"/>
      <c r="DJ449" s="88"/>
      <c r="DK449" s="88"/>
      <c r="DL449" s="88"/>
      <c r="DM449" s="88"/>
      <c r="DN449" s="88"/>
      <c r="DO449" s="88"/>
      <c r="DP449" s="88"/>
      <c r="DQ449" s="88"/>
      <c r="DR449" s="88"/>
      <c r="DS449" s="88"/>
      <c r="DT449" s="88"/>
      <c r="DU449" s="88"/>
      <c r="DV449" s="88"/>
      <c r="DW449" s="88"/>
      <c r="DX449" s="88"/>
      <c r="DY449" s="88"/>
      <c r="DZ449" s="88"/>
      <c r="EA449" s="88"/>
      <c r="EB449" s="88"/>
      <c r="EC449" s="88"/>
      <c r="ED449" s="88"/>
      <c r="EE449" s="88"/>
      <c r="EF449" s="88"/>
      <c r="EG449" s="88"/>
      <c r="EH449" s="88"/>
      <c r="EI449" s="88"/>
      <c r="EJ449" s="88"/>
      <c r="EK449" s="88"/>
      <c r="EL449" s="88"/>
      <c r="EM449" s="88"/>
      <c r="EN449" s="88"/>
      <c r="EO449" s="88"/>
      <c r="EP449" s="88"/>
      <c r="EQ449" s="88"/>
      <c r="ER449" s="88"/>
      <c r="ES449" s="88"/>
      <c r="ET449" s="88"/>
      <c r="EU449" s="88"/>
      <c r="EV449" s="88"/>
      <c r="EW449" s="88"/>
      <c r="EX449" s="88"/>
      <c r="EY449" s="88"/>
      <c r="EZ449" s="88"/>
      <c r="FA449" s="88"/>
      <c r="FB449" s="88"/>
      <c r="FC449" s="88"/>
      <c r="FD449" s="88"/>
      <c r="FE449" s="88"/>
      <c r="FF449" s="88"/>
    </row>
    <row r="450" spans="2:162" x14ac:dyDescent="0.2">
      <c r="B450" s="100">
        <v>44.6</v>
      </c>
      <c r="C450" s="101">
        <v>14</v>
      </c>
      <c r="D450" s="80">
        <v>44.6</v>
      </c>
      <c r="E450" s="82">
        <v>74</v>
      </c>
      <c r="F450" s="83">
        <v>44.6</v>
      </c>
      <c r="G450" s="82">
        <v>12</v>
      </c>
      <c r="H450" s="88"/>
      <c r="O450" s="88"/>
      <c r="V450" s="88"/>
      <c r="AC450" s="88"/>
      <c r="AJ450" s="88"/>
      <c r="AQ450" s="88"/>
      <c r="AX450" s="88"/>
      <c r="AY450" s="88"/>
      <c r="AZ450" s="88"/>
      <c r="BA450" s="88"/>
      <c r="BB450" s="88"/>
      <c r="BC450" s="88"/>
      <c r="BD450" s="88"/>
      <c r="BE450" s="88"/>
      <c r="BF450" s="88"/>
      <c r="BG450" s="88"/>
      <c r="BH450" s="88"/>
      <c r="BI450" s="88"/>
      <c r="BJ450" s="88"/>
      <c r="BK450" s="88"/>
      <c r="BL450" s="88"/>
      <c r="BM450" s="88"/>
      <c r="BN450" s="88"/>
      <c r="BO450" s="88"/>
      <c r="BP450" s="88"/>
      <c r="BQ450" s="88"/>
      <c r="BR450" s="88"/>
      <c r="BS450" s="88"/>
      <c r="BT450" s="88"/>
      <c r="BU450" s="88"/>
      <c r="BV450" s="88"/>
      <c r="BW450" s="88"/>
      <c r="BX450" s="88"/>
      <c r="BY450" s="88"/>
      <c r="BZ450" s="88"/>
      <c r="CA450" s="88"/>
      <c r="CB450" s="88"/>
      <c r="CC450" s="88"/>
      <c r="CD450" s="88"/>
      <c r="CE450" s="88"/>
      <c r="CF450" s="88"/>
      <c r="CG450" s="88"/>
      <c r="CH450" s="88"/>
      <c r="CI450" s="88"/>
      <c r="CJ450" s="88"/>
      <c r="CK450" s="88"/>
      <c r="CL450" s="88"/>
      <c r="CM450" s="88"/>
      <c r="CN450" s="88"/>
      <c r="CO450" s="88"/>
      <c r="CP450" s="88"/>
      <c r="CQ450" s="88"/>
      <c r="CR450" s="88"/>
      <c r="CS450" s="88"/>
      <c r="CT450" s="88"/>
      <c r="CU450" s="88"/>
      <c r="CV450" s="88"/>
      <c r="CW450" s="88"/>
      <c r="CX450" s="88"/>
      <c r="CY450" s="88"/>
      <c r="CZ450" s="88"/>
      <c r="DA450" s="88"/>
      <c r="DB450" s="88"/>
      <c r="DC450" s="88"/>
      <c r="DD450" s="88"/>
      <c r="DE450" s="88"/>
      <c r="DF450" s="88"/>
      <c r="DG450" s="88"/>
      <c r="DH450" s="88"/>
      <c r="DI450" s="88"/>
      <c r="DJ450" s="88"/>
      <c r="DK450" s="88"/>
      <c r="DL450" s="88"/>
      <c r="DM450" s="88"/>
      <c r="DN450" s="88"/>
      <c r="DO450" s="88"/>
      <c r="DP450" s="88"/>
      <c r="DQ450" s="88"/>
      <c r="DR450" s="88"/>
      <c r="DS450" s="88"/>
      <c r="DT450" s="88"/>
      <c r="DU450" s="88"/>
      <c r="DV450" s="88"/>
      <c r="DW450" s="88"/>
      <c r="DX450" s="88"/>
      <c r="DY450" s="88"/>
      <c r="DZ450" s="88"/>
      <c r="EA450" s="88"/>
      <c r="EB450" s="88"/>
      <c r="EC450" s="88"/>
      <c r="ED450" s="88"/>
      <c r="EE450" s="88"/>
      <c r="EF450" s="88"/>
      <c r="EG450" s="88"/>
      <c r="EH450" s="88"/>
      <c r="EI450" s="88"/>
      <c r="EJ450" s="88"/>
      <c r="EK450" s="88"/>
      <c r="EL450" s="88"/>
      <c r="EM450" s="88"/>
      <c r="EN450" s="88"/>
      <c r="EO450" s="88"/>
      <c r="EP450" s="88"/>
      <c r="EQ450" s="88"/>
      <c r="ER450" s="88"/>
      <c r="ES450" s="88"/>
      <c r="ET450" s="88"/>
      <c r="EU450" s="88"/>
      <c r="EV450" s="88"/>
      <c r="EW450" s="88"/>
      <c r="EX450" s="88"/>
      <c r="EY450" s="88"/>
      <c r="EZ450" s="88"/>
      <c r="FA450" s="88"/>
      <c r="FB450" s="88"/>
      <c r="FC450" s="88"/>
      <c r="FD450" s="88"/>
      <c r="FE450" s="88"/>
      <c r="FF450" s="88"/>
    </row>
    <row r="451" spans="2:162" x14ac:dyDescent="0.2">
      <c r="B451" s="100">
        <v>44.7</v>
      </c>
      <c r="C451" s="101">
        <v>81</v>
      </c>
      <c r="D451" s="80">
        <v>44.7</v>
      </c>
      <c r="E451" s="82">
        <v>15</v>
      </c>
      <c r="F451" s="83">
        <v>44.7</v>
      </c>
      <c r="G451" s="82">
        <v>102</v>
      </c>
      <c r="H451" s="88"/>
      <c r="O451" s="88"/>
      <c r="V451" s="88"/>
      <c r="AC451" s="88"/>
      <c r="AJ451" s="88"/>
      <c r="AQ451" s="88"/>
      <c r="AX451" s="88"/>
      <c r="AY451" s="88"/>
      <c r="AZ451" s="88"/>
      <c r="BA451" s="88"/>
      <c r="BB451" s="88"/>
      <c r="BC451" s="88"/>
      <c r="BD451" s="88"/>
      <c r="BE451" s="88"/>
      <c r="BF451" s="88"/>
      <c r="BG451" s="88"/>
      <c r="BH451" s="88"/>
      <c r="BI451" s="88"/>
      <c r="BJ451" s="88"/>
      <c r="BK451" s="88"/>
      <c r="BL451" s="88"/>
      <c r="BM451" s="88"/>
      <c r="BN451" s="88"/>
      <c r="BO451" s="88"/>
      <c r="BP451" s="88"/>
      <c r="BQ451" s="88"/>
      <c r="BR451" s="88"/>
      <c r="BS451" s="88"/>
      <c r="BT451" s="88"/>
      <c r="BU451" s="88"/>
      <c r="BV451" s="88"/>
      <c r="BW451" s="88"/>
      <c r="BX451" s="88"/>
      <c r="BY451" s="88"/>
      <c r="BZ451" s="88"/>
      <c r="CA451" s="88"/>
      <c r="CB451" s="88"/>
      <c r="CC451" s="88"/>
      <c r="CD451" s="88"/>
      <c r="CE451" s="88"/>
      <c r="CF451" s="88"/>
      <c r="CG451" s="88"/>
      <c r="CH451" s="88"/>
      <c r="CI451" s="88"/>
      <c r="CJ451" s="88"/>
      <c r="CK451" s="88"/>
      <c r="CL451" s="88"/>
      <c r="CM451" s="88"/>
      <c r="CN451" s="88"/>
      <c r="CO451" s="88"/>
      <c r="CP451" s="88"/>
      <c r="CQ451" s="88"/>
      <c r="CR451" s="88"/>
      <c r="CS451" s="88"/>
      <c r="CT451" s="88"/>
      <c r="CU451" s="88"/>
      <c r="CV451" s="88"/>
      <c r="CW451" s="88"/>
      <c r="CX451" s="88"/>
      <c r="CY451" s="88"/>
      <c r="CZ451" s="88"/>
      <c r="DA451" s="88"/>
      <c r="DB451" s="88"/>
      <c r="DC451" s="88"/>
      <c r="DD451" s="88"/>
      <c r="DE451" s="88"/>
      <c r="DF451" s="88"/>
      <c r="DG451" s="88"/>
      <c r="DH451" s="88"/>
      <c r="DI451" s="88"/>
      <c r="DJ451" s="88"/>
      <c r="DK451" s="88"/>
      <c r="DL451" s="88"/>
      <c r="DM451" s="88"/>
      <c r="DN451" s="88"/>
      <c r="DO451" s="88"/>
      <c r="DP451" s="88"/>
      <c r="DQ451" s="88"/>
      <c r="DR451" s="88"/>
      <c r="DS451" s="88"/>
      <c r="DT451" s="88"/>
      <c r="DU451" s="88"/>
      <c r="DV451" s="88"/>
      <c r="DW451" s="88"/>
      <c r="DX451" s="88"/>
      <c r="DY451" s="88"/>
      <c r="DZ451" s="88"/>
      <c r="EA451" s="88"/>
      <c r="EB451" s="88"/>
      <c r="EC451" s="88"/>
      <c r="ED451" s="88"/>
      <c r="EE451" s="88"/>
      <c r="EF451" s="88"/>
      <c r="EG451" s="88"/>
      <c r="EH451" s="88"/>
      <c r="EI451" s="88"/>
      <c r="EJ451" s="88"/>
      <c r="EK451" s="88"/>
      <c r="EL451" s="88"/>
      <c r="EM451" s="88"/>
      <c r="EN451" s="88"/>
      <c r="EO451" s="88"/>
      <c r="EP451" s="88"/>
      <c r="EQ451" s="88"/>
      <c r="ER451" s="88"/>
      <c r="ES451" s="88"/>
      <c r="ET451" s="88"/>
      <c r="EU451" s="88"/>
      <c r="EV451" s="88"/>
      <c r="EW451" s="88"/>
      <c r="EX451" s="88"/>
      <c r="EY451" s="88"/>
      <c r="EZ451" s="88"/>
      <c r="FA451" s="88"/>
      <c r="FB451" s="88"/>
      <c r="FC451" s="88"/>
      <c r="FD451" s="88"/>
      <c r="FE451" s="88"/>
      <c r="FF451" s="88"/>
    </row>
    <row r="452" spans="2:162" x14ac:dyDescent="0.2">
      <c r="B452" s="100">
        <v>44.8</v>
      </c>
      <c r="C452" s="101">
        <v>11</v>
      </c>
      <c r="D452" s="80">
        <v>44.8</v>
      </c>
      <c r="E452" s="82">
        <v>95</v>
      </c>
      <c r="F452" s="83">
        <v>44.8</v>
      </c>
      <c r="G452" s="82">
        <v>16</v>
      </c>
      <c r="H452" s="88"/>
      <c r="O452" s="88"/>
      <c r="V452" s="88"/>
      <c r="AC452" s="88"/>
      <c r="AJ452" s="88"/>
      <c r="AQ452" s="88"/>
      <c r="AX452" s="88"/>
      <c r="AY452" s="88"/>
      <c r="AZ452" s="88"/>
      <c r="BA452" s="88"/>
      <c r="BB452" s="88"/>
      <c r="BC452" s="88"/>
      <c r="BD452" s="88"/>
      <c r="BE452" s="88"/>
      <c r="BF452" s="88"/>
      <c r="BG452" s="88"/>
      <c r="BH452" s="88"/>
      <c r="BI452" s="88"/>
      <c r="BJ452" s="88"/>
      <c r="BK452" s="88"/>
      <c r="BL452" s="88"/>
      <c r="BM452" s="88"/>
      <c r="BN452" s="88"/>
      <c r="BO452" s="88"/>
      <c r="BP452" s="88"/>
      <c r="BQ452" s="88"/>
      <c r="BR452" s="88"/>
      <c r="BS452" s="88"/>
      <c r="BT452" s="88"/>
      <c r="BU452" s="88"/>
      <c r="BV452" s="88"/>
      <c r="BW452" s="88"/>
      <c r="BX452" s="88"/>
      <c r="BY452" s="88"/>
      <c r="BZ452" s="88"/>
      <c r="CA452" s="88"/>
      <c r="CB452" s="88"/>
      <c r="CC452" s="88"/>
      <c r="CD452" s="88"/>
      <c r="CE452" s="88"/>
      <c r="CF452" s="88"/>
      <c r="CG452" s="88"/>
      <c r="CH452" s="88"/>
      <c r="CI452" s="88"/>
      <c r="CJ452" s="88"/>
      <c r="CK452" s="88"/>
      <c r="CL452" s="88"/>
      <c r="CM452" s="88"/>
      <c r="CN452" s="88"/>
      <c r="CO452" s="88"/>
      <c r="CP452" s="88"/>
      <c r="CQ452" s="88"/>
      <c r="CR452" s="88"/>
      <c r="CS452" s="88"/>
      <c r="CT452" s="88"/>
      <c r="CU452" s="88"/>
      <c r="CV452" s="88"/>
      <c r="CW452" s="88"/>
      <c r="CX452" s="88"/>
      <c r="CY452" s="88"/>
      <c r="CZ452" s="88"/>
      <c r="DA452" s="88"/>
      <c r="DB452" s="88"/>
      <c r="DC452" s="88"/>
      <c r="DD452" s="88"/>
      <c r="DE452" s="88"/>
      <c r="DF452" s="88"/>
      <c r="DG452" s="88"/>
      <c r="DH452" s="88"/>
      <c r="DI452" s="88"/>
      <c r="DJ452" s="88"/>
      <c r="DK452" s="88"/>
      <c r="DL452" s="88"/>
      <c r="DM452" s="88"/>
      <c r="DN452" s="88"/>
      <c r="DO452" s="88"/>
      <c r="DP452" s="88"/>
      <c r="DQ452" s="88"/>
      <c r="DR452" s="88"/>
      <c r="DS452" s="88"/>
      <c r="DT452" s="88"/>
      <c r="DU452" s="88"/>
      <c r="DV452" s="88"/>
      <c r="DW452" s="88"/>
      <c r="DX452" s="88"/>
      <c r="DY452" s="88"/>
      <c r="DZ452" s="88"/>
      <c r="EA452" s="88"/>
      <c r="EB452" s="88"/>
      <c r="EC452" s="88"/>
      <c r="ED452" s="88"/>
      <c r="EE452" s="88"/>
      <c r="EF452" s="88"/>
      <c r="EG452" s="88"/>
      <c r="EH452" s="88"/>
      <c r="EI452" s="88"/>
      <c r="EJ452" s="88"/>
      <c r="EK452" s="88"/>
      <c r="EL452" s="88"/>
      <c r="EM452" s="88"/>
      <c r="EN452" s="88"/>
      <c r="EO452" s="88"/>
      <c r="EP452" s="88"/>
      <c r="EQ452" s="88"/>
      <c r="ER452" s="88"/>
      <c r="ES452" s="88"/>
      <c r="ET452" s="88"/>
      <c r="EU452" s="88"/>
      <c r="EV452" s="88"/>
      <c r="EW452" s="88"/>
      <c r="EX452" s="88"/>
      <c r="EY452" s="88"/>
      <c r="EZ452" s="88"/>
      <c r="FA452" s="88"/>
      <c r="FB452" s="88"/>
      <c r="FC452" s="88"/>
      <c r="FD452" s="88"/>
      <c r="FE452" s="88"/>
      <c r="FF452" s="88"/>
    </row>
    <row r="453" spans="2:162" x14ac:dyDescent="0.2">
      <c r="B453" s="100">
        <v>44.9</v>
      </c>
      <c r="C453" s="101">
        <v>96</v>
      </c>
      <c r="D453" s="80">
        <v>44.9</v>
      </c>
      <c r="E453" s="82">
        <v>31</v>
      </c>
      <c r="F453" s="83">
        <v>44.9</v>
      </c>
      <c r="G453" s="82">
        <v>20</v>
      </c>
      <c r="H453" s="88"/>
      <c r="O453" s="88"/>
      <c r="V453" s="88"/>
      <c r="AC453" s="88"/>
      <c r="AJ453" s="88"/>
      <c r="AQ453" s="88"/>
      <c r="AX453" s="88"/>
      <c r="AY453" s="88"/>
      <c r="AZ453" s="88"/>
      <c r="BA453" s="88"/>
      <c r="BB453" s="88"/>
      <c r="BC453" s="88"/>
      <c r="BD453" s="88"/>
      <c r="BE453" s="88"/>
      <c r="BF453" s="88"/>
      <c r="BG453" s="88"/>
      <c r="BH453" s="88"/>
      <c r="BI453" s="88"/>
      <c r="BJ453" s="88"/>
      <c r="BK453" s="88"/>
      <c r="BL453" s="88"/>
      <c r="BM453" s="88"/>
      <c r="BN453" s="88"/>
      <c r="BO453" s="88"/>
      <c r="BP453" s="88"/>
      <c r="BQ453" s="88"/>
      <c r="BR453" s="88"/>
      <c r="BS453" s="88"/>
      <c r="BT453" s="88"/>
      <c r="BU453" s="88"/>
      <c r="BV453" s="88"/>
      <c r="BW453" s="88"/>
      <c r="BX453" s="88"/>
      <c r="BY453" s="88"/>
      <c r="BZ453" s="88"/>
      <c r="CA453" s="88"/>
      <c r="CB453" s="88"/>
      <c r="CC453" s="88"/>
      <c r="CD453" s="88"/>
      <c r="CE453" s="88"/>
      <c r="CF453" s="88"/>
      <c r="CG453" s="88"/>
      <c r="CH453" s="88"/>
      <c r="CI453" s="88"/>
      <c r="CJ453" s="88"/>
      <c r="CK453" s="88"/>
      <c r="CL453" s="88"/>
      <c r="CM453" s="88"/>
      <c r="CN453" s="88"/>
      <c r="CO453" s="88"/>
      <c r="CP453" s="88"/>
      <c r="CQ453" s="88"/>
      <c r="CR453" s="88"/>
      <c r="CS453" s="88"/>
      <c r="CT453" s="88"/>
      <c r="CU453" s="88"/>
      <c r="CV453" s="88"/>
      <c r="CW453" s="88"/>
      <c r="CX453" s="88"/>
      <c r="CY453" s="88"/>
      <c r="CZ453" s="88"/>
      <c r="DA453" s="88"/>
      <c r="DB453" s="88"/>
      <c r="DC453" s="88"/>
      <c r="DD453" s="88"/>
      <c r="DE453" s="88"/>
      <c r="DF453" s="88"/>
      <c r="DG453" s="88"/>
      <c r="DH453" s="88"/>
      <c r="DI453" s="88"/>
      <c r="DJ453" s="88"/>
      <c r="DK453" s="88"/>
      <c r="DL453" s="88"/>
      <c r="DM453" s="88"/>
      <c r="DN453" s="88"/>
      <c r="DO453" s="88"/>
      <c r="DP453" s="88"/>
      <c r="DQ453" s="88"/>
      <c r="DR453" s="88"/>
      <c r="DS453" s="88"/>
      <c r="DT453" s="88"/>
      <c r="DU453" s="88"/>
      <c r="DV453" s="88"/>
      <c r="DW453" s="88"/>
      <c r="DX453" s="88"/>
      <c r="DY453" s="88"/>
      <c r="DZ453" s="88"/>
      <c r="EA453" s="88"/>
      <c r="EB453" s="88"/>
      <c r="EC453" s="88"/>
      <c r="ED453" s="88"/>
      <c r="EE453" s="88"/>
      <c r="EF453" s="88"/>
      <c r="EG453" s="88"/>
      <c r="EH453" s="88"/>
      <c r="EI453" s="88"/>
      <c r="EJ453" s="88"/>
      <c r="EK453" s="88"/>
      <c r="EL453" s="88"/>
      <c r="EM453" s="88"/>
      <c r="EN453" s="88"/>
      <c r="EO453" s="88"/>
      <c r="EP453" s="88"/>
      <c r="EQ453" s="88"/>
      <c r="ER453" s="88"/>
      <c r="ES453" s="88"/>
      <c r="ET453" s="88"/>
      <c r="EU453" s="88"/>
      <c r="EV453" s="88"/>
      <c r="EW453" s="88"/>
      <c r="EX453" s="88"/>
      <c r="EY453" s="88"/>
      <c r="EZ453" s="88"/>
      <c r="FA453" s="88"/>
      <c r="FB453" s="88"/>
      <c r="FC453" s="88"/>
      <c r="FD453" s="88"/>
      <c r="FE453" s="88"/>
      <c r="FF453" s="88"/>
    </row>
    <row r="454" spans="2:162" x14ac:dyDescent="0.2">
      <c r="B454" s="100">
        <v>45</v>
      </c>
      <c r="C454" s="101">
        <v>13</v>
      </c>
      <c r="D454" s="80">
        <v>45</v>
      </c>
      <c r="E454" s="82">
        <v>74</v>
      </c>
      <c r="F454" s="83">
        <v>45</v>
      </c>
      <c r="G454" s="82">
        <v>81</v>
      </c>
      <c r="H454" s="88"/>
      <c r="O454" s="88"/>
      <c r="V454" s="88"/>
      <c r="AC454" s="88"/>
      <c r="AJ454" s="88"/>
      <c r="AQ454" s="88"/>
      <c r="AX454" s="88"/>
      <c r="AY454" s="88"/>
      <c r="AZ454" s="88"/>
      <c r="BA454" s="88"/>
      <c r="BB454" s="88"/>
      <c r="BC454" s="88"/>
      <c r="BD454" s="88"/>
      <c r="BE454" s="88"/>
      <c r="BF454" s="88"/>
      <c r="BG454" s="88"/>
      <c r="BH454" s="88"/>
      <c r="BI454" s="88"/>
      <c r="BJ454" s="88"/>
      <c r="BK454" s="88"/>
      <c r="BL454" s="88"/>
      <c r="BM454" s="88"/>
      <c r="BN454" s="88"/>
      <c r="BO454" s="88"/>
      <c r="BP454" s="88"/>
      <c r="BQ454" s="88"/>
      <c r="BR454" s="88"/>
      <c r="BS454" s="88"/>
      <c r="BT454" s="88"/>
      <c r="BU454" s="88"/>
      <c r="BV454" s="88"/>
      <c r="BW454" s="88"/>
      <c r="BX454" s="88"/>
      <c r="BY454" s="88"/>
      <c r="BZ454" s="88"/>
      <c r="CA454" s="88"/>
      <c r="CB454" s="88"/>
      <c r="CC454" s="88"/>
      <c r="CD454" s="88"/>
      <c r="CE454" s="88"/>
      <c r="CF454" s="88"/>
      <c r="CG454" s="88"/>
      <c r="CH454" s="88"/>
      <c r="CI454" s="88"/>
      <c r="CJ454" s="88"/>
      <c r="CK454" s="88"/>
      <c r="CL454" s="88"/>
      <c r="CM454" s="88"/>
      <c r="CN454" s="88"/>
      <c r="CO454" s="88"/>
      <c r="CP454" s="88"/>
      <c r="CQ454" s="88"/>
      <c r="CR454" s="88"/>
      <c r="CS454" s="88"/>
      <c r="CT454" s="88"/>
      <c r="CU454" s="88"/>
      <c r="CV454" s="88"/>
      <c r="CW454" s="88"/>
      <c r="CX454" s="88"/>
      <c r="CY454" s="88"/>
      <c r="CZ454" s="88"/>
      <c r="DA454" s="88"/>
      <c r="DB454" s="88"/>
      <c r="DC454" s="88"/>
      <c r="DD454" s="88"/>
      <c r="DE454" s="88"/>
      <c r="DF454" s="88"/>
      <c r="DG454" s="88"/>
      <c r="DH454" s="88"/>
      <c r="DI454" s="88"/>
      <c r="DJ454" s="88"/>
      <c r="DK454" s="88"/>
      <c r="DL454" s="88"/>
      <c r="DM454" s="88"/>
      <c r="DN454" s="88"/>
      <c r="DO454" s="88"/>
      <c r="DP454" s="88"/>
      <c r="DQ454" s="88"/>
      <c r="DR454" s="88"/>
      <c r="DS454" s="88"/>
      <c r="DT454" s="88"/>
      <c r="DU454" s="88"/>
      <c r="DV454" s="88"/>
      <c r="DW454" s="88"/>
      <c r="DX454" s="88"/>
      <c r="DY454" s="88"/>
      <c r="DZ454" s="88"/>
      <c r="EA454" s="88"/>
      <c r="EB454" s="88"/>
      <c r="EC454" s="88"/>
      <c r="ED454" s="88"/>
      <c r="EE454" s="88"/>
      <c r="EF454" s="88"/>
      <c r="EG454" s="88"/>
      <c r="EH454" s="88"/>
      <c r="EI454" s="88"/>
      <c r="EJ454" s="88"/>
      <c r="EK454" s="88"/>
      <c r="EL454" s="88"/>
      <c r="EM454" s="88"/>
      <c r="EN454" s="88"/>
      <c r="EO454" s="88"/>
      <c r="EP454" s="88"/>
      <c r="EQ454" s="88"/>
      <c r="ER454" s="88"/>
      <c r="ES454" s="88"/>
      <c r="ET454" s="88"/>
      <c r="EU454" s="88"/>
      <c r="EV454" s="88"/>
      <c r="EW454" s="88"/>
      <c r="EX454" s="88"/>
      <c r="EY454" s="88"/>
      <c r="EZ454" s="88"/>
      <c r="FA454" s="88"/>
      <c r="FB454" s="88"/>
      <c r="FC454" s="88"/>
      <c r="FD454" s="88"/>
      <c r="FE454" s="88"/>
      <c r="FF454" s="88"/>
    </row>
    <row r="455" spans="2:162" x14ac:dyDescent="0.2">
      <c r="B455" s="100">
        <v>45.1</v>
      </c>
      <c r="C455" s="101">
        <v>86</v>
      </c>
      <c r="D455" s="80">
        <v>45.1</v>
      </c>
      <c r="E455" s="82">
        <v>12</v>
      </c>
      <c r="F455" s="83">
        <v>45.1</v>
      </c>
      <c r="G455" s="82">
        <v>33</v>
      </c>
      <c r="H455" s="88"/>
      <c r="O455" s="88"/>
      <c r="V455" s="88"/>
      <c r="AC455" s="88"/>
      <c r="AJ455" s="88"/>
      <c r="AQ455" s="88"/>
      <c r="AX455" s="88"/>
      <c r="AY455" s="88"/>
      <c r="AZ455" s="88"/>
      <c r="BA455" s="88"/>
      <c r="BB455" s="88"/>
      <c r="BC455" s="88"/>
      <c r="BD455" s="88"/>
      <c r="BE455" s="88"/>
      <c r="BF455" s="88"/>
      <c r="BG455" s="88"/>
      <c r="BH455" s="88"/>
      <c r="BI455" s="88"/>
      <c r="BJ455" s="88"/>
      <c r="BK455" s="88"/>
      <c r="BL455" s="88"/>
      <c r="BM455" s="88"/>
      <c r="BN455" s="88"/>
      <c r="BO455" s="88"/>
      <c r="BP455" s="88"/>
      <c r="BQ455" s="88"/>
      <c r="BR455" s="88"/>
      <c r="BS455" s="88"/>
      <c r="BT455" s="88"/>
      <c r="BU455" s="88"/>
      <c r="BV455" s="88"/>
      <c r="BW455" s="88"/>
      <c r="BX455" s="88"/>
      <c r="BY455" s="88"/>
      <c r="BZ455" s="88"/>
      <c r="CA455" s="88"/>
      <c r="CB455" s="88"/>
      <c r="CC455" s="88"/>
      <c r="CD455" s="88"/>
      <c r="CE455" s="88"/>
      <c r="CF455" s="88"/>
      <c r="CG455" s="88"/>
      <c r="CH455" s="88"/>
      <c r="CI455" s="88"/>
      <c r="CJ455" s="88"/>
      <c r="CK455" s="88"/>
      <c r="CL455" s="88"/>
      <c r="CM455" s="88"/>
      <c r="CN455" s="88"/>
      <c r="CO455" s="88"/>
      <c r="CP455" s="88"/>
      <c r="CQ455" s="88"/>
      <c r="CR455" s="88"/>
      <c r="CS455" s="88"/>
      <c r="CT455" s="88"/>
      <c r="CU455" s="88"/>
      <c r="CV455" s="88"/>
      <c r="CW455" s="88"/>
      <c r="CX455" s="88"/>
      <c r="CY455" s="88"/>
      <c r="CZ455" s="88"/>
      <c r="DA455" s="88"/>
      <c r="DB455" s="88"/>
      <c r="DC455" s="88"/>
      <c r="DD455" s="88"/>
      <c r="DE455" s="88"/>
      <c r="DF455" s="88"/>
      <c r="DG455" s="88"/>
      <c r="DH455" s="88"/>
      <c r="DI455" s="88"/>
      <c r="DJ455" s="88"/>
      <c r="DK455" s="88"/>
      <c r="DL455" s="88"/>
      <c r="DM455" s="88"/>
      <c r="DN455" s="88"/>
      <c r="DO455" s="88"/>
      <c r="DP455" s="88"/>
      <c r="DQ455" s="88"/>
      <c r="DR455" s="88"/>
      <c r="DS455" s="88"/>
      <c r="DT455" s="88"/>
      <c r="DU455" s="88"/>
      <c r="DV455" s="88"/>
      <c r="DW455" s="88"/>
      <c r="DX455" s="88"/>
      <c r="DY455" s="88"/>
      <c r="DZ455" s="88"/>
      <c r="EA455" s="88"/>
      <c r="EB455" s="88"/>
      <c r="EC455" s="88"/>
      <c r="ED455" s="88"/>
      <c r="EE455" s="88"/>
      <c r="EF455" s="88"/>
      <c r="EG455" s="88"/>
      <c r="EH455" s="88"/>
      <c r="EI455" s="88"/>
      <c r="EJ455" s="88"/>
      <c r="EK455" s="88"/>
      <c r="EL455" s="88"/>
      <c r="EM455" s="88"/>
      <c r="EN455" s="88"/>
      <c r="EO455" s="88"/>
      <c r="EP455" s="88"/>
      <c r="EQ455" s="88"/>
      <c r="ER455" s="88"/>
      <c r="ES455" s="88"/>
      <c r="ET455" s="88"/>
      <c r="EU455" s="88"/>
      <c r="EV455" s="88"/>
      <c r="EW455" s="88"/>
      <c r="EX455" s="88"/>
      <c r="EY455" s="88"/>
      <c r="EZ455" s="88"/>
      <c r="FA455" s="88"/>
      <c r="FB455" s="88"/>
      <c r="FC455" s="88"/>
      <c r="FD455" s="88"/>
      <c r="FE455" s="88"/>
      <c r="FF455" s="88"/>
    </row>
    <row r="456" spans="2:162" x14ac:dyDescent="0.2">
      <c r="B456" s="100">
        <v>45.2</v>
      </c>
      <c r="C456" s="101">
        <v>3</v>
      </c>
      <c r="D456" s="80">
        <v>45.2</v>
      </c>
      <c r="E456" s="82">
        <v>80</v>
      </c>
      <c r="F456" s="83">
        <v>45.2</v>
      </c>
      <c r="G456" s="82">
        <v>79</v>
      </c>
      <c r="H456" s="88"/>
      <c r="O456" s="88"/>
      <c r="V456" s="88"/>
      <c r="AC456" s="88"/>
      <c r="AJ456" s="88"/>
      <c r="AQ456" s="88"/>
      <c r="AX456" s="88"/>
      <c r="AY456" s="88"/>
      <c r="AZ456" s="88"/>
      <c r="BA456" s="88"/>
      <c r="BB456" s="88"/>
      <c r="BC456" s="88"/>
      <c r="BD456" s="88"/>
      <c r="BE456" s="88"/>
      <c r="BF456" s="88"/>
      <c r="BG456" s="88"/>
      <c r="BH456" s="88"/>
      <c r="BI456" s="88"/>
      <c r="BJ456" s="88"/>
      <c r="BK456" s="88"/>
      <c r="BL456" s="88"/>
      <c r="BM456" s="88"/>
      <c r="BN456" s="88"/>
      <c r="BO456" s="88"/>
      <c r="BP456" s="88"/>
      <c r="BQ456" s="88"/>
      <c r="BR456" s="88"/>
      <c r="BS456" s="88"/>
      <c r="BT456" s="88"/>
      <c r="BU456" s="88"/>
      <c r="BV456" s="88"/>
      <c r="BW456" s="88"/>
      <c r="BX456" s="88"/>
      <c r="BY456" s="88"/>
      <c r="BZ456" s="88"/>
      <c r="CA456" s="88"/>
      <c r="CB456" s="88"/>
      <c r="CC456" s="88"/>
      <c r="CD456" s="88"/>
      <c r="CE456" s="88"/>
      <c r="CF456" s="88"/>
      <c r="CG456" s="88"/>
      <c r="CH456" s="88"/>
      <c r="CI456" s="88"/>
      <c r="CJ456" s="88"/>
      <c r="CK456" s="88"/>
      <c r="CL456" s="88"/>
      <c r="CM456" s="88"/>
      <c r="CN456" s="88"/>
      <c r="CO456" s="88"/>
      <c r="CP456" s="88"/>
      <c r="CQ456" s="88"/>
      <c r="CR456" s="88"/>
      <c r="CS456" s="88"/>
      <c r="CT456" s="88"/>
      <c r="CU456" s="88"/>
      <c r="CV456" s="88"/>
      <c r="CW456" s="88"/>
      <c r="CX456" s="88"/>
      <c r="CY456" s="88"/>
      <c r="CZ456" s="88"/>
      <c r="DA456" s="88"/>
      <c r="DB456" s="88"/>
      <c r="DC456" s="88"/>
      <c r="DD456" s="88"/>
      <c r="DE456" s="88"/>
      <c r="DF456" s="88"/>
      <c r="DG456" s="88"/>
      <c r="DH456" s="88"/>
      <c r="DI456" s="88"/>
      <c r="DJ456" s="88"/>
      <c r="DK456" s="88"/>
      <c r="DL456" s="88"/>
      <c r="DM456" s="88"/>
      <c r="DN456" s="88"/>
      <c r="DO456" s="88"/>
      <c r="DP456" s="88"/>
      <c r="DQ456" s="88"/>
      <c r="DR456" s="88"/>
      <c r="DS456" s="88"/>
      <c r="DT456" s="88"/>
      <c r="DU456" s="88"/>
      <c r="DV456" s="88"/>
      <c r="DW456" s="88"/>
      <c r="DX456" s="88"/>
      <c r="DY456" s="88"/>
      <c r="DZ456" s="88"/>
      <c r="EA456" s="88"/>
      <c r="EB456" s="88"/>
      <c r="EC456" s="88"/>
      <c r="ED456" s="88"/>
      <c r="EE456" s="88"/>
      <c r="EF456" s="88"/>
      <c r="EG456" s="88"/>
      <c r="EH456" s="88"/>
      <c r="EI456" s="88"/>
      <c r="EJ456" s="88"/>
      <c r="EK456" s="88"/>
      <c r="EL456" s="88"/>
      <c r="EM456" s="88"/>
      <c r="EN456" s="88"/>
      <c r="EO456" s="88"/>
      <c r="EP456" s="88"/>
      <c r="EQ456" s="88"/>
      <c r="ER456" s="88"/>
      <c r="ES456" s="88"/>
      <c r="ET456" s="88"/>
      <c r="EU456" s="88"/>
      <c r="EV456" s="88"/>
      <c r="EW456" s="88"/>
      <c r="EX456" s="88"/>
      <c r="EY456" s="88"/>
      <c r="EZ456" s="88"/>
      <c r="FA456" s="88"/>
      <c r="FB456" s="88"/>
      <c r="FC456" s="88"/>
      <c r="FD456" s="88"/>
      <c r="FE456" s="88"/>
      <c r="FF456" s="88"/>
    </row>
    <row r="457" spans="2:162" x14ac:dyDescent="0.2">
      <c r="B457" s="100">
        <v>45.3</v>
      </c>
      <c r="C457" s="101">
        <v>79</v>
      </c>
      <c r="D457" s="80">
        <v>45.3</v>
      </c>
      <c r="E457" s="82">
        <v>58</v>
      </c>
      <c r="F457" s="83">
        <v>45.3</v>
      </c>
      <c r="G457" s="82">
        <v>6</v>
      </c>
      <c r="H457" s="88"/>
      <c r="O457" s="88"/>
      <c r="V457" s="88"/>
      <c r="AC457" s="88"/>
      <c r="AJ457" s="88"/>
      <c r="AQ457" s="88"/>
      <c r="AX457" s="88"/>
      <c r="AY457" s="88"/>
      <c r="AZ457" s="88"/>
      <c r="BA457" s="88"/>
      <c r="BB457" s="88"/>
      <c r="BC457" s="88"/>
      <c r="BD457" s="88"/>
      <c r="BE457" s="88"/>
      <c r="BF457" s="88"/>
      <c r="BG457" s="88"/>
      <c r="BH457" s="88"/>
      <c r="BI457" s="88"/>
      <c r="BJ457" s="88"/>
      <c r="BK457" s="88"/>
      <c r="BL457" s="88"/>
      <c r="BM457" s="88"/>
      <c r="BN457" s="88"/>
      <c r="BO457" s="88"/>
      <c r="BP457" s="88"/>
      <c r="BQ457" s="88"/>
      <c r="BR457" s="88"/>
      <c r="BS457" s="88"/>
      <c r="BT457" s="88"/>
      <c r="BU457" s="88"/>
      <c r="BV457" s="88"/>
      <c r="BW457" s="88"/>
      <c r="BX457" s="88"/>
      <c r="BY457" s="88"/>
      <c r="BZ457" s="88"/>
      <c r="CA457" s="88"/>
      <c r="CB457" s="88"/>
      <c r="CC457" s="88"/>
      <c r="CD457" s="88"/>
      <c r="CE457" s="88"/>
      <c r="CF457" s="88"/>
      <c r="CG457" s="88"/>
      <c r="CH457" s="88"/>
      <c r="CI457" s="88"/>
      <c r="CJ457" s="88"/>
      <c r="CK457" s="88"/>
      <c r="CL457" s="88"/>
      <c r="CM457" s="88"/>
      <c r="CN457" s="88"/>
      <c r="CO457" s="88"/>
      <c r="CP457" s="88"/>
      <c r="CQ457" s="88"/>
      <c r="CR457" s="88"/>
      <c r="CS457" s="88"/>
      <c r="CT457" s="88"/>
      <c r="CU457" s="88"/>
      <c r="CV457" s="88"/>
      <c r="CW457" s="88"/>
      <c r="CX457" s="88"/>
      <c r="CY457" s="88"/>
      <c r="CZ457" s="88"/>
      <c r="DA457" s="88"/>
      <c r="DB457" s="88"/>
      <c r="DC457" s="88"/>
      <c r="DD457" s="88"/>
      <c r="DE457" s="88"/>
      <c r="DF457" s="88"/>
      <c r="DG457" s="88"/>
      <c r="DH457" s="88"/>
      <c r="DI457" s="88"/>
      <c r="DJ457" s="88"/>
      <c r="DK457" s="88"/>
      <c r="DL457" s="88"/>
      <c r="DM457" s="88"/>
      <c r="DN457" s="88"/>
      <c r="DO457" s="88"/>
      <c r="DP457" s="88"/>
      <c r="DQ457" s="88"/>
      <c r="DR457" s="88"/>
      <c r="DS457" s="88"/>
      <c r="DT457" s="88"/>
      <c r="DU457" s="88"/>
      <c r="DV457" s="88"/>
      <c r="DW457" s="88"/>
      <c r="DX457" s="88"/>
      <c r="DY457" s="88"/>
      <c r="DZ457" s="88"/>
      <c r="EA457" s="88"/>
      <c r="EB457" s="88"/>
      <c r="EC457" s="88"/>
      <c r="ED457" s="88"/>
      <c r="EE457" s="88"/>
      <c r="EF457" s="88"/>
      <c r="EG457" s="88"/>
      <c r="EH457" s="88"/>
      <c r="EI457" s="88"/>
      <c r="EJ457" s="88"/>
      <c r="EK457" s="88"/>
      <c r="EL457" s="88"/>
      <c r="EM457" s="88"/>
      <c r="EN457" s="88"/>
      <c r="EO457" s="88"/>
      <c r="EP457" s="88"/>
      <c r="EQ457" s="88"/>
      <c r="ER457" s="88"/>
      <c r="ES457" s="88"/>
      <c r="ET457" s="88"/>
      <c r="EU457" s="88"/>
      <c r="EV457" s="88"/>
      <c r="EW457" s="88"/>
      <c r="EX457" s="88"/>
      <c r="EY457" s="88"/>
      <c r="EZ457" s="88"/>
      <c r="FA457" s="88"/>
      <c r="FB457" s="88"/>
      <c r="FC457" s="88"/>
      <c r="FD457" s="88"/>
      <c r="FE457" s="88"/>
      <c r="FF457" s="88"/>
    </row>
    <row r="458" spans="2:162" x14ac:dyDescent="0.2">
      <c r="B458" s="100">
        <v>45.4</v>
      </c>
      <c r="C458" s="101">
        <v>37</v>
      </c>
      <c r="D458" s="80">
        <v>45.4</v>
      </c>
      <c r="E458" s="82">
        <v>66</v>
      </c>
      <c r="F458" s="83">
        <v>45.4</v>
      </c>
      <c r="G458" s="82">
        <v>8</v>
      </c>
      <c r="H458" s="88"/>
      <c r="O458" s="88"/>
      <c r="V458" s="88"/>
      <c r="AC458" s="88"/>
      <c r="AJ458" s="88"/>
      <c r="AQ458" s="88"/>
      <c r="AX458" s="88"/>
      <c r="AY458" s="88"/>
      <c r="AZ458" s="88"/>
      <c r="BA458" s="88"/>
      <c r="BB458" s="88"/>
      <c r="BC458" s="88"/>
      <c r="BD458" s="88"/>
      <c r="BE458" s="88"/>
      <c r="BF458" s="88"/>
      <c r="BG458" s="88"/>
      <c r="BH458" s="88"/>
      <c r="BI458" s="88"/>
      <c r="BJ458" s="88"/>
      <c r="BK458" s="88"/>
      <c r="BL458" s="88"/>
      <c r="BM458" s="88"/>
      <c r="BN458" s="88"/>
      <c r="BO458" s="88"/>
      <c r="BP458" s="88"/>
      <c r="BQ458" s="88"/>
      <c r="BR458" s="88"/>
      <c r="BS458" s="88"/>
      <c r="BT458" s="88"/>
      <c r="BU458" s="88"/>
      <c r="BV458" s="88"/>
      <c r="BW458" s="88"/>
      <c r="BX458" s="88"/>
      <c r="BY458" s="88"/>
      <c r="BZ458" s="88"/>
      <c r="CA458" s="88"/>
      <c r="CB458" s="88"/>
      <c r="CC458" s="88"/>
      <c r="CD458" s="88"/>
      <c r="CE458" s="88"/>
      <c r="CF458" s="88"/>
      <c r="CG458" s="88"/>
      <c r="CH458" s="88"/>
      <c r="CI458" s="88"/>
      <c r="CJ458" s="88"/>
      <c r="CK458" s="88"/>
      <c r="CL458" s="88"/>
      <c r="CM458" s="88"/>
      <c r="CN458" s="88"/>
      <c r="CO458" s="88"/>
      <c r="CP458" s="88"/>
      <c r="CQ458" s="88"/>
      <c r="CR458" s="88"/>
      <c r="CS458" s="88"/>
      <c r="CT458" s="88"/>
      <c r="CU458" s="88"/>
      <c r="CV458" s="88"/>
      <c r="CW458" s="88"/>
      <c r="CX458" s="88"/>
      <c r="CY458" s="88"/>
      <c r="CZ458" s="88"/>
      <c r="DA458" s="88"/>
      <c r="DB458" s="88"/>
      <c r="DC458" s="88"/>
      <c r="DD458" s="88"/>
      <c r="DE458" s="88"/>
      <c r="DF458" s="88"/>
      <c r="DG458" s="88"/>
      <c r="DH458" s="88"/>
      <c r="DI458" s="88"/>
      <c r="DJ458" s="88"/>
      <c r="DK458" s="88"/>
      <c r="DL458" s="88"/>
      <c r="DM458" s="88"/>
      <c r="DN458" s="88"/>
      <c r="DO458" s="88"/>
      <c r="DP458" s="88"/>
      <c r="DQ458" s="88"/>
      <c r="DR458" s="88"/>
      <c r="DS458" s="88"/>
      <c r="DT458" s="88"/>
      <c r="DU458" s="88"/>
      <c r="DV458" s="88"/>
      <c r="DW458" s="88"/>
      <c r="DX458" s="88"/>
      <c r="DY458" s="88"/>
      <c r="DZ458" s="88"/>
      <c r="EA458" s="88"/>
      <c r="EB458" s="88"/>
      <c r="EC458" s="88"/>
      <c r="ED458" s="88"/>
      <c r="EE458" s="88"/>
      <c r="EF458" s="88"/>
      <c r="EG458" s="88"/>
      <c r="EH458" s="88"/>
      <c r="EI458" s="88"/>
      <c r="EJ458" s="88"/>
      <c r="EK458" s="88"/>
      <c r="EL458" s="88"/>
      <c r="EM458" s="88"/>
      <c r="EN458" s="88"/>
      <c r="EO458" s="88"/>
      <c r="EP458" s="88"/>
      <c r="EQ458" s="88"/>
      <c r="ER458" s="88"/>
      <c r="ES458" s="88"/>
      <c r="ET458" s="88"/>
      <c r="EU458" s="88"/>
      <c r="EV458" s="88"/>
      <c r="EW458" s="88"/>
      <c r="EX458" s="88"/>
      <c r="EY458" s="88"/>
      <c r="EZ458" s="88"/>
      <c r="FA458" s="88"/>
      <c r="FB458" s="88"/>
      <c r="FC458" s="88"/>
      <c r="FD458" s="88"/>
      <c r="FE458" s="88"/>
      <c r="FF458" s="88"/>
    </row>
    <row r="459" spans="2:162" x14ac:dyDescent="0.2">
      <c r="B459" s="100">
        <v>45.5</v>
      </c>
      <c r="C459" s="101">
        <v>48</v>
      </c>
      <c r="D459" s="80">
        <v>45.5</v>
      </c>
      <c r="E459" s="82">
        <v>24</v>
      </c>
      <c r="F459" s="83">
        <v>45.5</v>
      </c>
      <c r="G459" s="82">
        <v>144</v>
      </c>
      <c r="H459" s="88"/>
      <c r="O459" s="88"/>
      <c r="V459" s="88"/>
      <c r="AC459" s="88"/>
      <c r="AJ459" s="88"/>
      <c r="AQ459" s="88"/>
      <c r="AX459" s="88"/>
      <c r="AY459" s="88"/>
      <c r="AZ459" s="88"/>
      <c r="BA459" s="88"/>
      <c r="BB459" s="88"/>
      <c r="BC459" s="88"/>
      <c r="BD459" s="88"/>
      <c r="BE459" s="88"/>
      <c r="BF459" s="88"/>
      <c r="BG459" s="88"/>
      <c r="BH459" s="88"/>
      <c r="BI459" s="88"/>
      <c r="BJ459" s="88"/>
      <c r="BK459" s="88"/>
      <c r="BL459" s="88"/>
      <c r="BM459" s="88"/>
      <c r="BN459" s="88"/>
      <c r="BO459" s="88"/>
      <c r="BP459" s="88"/>
      <c r="BQ459" s="88"/>
      <c r="BR459" s="88"/>
      <c r="BS459" s="88"/>
      <c r="BT459" s="88"/>
      <c r="BU459" s="88"/>
      <c r="BV459" s="88"/>
      <c r="BW459" s="88"/>
      <c r="BX459" s="88"/>
      <c r="BY459" s="88"/>
      <c r="BZ459" s="88"/>
      <c r="CA459" s="88"/>
      <c r="CB459" s="88"/>
      <c r="CC459" s="88"/>
      <c r="CD459" s="88"/>
      <c r="CE459" s="88"/>
      <c r="CF459" s="88"/>
      <c r="CG459" s="88"/>
      <c r="CH459" s="88"/>
      <c r="CI459" s="88"/>
      <c r="CJ459" s="88"/>
      <c r="CK459" s="88"/>
      <c r="CL459" s="88"/>
      <c r="CM459" s="88"/>
      <c r="CN459" s="88"/>
      <c r="CO459" s="88"/>
      <c r="CP459" s="88"/>
      <c r="CQ459" s="88"/>
      <c r="CR459" s="88"/>
      <c r="CS459" s="88"/>
      <c r="CT459" s="88"/>
      <c r="CU459" s="88"/>
      <c r="CV459" s="88"/>
      <c r="CW459" s="88"/>
      <c r="CX459" s="88"/>
      <c r="CY459" s="88"/>
      <c r="CZ459" s="88"/>
      <c r="DA459" s="88"/>
      <c r="DB459" s="88"/>
      <c r="DC459" s="88"/>
      <c r="DD459" s="88"/>
      <c r="DE459" s="88"/>
      <c r="DF459" s="88"/>
      <c r="DG459" s="88"/>
      <c r="DH459" s="88"/>
      <c r="DI459" s="88"/>
      <c r="DJ459" s="88"/>
      <c r="DK459" s="88"/>
      <c r="DL459" s="88"/>
      <c r="DM459" s="88"/>
      <c r="DN459" s="88"/>
      <c r="DO459" s="88"/>
      <c r="DP459" s="88"/>
      <c r="DQ459" s="88"/>
      <c r="DR459" s="88"/>
      <c r="DS459" s="88"/>
      <c r="DT459" s="88"/>
      <c r="DU459" s="88"/>
      <c r="DV459" s="88"/>
      <c r="DW459" s="88"/>
      <c r="DX459" s="88"/>
      <c r="DY459" s="88"/>
      <c r="DZ459" s="88"/>
      <c r="EA459" s="88"/>
      <c r="EB459" s="88"/>
      <c r="EC459" s="88"/>
      <c r="ED459" s="88"/>
      <c r="EE459" s="88"/>
      <c r="EF459" s="88"/>
      <c r="EG459" s="88"/>
      <c r="EH459" s="88"/>
      <c r="EI459" s="88"/>
      <c r="EJ459" s="88"/>
      <c r="EK459" s="88"/>
      <c r="EL459" s="88"/>
      <c r="EM459" s="88"/>
      <c r="EN459" s="88"/>
      <c r="EO459" s="88"/>
      <c r="EP459" s="88"/>
      <c r="EQ459" s="88"/>
      <c r="ER459" s="88"/>
      <c r="ES459" s="88"/>
      <c r="ET459" s="88"/>
      <c r="EU459" s="88"/>
      <c r="EV459" s="88"/>
      <c r="EW459" s="88"/>
      <c r="EX459" s="88"/>
      <c r="EY459" s="88"/>
      <c r="EZ459" s="88"/>
      <c r="FA459" s="88"/>
      <c r="FB459" s="88"/>
      <c r="FC459" s="88"/>
      <c r="FD459" s="88"/>
      <c r="FE459" s="88"/>
      <c r="FF459" s="88"/>
    </row>
    <row r="460" spans="2:162" x14ac:dyDescent="0.2">
      <c r="B460" s="100">
        <v>45.6</v>
      </c>
      <c r="C460" s="101">
        <v>73</v>
      </c>
      <c r="D460" s="80">
        <v>45.6</v>
      </c>
      <c r="E460" s="82">
        <v>83</v>
      </c>
      <c r="F460" s="83">
        <v>45.6</v>
      </c>
      <c r="G460" s="82">
        <v>28</v>
      </c>
      <c r="H460" s="88"/>
      <c r="O460" s="88"/>
      <c r="V460" s="88"/>
      <c r="AC460" s="88"/>
      <c r="AJ460" s="88"/>
      <c r="AQ460" s="88"/>
      <c r="AX460" s="88"/>
      <c r="AY460" s="88"/>
      <c r="AZ460" s="88"/>
      <c r="BA460" s="88"/>
      <c r="BB460" s="88"/>
      <c r="BC460" s="88"/>
      <c r="BD460" s="88"/>
      <c r="BE460" s="88"/>
      <c r="BF460" s="88"/>
      <c r="BG460" s="88"/>
      <c r="BH460" s="88"/>
      <c r="BI460" s="88"/>
      <c r="BJ460" s="88"/>
      <c r="BK460" s="88"/>
      <c r="BL460" s="88"/>
      <c r="BM460" s="88"/>
      <c r="BN460" s="88"/>
      <c r="BO460" s="88"/>
      <c r="BP460" s="88"/>
      <c r="BQ460" s="88"/>
      <c r="BR460" s="88"/>
      <c r="BS460" s="88"/>
      <c r="BT460" s="88"/>
      <c r="BU460" s="88"/>
      <c r="BV460" s="88"/>
      <c r="BW460" s="88"/>
      <c r="BX460" s="88"/>
      <c r="BY460" s="88"/>
      <c r="BZ460" s="88"/>
      <c r="CA460" s="88"/>
      <c r="CB460" s="88"/>
      <c r="CC460" s="88"/>
      <c r="CD460" s="88"/>
      <c r="CE460" s="88"/>
      <c r="CF460" s="88"/>
      <c r="CG460" s="88"/>
      <c r="CH460" s="88"/>
      <c r="CI460" s="88"/>
      <c r="CJ460" s="88"/>
      <c r="CK460" s="88"/>
      <c r="CL460" s="88"/>
      <c r="CM460" s="88"/>
      <c r="CN460" s="88"/>
      <c r="CO460" s="88"/>
      <c r="CP460" s="88"/>
      <c r="CQ460" s="88"/>
      <c r="CR460" s="88"/>
      <c r="CS460" s="88"/>
      <c r="CT460" s="88"/>
      <c r="CU460" s="88"/>
      <c r="CV460" s="88"/>
      <c r="CW460" s="88"/>
      <c r="CX460" s="88"/>
      <c r="CY460" s="88"/>
      <c r="CZ460" s="88"/>
      <c r="DA460" s="88"/>
      <c r="DB460" s="88"/>
      <c r="DC460" s="88"/>
      <c r="DD460" s="88"/>
      <c r="DE460" s="88"/>
      <c r="DF460" s="88"/>
      <c r="DG460" s="88"/>
      <c r="DH460" s="88"/>
      <c r="DI460" s="88"/>
      <c r="DJ460" s="88"/>
      <c r="DK460" s="88"/>
      <c r="DL460" s="88"/>
      <c r="DM460" s="88"/>
      <c r="DN460" s="88"/>
      <c r="DO460" s="88"/>
      <c r="DP460" s="88"/>
      <c r="DQ460" s="88"/>
      <c r="DR460" s="88"/>
      <c r="DS460" s="88"/>
      <c r="DT460" s="88"/>
      <c r="DU460" s="88"/>
      <c r="DV460" s="88"/>
      <c r="DW460" s="88"/>
      <c r="DX460" s="88"/>
      <c r="DY460" s="88"/>
      <c r="DZ460" s="88"/>
      <c r="EA460" s="88"/>
      <c r="EB460" s="88"/>
      <c r="EC460" s="88"/>
      <c r="ED460" s="88"/>
      <c r="EE460" s="88"/>
      <c r="EF460" s="88"/>
      <c r="EG460" s="88"/>
      <c r="EH460" s="88"/>
      <c r="EI460" s="88"/>
      <c r="EJ460" s="88"/>
      <c r="EK460" s="88"/>
      <c r="EL460" s="88"/>
      <c r="EM460" s="88"/>
      <c r="EN460" s="88"/>
      <c r="EO460" s="88"/>
      <c r="EP460" s="88"/>
      <c r="EQ460" s="88"/>
      <c r="ER460" s="88"/>
      <c r="ES460" s="88"/>
      <c r="ET460" s="88"/>
      <c r="EU460" s="88"/>
      <c r="EV460" s="88"/>
      <c r="EW460" s="88"/>
      <c r="EX460" s="88"/>
      <c r="EY460" s="88"/>
      <c r="EZ460" s="88"/>
      <c r="FA460" s="88"/>
      <c r="FB460" s="88"/>
      <c r="FC460" s="88"/>
      <c r="FD460" s="88"/>
      <c r="FE460" s="88"/>
      <c r="FF460" s="88"/>
    </row>
    <row r="461" spans="2:162" x14ac:dyDescent="0.2">
      <c r="B461" s="100">
        <v>45.7</v>
      </c>
      <c r="C461" s="101">
        <v>0</v>
      </c>
      <c r="D461" s="80">
        <v>45.7</v>
      </c>
      <c r="E461" s="82">
        <v>10</v>
      </c>
      <c r="F461" s="83">
        <v>45.7</v>
      </c>
      <c r="G461" s="82">
        <v>74</v>
      </c>
      <c r="H461" s="88"/>
      <c r="O461" s="88"/>
      <c r="V461" s="88"/>
      <c r="AC461" s="88"/>
      <c r="AJ461" s="88"/>
      <c r="AQ461" s="88"/>
      <c r="AX461" s="88"/>
      <c r="AY461" s="88"/>
      <c r="AZ461" s="88"/>
      <c r="BA461" s="88"/>
      <c r="BB461" s="88"/>
      <c r="BC461" s="88"/>
      <c r="BD461" s="88"/>
      <c r="BE461" s="88"/>
      <c r="BF461" s="88"/>
      <c r="BG461" s="88"/>
      <c r="BH461" s="88"/>
      <c r="BI461" s="88"/>
      <c r="BJ461" s="88"/>
      <c r="BK461" s="88"/>
      <c r="BL461" s="88"/>
      <c r="BM461" s="88"/>
      <c r="BN461" s="88"/>
      <c r="BO461" s="88"/>
      <c r="BP461" s="88"/>
      <c r="BQ461" s="88"/>
      <c r="BR461" s="88"/>
      <c r="BS461" s="88"/>
      <c r="BT461" s="88"/>
      <c r="BU461" s="88"/>
      <c r="BV461" s="88"/>
      <c r="BW461" s="88"/>
      <c r="BX461" s="88"/>
      <c r="BY461" s="88"/>
      <c r="BZ461" s="88"/>
      <c r="CA461" s="88"/>
      <c r="CB461" s="88"/>
      <c r="CC461" s="88"/>
      <c r="CD461" s="88"/>
      <c r="CE461" s="88"/>
      <c r="CF461" s="88"/>
      <c r="CG461" s="88"/>
      <c r="CH461" s="88"/>
      <c r="CI461" s="88"/>
      <c r="CJ461" s="88"/>
      <c r="CK461" s="88"/>
      <c r="CL461" s="88"/>
      <c r="CM461" s="88"/>
      <c r="CN461" s="88"/>
      <c r="CO461" s="88"/>
      <c r="CP461" s="88"/>
      <c r="CQ461" s="88"/>
      <c r="CR461" s="88"/>
      <c r="CS461" s="88"/>
      <c r="CT461" s="88"/>
      <c r="CU461" s="88"/>
      <c r="CV461" s="88"/>
      <c r="CW461" s="88"/>
      <c r="CX461" s="88"/>
      <c r="CY461" s="88"/>
      <c r="CZ461" s="88"/>
      <c r="DA461" s="88"/>
      <c r="DB461" s="88"/>
      <c r="DC461" s="88"/>
      <c r="DD461" s="88"/>
      <c r="DE461" s="88"/>
      <c r="DF461" s="88"/>
      <c r="DG461" s="88"/>
      <c r="DH461" s="88"/>
      <c r="DI461" s="88"/>
      <c r="DJ461" s="88"/>
      <c r="DK461" s="88"/>
      <c r="DL461" s="88"/>
      <c r="DM461" s="88"/>
      <c r="DN461" s="88"/>
      <c r="DO461" s="88"/>
      <c r="DP461" s="88"/>
      <c r="DQ461" s="88"/>
      <c r="DR461" s="88"/>
      <c r="DS461" s="88"/>
      <c r="DT461" s="88"/>
      <c r="DU461" s="88"/>
      <c r="DV461" s="88"/>
      <c r="DW461" s="88"/>
      <c r="DX461" s="88"/>
      <c r="DY461" s="88"/>
      <c r="DZ461" s="88"/>
      <c r="EA461" s="88"/>
      <c r="EB461" s="88"/>
      <c r="EC461" s="88"/>
      <c r="ED461" s="88"/>
      <c r="EE461" s="88"/>
      <c r="EF461" s="88"/>
      <c r="EG461" s="88"/>
      <c r="EH461" s="88"/>
      <c r="EI461" s="88"/>
      <c r="EJ461" s="88"/>
      <c r="EK461" s="88"/>
      <c r="EL461" s="88"/>
      <c r="EM461" s="88"/>
      <c r="EN461" s="88"/>
      <c r="EO461" s="88"/>
      <c r="EP461" s="88"/>
      <c r="EQ461" s="88"/>
      <c r="ER461" s="88"/>
      <c r="ES461" s="88"/>
      <c r="ET461" s="88"/>
      <c r="EU461" s="88"/>
      <c r="EV461" s="88"/>
      <c r="EW461" s="88"/>
      <c r="EX461" s="88"/>
      <c r="EY461" s="88"/>
      <c r="EZ461" s="88"/>
      <c r="FA461" s="88"/>
      <c r="FB461" s="88"/>
      <c r="FC461" s="88"/>
      <c r="FD461" s="88"/>
      <c r="FE461" s="88"/>
      <c r="FF461" s="88"/>
    </row>
    <row r="462" spans="2:162" x14ac:dyDescent="0.2">
      <c r="B462" s="100">
        <v>45.8</v>
      </c>
      <c r="C462" s="101">
        <v>48</v>
      </c>
      <c r="D462" s="80">
        <v>45.8</v>
      </c>
      <c r="E462" s="82">
        <v>68</v>
      </c>
      <c r="F462" s="83">
        <v>45.8</v>
      </c>
      <c r="G462" s="82">
        <v>28</v>
      </c>
      <c r="H462" s="88"/>
      <c r="O462" s="88"/>
      <c r="V462" s="88"/>
      <c r="AC462" s="88"/>
      <c r="AJ462" s="88"/>
      <c r="AQ462" s="88"/>
      <c r="AX462" s="88"/>
      <c r="AY462" s="88"/>
      <c r="AZ462" s="88"/>
      <c r="BA462" s="88"/>
      <c r="BB462" s="88"/>
      <c r="BC462" s="88"/>
      <c r="BD462" s="88"/>
      <c r="BE462" s="88"/>
      <c r="BF462" s="88"/>
      <c r="BG462" s="88"/>
      <c r="BH462" s="88"/>
      <c r="BI462" s="88"/>
      <c r="BJ462" s="88"/>
      <c r="BK462" s="88"/>
      <c r="BL462" s="88"/>
      <c r="BM462" s="88"/>
      <c r="BN462" s="88"/>
      <c r="BO462" s="88"/>
      <c r="BP462" s="88"/>
      <c r="BQ462" s="88"/>
      <c r="BR462" s="88"/>
      <c r="BS462" s="88"/>
      <c r="BT462" s="88"/>
      <c r="BU462" s="88"/>
      <c r="BV462" s="88"/>
      <c r="BW462" s="88"/>
      <c r="BX462" s="88"/>
      <c r="BY462" s="88"/>
      <c r="BZ462" s="88"/>
      <c r="CA462" s="88"/>
      <c r="CB462" s="88"/>
      <c r="CC462" s="88"/>
      <c r="CD462" s="88"/>
      <c r="CE462" s="88"/>
      <c r="CF462" s="88"/>
      <c r="CG462" s="88"/>
      <c r="CH462" s="88"/>
      <c r="CI462" s="88"/>
      <c r="CJ462" s="88"/>
      <c r="CK462" s="88"/>
      <c r="CL462" s="88"/>
      <c r="CM462" s="88"/>
      <c r="CN462" s="88"/>
      <c r="CO462" s="88"/>
      <c r="CP462" s="88"/>
      <c r="CQ462" s="88"/>
      <c r="CR462" s="88"/>
      <c r="CS462" s="88"/>
      <c r="CT462" s="88"/>
      <c r="CU462" s="88"/>
      <c r="CV462" s="88"/>
      <c r="CW462" s="88"/>
      <c r="CX462" s="88"/>
      <c r="CY462" s="88"/>
      <c r="CZ462" s="88"/>
      <c r="DA462" s="88"/>
      <c r="DB462" s="88"/>
      <c r="DC462" s="88"/>
      <c r="DD462" s="88"/>
      <c r="DE462" s="88"/>
      <c r="DF462" s="88"/>
      <c r="DG462" s="88"/>
      <c r="DH462" s="88"/>
      <c r="DI462" s="88"/>
      <c r="DJ462" s="88"/>
      <c r="DK462" s="88"/>
      <c r="DL462" s="88"/>
      <c r="DM462" s="88"/>
      <c r="DN462" s="88"/>
      <c r="DO462" s="88"/>
      <c r="DP462" s="88"/>
      <c r="DQ462" s="88"/>
      <c r="DR462" s="88"/>
      <c r="DS462" s="88"/>
      <c r="DT462" s="88"/>
      <c r="DU462" s="88"/>
      <c r="DV462" s="88"/>
      <c r="DW462" s="88"/>
      <c r="DX462" s="88"/>
      <c r="DY462" s="88"/>
      <c r="DZ462" s="88"/>
      <c r="EA462" s="88"/>
      <c r="EB462" s="88"/>
      <c r="EC462" s="88"/>
      <c r="ED462" s="88"/>
      <c r="EE462" s="88"/>
      <c r="EF462" s="88"/>
      <c r="EG462" s="88"/>
      <c r="EH462" s="88"/>
      <c r="EI462" s="88"/>
      <c r="EJ462" s="88"/>
      <c r="EK462" s="88"/>
      <c r="EL462" s="88"/>
      <c r="EM462" s="88"/>
      <c r="EN462" s="88"/>
      <c r="EO462" s="88"/>
      <c r="EP462" s="88"/>
      <c r="EQ462" s="88"/>
      <c r="ER462" s="88"/>
      <c r="ES462" s="88"/>
      <c r="ET462" s="88"/>
      <c r="EU462" s="88"/>
      <c r="EV462" s="88"/>
      <c r="EW462" s="88"/>
      <c r="EX462" s="88"/>
      <c r="EY462" s="88"/>
      <c r="EZ462" s="88"/>
      <c r="FA462" s="88"/>
      <c r="FB462" s="88"/>
      <c r="FC462" s="88"/>
      <c r="FD462" s="88"/>
      <c r="FE462" s="88"/>
      <c r="FF462" s="88"/>
    </row>
    <row r="463" spans="2:162" x14ac:dyDescent="0.2">
      <c r="B463" s="100">
        <v>45.9</v>
      </c>
      <c r="C463" s="101">
        <v>83</v>
      </c>
      <c r="D463" s="80">
        <v>45.9</v>
      </c>
      <c r="E463" s="82">
        <v>14</v>
      </c>
      <c r="F463" s="83">
        <v>45.9</v>
      </c>
      <c r="G463" s="82">
        <v>22</v>
      </c>
      <c r="H463" s="88"/>
      <c r="O463" s="88"/>
      <c r="V463" s="88"/>
      <c r="AC463" s="88"/>
      <c r="AJ463" s="88"/>
      <c r="AQ463" s="88"/>
      <c r="AX463" s="88"/>
      <c r="AY463" s="88"/>
      <c r="AZ463" s="88"/>
      <c r="BA463" s="88"/>
      <c r="BB463" s="88"/>
      <c r="BC463" s="88"/>
      <c r="BD463" s="88"/>
      <c r="BE463" s="88"/>
      <c r="BF463" s="88"/>
      <c r="BG463" s="88"/>
      <c r="BH463" s="88"/>
      <c r="BI463" s="88"/>
      <c r="BJ463" s="88"/>
      <c r="BK463" s="88"/>
      <c r="BL463" s="88"/>
      <c r="BM463" s="88"/>
      <c r="BN463" s="88"/>
      <c r="BO463" s="88"/>
      <c r="BP463" s="88"/>
      <c r="BQ463" s="88"/>
      <c r="BR463" s="88"/>
      <c r="BS463" s="88"/>
      <c r="BT463" s="88"/>
      <c r="BU463" s="88"/>
      <c r="BV463" s="88"/>
      <c r="BW463" s="88"/>
      <c r="BX463" s="88"/>
      <c r="BY463" s="88"/>
      <c r="BZ463" s="88"/>
      <c r="CA463" s="88"/>
      <c r="CB463" s="88"/>
      <c r="CC463" s="88"/>
      <c r="CD463" s="88"/>
      <c r="CE463" s="88"/>
      <c r="CF463" s="88"/>
      <c r="CG463" s="88"/>
      <c r="CH463" s="88"/>
      <c r="CI463" s="88"/>
      <c r="CJ463" s="88"/>
      <c r="CK463" s="88"/>
      <c r="CL463" s="88"/>
      <c r="CM463" s="88"/>
      <c r="CN463" s="88"/>
      <c r="CO463" s="88"/>
      <c r="CP463" s="88"/>
      <c r="CQ463" s="88"/>
      <c r="CR463" s="88"/>
      <c r="CS463" s="88"/>
      <c r="CT463" s="88"/>
      <c r="CU463" s="88"/>
      <c r="CV463" s="88"/>
      <c r="CW463" s="88"/>
      <c r="CX463" s="88"/>
      <c r="CY463" s="88"/>
      <c r="CZ463" s="88"/>
      <c r="DA463" s="88"/>
      <c r="DB463" s="88"/>
      <c r="DC463" s="88"/>
      <c r="DD463" s="88"/>
      <c r="DE463" s="88"/>
      <c r="DF463" s="88"/>
      <c r="DG463" s="88"/>
      <c r="DH463" s="88"/>
      <c r="DI463" s="88"/>
      <c r="DJ463" s="88"/>
      <c r="DK463" s="88"/>
      <c r="DL463" s="88"/>
      <c r="DM463" s="88"/>
      <c r="DN463" s="88"/>
      <c r="DO463" s="88"/>
      <c r="DP463" s="88"/>
      <c r="DQ463" s="88"/>
      <c r="DR463" s="88"/>
      <c r="DS463" s="88"/>
      <c r="DT463" s="88"/>
      <c r="DU463" s="88"/>
      <c r="DV463" s="88"/>
      <c r="DW463" s="88"/>
      <c r="DX463" s="88"/>
      <c r="DY463" s="88"/>
      <c r="DZ463" s="88"/>
      <c r="EA463" s="88"/>
      <c r="EB463" s="88"/>
      <c r="EC463" s="88"/>
      <c r="ED463" s="88"/>
      <c r="EE463" s="88"/>
      <c r="EF463" s="88"/>
      <c r="EG463" s="88"/>
      <c r="EH463" s="88"/>
      <c r="EI463" s="88"/>
      <c r="EJ463" s="88"/>
      <c r="EK463" s="88"/>
      <c r="EL463" s="88"/>
      <c r="EM463" s="88"/>
      <c r="EN463" s="88"/>
      <c r="EO463" s="88"/>
      <c r="EP463" s="88"/>
      <c r="EQ463" s="88"/>
      <c r="ER463" s="88"/>
      <c r="ES463" s="88"/>
      <c r="ET463" s="88"/>
      <c r="EU463" s="88"/>
      <c r="EV463" s="88"/>
      <c r="EW463" s="88"/>
      <c r="EX463" s="88"/>
      <c r="EY463" s="88"/>
      <c r="EZ463" s="88"/>
      <c r="FA463" s="88"/>
      <c r="FB463" s="88"/>
      <c r="FC463" s="88"/>
      <c r="FD463" s="88"/>
      <c r="FE463" s="88"/>
      <c r="FF463" s="88"/>
    </row>
    <row r="464" spans="2:162" x14ac:dyDescent="0.2">
      <c r="B464" s="100">
        <v>46</v>
      </c>
      <c r="C464" s="101">
        <v>13</v>
      </c>
      <c r="D464" s="80">
        <v>46</v>
      </c>
      <c r="E464" s="82">
        <v>90</v>
      </c>
      <c r="F464" s="83">
        <v>46</v>
      </c>
      <c r="G464" s="82">
        <v>144</v>
      </c>
      <c r="H464" s="88"/>
      <c r="O464" s="88"/>
      <c r="V464" s="88"/>
      <c r="AC464" s="88"/>
      <c r="AJ464" s="88"/>
      <c r="AQ464" s="88"/>
      <c r="AX464" s="88"/>
      <c r="AY464" s="88"/>
      <c r="AZ464" s="88"/>
      <c r="BA464" s="88"/>
      <c r="BB464" s="88"/>
      <c r="BC464" s="88"/>
      <c r="BD464" s="88"/>
      <c r="BE464" s="88"/>
      <c r="BF464" s="88"/>
      <c r="BG464" s="88"/>
      <c r="BH464" s="88"/>
      <c r="BI464" s="88"/>
      <c r="BJ464" s="88"/>
      <c r="BK464" s="88"/>
      <c r="BL464" s="88"/>
      <c r="BM464" s="88"/>
      <c r="BN464" s="88"/>
      <c r="BO464" s="88"/>
      <c r="BP464" s="88"/>
      <c r="BQ464" s="88"/>
      <c r="BR464" s="88"/>
      <c r="BS464" s="88"/>
      <c r="BT464" s="88"/>
      <c r="BU464" s="88"/>
      <c r="BV464" s="88"/>
      <c r="BW464" s="88"/>
      <c r="BX464" s="88"/>
      <c r="BY464" s="88"/>
      <c r="BZ464" s="88"/>
      <c r="CA464" s="88"/>
      <c r="CB464" s="88"/>
      <c r="CC464" s="88"/>
      <c r="CD464" s="88"/>
      <c r="CE464" s="88"/>
      <c r="CF464" s="88"/>
      <c r="CG464" s="88"/>
      <c r="CH464" s="88"/>
      <c r="CI464" s="88"/>
      <c r="CJ464" s="88"/>
      <c r="CK464" s="88"/>
      <c r="CL464" s="88"/>
      <c r="CM464" s="88"/>
      <c r="CN464" s="88"/>
      <c r="CO464" s="88"/>
      <c r="CP464" s="88"/>
      <c r="CQ464" s="88"/>
      <c r="CR464" s="88"/>
      <c r="CS464" s="88"/>
      <c r="CT464" s="88"/>
      <c r="CU464" s="88"/>
      <c r="CV464" s="88"/>
      <c r="CW464" s="88"/>
      <c r="CX464" s="88"/>
      <c r="CY464" s="88"/>
      <c r="CZ464" s="88"/>
      <c r="DA464" s="88"/>
      <c r="DB464" s="88"/>
      <c r="DC464" s="88"/>
      <c r="DD464" s="88"/>
      <c r="DE464" s="88"/>
      <c r="DF464" s="88"/>
      <c r="DG464" s="88"/>
      <c r="DH464" s="88"/>
      <c r="DI464" s="88"/>
      <c r="DJ464" s="88"/>
      <c r="DK464" s="88"/>
      <c r="DL464" s="88"/>
      <c r="DM464" s="88"/>
      <c r="DN464" s="88"/>
      <c r="DO464" s="88"/>
      <c r="DP464" s="88"/>
      <c r="DQ464" s="88"/>
      <c r="DR464" s="88"/>
      <c r="DS464" s="88"/>
      <c r="DT464" s="88"/>
      <c r="DU464" s="88"/>
      <c r="DV464" s="88"/>
      <c r="DW464" s="88"/>
      <c r="DX464" s="88"/>
      <c r="DY464" s="88"/>
      <c r="DZ464" s="88"/>
      <c r="EA464" s="88"/>
      <c r="EB464" s="88"/>
      <c r="EC464" s="88"/>
      <c r="ED464" s="88"/>
      <c r="EE464" s="88"/>
      <c r="EF464" s="88"/>
      <c r="EG464" s="88"/>
      <c r="EH464" s="88"/>
      <c r="EI464" s="88"/>
      <c r="EJ464" s="88"/>
      <c r="EK464" s="88"/>
      <c r="EL464" s="88"/>
      <c r="EM464" s="88"/>
      <c r="EN464" s="88"/>
      <c r="EO464" s="88"/>
      <c r="EP464" s="88"/>
      <c r="EQ464" s="88"/>
      <c r="ER464" s="88"/>
      <c r="ES464" s="88"/>
      <c r="ET464" s="88"/>
      <c r="EU464" s="88"/>
      <c r="EV464" s="88"/>
      <c r="EW464" s="88"/>
      <c r="EX464" s="88"/>
      <c r="EY464" s="88"/>
      <c r="EZ464" s="88"/>
      <c r="FA464" s="88"/>
      <c r="FB464" s="88"/>
      <c r="FC464" s="88"/>
      <c r="FD464" s="88"/>
      <c r="FE464" s="88"/>
      <c r="FF464" s="88"/>
    </row>
    <row r="465" spans="2:162" x14ac:dyDescent="0.2">
      <c r="B465" s="100">
        <v>46.1</v>
      </c>
      <c r="C465" s="101">
        <v>123</v>
      </c>
      <c r="D465" s="80">
        <v>46.1</v>
      </c>
      <c r="E465" s="82">
        <v>70</v>
      </c>
      <c r="F465" s="83">
        <v>46.1</v>
      </c>
      <c r="G465" s="82">
        <v>21</v>
      </c>
      <c r="H465" s="88"/>
      <c r="O465" s="88"/>
      <c r="V465" s="88"/>
      <c r="AC465" s="88"/>
      <c r="AJ465" s="88"/>
      <c r="AQ465" s="88"/>
      <c r="AX465" s="88"/>
      <c r="AY465" s="88"/>
      <c r="AZ465" s="88"/>
      <c r="BA465" s="88"/>
      <c r="BB465" s="88"/>
      <c r="BC465" s="88"/>
      <c r="BD465" s="88"/>
      <c r="BE465" s="88"/>
      <c r="BF465" s="88"/>
      <c r="BG465" s="88"/>
      <c r="BH465" s="88"/>
      <c r="BI465" s="88"/>
      <c r="BJ465" s="88"/>
      <c r="BK465" s="88"/>
      <c r="BL465" s="88"/>
      <c r="BM465" s="88"/>
      <c r="BN465" s="88"/>
      <c r="BO465" s="88"/>
      <c r="BP465" s="88"/>
      <c r="BQ465" s="88"/>
      <c r="BR465" s="88"/>
      <c r="BS465" s="88"/>
      <c r="BT465" s="88"/>
      <c r="BU465" s="88"/>
      <c r="BV465" s="88"/>
      <c r="BW465" s="88"/>
      <c r="BX465" s="88"/>
      <c r="BY465" s="88"/>
      <c r="BZ465" s="88"/>
      <c r="CA465" s="88"/>
      <c r="CB465" s="88"/>
      <c r="CC465" s="88"/>
      <c r="CD465" s="88"/>
      <c r="CE465" s="88"/>
      <c r="CF465" s="88"/>
      <c r="CG465" s="88"/>
      <c r="CH465" s="88"/>
      <c r="CI465" s="88"/>
      <c r="CJ465" s="88"/>
      <c r="CK465" s="88"/>
      <c r="CL465" s="88"/>
      <c r="CM465" s="88"/>
      <c r="CN465" s="88"/>
      <c r="CO465" s="88"/>
      <c r="CP465" s="88"/>
      <c r="CQ465" s="88"/>
      <c r="CR465" s="88"/>
      <c r="CS465" s="88"/>
      <c r="CT465" s="88"/>
      <c r="CU465" s="88"/>
      <c r="CV465" s="88"/>
      <c r="CW465" s="88"/>
      <c r="CX465" s="88"/>
      <c r="CY465" s="88"/>
      <c r="CZ465" s="88"/>
      <c r="DA465" s="88"/>
      <c r="DB465" s="88"/>
      <c r="DC465" s="88"/>
      <c r="DD465" s="88"/>
      <c r="DE465" s="88"/>
      <c r="DF465" s="88"/>
      <c r="DG465" s="88"/>
      <c r="DH465" s="88"/>
      <c r="DI465" s="88"/>
      <c r="DJ465" s="88"/>
      <c r="DK465" s="88"/>
      <c r="DL465" s="88"/>
      <c r="DM465" s="88"/>
      <c r="DN465" s="88"/>
      <c r="DO465" s="88"/>
      <c r="DP465" s="88"/>
      <c r="DQ465" s="88"/>
      <c r="DR465" s="88"/>
      <c r="DS465" s="88"/>
      <c r="DT465" s="88"/>
      <c r="DU465" s="88"/>
      <c r="DV465" s="88"/>
      <c r="DW465" s="88"/>
      <c r="DX465" s="88"/>
      <c r="DY465" s="88"/>
      <c r="DZ465" s="88"/>
      <c r="EA465" s="88"/>
      <c r="EB465" s="88"/>
      <c r="EC465" s="88"/>
      <c r="ED465" s="88"/>
      <c r="EE465" s="88"/>
      <c r="EF465" s="88"/>
      <c r="EG465" s="88"/>
      <c r="EH465" s="88"/>
      <c r="EI465" s="88"/>
      <c r="EJ465" s="88"/>
      <c r="EK465" s="88"/>
      <c r="EL465" s="88"/>
      <c r="EM465" s="88"/>
      <c r="EN465" s="88"/>
      <c r="EO465" s="88"/>
      <c r="EP465" s="88"/>
      <c r="EQ465" s="88"/>
      <c r="ER465" s="88"/>
      <c r="ES465" s="88"/>
      <c r="ET465" s="88"/>
      <c r="EU465" s="88"/>
      <c r="EV465" s="88"/>
      <c r="EW465" s="88"/>
      <c r="EX465" s="88"/>
      <c r="EY465" s="88"/>
      <c r="EZ465" s="88"/>
      <c r="FA465" s="88"/>
      <c r="FB465" s="88"/>
      <c r="FC465" s="88"/>
      <c r="FD465" s="88"/>
      <c r="FE465" s="88"/>
      <c r="FF465" s="88"/>
    </row>
    <row r="466" spans="2:162" x14ac:dyDescent="0.2">
      <c r="B466" s="100">
        <v>46.2</v>
      </c>
      <c r="C466" s="101">
        <v>12</v>
      </c>
      <c r="D466" s="80">
        <v>46.2</v>
      </c>
      <c r="E466" s="82">
        <v>15</v>
      </c>
      <c r="F466" s="83">
        <v>46.2</v>
      </c>
      <c r="G466" s="82">
        <v>6</v>
      </c>
      <c r="H466" s="88"/>
      <c r="O466" s="88"/>
      <c r="V466" s="88"/>
      <c r="AC466" s="88"/>
      <c r="AJ466" s="88"/>
      <c r="AQ466" s="88"/>
      <c r="AX466" s="88"/>
      <c r="AY466" s="88"/>
      <c r="AZ466" s="88"/>
      <c r="BA466" s="88"/>
      <c r="BB466" s="88"/>
      <c r="BC466" s="88"/>
      <c r="BD466" s="88"/>
      <c r="BE466" s="88"/>
      <c r="BF466" s="88"/>
      <c r="BG466" s="88"/>
      <c r="BH466" s="88"/>
      <c r="BI466" s="88"/>
      <c r="BJ466" s="88"/>
      <c r="BK466" s="88"/>
      <c r="BL466" s="88"/>
      <c r="BM466" s="88"/>
      <c r="BN466" s="88"/>
      <c r="BO466" s="88"/>
      <c r="BP466" s="88"/>
      <c r="BQ466" s="88"/>
      <c r="BR466" s="88"/>
      <c r="BS466" s="88"/>
      <c r="BT466" s="88"/>
      <c r="BU466" s="88"/>
      <c r="BV466" s="88"/>
      <c r="BW466" s="88"/>
      <c r="BX466" s="88"/>
      <c r="BY466" s="88"/>
      <c r="BZ466" s="88"/>
      <c r="CA466" s="88"/>
      <c r="CB466" s="88"/>
      <c r="CC466" s="88"/>
      <c r="CD466" s="88"/>
      <c r="CE466" s="88"/>
      <c r="CF466" s="88"/>
      <c r="CG466" s="88"/>
      <c r="CH466" s="88"/>
      <c r="CI466" s="88"/>
      <c r="CJ466" s="88"/>
      <c r="CK466" s="88"/>
      <c r="CL466" s="88"/>
      <c r="CM466" s="88"/>
      <c r="CN466" s="88"/>
      <c r="CO466" s="88"/>
      <c r="CP466" s="88"/>
      <c r="CQ466" s="88"/>
      <c r="CR466" s="88"/>
      <c r="CS466" s="88"/>
      <c r="CT466" s="88"/>
      <c r="CU466" s="88"/>
      <c r="CV466" s="88"/>
      <c r="CW466" s="88"/>
      <c r="CX466" s="88"/>
      <c r="CY466" s="88"/>
      <c r="CZ466" s="88"/>
      <c r="DA466" s="88"/>
      <c r="DB466" s="88"/>
      <c r="DC466" s="88"/>
      <c r="DD466" s="88"/>
      <c r="DE466" s="88"/>
      <c r="DF466" s="88"/>
      <c r="DG466" s="88"/>
      <c r="DH466" s="88"/>
      <c r="DI466" s="88"/>
      <c r="DJ466" s="88"/>
      <c r="DK466" s="88"/>
      <c r="DL466" s="88"/>
      <c r="DM466" s="88"/>
      <c r="DN466" s="88"/>
      <c r="DO466" s="88"/>
      <c r="DP466" s="88"/>
      <c r="DQ466" s="88"/>
      <c r="DR466" s="88"/>
      <c r="DS466" s="88"/>
      <c r="DT466" s="88"/>
      <c r="DU466" s="88"/>
      <c r="DV466" s="88"/>
      <c r="DW466" s="88"/>
      <c r="DX466" s="88"/>
      <c r="DY466" s="88"/>
      <c r="DZ466" s="88"/>
      <c r="EA466" s="88"/>
      <c r="EB466" s="88"/>
      <c r="EC466" s="88"/>
      <c r="ED466" s="88"/>
      <c r="EE466" s="88"/>
      <c r="EF466" s="88"/>
      <c r="EG466" s="88"/>
      <c r="EH466" s="88"/>
      <c r="EI466" s="88"/>
      <c r="EJ466" s="88"/>
      <c r="EK466" s="88"/>
      <c r="EL466" s="88"/>
      <c r="EM466" s="88"/>
      <c r="EN466" s="88"/>
      <c r="EO466" s="88"/>
      <c r="EP466" s="88"/>
      <c r="EQ466" s="88"/>
      <c r="ER466" s="88"/>
      <c r="ES466" s="88"/>
      <c r="ET466" s="88"/>
      <c r="EU466" s="88"/>
      <c r="EV466" s="88"/>
      <c r="EW466" s="88"/>
      <c r="EX466" s="88"/>
      <c r="EY466" s="88"/>
      <c r="EZ466" s="88"/>
      <c r="FA466" s="88"/>
      <c r="FB466" s="88"/>
      <c r="FC466" s="88"/>
      <c r="FD466" s="88"/>
      <c r="FE466" s="88"/>
      <c r="FF466" s="88"/>
    </row>
    <row r="467" spans="2:162" x14ac:dyDescent="0.2">
      <c r="B467" s="100">
        <v>46.3</v>
      </c>
      <c r="C467" s="101">
        <v>84</v>
      </c>
      <c r="D467" s="80">
        <v>46.3</v>
      </c>
      <c r="E467" s="82">
        <v>12</v>
      </c>
      <c r="F467" s="83">
        <v>46.3</v>
      </c>
      <c r="G467" s="82">
        <v>49</v>
      </c>
      <c r="H467" s="88"/>
      <c r="O467" s="88"/>
      <c r="V467" s="88"/>
      <c r="AC467" s="88"/>
      <c r="AJ467" s="88"/>
      <c r="AQ467" s="88"/>
      <c r="AX467" s="88"/>
      <c r="AY467" s="88"/>
      <c r="AZ467" s="88"/>
      <c r="BA467" s="88"/>
      <c r="BB467" s="88"/>
      <c r="BC467" s="88"/>
      <c r="BD467" s="88"/>
      <c r="BE467" s="88"/>
      <c r="BF467" s="88"/>
      <c r="BG467" s="88"/>
      <c r="BH467" s="88"/>
      <c r="BI467" s="88"/>
      <c r="BJ467" s="88"/>
      <c r="BK467" s="88"/>
      <c r="BL467" s="88"/>
      <c r="BM467" s="88"/>
      <c r="BN467" s="88"/>
      <c r="BO467" s="88"/>
      <c r="BP467" s="88"/>
      <c r="BQ467" s="88"/>
      <c r="BR467" s="88"/>
      <c r="BS467" s="88"/>
      <c r="BT467" s="88"/>
      <c r="BU467" s="88"/>
      <c r="BV467" s="88"/>
      <c r="BW467" s="88"/>
      <c r="BX467" s="88"/>
      <c r="BY467" s="88"/>
      <c r="BZ467" s="88"/>
      <c r="CA467" s="88"/>
      <c r="CB467" s="88"/>
      <c r="CC467" s="88"/>
      <c r="CD467" s="88"/>
      <c r="CE467" s="88"/>
      <c r="CF467" s="88"/>
      <c r="CG467" s="88"/>
      <c r="CH467" s="88"/>
      <c r="CI467" s="88"/>
      <c r="CJ467" s="88"/>
      <c r="CK467" s="88"/>
      <c r="CL467" s="88"/>
      <c r="CM467" s="88"/>
      <c r="CN467" s="88"/>
      <c r="CO467" s="88"/>
      <c r="CP467" s="88"/>
      <c r="CQ467" s="88"/>
      <c r="CR467" s="88"/>
      <c r="CS467" s="88"/>
      <c r="CT467" s="88"/>
      <c r="CU467" s="88"/>
      <c r="CV467" s="88"/>
      <c r="CW467" s="88"/>
      <c r="CX467" s="88"/>
      <c r="CY467" s="88"/>
      <c r="CZ467" s="88"/>
      <c r="DA467" s="88"/>
      <c r="DB467" s="88"/>
      <c r="DC467" s="88"/>
      <c r="DD467" s="88"/>
      <c r="DE467" s="88"/>
      <c r="DF467" s="88"/>
      <c r="DG467" s="88"/>
      <c r="DH467" s="88"/>
      <c r="DI467" s="88"/>
      <c r="DJ467" s="88"/>
      <c r="DK467" s="88"/>
      <c r="DL467" s="88"/>
      <c r="DM467" s="88"/>
      <c r="DN467" s="88"/>
      <c r="DO467" s="88"/>
      <c r="DP467" s="88"/>
      <c r="DQ467" s="88"/>
      <c r="DR467" s="88"/>
      <c r="DS467" s="88"/>
      <c r="DT467" s="88"/>
      <c r="DU467" s="88"/>
      <c r="DV467" s="88"/>
      <c r="DW467" s="88"/>
      <c r="DX467" s="88"/>
      <c r="DY467" s="88"/>
      <c r="DZ467" s="88"/>
      <c r="EA467" s="88"/>
      <c r="EB467" s="88"/>
      <c r="EC467" s="88"/>
      <c r="ED467" s="88"/>
      <c r="EE467" s="88"/>
      <c r="EF467" s="88"/>
      <c r="EG467" s="88"/>
      <c r="EH467" s="88"/>
      <c r="EI467" s="88"/>
      <c r="EJ467" s="88"/>
      <c r="EK467" s="88"/>
      <c r="EL467" s="88"/>
      <c r="EM467" s="88"/>
      <c r="EN467" s="88"/>
      <c r="EO467" s="88"/>
      <c r="EP467" s="88"/>
      <c r="EQ467" s="88"/>
      <c r="ER467" s="88"/>
      <c r="ES467" s="88"/>
      <c r="ET467" s="88"/>
      <c r="EU467" s="88"/>
      <c r="EV467" s="88"/>
      <c r="EW467" s="88"/>
      <c r="EX467" s="88"/>
      <c r="EY467" s="88"/>
      <c r="EZ467" s="88"/>
      <c r="FA467" s="88"/>
      <c r="FB467" s="88"/>
      <c r="FC467" s="88"/>
      <c r="FD467" s="88"/>
      <c r="FE467" s="88"/>
      <c r="FF467" s="88"/>
    </row>
    <row r="468" spans="2:162" x14ac:dyDescent="0.2">
      <c r="B468" s="100">
        <v>46.4</v>
      </c>
      <c r="C468" s="101">
        <v>3</v>
      </c>
      <c r="D468" s="80">
        <v>46.4</v>
      </c>
      <c r="E468" s="82">
        <v>89</v>
      </c>
      <c r="F468" s="83">
        <v>46.4</v>
      </c>
      <c r="G468" s="82">
        <v>72</v>
      </c>
      <c r="H468" s="88"/>
      <c r="O468" s="88"/>
      <c r="V468" s="88"/>
      <c r="AC468" s="88"/>
      <c r="AJ468" s="88"/>
      <c r="AQ468" s="88"/>
      <c r="AX468" s="88"/>
      <c r="AY468" s="88"/>
      <c r="AZ468" s="88"/>
      <c r="BA468" s="88"/>
      <c r="BB468" s="88"/>
      <c r="BC468" s="88"/>
      <c r="BD468" s="88"/>
      <c r="BE468" s="88"/>
      <c r="BF468" s="88"/>
      <c r="BG468" s="88"/>
      <c r="BH468" s="88"/>
      <c r="BI468" s="88"/>
      <c r="BJ468" s="88"/>
      <c r="BK468" s="88"/>
      <c r="BL468" s="88"/>
      <c r="BM468" s="88"/>
      <c r="BN468" s="88"/>
      <c r="BO468" s="88"/>
      <c r="BP468" s="88"/>
      <c r="BQ468" s="88"/>
      <c r="BR468" s="88"/>
      <c r="BS468" s="88"/>
      <c r="BT468" s="88"/>
      <c r="BU468" s="88"/>
      <c r="BV468" s="88"/>
      <c r="BW468" s="88"/>
      <c r="BX468" s="88"/>
      <c r="BY468" s="88"/>
      <c r="BZ468" s="88"/>
      <c r="CA468" s="88"/>
      <c r="CB468" s="88"/>
      <c r="CC468" s="88"/>
      <c r="CD468" s="88"/>
      <c r="CE468" s="88"/>
      <c r="CF468" s="88"/>
      <c r="CG468" s="88"/>
      <c r="CH468" s="88"/>
      <c r="CI468" s="88"/>
      <c r="CJ468" s="88"/>
      <c r="CK468" s="88"/>
      <c r="CL468" s="88"/>
      <c r="CM468" s="88"/>
      <c r="CN468" s="88"/>
      <c r="CO468" s="88"/>
      <c r="CP468" s="88"/>
      <c r="CQ468" s="88"/>
      <c r="CR468" s="88"/>
      <c r="CS468" s="88"/>
      <c r="CT468" s="88"/>
      <c r="CU468" s="88"/>
      <c r="CV468" s="88"/>
      <c r="CW468" s="88"/>
      <c r="CX468" s="88"/>
      <c r="CY468" s="88"/>
      <c r="CZ468" s="88"/>
      <c r="DA468" s="88"/>
      <c r="DB468" s="88"/>
      <c r="DC468" s="88"/>
      <c r="DD468" s="88"/>
      <c r="DE468" s="88"/>
      <c r="DF468" s="88"/>
      <c r="DG468" s="88"/>
      <c r="DH468" s="88"/>
      <c r="DI468" s="88"/>
      <c r="DJ468" s="88"/>
      <c r="DK468" s="88"/>
      <c r="DL468" s="88"/>
      <c r="DM468" s="88"/>
      <c r="DN468" s="88"/>
      <c r="DO468" s="88"/>
      <c r="DP468" s="88"/>
      <c r="DQ468" s="88"/>
      <c r="DR468" s="88"/>
      <c r="DS468" s="88"/>
      <c r="DT468" s="88"/>
      <c r="DU468" s="88"/>
      <c r="DV468" s="88"/>
      <c r="DW468" s="88"/>
      <c r="DX468" s="88"/>
      <c r="DY468" s="88"/>
      <c r="DZ468" s="88"/>
      <c r="EA468" s="88"/>
      <c r="EB468" s="88"/>
      <c r="EC468" s="88"/>
      <c r="ED468" s="88"/>
      <c r="EE468" s="88"/>
      <c r="EF468" s="88"/>
      <c r="EG468" s="88"/>
      <c r="EH468" s="88"/>
      <c r="EI468" s="88"/>
      <c r="EJ468" s="88"/>
      <c r="EK468" s="88"/>
      <c r="EL468" s="88"/>
      <c r="EM468" s="88"/>
      <c r="EN468" s="88"/>
      <c r="EO468" s="88"/>
      <c r="EP468" s="88"/>
      <c r="EQ468" s="88"/>
      <c r="ER468" s="88"/>
      <c r="ES468" s="88"/>
      <c r="ET468" s="88"/>
      <c r="EU468" s="88"/>
      <c r="EV468" s="88"/>
      <c r="EW468" s="88"/>
      <c r="EX468" s="88"/>
      <c r="EY468" s="88"/>
      <c r="EZ468" s="88"/>
      <c r="FA468" s="88"/>
      <c r="FB468" s="88"/>
      <c r="FC468" s="88"/>
      <c r="FD468" s="88"/>
      <c r="FE468" s="88"/>
      <c r="FF468" s="88"/>
    </row>
    <row r="469" spans="2:162" x14ac:dyDescent="0.2">
      <c r="B469" s="100">
        <v>46.5</v>
      </c>
      <c r="C469" s="101">
        <v>11</v>
      </c>
      <c r="D469" s="80">
        <v>46.5</v>
      </c>
      <c r="E469" s="82">
        <v>13</v>
      </c>
      <c r="F469" s="83">
        <v>46.5</v>
      </c>
      <c r="G469" s="82">
        <v>106</v>
      </c>
      <c r="H469" s="88"/>
      <c r="O469" s="88"/>
      <c r="V469" s="88"/>
      <c r="AC469" s="88"/>
      <c r="AJ469" s="88"/>
      <c r="AQ469" s="88"/>
      <c r="AX469" s="88"/>
      <c r="AY469" s="88"/>
      <c r="AZ469" s="88"/>
      <c r="BA469" s="88"/>
      <c r="BB469" s="88"/>
      <c r="BC469" s="88"/>
      <c r="BD469" s="88"/>
      <c r="BE469" s="88"/>
      <c r="BF469" s="88"/>
      <c r="BG469" s="88"/>
      <c r="BH469" s="88"/>
      <c r="BI469" s="88"/>
      <c r="BJ469" s="88"/>
      <c r="BK469" s="88"/>
      <c r="BL469" s="88"/>
      <c r="BM469" s="88"/>
      <c r="BN469" s="88"/>
      <c r="BO469" s="88"/>
      <c r="BP469" s="88"/>
      <c r="BQ469" s="88"/>
      <c r="BR469" s="88"/>
      <c r="BS469" s="88"/>
      <c r="BT469" s="88"/>
      <c r="BU469" s="88"/>
      <c r="BV469" s="88"/>
      <c r="BW469" s="88"/>
      <c r="BX469" s="88"/>
      <c r="BY469" s="88"/>
      <c r="BZ469" s="88"/>
      <c r="CA469" s="88"/>
      <c r="CB469" s="88"/>
      <c r="CC469" s="88"/>
      <c r="CD469" s="88"/>
      <c r="CE469" s="88"/>
      <c r="CF469" s="88"/>
      <c r="CG469" s="88"/>
      <c r="CH469" s="88"/>
      <c r="CI469" s="88"/>
      <c r="CJ469" s="88"/>
      <c r="CK469" s="88"/>
      <c r="CL469" s="88"/>
      <c r="CM469" s="88"/>
      <c r="CN469" s="88"/>
      <c r="CO469" s="88"/>
      <c r="CP469" s="88"/>
      <c r="CQ469" s="88"/>
      <c r="CR469" s="88"/>
      <c r="CS469" s="88"/>
      <c r="CT469" s="88"/>
      <c r="CU469" s="88"/>
      <c r="CV469" s="88"/>
      <c r="CW469" s="88"/>
      <c r="CX469" s="88"/>
      <c r="CY469" s="88"/>
      <c r="CZ469" s="88"/>
      <c r="DA469" s="88"/>
      <c r="DB469" s="88"/>
      <c r="DC469" s="88"/>
      <c r="DD469" s="88"/>
      <c r="DE469" s="88"/>
      <c r="DF469" s="88"/>
      <c r="DG469" s="88"/>
      <c r="DH469" s="88"/>
      <c r="DI469" s="88"/>
      <c r="DJ469" s="88"/>
      <c r="DK469" s="88"/>
      <c r="DL469" s="88"/>
      <c r="DM469" s="88"/>
      <c r="DN469" s="88"/>
      <c r="DO469" s="88"/>
      <c r="DP469" s="88"/>
      <c r="DQ469" s="88"/>
      <c r="DR469" s="88"/>
      <c r="DS469" s="88"/>
      <c r="DT469" s="88"/>
      <c r="DU469" s="88"/>
      <c r="DV469" s="88"/>
      <c r="DW469" s="88"/>
      <c r="DX469" s="88"/>
      <c r="DY469" s="88"/>
      <c r="DZ469" s="88"/>
      <c r="EA469" s="88"/>
      <c r="EB469" s="88"/>
      <c r="EC469" s="88"/>
      <c r="ED469" s="88"/>
      <c r="EE469" s="88"/>
      <c r="EF469" s="88"/>
      <c r="EG469" s="88"/>
      <c r="EH469" s="88"/>
      <c r="EI469" s="88"/>
      <c r="EJ469" s="88"/>
      <c r="EK469" s="88"/>
      <c r="EL469" s="88"/>
      <c r="EM469" s="88"/>
      <c r="EN469" s="88"/>
      <c r="EO469" s="88"/>
      <c r="EP469" s="88"/>
      <c r="EQ469" s="88"/>
      <c r="ER469" s="88"/>
      <c r="ES469" s="88"/>
      <c r="ET469" s="88"/>
      <c r="EU469" s="88"/>
      <c r="EV469" s="88"/>
      <c r="EW469" s="88"/>
      <c r="EX469" s="88"/>
      <c r="EY469" s="88"/>
      <c r="EZ469" s="88"/>
      <c r="FA469" s="88"/>
      <c r="FB469" s="88"/>
      <c r="FC469" s="88"/>
      <c r="FD469" s="88"/>
      <c r="FE469" s="88"/>
      <c r="FF469" s="88"/>
    </row>
    <row r="470" spans="2:162" x14ac:dyDescent="0.2">
      <c r="B470" s="100">
        <v>46.6</v>
      </c>
      <c r="C470" s="101">
        <v>75</v>
      </c>
      <c r="D470" s="80">
        <v>46.6</v>
      </c>
      <c r="E470" s="82">
        <v>60</v>
      </c>
      <c r="F470" s="83">
        <v>46.6</v>
      </c>
      <c r="G470" s="82">
        <v>18</v>
      </c>
      <c r="H470" s="88"/>
      <c r="O470" s="88"/>
      <c r="V470" s="88"/>
      <c r="AC470" s="88"/>
      <c r="AJ470" s="88"/>
      <c r="AQ470" s="88"/>
      <c r="AX470" s="88"/>
      <c r="AY470" s="88"/>
      <c r="AZ470" s="88"/>
      <c r="BA470" s="88"/>
      <c r="BB470" s="88"/>
      <c r="BC470" s="88"/>
      <c r="BD470" s="88"/>
      <c r="BE470" s="88"/>
      <c r="BF470" s="88"/>
      <c r="BG470" s="88"/>
      <c r="BH470" s="88"/>
      <c r="BI470" s="88"/>
      <c r="BJ470" s="88"/>
      <c r="BK470" s="88"/>
      <c r="BL470" s="88"/>
      <c r="BM470" s="88"/>
      <c r="BN470" s="88"/>
      <c r="BO470" s="88"/>
      <c r="BP470" s="88"/>
      <c r="BQ470" s="88"/>
      <c r="BR470" s="88"/>
      <c r="BS470" s="88"/>
      <c r="BT470" s="88"/>
      <c r="BU470" s="88"/>
      <c r="BV470" s="88"/>
      <c r="BW470" s="88"/>
      <c r="BX470" s="88"/>
      <c r="BY470" s="88"/>
      <c r="BZ470" s="88"/>
      <c r="CA470" s="88"/>
      <c r="CB470" s="88"/>
      <c r="CC470" s="88"/>
      <c r="CD470" s="88"/>
      <c r="CE470" s="88"/>
      <c r="CF470" s="88"/>
      <c r="CG470" s="88"/>
      <c r="CH470" s="88"/>
      <c r="CI470" s="88"/>
      <c r="CJ470" s="88"/>
      <c r="CK470" s="88"/>
      <c r="CL470" s="88"/>
      <c r="CM470" s="88"/>
      <c r="CN470" s="88"/>
      <c r="CO470" s="88"/>
      <c r="CP470" s="88"/>
      <c r="CQ470" s="88"/>
      <c r="CR470" s="88"/>
      <c r="CS470" s="88"/>
      <c r="CT470" s="88"/>
      <c r="CU470" s="88"/>
      <c r="CV470" s="88"/>
      <c r="CW470" s="88"/>
      <c r="CX470" s="88"/>
      <c r="CY470" s="88"/>
      <c r="CZ470" s="88"/>
      <c r="DA470" s="88"/>
      <c r="DB470" s="88"/>
      <c r="DC470" s="88"/>
      <c r="DD470" s="88"/>
      <c r="DE470" s="88"/>
      <c r="DF470" s="88"/>
      <c r="DG470" s="88"/>
      <c r="DH470" s="88"/>
      <c r="DI470" s="88"/>
      <c r="DJ470" s="88"/>
      <c r="DK470" s="88"/>
      <c r="DL470" s="88"/>
      <c r="DM470" s="88"/>
      <c r="DN470" s="88"/>
      <c r="DO470" s="88"/>
      <c r="DP470" s="88"/>
      <c r="DQ470" s="88"/>
      <c r="DR470" s="88"/>
      <c r="DS470" s="88"/>
      <c r="DT470" s="88"/>
      <c r="DU470" s="88"/>
      <c r="DV470" s="88"/>
      <c r="DW470" s="88"/>
      <c r="DX470" s="88"/>
      <c r="DY470" s="88"/>
      <c r="DZ470" s="88"/>
      <c r="EA470" s="88"/>
      <c r="EB470" s="88"/>
      <c r="EC470" s="88"/>
      <c r="ED470" s="88"/>
      <c r="EE470" s="88"/>
      <c r="EF470" s="88"/>
      <c r="EG470" s="88"/>
      <c r="EH470" s="88"/>
      <c r="EI470" s="88"/>
      <c r="EJ470" s="88"/>
      <c r="EK470" s="88"/>
      <c r="EL470" s="88"/>
      <c r="EM470" s="88"/>
      <c r="EN470" s="88"/>
      <c r="EO470" s="88"/>
      <c r="EP470" s="88"/>
      <c r="EQ470" s="88"/>
      <c r="ER470" s="88"/>
      <c r="ES470" s="88"/>
      <c r="ET470" s="88"/>
      <c r="EU470" s="88"/>
      <c r="EV470" s="88"/>
      <c r="EW470" s="88"/>
      <c r="EX470" s="88"/>
      <c r="EY470" s="88"/>
      <c r="EZ470" s="88"/>
      <c r="FA470" s="88"/>
      <c r="FB470" s="88"/>
      <c r="FC470" s="88"/>
      <c r="FD470" s="88"/>
      <c r="FE470" s="88"/>
      <c r="FF470" s="88"/>
    </row>
    <row r="471" spans="2:162" x14ac:dyDescent="0.2">
      <c r="B471" s="100">
        <v>46.7</v>
      </c>
      <c r="C471" s="101">
        <v>1</v>
      </c>
      <c r="D471" s="80">
        <v>46.7</v>
      </c>
      <c r="E471" s="82">
        <v>53</v>
      </c>
      <c r="F471" s="83">
        <v>46.7</v>
      </c>
      <c r="G471" s="82">
        <v>50</v>
      </c>
      <c r="H471" s="88"/>
      <c r="O471" s="88"/>
      <c r="V471" s="88"/>
      <c r="AC471" s="88"/>
      <c r="AJ471" s="88"/>
      <c r="AQ471" s="88"/>
      <c r="AX471" s="88"/>
      <c r="AY471" s="88"/>
      <c r="AZ471" s="88"/>
      <c r="BA471" s="88"/>
      <c r="BB471" s="88"/>
      <c r="BC471" s="88"/>
      <c r="BD471" s="88"/>
      <c r="BE471" s="88"/>
      <c r="BF471" s="88"/>
      <c r="BG471" s="88"/>
      <c r="BH471" s="88"/>
      <c r="BI471" s="88"/>
      <c r="BJ471" s="88"/>
      <c r="BK471" s="88"/>
      <c r="BL471" s="88"/>
      <c r="BM471" s="88"/>
      <c r="BN471" s="88"/>
      <c r="BO471" s="88"/>
      <c r="BP471" s="88"/>
      <c r="BQ471" s="88"/>
      <c r="BR471" s="88"/>
      <c r="BS471" s="88"/>
      <c r="BT471" s="88"/>
      <c r="BU471" s="88"/>
      <c r="BV471" s="88"/>
      <c r="BW471" s="88"/>
      <c r="BX471" s="88"/>
      <c r="BY471" s="88"/>
      <c r="BZ471" s="88"/>
      <c r="CA471" s="88"/>
      <c r="CB471" s="88"/>
      <c r="CC471" s="88"/>
      <c r="CD471" s="88"/>
      <c r="CE471" s="88"/>
      <c r="CF471" s="88"/>
      <c r="CG471" s="88"/>
      <c r="CH471" s="88"/>
      <c r="CI471" s="88"/>
      <c r="CJ471" s="88"/>
      <c r="CK471" s="88"/>
      <c r="CL471" s="88"/>
      <c r="CM471" s="88"/>
      <c r="CN471" s="88"/>
      <c r="CO471" s="88"/>
      <c r="CP471" s="88"/>
      <c r="CQ471" s="88"/>
      <c r="CR471" s="88"/>
      <c r="CS471" s="88"/>
      <c r="CT471" s="88"/>
      <c r="CU471" s="88"/>
      <c r="CV471" s="88"/>
      <c r="CW471" s="88"/>
      <c r="CX471" s="88"/>
      <c r="CY471" s="88"/>
      <c r="CZ471" s="88"/>
      <c r="DA471" s="88"/>
      <c r="DB471" s="88"/>
      <c r="DC471" s="88"/>
      <c r="DD471" s="88"/>
      <c r="DE471" s="88"/>
      <c r="DF471" s="88"/>
      <c r="DG471" s="88"/>
      <c r="DH471" s="88"/>
      <c r="DI471" s="88"/>
      <c r="DJ471" s="88"/>
      <c r="DK471" s="88"/>
      <c r="DL471" s="88"/>
      <c r="DM471" s="88"/>
      <c r="DN471" s="88"/>
      <c r="DO471" s="88"/>
      <c r="DP471" s="88"/>
      <c r="DQ471" s="88"/>
      <c r="DR471" s="88"/>
      <c r="DS471" s="88"/>
      <c r="DT471" s="88"/>
      <c r="DU471" s="88"/>
      <c r="DV471" s="88"/>
      <c r="DW471" s="88"/>
      <c r="DX471" s="88"/>
      <c r="DY471" s="88"/>
      <c r="DZ471" s="88"/>
      <c r="EA471" s="88"/>
      <c r="EB471" s="88"/>
      <c r="EC471" s="88"/>
      <c r="ED471" s="88"/>
      <c r="EE471" s="88"/>
      <c r="EF471" s="88"/>
      <c r="EG471" s="88"/>
      <c r="EH471" s="88"/>
      <c r="EI471" s="88"/>
      <c r="EJ471" s="88"/>
      <c r="EK471" s="88"/>
      <c r="EL471" s="88"/>
      <c r="EM471" s="88"/>
      <c r="EN471" s="88"/>
      <c r="EO471" s="88"/>
      <c r="EP471" s="88"/>
      <c r="EQ471" s="88"/>
      <c r="ER471" s="88"/>
      <c r="ES471" s="88"/>
      <c r="ET471" s="88"/>
      <c r="EU471" s="88"/>
      <c r="EV471" s="88"/>
      <c r="EW471" s="88"/>
      <c r="EX471" s="88"/>
      <c r="EY471" s="88"/>
      <c r="EZ471" s="88"/>
      <c r="FA471" s="88"/>
      <c r="FB471" s="88"/>
      <c r="FC471" s="88"/>
      <c r="FD471" s="88"/>
      <c r="FE471" s="88"/>
      <c r="FF471" s="88"/>
    </row>
    <row r="472" spans="2:162" x14ac:dyDescent="0.2">
      <c r="B472" s="100">
        <v>46.8</v>
      </c>
      <c r="C472" s="101">
        <v>13</v>
      </c>
      <c r="D472" s="80">
        <v>46.8</v>
      </c>
      <c r="E472" s="82">
        <v>25</v>
      </c>
      <c r="F472" s="83">
        <v>46.8</v>
      </c>
      <c r="G472" s="82">
        <v>107</v>
      </c>
      <c r="H472" s="88"/>
      <c r="O472" s="88"/>
      <c r="V472" s="88"/>
      <c r="AC472" s="88"/>
      <c r="AJ472" s="88"/>
      <c r="AQ472" s="88"/>
      <c r="AX472" s="88"/>
      <c r="AY472" s="88"/>
      <c r="AZ472" s="88"/>
      <c r="BA472" s="88"/>
      <c r="BB472" s="88"/>
      <c r="BC472" s="88"/>
      <c r="BD472" s="88"/>
      <c r="BE472" s="88"/>
      <c r="BF472" s="88"/>
      <c r="BG472" s="88"/>
      <c r="BH472" s="88"/>
      <c r="BI472" s="88"/>
      <c r="BJ472" s="88"/>
      <c r="BK472" s="88"/>
      <c r="BL472" s="88"/>
      <c r="BM472" s="88"/>
      <c r="BN472" s="88"/>
      <c r="BO472" s="88"/>
      <c r="BP472" s="88"/>
      <c r="BQ472" s="88"/>
      <c r="BR472" s="88"/>
      <c r="BS472" s="88"/>
      <c r="BT472" s="88"/>
      <c r="BU472" s="88"/>
      <c r="BV472" s="88"/>
      <c r="BW472" s="88"/>
      <c r="BX472" s="88"/>
      <c r="BY472" s="88"/>
      <c r="BZ472" s="88"/>
      <c r="CA472" s="88"/>
      <c r="CB472" s="88"/>
      <c r="CC472" s="88"/>
      <c r="CD472" s="88"/>
      <c r="CE472" s="88"/>
      <c r="CF472" s="88"/>
      <c r="CG472" s="88"/>
      <c r="CH472" s="88"/>
      <c r="CI472" s="88"/>
      <c r="CJ472" s="88"/>
      <c r="CK472" s="88"/>
      <c r="CL472" s="88"/>
      <c r="CM472" s="88"/>
      <c r="CN472" s="88"/>
      <c r="CO472" s="88"/>
      <c r="CP472" s="88"/>
      <c r="CQ472" s="88"/>
      <c r="CR472" s="88"/>
      <c r="CS472" s="88"/>
      <c r="CT472" s="88"/>
      <c r="CU472" s="88"/>
      <c r="CV472" s="88"/>
      <c r="CW472" s="88"/>
      <c r="CX472" s="88"/>
      <c r="CY472" s="88"/>
      <c r="CZ472" s="88"/>
      <c r="DA472" s="88"/>
      <c r="DB472" s="88"/>
      <c r="DC472" s="88"/>
      <c r="DD472" s="88"/>
      <c r="DE472" s="88"/>
      <c r="DF472" s="88"/>
      <c r="DG472" s="88"/>
      <c r="DH472" s="88"/>
      <c r="DI472" s="88"/>
      <c r="DJ472" s="88"/>
      <c r="DK472" s="88"/>
      <c r="DL472" s="88"/>
      <c r="DM472" s="88"/>
      <c r="DN472" s="88"/>
      <c r="DO472" s="88"/>
      <c r="DP472" s="88"/>
      <c r="DQ472" s="88"/>
      <c r="DR472" s="88"/>
      <c r="DS472" s="88"/>
      <c r="DT472" s="88"/>
      <c r="DU472" s="88"/>
      <c r="DV472" s="88"/>
      <c r="DW472" s="88"/>
      <c r="DX472" s="88"/>
      <c r="DY472" s="88"/>
      <c r="DZ472" s="88"/>
      <c r="EA472" s="88"/>
      <c r="EB472" s="88"/>
      <c r="EC472" s="88"/>
      <c r="ED472" s="88"/>
      <c r="EE472" s="88"/>
      <c r="EF472" s="88"/>
      <c r="EG472" s="88"/>
      <c r="EH472" s="88"/>
      <c r="EI472" s="88"/>
      <c r="EJ472" s="88"/>
      <c r="EK472" s="88"/>
      <c r="EL472" s="88"/>
      <c r="EM472" s="88"/>
      <c r="EN472" s="88"/>
      <c r="EO472" s="88"/>
      <c r="EP472" s="88"/>
      <c r="EQ472" s="88"/>
      <c r="ER472" s="88"/>
      <c r="ES472" s="88"/>
      <c r="ET472" s="88"/>
      <c r="EU472" s="88"/>
      <c r="EV472" s="88"/>
      <c r="EW472" s="88"/>
      <c r="EX472" s="88"/>
      <c r="EY472" s="88"/>
      <c r="EZ472" s="88"/>
      <c r="FA472" s="88"/>
      <c r="FB472" s="88"/>
      <c r="FC472" s="88"/>
      <c r="FD472" s="88"/>
      <c r="FE472" s="88"/>
      <c r="FF472" s="88"/>
    </row>
    <row r="473" spans="2:162" x14ac:dyDescent="0.2">
      <c r="B473" s="100">
        <v>46.9</v>
      </c>
      <c r="C473" s="101">
        <v>1</v>
      </c>
      <c r="D473" s="80">
        <v>46.9</v>
      </c>
      <c r="E473" s="82">
        <v>39</v>
      </c>
      <c r="F473" s="83">
        <v>46.9</v>
      </c>
      <c r="G473" s="82">
        <v>69</v>
      </c>
      <c r="H473" s="88"/>
      <c r="O473" s="88"/>
      <c r="V473" s="88"/>
      <c r="AC473" s="88"/>
      <c r="AJ473" s="88"/>
      <c r="AQ473" s="88"/>
      <c r="AX473" s="88"/>
      <c r="AY473" s="88"/>
      <c r="AZ473" s="88"/>
      <c r="BA473" s="88"/>
      <c r="BB473" s="88"/>
      <c r="BC473" s="88"/>
      <c r="BD473" s="88"/>
      <c r="BE473" s="88"/>
      <c r="BF473" s="88"/>
      <c r="BG473" s="88"/>
      <c r="BH473" s="88"/>
      <c r="BI473" s="88"/>
      <c r="BJ473" s="88"/>
      <c r="BK473" s="88"/>
      <c r="BL473" s="88"/>
      <c r="BM473" s="88"/>
      <c r="BN473" s="88"/>
      <c r="BO473" s="88"/>
      <c r="BP473" s="88"/>
      <c r="BQ473" s="88"/>
      <c r="BR473" s="88"/>
      <c r="BS473" s="88"/>
      <c r="BT473" s="88"/>
      <c r="BU473" s="88"/>
      <c r="BV473" s="88"/>
      <c r="BW473" s="88"/>
      <c r="BX473" s="88"/>
      <c r="BY473" s="88"/>
      <c r="BZ473" s="88"/>
      <c r="CA473" s="88"/>
      <c r="CB473" s="88"/>
      <c r="CC473" s="88"/>
      <c r="CD473" s="88"/>
      <c r="CE473" s="88"/>
      <c r="CF473" s="88"/>
      <c r="CG473" s="88"/>
      <c r="CH473" s="88"/>
      <c r="CI473" s="88"/>
      <c r="CJ473" s="88"/>
      <c r="CK473" s="88"/>
      <c r="CL473" s="88"/>
      <c r="CM473" s="88"/>
      <c r="CN473" s="88"/>
      <c r="CO473" s="88"/>
      <c r="CP473" s="88"/>
      <c r="CQ473" s="88"/>
      <c r="CR473" s="88"/>
      <c r="CS473" s="88"/>
      <c r="CT473" s="88"/>
      <c r="CU473" s="88"/>
      <c r="CV473" s="88"/>
      <c r="CW473" s="88"/>
      <c r="CX473" s="88"/>
      <c r="CY473" s="88"/>
      <c r="CZ473" s="88"/>
      <c r="DA473" s="88"/>
      <c r="DB473" s="88"/>
      <c r="DC473" s="88"/>
      <c r="DD473" s="88"/>
      <c r="DE473" s="88"/>
      <c r="DF473" s="88"/>
      <c r="DG473" s="88"/>
      <c r="DH473" s="88"/>
      <c r="DI473" s="88"/>
      <c r="DJ473" s="88"/>
      <c r="DK473" s="88"/>
      <c r="DL473" s="88"/>
      <c r="DM473" s="88"/>
      <c r="DN473" s="88"/>
      <c r="DO473" s="88"/>
      <c r="DP473" s="88"/>
      <c r="DQ473" s="88"/>
      <c r="DR473" s="88"/>
      <c r="DS473" s="88"/>
      <c r="DT473" s="88"/>
      <c r="DU473" s="88"/>
      <c r="DV473" s="88"/>
      <c r="DW473" s="88"/>
      <c r="DX473" s="88"/>
      <c r="DY473" s="88"/>
      <c r="DZ473" s="88"/>
      <c r="EA473" s="88"/>
      <c r="EB473" s="88"/>
      <c r="EC473" s="88"/>
      <c r="ED473" s="88"/>
      <c r="EE473" s="88"/>
      <c r="EF473" s="88"/>
      <c r="EG473" s="88"/>
      <c r="EH473" s="88"/>
      <c r="EI473" s="88"/>
      <c r="EJ473" s="88"/>
      <c r="EK473" s="88"/>
      <c r="EL473" s="88"/>
      <c r="EM473" s="88"/>
      <c r="EN473" s="88"/>
      <c r="EO473" s="88"/>
      <c r="EP473" s="88"/>
      <c r="EQ473" s="88"/>
      <c r="ER473" s="88"/>
      <c r="ES473" s="88"/>
      <c r="ET473" s="88"/>
      <c r="EU473" s="88"/>
      <c r="EV473" s="88"/>
      <c r="EW473" s="88"/>
      <c r="EX473" s="88"/>
      <c r="EY473" s="88"/>
      <c r="EZ473" s="88"/>
      <c r="FA473" s="88"/>
      <c r="FB473" s="88"/>
      <c r="FC473" s="88"/>
      <c r="FD473" s="88"/>
      <c r="FE473" s="88"/>
      <c r="FF473" s="88"/>
    </row>
    <row r="474" spans="2:162" x14ac:dyDescent="0.2">
      <c r="B474" s="100">
        <v>47</v>
      </c>
      <c r="C474" s="101">
        <v>68</v>
      </c>
      <c r="D474" s="80">
        <v>47</v>
      </c>
      <c r="E474" s="82">
        <v>70</v>
      </c>
      <c r="F474" s="83">
        <v>47</v>
      </c>
      <c r="G474" s="82">
        <v>4</v>
      </c>
      <c r="H474" s="88"/>
      <c r="O474" s="88"/>
      <c r="V474" s="88"/>
      <c r="AC474" s="88"/>
      <c r="AJ474" s="88"/>
      <c r="AQ474" s="88"/>
      <c r="AX474" s="88"/>
      <c r="AY474" s="88"/>
      <c r="AZ474" s="88"/>
      <c r="BA474" s="88"/>
      <c r="BB474" s="88"/>
      <c r="BC474" s="88"/>
      <c r="BD474" s="88"/>
      <c r="BE474" s="88"/>
      <c r="BF474" s="88"/>
      <c r="BG474" s="88"/>
      <c r="BH474" s="88"/>
      <c r="BI474" s="88"/>
      <c r="BJ474" s="88"/>
      <c r="BK474" s="88"/>
      <c r="BL474" s="88"/>
      <c r="BM474" s="88"/>
      <c r="BN474" s="88"/>
      <c r="BO474" s="88"/>
      <c r="BP474" s="88"/>
      <c r="BQ474" s="88"/>
      <c r="BR474" s="88"/>
      <c r="BS474" s="88"/>
      <c r="BT474" s="88"/>
      <c r="BU474" s="88"/>
      <c r="BV474" s="88"/>
      <c r="BW474" s="88"/>
      <c r="BX474" s="88"/>
      <c r="BY474" s="88"/>
      <c r="BZ474" s="88"/>
      <c r="CA474" s="88"/>
      <c r="CB474" s="88"/>
      <c r="CC474" s="88"/>
      <c r="CD474" s="88"/>
      <c r="CE474" s="88"/>
      <c r="CF474" s="88"/>
      <c r="CG474" s="88"/>
      <c r="CH474" s="88"/>
      <c r="CI474" s="88"/>
      <c r="CJ474" s="88"/>
      <c r="CK474" s="88"/>
      <c r="CL474" s="88"/>
      <c r="CM474" s="88"/>
      <c r="CN474" s="88"/>
      <c r="CO474" s="88"/>
      <c r="CP474" s="88"/>
      <c r="CQ474" s="88"/>
      <c r="CR474" s="88"/>
      <c r="CS474" s="88"/>
      <c r="CT474" s="88"/>
      <c r="CU474" s="88"/>
      <c r="CV474" s="88"/>
      <c r="CW474" s="88"/>
      <c r="CX474" s="88"/>
      <c r="CY474" s="88"/>
      <c r="CZ474" s="88"/>
      <c r="DA474" s="88"/>
      <c r="DB474" s="88"/>
      <c r="DC474" s="88"/>
      <c r="DD474" s="88"/>
      <c r="DE474" s="88"/>
      <c r="DF474" s="88"/>
      <c r="DG474" s="88"/>
      <c r="DH474" s="88"/>
      <c r="DI474" s="88"/>
      <c r="DJ474" s="88"/>
      <c r="DK474" s="88"/>
      <c r="DL474" s="88"/>
      <c r="DM474" s="88"/>
      <c r="DN474" s="88"/>
      <c r="DO474" s="88"/>
      <c r="DP474" s="88"/>
      <c r="DQ474" s="88"/>
      <c r="DR474" s="88"/>
      <c r="DS474" s="88"/>
      <c r="DT474" s="88"/>
      <c r="DU474" s="88"/>
      <c r="DV474" s="88"/>
      <c r="DW474" s="88"/>
      <c r="DX474" s="88"/>
      <c r="DY474" s="88"/>
      <c r="DZ474" s="88"/>
      <c r="EA474" s="88"/>
      <c r="EB474" s="88"/>
      <c r="EC474" s="88"/>
      <c r="ED474" s="88"/>
      <c r="EE474" s="88"/>
      <c r="EF474" s="88"/>
      <c r="EG474" s="88"/>
      <c r="EH474" s="88"/>
      <c r="EI474" s="88"/>
      <c r="EJ474" s="88"/>
      <c r="EK474" s="88"/>
      <c r="EL474" s="88"/>
      <c r="EM474" s="88"/>
      <c r="EN474" s="88"/>
      <c r="EO474" s="88"/>
      <c r="EP474" s="88"/>
      <c r="EQ474" s="88"/>
      <c r="ER474" s="88"/>
      <c r="ES474" s="88"/>
      <c r="ET474" s="88"/>
      <c r="EU474" s="88"/>
      <c r="EV474" s="88"/>
      <c r="EW474" s="88"/>
      <c r="EX474" s="88"/>
      <c r="EY474" s="88"/>
      <c r="EZ474" s="88"/>
      <c r="FA474" s="88"/>
      <c r="FB474" s="88"/>
      <c r="FC474" s="88"/>
      <c r="FD474" s="88"/>
      <c r="FE474" s="88"/>
      <c r="FF474" s="88"/>
    </row>
    <row r="475" spans="2:162" x14ac:dyDescent="0.2">
      <c r="B475" s="100">
        <v>47.1</v>
      </c>
      <c r="C475" s="101">
        <v>107</v>
      </c>
      <c r="D475" s="80">
        <v>47.1</v>
      </c>
      <c r="E475" s="82">
        <v>33</v>
      </c>
      <c r="F475" s="83">
        <v>47.1</v>
      </c>
      <c r="G475" s="82">
        <v>0</v>
      </c>
      <c r="H475" s="88"/>
      <c r="O475" s="88"/>
      <c r="V475" s="88"/>
      <c r="AC475" s="88"/>
      <c r="AJ475" s="88"/>
      <c r="AQ475" s="88"/>
      <c r="AX475" s="88"/>
      <c r="AY475" s="88"/>
      <c r="AZ475" s="88"/>
      <c r="BA475" s="88"/>
      <c r="BB475" s="88"/>
      <c r="BC475" s="88"/>
      <c r="BD475" s="88"/>
      <c r="BE475" s="88"/>
      <c r="BF475" s="88"/>
      <c r="BG475" s="88"/>
      <c r="BH475" s="88"/>
      <c r="BI475" s="88"/>
      <c r="BJ475" s="88"/>
      <c r="BK475" s="88"/>
      <c r="BL475" s="88"/>
      <c r="BM475" s="88"/>
      <c r="BN475" s="88"/>
      <c r="BO475" s="88"/>
      <c r="BP475" s="88"/>
      <c r="BQ475" s="88"/>
      <c r="BR475" s="88"/>
      <c r="BS475" s="88"/>
      <c r="BT475" s="88"/>
      <c r="BU475" s="88"/>
      <c r="BV475" s="88"/>
      <c r="BW475" s="88"/>
      <c r="BX475" s="88"/>
      <c r="BY475" s="88"/>
      <c r="BZ475" s="88"/>
      <c r="CA475" s="88"/>
      <c r="CB475" s="88"/>
      <c r="CC475" s="88"/>
      <c r="CD475" s="88"/>
      <c r="CE475" s="88"/>
      <c r="CF475" s="88"/>
      <c r="CG475" s="88"/>
      <c r="CH475" s="88"/>
      <c r="CI475" s="88"/>
      <c r="CJ475" s="88"/>
      <c r="CK475" s="88"/>
      <c r="CL475" s="88"/>
      <c r="CM475" s="88"/>
      <c r="CN475" s="88"/>
      <c r="CO475" s="88"/>
      <c r="CP475" s="88"/>
      <c r="CQ475" s="88"/>
      <c r="CR475" s="88"/>
      <c r="CS475" s="88"/>
      <c r="CT475" s="88"/>
      <c r="CU475" s="88"/>
      <c r="CV475" s="88"/>
      <c r="CW475" s="88"/>
      <c r="CX475" s="88"/>
      <c r="CY475" s="88"/>
      <c r="CZ475" s="88"/>
      <c r="DA475" s="88"/>
      <c r="DB475" s="88"/>
      <c r="DC475" s="88"/>
      <c r="DD475" s="88"/>
      <c r="DE475" s="88"/>
      <c r="DF475" s="88"/>
      <c r="DG475" s="88"/>
      <c r="DH475" s="88"/>
      <c r="DI475" s="88"/>
      <c r="DJ475" s="88"/>
      <c r="DK475" s="88"/>
      <c r="DL475" s="88"/>
      <c r="DM475" s="88"/>
      <c r="DN475" s="88"/>
      <c r="DO475" s="88"/>
      <c r="DP475" s="88"/>
      <c r="DQ475" s="88"/>
      <c r="DR475" s="88"/>
      <c r="DS475" s="88"/>
      <c r="DT475" s="88"/>
      <c r="DU475" s="88"/>
      <c r="DV475" s="88"/>
      <c r="DW475" s="88"/>
      <c r="DX475" s="88"/>
      <c r="DY475" s="88"/>
      <c r="DZ475" s="88"/>
      <c r="EA475" s="88"/>
      <c r="EB475" s="88"/>
      <c r="EC475" s="88"/>
      <c r="ED475" s="88"/>
      <c r="EE475" s="88"/>
      <c r="EF475" s="88"/>
      <c r="EG475" s="88"/>
      <c r="EH475" s="88"/>
      <c r="EI475" s="88"/>
      <c r="EJ475" s="88"/>
      <c r="EK475" s="88"/>
      <c r="EL475" s="88"/>
      <c r="EM475" s="88"/>
      <c r="EN475" s="88"/>
      <c r="EO475" s="88"/>
      <c r="EP475" s="88"/>
      <c r="EQ475" s="88"/>
      <c r="ER475" s="88"/>
      <c r="ES475" s="88"/>
      <c r="ET475" s="88"/>
      <c r="EU475" s="88"/>
      <c r="EV475" s="88"/>
      <c r="EW475" s="88"/>
      <c r="EX475" s="88"/>
      <c r="EY475" s="88"/>
      <c r="EZ475" s="88"/>
      <c r="FA475" s="88"/>
      <c r="FB475" s="88"/>
      <c r="FC475" s="88"/>
      <c r="FD475" s="88"/>
      <c r="FE475" s="88"/>
      <c r="FF475" s="88"/>
    </row>
    <row r="476" spans="2:162" x14ac:dyDescent="0.2">
      <c r="B476" s="100">
        <v>47.2</v>
      </c>
      <c r="C476" s="101">
        <v>15</v>
      </c>
      <c r="D476" s="80">
        <v>47.2</v>
      </c>
      <c r="E476" s="82">
        <v>70</v>
      </c>
      <c r="F476" s="83">
        <v>47.2</v>
      </c>
      <c r="G476" s="82">
        <v>10</v>
      </c>
      <c r="H476" s="88"/>
      <c r="O476" s="88"/>
      <c r="V476" s="88"/>
      <c r="AC476" s="88"/>
      <c r="AJ476" s="88"/>
      <c r="AQ476" s="88"/>
      <c r="AX476" s="88"/>
      <c r="AY476" s="88"/>
      <c r="AZ476" s="88"/>
      <c r="BA476" s="88"/>
      <c r="BB476" s="88"/>
      <c r="BC476" s="88"/>
      <c r="BD476" s="88"/>
      <c r="BE476" s="88"/>
      <c r="BF476" s="88"/>
      <c r="BG476" s="88"/>
      <c r="BH476" s="88"/>
      <c r="BI476" s="88"/>
      <c r="BJ476" s="88"/>
      <c r="BK476" s="88"/>
      <c r="BL476" s="88"/>
      <c r="BM476" s="88"/>
      <c r="BN476" s="88"/>
      <c r="BO476" s="88"/>
      <c r="BP476" s="88"/>
      <c r="BQ476" s="88"/>
      <c r="BR476" s="88"/>
      <c r="BS476" s="88"/>
      <c r="BT476" s="88"/>
      <c r="BU476" s="88"/>
      <c r="BV476" s="88"/>
      <c r="BW476" s="88"/>
      <c r="BX476" s="88"/>
      <c r="BY476" s="88"/>
      <c r="BZ476" s="88"/>
      <c r="CA476" s="88"/>
      <c r="CB476" s="88"/>
      <c r="CC476" s="88"/>
      <c r="CD476" s="88"/>
      <c r="CE476" s="88"/>
      <c r="CF476" s="88"/>
      <c r="CG476" s="88"/>
      <c r="CH476" s="88"/>
      <c r="CI476" s="88"/>
      <c r="CJ476" s="88"/>
      <c r="CK476" s="88"/>
      <c r="CL476" s="88"/>
      <c r="CM476" s="88"/>
      <c r="CN476" s="88"/>
      <c r="CO476" s="88"/>
      <c r="CP476" s="88"/>
      <c r="CQ476" s="88"/>
      <c r="CR476" s="88"/>
      <c r="CS476" s="88"/>
      <c r="CT476" s="88"/>
      <c r="CU476" s="88"/>
      <c r="CV476" s="88"/>
      <c r="CW476" s="88"/>
      <c r="CX476" s="88"/>
      <c r="CY476" s="88"/>
      <c r="CZ476" s="88"/>
      <c r="DA476" s="88"/>
      <c r="DB476" s="88"/>
      <c r="DC476" s="88"/>
      <c r="DD476" s="88"/>
      <c r="DE476" s="88"/>
      <c r="DF476" s="88"/>
      <c r="DG476" s="88"/>
      <c r="DH476" s="88"/>
      <c r="DI476" s="88"/>
      <c r="DJ476" s="88"/>
      <c r="DK476" s="88"/>
      <c r="DL476" s="88"/>
      <c r="DM476" s="88"/>
      <c r="DN476" s="88"/>
      <c r="DO476" s="88"/>
      <c r="DP476" s="88"/>
      <c r="DQ476" s="88"/>
      <c r="DR476" s="88"/>
      <c r="DS476" s="88"/>
      <c r="DT476" s="88"/>
      <c r="DU476" s="88"/>
      <c r="DV476" s="88"/>
      <c r="DW476" s="88"/>
      <c r="DX476" s="88"/>
      <c r="DY476" s="88"/>
      <c r="DZ476" s="88"/>
      <c r="EA476" s="88"/>
      <c r="EB476" s="88"/>
      <c r="EC476" s="88"/>
      <c r="ED476" s="88"/>
      <c r="EE476" s="88"/>
      <c r="EF476" s="88"/>
      <c r="EG476" s="88"/>
      <c r="EH476" s="88"/>
      <c r="EI476" s="88"/>
      <c r="EJ476" s="88"/>
      <c r="EK476" s="88"/>
      <c r="EL476" s="88"/>
      <c r="EM476" s="88"/>
      <c r="EN476" s="88"/>
      <c r="EO476" s="88"/>
      <c r="EP476" s="88"/>
      <c r="EQ476" s="88"/>
      <c r="ER476" s="88"/>
      <c r="ES476" s="88"/>
      <c r="ET476" s="88"/>
      <c r="EU476" s="88"/>
      <c r="EV476" s="88"/>
      <c r="EW476" s="88"/>
      <c r="EX476" s="88"/>
      <c r="EY476" s="88"/>
      <c r="EZ476" s="88"/>
      <c r="FA476" s="88"/>
      <c r="FB476" s="88"/>
      <c r="FC476" s="88"/>
      <c r="FD476" s="88"/>
      <c r="FE476" s="88"/>
      <c r="FF476" s="88"/>
    </row>
    <row r="477" spans="2:162" x14ac:dyDescent="0.2">
      <c r="B477" s="100">
        <v>47.3</v>
      </c>
      <c r="C477" s="101">
        <v>97</v>
      </c>
      <c r="D477" s="80">
        <v>47.3</v>
      </c>
      <c r="E477" s="82">
        <v>5</v>
      </c>
      <c r="F477" s="83">
        <v>47.3</v>
      </c>
      <c r="G477" s="82">
        <v>54</v>
      </c>
      <c r="H477" s="88"/>
      <c r="O477" s="88"/>
      <c r="V477" s="88"/>
      <c r="AC477" s="88"/>
      <c r="AJ477" s="88"/>
      <c r="AQ477" s="88"/>
      <c r="AX477" s="88"/>
      <c r="AY477" s="88"/>
      <c r="AZ477" s="88"/>
      <c r="BA477" s="88"/>
      <c r="BB477" s="88"/>
      <c r="BC477" s="88"/>
      <c r="BD477" s="88"/>
      <c r="BE477" s="88"/>
      <c r="BF477" s="88"/>
      <c r="BG477" s="88"/>
      <c r="BH477" s="88"/>
      <c r="BI477" s="88"/>
      <c r="BJ477" s="88"/>
      <c r="BK477" s="88"/>
      <c r="BL477" s="88"/>
      <c r="BM477" s="88"/>
      <c r="BN477" s="88"/>
      <c r="BO477" s="88"/>
      <c r="BP477" s="88"/>
      <c r="BQ477" s="88"/>
      <c r="BR477" s="88"/>
      <c r="BS477" s="88"/>
      <c r="BT477" s="88"/>
      <c r="BU477" s="88"/>
      <c r="BV477" s="88"/>
      <c r="BW477" s="88"/>
      <c r="BX477" s="88"/>
      <c r="BY477" s="88"/>
      <c r="BZ477" s="88"/>
      <c r="CA477" s="88"/>
      <c r="CB477" s="88"/>
      <c r="CC477" s="88"/>
      <c r="CD477" s="88"/>
      <c r="CE477" s="88"/>
      <c r="CF477" s="88"/>
      <c r="CG477" s="88"/>
      <c r="CH477" s="88"/>
      <c r="CI477" s="88"/>
      <c r="CJ477" s="88"/>
      <c r="CK477" s="88"/>
      <c r="CL477" s="88"/>
      <c r="CM477" s="88"/>
      <c r="CN477" s="88"/>
      <c r="CO477" s="88"/>
      <c r="CP477" s="88"/>
      <c r="CQ477" s="88"/>
      <c r="CR477" s="88"/>
      <c r="CS477" s="88"/>
      <c r="CT477" s="88"/>
      <c r="CU477" s="88"/>
      <c r="CV477" s="88"/>
      <c r="CW477" s="88"/>
      <c r="CX477" s="88"/>
      <c r="CY477" s="88"/>
      <c r="CZ477" s="88"/>
      <c r="DA477" s="88"/>
      <c r="DB477" s="88"/>
      <c r="DC477" s="88"/>
      <c r="DD477" s="88"/>
      <c r="DE477" s="88"/>
      <c r="DF477" s="88"/>
      <c r="DG477" s="88"/>
      <c r="DH477" s="88"/>
      <c r="DI477" s="88"/>
      <c r="DJ477" s="88"/>
      <c r="DK477" s="88"/>
      <c r="DL477" s="88"/>
      <c r="DM477" s="88"/>
      <c r="DN477" s="88"/>
      <c r="DO477" s="88"/>
      <c r="DP477" s="88"/>
      <c r="DQ477" s="88"/>
      <c r="DR477" s="88"/>
      <c r="DS477" s="88"/>
      <c r="DT477" s="88"/>
      <c r="DU477" s="88"/>
      <c r="DV477" s="88"/>
      <c r="DW477" s="88"/>
      <c r="DX477" s="88"/>
      <c r="DY477" s="88"/>
      <c r="DZ477" s="88"/>
      <c r="EA477" s="88"/>
      <c r="EB477" s="88"/>
      <c r="EC477" s="88"/>
      <c r="ED477" s="88"/>
      <c r="EE477" s="88"/>
      <c r="EF477" s="88"/>
      <c r="EG477" s="88"/>
      <c r="EH477" s="88"/>
      <c r="EI477" s="88"/>
      <c r="EJ477" s="88"/>
      <c r="EK477" s="88"/>
      <c r="EL477" s="88"/>
      <c r="EM477" s="88"/>
      <c r="EN477" s="88"/>
      <c r="EO477" s="88"/>
      <c r="EP477" s="88"/>
      <c r="EQ477" s="88"/>
      <c r="ER477" s="88"/>
      <c r="ES477" s="88"/>
      <c r="ET477" s="88"/>
      <c r="EU477" s="88"/>
      <c r="EV477" s="88"/>
      <c r="EW477" s="88"/>
      <c r="EX477" s="88"/>
      <c r="EY477" s="88"/>
      <c r="EZ477" s="88"/>
      <c r="FA477" s="88"/>
      <c r="FB477" s="88"/>
      <c r="FC477" s="88"/>
      <c r="FD477" s="88"/>
      <c r="FE477" s="88"/>
      <c r="FF477" s="88"/>
    </row>
    <row r="478" spans="2:162" x14ac:dyDescent="0.2">
      <c r="B478" s="100">
        <v>47.4</v>
      </c>
      <c r="C478" s="101">
        <v>37</v>
      </c>
      <c r="D478" s="80">
        <v>47.4</v>
      </c>
      <c r="E478" s="82">
        <v>83</v>
      </c>
      <c r="F478" s="83">
        <v>47.4</v>
      </c>
      <c r="G478" s="82">
        <v>88</v>
      </c>
      <c r="H478" s="88"/>
      <c r="O478" s="88"/>
      <c r="V478" s="88"/>
      <c r="AC478" s="88"/>
      <c r="AJ478" s="88"/>
      <c r="AQ478" s="88"/>
      <c r="AR478" s="88"/>
      <c r="AS478" s="88"/>
      <c r="AT478" s="88"/>
      <c r="AU478" s="88"/>
      <c r="AV478" s="88"/>
      <c r="AW478" s="88"/>
      <c r="AX478" s="88"/>
      <c r="AY478" s="88"/>
      <c r="AZ478" s="88"/>
      <c r="BA478" s="88"/>
      <c r="BB478" s="88"/>
      <c r="BC478" s="88"/>
      <c r="BD478" s="88"/>
      <c r="BE478" s="88"/>
      <c r="BF478" s="88"/>
      <c r="BG478" s="88"/>
      <c r="BH478" s="88"/>
      <c r="BI478" s="88"/>
      <c r="BJ478" s="88"/>
      <c r="BK478" s="88"/>
      <c r="BL478" s="88"/>
      <c r="BM478" s="88"/>
      <c r="BN478" s="88"/>
      <c r="BO478" s="88"/>
      <c r="BP478" s="88"/>
      <c r="BQ478" s="88"/>
      <c r="BR478" s="88"/>
      <c r="BS478" s="88"/>
      <c r="BT478" s="88"/>
      <c r="BU478" s="88"/>
      <c r="BV478" s="88"/>
      <c r="BW478" s="88"/>
      <c r="BX478" s="88"/>
      <c r="BY478" s="88"/>
      <c r="BZ478" s="88"/>
      <c r="CA478" s="88"/>
      <c r="CB478" s="88"/>
      <c r="CC478" s="88"/>
      <c r="CD478" s="88"/>
      <c r="CE478" s="88"/>
      <c r="CF478" s="88"/>
      <c r="CG478" s="88"/>
      <c r="CH478" s="88"/>
      <c r="CI478" s="88"/>
      <c r="CJ478" s="88"/>
      <c r="CK478" s="88"/>
      <c r="CL478" s="88"/>
      <c r="CM478" s="88"/>
      <c r="CN478" s="88"/>
      <c r="CO478" s="88"/>
      <c r="CP478" s="88"/>
      <c r="CQ478" s="88"/>
      <c r="CR478" s="88"/>
      <c r="CS478" s="88"/>
      <c r="CT478" s="88"/>
      <c r="CU478" s="88"/>
      <c r="CV478" s="88"/>
      <c r="CW478" s="88"/>
      <c r="CX478" s="88"/>
      <c r="CY478" s="88"/>
      <c r="CZ478" s="88"/>
      <c r="DA478" s="88"/>
      <c r="DB478" s="88"/>
      <c r="DC478" s="88"/>
      <c r="DD478" s="88"/>
      <c r="DE478" s="88"/>
      <c r="DF478" s="88"/>
      <c r="DG478" s="88"/>
      <c r="DH478" s="88"/>
      <c r="DI478" s="88"/>
      <c r="DJ478" s="88"/>
      <c r="DK478" s="88"/>
      <c r="DL478" s="88"/>
      <c r="DM478" s="88"/>
      <c r="DN478" s="88"/>
      <c r="DO478" s="88"/>
      <c r="DP478" s="88"/>
      <c r="DQ478" s="88"/>
      <c r="DR478" s="88"/>
      <c r="DS478" s="88"/>
      <c r="DT478" s="88"/>
      <c r="DU478" s="88"/>
      <c r="DV478" s="88"/>
      <c r="DW478" s="88"/>
      <c r="DX478" s="88"/>
      <c r="DY478" s="88"/>
      <c r="DZ478" s="88"/>
      <c r="EA478" s="88"/>
      <c r="EB478" s="88"/>
      <c r="EC478" s="88"/>
      <c r="ED478" s="88"/>
      <c r="EE478" s="88"/>
      <c r="EF478" s="88"/>
      <c r="EG478" s="88"/>
      <c r="EH478" s="88"/>
      <c r="EI478" s="88"/>
      <c r="EJ478" s="88"/>
      <c r="EK478" s="88"/>
      <c r="EL478" s="88"/>
      <c r="EM478" s="88"/>
      <c r="EN478" s="88"/>
      <c r="EO478" s="88"/>
      <c r="EP478" s="88"/>
      <c r="EQ478" s="88"/>
      <c r="ER478" s="88"/>
      <c r="ES478" s="88"/>
      <c r="ET478" s="88"/>
      <c r="EU478" s="88"/>
      <c r="EV478" s="88"/>
      <c r="EW478" s="88"/>
      <c r="EX478" s="88"/>
      <c r="EY478" s="88"/>
      <c r="EZ478" s="88"/>
      <c r="FA478" s="88"/>
      <c r="FB478" s="88"/>
      <c r="FC478" s="88"/>
      <c r="FD478" s="88"/>
      <c r="FE478" s="88"/>
      <c r="FF478" s="88"/>
    </row>
    <row r="479" spans="2:162" x14ac:dyDescent="0.2">
      <c r="B479" s="100">
        <v>47.5</v>
      </c>
      <c r="C479" s="101">
        <v>64</v>
      </c>
      <c r="D479" s="80">
        <v>47.5</v>
      </c>
      <c r="E479" s="82">
        <v>46</v>
      </c>
      <c r="F479" s="83">
        <v>47.5</v>
      </c>
      <c r="G479" s="82">
        <v>40</v>
      </c>
      <c r="H479" s="88"/>
      <c r="O479" s="88"/>
      <c r="V479" s="88"/>
      <c r="AC479" s="88"/>
      <c r="AJ479" s="88"/>
      <c r="AQ479" s="88"/>
      <c r="AR479" s="88"/>
      <c r="AS479" s="88"/>
      <c r="AT479" s="88"/>
      <c r="AU479" s="88"/>
      <c r="AV479" s="88"/>
      <c r="AW479" s="88"/>
      <c r="AX479" s="88"/>
      <c r="AY479" s="88"/>
      <c r="AZ479" s="88"/>
      <c r="BA479" s="88"/>
      <c r="BB479" s="88"/>
      <c r="BC479" s="88"/>
      <c r="BD479" s="88"/>
      <c r="BE479" s="88"/>
      <c r="BF479" s="88"/>
      <c r="BG479" s="88"/>
      <c r="BH479" s="88"/>
      <c r="BI479" s="88"/>
      <c r="BJ479" s="88"/>
      <c r="BK479" s="88"/>
      <c r="BL479" s="88"/>
      <c r="BM479" s="88"/>
      <c r="BN479" s="88"/>
      <c r="BO479" s="88"/>
      <c r="BP479" s="88"/>
      <c r="BQ479" s="88"/>
      <c r="BR479" s="88"/>
      <c r="BS479" s="88"/>
      <c r="BT479" s="88"/>
      <c r="BU479" s="88"/>
      <c r="BV479" s="88"/>
      <c r="BW479" s="88"/>
      <c r="BX479" s="88"/>
      <c r="BY479" s="88"/>
      <c r="BZ479" s="88"/>
      <c r="CA479" s="88"/>
      <c r="CB479" s="88"/>
      <c r="CC479" s="88"/>
      <c r="CD479" s="88"/>
      <c r="CE479" s="88"/>
      <c r="CF479" s="88"/>
      <c r="CG479" s="88"/>
      <c r="CH479" s="88"/>
      <c r="CI479" s="88"/>
      <c r="CJ479" s="88"/>
      <c r="CK479" s="88"/>
      <c r="CL479" s="88"/>
      <c r="CM479" s="88"/>
      <c r="CN479" s="88"/>
      <c r="CO479" s="88"/>
      <c r="CP479" s="88"/>
      <c r="CQ479" s="88"/>
      <c r="CR479" s="88"/>
      <c r="CS479" s="88"/>
      <c r="CT479" s="88"/>
      <c r="CU479" s="88"/>
      <c r="CV479" s="88"/>
      <c r="CW479" s="88"/>
      <c r="CX479" s="88"/>
      <c r="CY479" s="88"/>
      <c r="CZ479" s="88"/>
      <c r="DA479" s="88"/>
      <c r="DB479" s="88"/>
      <c r="DC479" s="88"/>
      <c r="DD479" s="88"/>
      <c r="DE479" s="88"/>
      <c r="DF479" s="88"/>
      <c r="DG479" s="88"/>
      <c r="DH479" s="88"/>
      <c r="DI479" s="88"/>
      <c r="DJ479" s="88"/>
      <c r="DK479" s="88"/>
      <c r="DL479" s="88"/>
      <c r="DM479" s="88"/>
      <c r="DN479" s="88"/>
      <c r="DO479" s="88"/>
      <c r="DP479" s="88"/>
      <c r="DQ479" s="88"/>
      <c r="DR479" s="88"/>
      <c r="DS479" s="88"/>
      <c r="DT479" s="88"/>
      <c r="DU479" s="88"/>
      <c r="DV479" s="88"/>
      <c r="DW479" s="88"/>
      <c r="DX479" s="88"/>
      <c r="DY479" s="88"/>
      <c r="DZ479" s="88"/>
      <c r="EA479" s="88"/>
      <c r="EB479" s="88"/>
      <c r="EC479" s="88"/>
      <c r="ED479" s="88"/>
      <c r="EE479" s="88"/>
      <c r="EF479" s="88"/>
      <c r="EG479" s="88"/>
      <c r="EH479" s="88"/>
      <c r="EI479" s="88"/>
      <c r="EJ479" s="88"/>
      <c r="EK479" s="88"/>
      <c r="EL479" s="88"/>
      <c r="EM479" s="88"/>
      <c r="EN479" s="88"/>
      <c r="EO479" s="88"/>
      <c r="EP479" s="88"/>
      <c r="EQ479" s="88"/>
      <c r="ER479" s="88"/>
      <c r="ES479" s="88"/>
      <c r="ET479" s="88"/>
      <c r="EU479" s="88"/>
      <c r="EV479" s="88"/>
      <c r="EW479" s="88"/>
      <c r="EX479" s="88"/>
      <c r="EY479" s="88"/>
      <c r="EZ479" s="88"/>
      <c r="FA479" s="88"/>
      <c r="FB479" s="88"/>
      <c r="FC479" s="88"/>
      <c r="FD479" s="88"/>
      <c r="FE479" s="88"/>
      <c r="FF479" s="88"/>
    </row>
    <row r="480" spans="2:162" x14ac:dyDescent="0.2">
      <c r="B480" s="100">
        <v>47.6</v>
      </c>
      <c r="C480" s="101">
        <v>88</v>
      </c>
      <c r="D480" s="80">
        <v>47.6</v>
      </c>
      <c r="E480" s="82">
        <v>78</v>
      </c>
      <c r="F480" s="83">
        <v>47.6</v>
      </c>
      <c r="G480" s="82">
        <v>87</v>
      </c>
      <c r="H480" s="88"/>
      <c r="O480" s="88"/>
      <c r="V480" s="88"/>
      <c r="AC480" s="88"/>
      <c r="AJ480" s="88"/>
      <c r="AQ480" s="88"/>
      <c r="AR480" s="88"/>
      <c r="AS480" s="88"/>
      <c r="AT480" s="88"/>
      <c r="AU480" s="88"/>
      <c r="AV480" s="88"/>
      <c r="AW480" s="88"/>
      <c r="AX480" s="88"/>
      <c r="AY480" s="88"/>
      <c r="AZ480" s="88"/>
      <c r="BA480" s="88"/>
      <c r="BB480" s="88"/>
      <c r="BC480" s="88"/>
      <c r="BD480" s="88"/>
      <c r="BE480" s="88"/>
      <c r="BF480" s="88"/>
      <c r="BG480" s="88"/>
      <c r="BH480" s="88"/>
      <c r="BI480" s="88"/>
      <c r="BJ480" s="88"/>
      <c r="BK480" s="88"/>
      <c r="BL480" s="88"/>
      <c r="BM480" s="88"/>
      <c r="BN480" s="88"/>
      <c r="BO480" s="88"/>
      <c r="BP480" s="88"/>
      <c r="BQ480" s="88"/>
      <c r="BR480" s="88"/>
      <c r="BS480" s="88"/>
      <c r="BT480" s="88"/>
      <c r="BU480" s="88"/>
      <c r="BV480" s="88"/>
      <c r="BW480" s="88"/>
      <c r="BX480" s="88"/>
      <c r="BY480" s="88"/>
      <c r="BZ480" s="88"/>
      <c r="CA480" s="88"/>
      <c r="CB480" s="88"/>
      <c r="CC480" s="88"/>
      <c r="CD480" s="88"/>
      <c r="CE480" s="88"/>
      <c r="CF480" s="88"/>
      <c r="CG480" s="88"/>
      <c r="CH480" s="88"/>
      <c r="CI480" s="88"/>
      <c r="CJ480" s="88"/>
      <c r="CK480" s="88"/>
      <c r="CL480" s="88"/>
      <c r="CM480" s="88"/>
      <c r="CN480" s="88"/>
      <c r="CO480" s="88"/>
      <c r="CP480" s="88"/>
      <c r="CQ480" s="88"/>
      <c r="CR480" s="88"/>
      <c r="CS480" s="88"/>
      <c r="CT480" s="88"/>
      <c r="CU480" s="88"/>
      <c r="CV480" s="88"/>
      <c r="CW480" s="88"/>
      <c r="CX480" s="88"/>
      <c r="CY480" s="88"/>
      <c r="CZ480" s="88"/>
      <c r="DA480" s="88"/>
      <c r="DB480" s="88"/>
      <c r="DC480" s="88"/>
      <c r="DD480" s="88"/>
      <c r="DE480" s="88"/>
      <c r="DF480" s="88"/>
      <c r="DG480" s="88"/>
      <c r="DH480" s="88"/>
      <c r="DI480" s="88"/>
      <c r="DJ480" s="88"/>
      <c r="DK480" s="88"/>
      <c r="DL480" s="88"/>
      <c r="DM480" s="88"/>
      <c r="DN480" s="88"/>
      <c r="DO480" s="88"/>
      <c r="DP480" s="88"/>
      <c r="DQ480" s="88"/>
      <c r="DR480" s="88"/>
      <c r="DS480" s="88"/>
      <c r="DT480" s="88"/>
      <c r="DU480" s="88"/>
      <c r="DV480" s="88"/>
      <c r="DW480" s="88"/>
      <c r="DX480" s="88"/>
      <c r="DY480" s="88"/>
      <c r="DZ480" s="88"/>
      <c r="EA480" s="88"/>
      <c r="EB480" s="88"/>
      <c r="EC480" s="88"/>
      <c r="ED480" s="88"/>
      <c r="EE480" s="88"/>
      <c r="EF480" s="88"/>
      <c r="EG480" s="88"/>
      <c r="EH480" s="88"/>
      <c r="EI480" s="88"/>
      <c r="EJ480" s="88"/>
      <c r="EK480" s="88"/>
      <c r="EL480" s="88"/>
      <c r="EM480" s="88"/>
      <c r="EN480" s="88"/>
      <c r="EO480" s="88"/>
      <c r="EP480" s="88"/>
      <c r="EQ480" s="88"/>
      <c r="ER480" s="88"/>
      <c r="ES480" s="88"/>
      <c r="ET480" s="88"/>
      <c r="EU480" s="88"/>
      <c r="EV480" s="88"/>
      <c r="EW480" s="88"/>
      <c r="EX480" s="88"/>
      <c r="EY480" s="88"/>
      <c r="EZ480" s="88"/>
      <c r="FA480" s="88"/>
      <c r="FB480" s="88"/>
      <c r="FC480" s="88"/>
      <c r="FD480" s="88"/>
      <c r="FE480" s="88"/>
      <c r="FF480" s="88"/>
    </row>
    <row r="481" spans="2:162" x14ac:dyDescent="0.2">
      <c r="B481" s="100">
        <v>47.7</v>
      </c>
      <c r="C481" s="101">
        <v>7</v>
      </c>
      <c r="D481" s="80">
        <v>47.7</v>
      </c>
      <c r="E481" s="82">
        <v>50</v>
      </c>
      <c r="F481" s="83">
        <v>47.7</v>
      </c>
      <c r="G481" s="82">
        <v>50</v>
      </c>
      <c r="H481" s="88"/>
      <c r="O481" s="88"/>
      <c r="V481" s="88"/>
      <c r="AC481" s="88"/>
      <c r="AJ481" s="88"/>
      <c r="AQ481" s="88"/>
      <c r="AR481" s="88"/>
      <c r="AS481" s="88"/>
      <c r="AT481" s="88"/>
      <c r="AU481" s="88"/>
      <c r="AV481" s="88"/>
      <c r="AW481" s="88"/>
      <c r="AX481" s="88"/>
      <c r="AY481" s="88"/>
      <c r="AZ481" s="88"/>
      <c r="BA481" s="88"/>
      <c r="BB481" s="88"/>
      <c r="BC481" s="88"/>
      <c r="BD481" s="88"/>
      <c r="BE481" s="88"/>
      <c r="BF481" s="88"/>
      <c r="BG481" s="88"/>
      <c r="BH481" s="88"/>
      <c r="BI481" s="88"/>
      <c r="BJ481" s="88"/>
      <c r="BK481" s="88"/>
      <c r="BL481" s="88"/>
      <c r="BM481" s="88"/>
      <c r="BN481" s="88"/>
      <c r="BO481" s="88"/>
      <c r="BP481" s="88"/>
      <c r="BQ481" s="88"/>
      <c r="BR481" s="88"/>
      <c r="BS481" s="88"/>
      <c r="BT481" s="88"/>
      <c r="BU481" s="88"/>
      <c r="BV481" s="88"/>
      <c r="BW481" s="88"/>
      <c r="BX481" s="88"/>
      <c r="BY481" s="88"/>
      <c r="BZ481" s="88"/>
      <c r="CA481" s="88"/>
      <c r="CB481" s="88"/>
      <c r="CC481" s="88"/>
      <c r="CD481" s="88"/>
      <c r="CE481" s="88"/>
      <c r="CF481" s="88"/>
      <c r="CG481" s="88"/>
      <c r="CH481" s="88"/>
      <c r="CI481" s="88"/>
      <c r="CJ481" s="88"/>
      <c r="CK481" s="88"/>
      <c r="CL481" s="88"/>
      <c r="CM481" s="88"/>
      <c r="CN481" s="88"/>
      <c r="CO481" s="88"/>
      <c r="CP481" s="88"/>
      <c r="CQ481" s="88"/>
      <c r="CR481" s="88"/>
      <c r="CS481" s="88"/>
      <c r="CT481" s="88"/>
      <c r="CU481" s="88"/>
      <c r="CV481" s="88"/>
      <c r="CW481" s="88"/>
      <c r="CX481" s="88"/>
      <c r="CY481" s="88"/>
      <c r="CZ481" s="88"/>
      <c r="DA481" s="88"/>
      <c r="DB481" s="88"/>
      <c r="DC481" s="88"/>
      <c r="DD481" s="88"/>
      <c r="DE481" s="88"/>
      <c r="DF481" s="88"/>
      <c r="DG481" s="88"/>
      <c r="DH481" s="88"/>
      <c r="DI481" s="88"/>
      <c r="DJ481" s="88"/>
      <c r="DK481" s="88"/>
      <c r="DL481" s="88"/>
      <c r="DM481" s="88"/>
      <c r="DN481" s="88"/>
      <c r="DO481" s="88"/>
      <c r="DP481" s="88"/>
      <c r="DQ481" s="88"/>
      <c r="DR481" s="88"/>
      <c r="DS481" s="88"/>
      <c r="DT481" s="88"/>
      <c r="DU481" s="88"/>
      <c r="DV481" s="88"/>
      <c r="DW481" s="88"/>
      <c r="DX481" s="88"/>
      <c r="DY481" s="88"/>
      <c r="DZ481" s="88"/>
      <c r="EA481" s="88"/>
      <c r="EB481" s="88"/>
      <c r="EC481" s="88"/>
      <c r="ED481" s="88"/>
      <c r="EE481" s="88"/>
      <c r="EF481" s="88"/>
      <c r="EG481" s="88"/>
      <c r="EH481" s="88"/>
      <c r="EI481" s="88"/>
      <c r="EJ481" s="88"/>
      <c r="EK481" s="88"/>
      <c r="EL481" s="88"/>
      <c r="EM481" s="88"/>
      <c r="EN481" s="88"/>
      <c r="EO481" s="88"/>
      <c r="EP481" s="88"/>
      <c r="EQ481" s="88"/>
      <c r="ER481" s="88"/>
      <c r="ES481" s="88"/>
      <c r="ET481" s="88"/>
      <c r="EU481" s="88"/>
      <c r="EV481" s="88"/>
      <c r="EW481" s="88"/>
      <c r="EX481" s="88"/>
      <c r="EY481" s="88"/>
      <c r="EZ481" s="88"/>
      <c r="FA481" s="88"/>
      <c r="FB481" s="88"/>
      <c r="FC481" s="88"/>
      <c r="FD481" s="88"/>
      <c r="FE481" s="88"/>
      <c r="FF481" s="88"/>
    </row>
    <row r="482" spans="2:162" x14ac:dyDescent="0.2">
      <c r="B482" s="100">
        <v>47.8</v>
      </c>
      <c r="C482" s="101">
        <v>94</v>
      </c>
      <c r="D482" s="80">
        <v>47.8</v>
      </c>
      <c r="E482" s="82">
        <v>76</v>
      </c>
      <c r="F482" s="83">
        <v>47.8</v>
      </c>
      <c r="G482" s="82">
        <v>74</v>
      </c>
      <c r="H482" s="88"/>
      <c r="O482" s="88"/>
      <c r="V482" s="88"/>
      <c r="AC482" s="88"/>
      <c r="AJ482" s="88"/>
      <c r="AQ482" s="88"/>
      <c r="AR482" s="88"/>
      <c r="AS482" s="88"/>
      <c r="AT482" s="88"/>
      <c r="AU482" s="88"/>
      <c r="AV482" s="88"/>
      <c r="AW482" s="88"/>
      <c r="AX482" s="88"/>
      <c r="AY482" s="88"/>
      <c r="AZ482" s="88"/>
      <c r="BA482" s="88"/>
      <c r="BB482" s="88"/>
      <c r="BC482" s="88"/>
      <c r="BD482" s="88"/>
      <c r="BE482" s="88"/>
      <c r="BF482" s="88"/>
      <c r="BG482" s="88"/>
      <c r="BH482" s="88"/>
      <c r="BI482" s="88"/>
      <c r="BJ482" s="88"/>
      <c r="BK482" s="88"/>
      <c r="BL482" s="88"/>
      <c r="BM482" s="88"/>
      <c r="BN482" s="88"/>
      <c r="BO482" s="88"/>
      <c r="BP482" s="88"/>
      <c r="BQ482" s="88"/>
      <c r="BR482" s="88"/>
      <c r="BS482" s="88"/>
      <c r="BT482" s="88"/>
      <c r="BU482" s="88"/>
      <c r="BV482" s="88"/>
      <c r="BW482" s="88"/>
      <c r="BX482" s="88"/>
      <c r="BY482" s="88"/>
      <c r="BZ482" s="88"/>
      <c r="CA482" s="88"/>
      <c r="CB482" s="88"/>
      <c r="CC482" s="88"/>
      <c r="CD482" s="88"/>
      <c r="CE482" s="88"/>
      <c r="CF482" s="88"/>
      <c r="CG482" s="88"/>
      <c r="CH482" s="88"/>
      <c r="CI482" s="88"/>
      <c r="CJ482" s="88"/>
      <c r="CK482" s="88"/>
      <c r="CL482" s="88"/>
      <c r="CM482" s="88"/>
      <c r="CN482" s="88"/>
      <c r="CO482" s="88"/>
      <c r="CP482" s="88"/>
      <c r="CQ482" s="88"/>
      <c r="CR482" s="88"/>
      <c r="CS482" s="88"/>
      <c r="CT482" s="88"/>
      <c r="CU482" s="88"/>
      <c r="CV482" s="88"/>
      <c r="CW482" s="88"/>
      <c r="CX482" s="88"/>
      <c r="CY482" s="88"/>
      <c r="CZ482" s="88"/>
      <c r="DA482" s="88"/>
      <c r="DB482" s="88"/>
      <c r="DC482" s="88"/>
      <c r="DD482" s="88"/>
      <c r="DE482" s="88"/>
      <c r="DF482" s="88"/>
      <c r="DG482" s="88"/>
      <c r="DH482" s="88"/>
      <c r="DI482" s="88"/>
      <c r="DJ482" s="88"/>
      <c r="DK482" s="88"/>
      <c r="DL482" s="88"/>
      <c r="DM482" s="88"/>
      <c r="DN482" s="88"/>
      <c r="DO482" s="88"/>
      <c r="DP482" s="88"/>
      <c r="DQ482" s="88"/>
      <c r="DR482" s="88"/>
      <c r="DS482" s="88"/>
      <c r="DT482" s="88"/>
      <c r="DU482" s="88"/>
      <c r="DV482" s="88"/>
      <c r="DW482" s="88"/>
      <c r="DX482" s="88"/>
      <c r="DY482" s="88"/>
      <c r="DZ482" s="88"/>
      <c r="EA482" s="88"/>
      <c r="EB482" s="88"/>
      <c r="EC482" s="88"/>
      <c r="ED482" s="88"/>
      <c r="EE482" s="88"/>
      <c r="EF482" s="88"/>
      <c r="EG482" s="88"/>
      <c r="EH482" s="88"/>
      <c r="EI482" s="88"/>
      <c r="EJ482" s="88"/>
      <c r="EK482" s="88"/>
      <c r="EL482" s="88"/>
      <c r="EM482" s="88"/>
      <c r="EN482" s="88"/>
      <c r="EO482" s="88"/>
      <c r="EP482" s="88"/>
      <c r="EQ482" s="88"/>
      <c r="ER482" s="88"/>
      <c r="ES482" s="88"/>
      <c r="ET482" s="88"/>
      <c r="EU482" s="88"/>
      <c r="EV482" s="88"/>
      <c r="EW482" s="88"/>
      <c r="EX482" s="88"/>
      <c r="EY482" s="88"/>
      <c r="EZ482" s="88"/>
      <c r="FA482" s="88"/>
      <c r="FB482" s="88"/>
      <c r="FC482" s="88"/>
      <c r="FD482" s="88"/>
      <c r="FE482" s="88"/>
      <c r="FF482" s="88"/>
    </row>
    <row r="483" spans="2:162" x14ac:dyDescent="0.2">
      <c r="B483" s="100">
        <v>47.9</v>
      </c>
      <c r="C483" s="101">
        <v>1</v>
      </c>
      <c r="D483" s="80">
        <v>47.9</v>
      </c>
      <c r="E483" s="82">
        <v>43</v>
      </c>
      <c r="F483" s="83">
        <v>47.9</v>
      </c>
      <c r="G483" s="82">
        <v>32</v>
      </c>
      <c r="H483" s="88"/>
      <c r="O483" s="88"/>
      <c r="V483" s="88"/>
      <c r="AC483" s="88"/>
      <c r="AJ483" s="88"/>
      <c r="AQ483" s="88"/>
      <c r="AR483" s="88"/>
      <c r="AS483" s="88"/>
      <c r="AT483" s="88"/>
      <c r="AU483" s="88"/>
      <c r="AV483" s="88"/>
      <c r="AW483" s="88"/>
      <c r="AX483" s="88"/>
      <c r="AY483" s="88"/>
      <c r="AZ483" s="88"/>
      <c r="BA483" s="88"/>
      <c r="BB483" s="88"/>
      <c r="BC483" s="88"/>
      <c r="BD483" s="88"/>
      <c r="BE483" s="88"/>
      <c r="BF483" s="88"/>
      <c r="BG483" s="88"/>
      <c r="BH483" s="88"/>
      <c r="BI483" s="88"/>
      <c r="BJ483" s="88"/>
      <c r="BK483" s="88"/>
      <c r="BL483" s="88"/>
      <c r="BM483" s="88"/>
      <c r="BN483" s="88"/>
      <c r="BO483" s="88"/>
      <c r="BP483" s="88"/>
      <c r="BQ483" s="88"/>
      <c r="BR483" s="88"/>
      <c r="BS483" s="88"/>
      <c r="BT483" s="88"/>
      <c r="BU483" s="88"/>
      <c r="BV483" s="88"/>
      <c r="BW483" s="88"/>
      <c r="BX483" s="88"/>
      <c r="BY483" s="88"/>
      <c r="BZ483" s="88"/>
      <c r="CA483" s="88"/>
      <c r="CB483" s="88"/>
      <c r="CC483" s="88"/>
      <c r="CD483" s="88"/>
      <c r="CE483" s="88"/>
      <c r="CF483" s="88"/>
      <c r="CG483" s="88"/>
      <c r="CH483" s="88"/>
      <c r="CI483" s="88"/>
      <c r="CJ483" s="88"/>
      <c r="CK483" s="88"/>
      <c r="CL483" s="88"/>
      <c r="CM483" s="88"/>
      <c r="CN483" s="88"/>
      <c r="CO483" s="88"/>
      <c r="CP483" s="88"/>
      <c r="CQ483" s="88"/>
      <c r="CR483" s="88"/>
      <c r="CS483" s="88"/>
      <c r="CT483" s="88"/>
      <c r="CU483" s="88"/>
      <c r="CV483" s="88"/>
      <c r="CW483" s="88"/>
      <c r="CX483" s="88"/>
      <c r="CY483" s="88"/>
      <c r="CZ483" s="88"/>
      <c r="DA483" s="88"/>
      <c r="DB483" s="88"/>
      <c r="DC483" s="88"/>
      <c r="DD483" s="88"/>
      <c r="DE483" s="88"/>
      <c r="DF483" s="88"/>
      <c r="DG483" s="88"/>
      <c r="DH483" s="88"/>
      <c r="DI483" s="88"/>
      <c r="DJ483" s="88"/>
      <c r="DK483" s="88"/>
      <c r="DL483" s="88"/>
      <c r="DM483" s="88"/>
      <c r="DN483" s="88"/>
      <c r="DO483" s="88"/>
      <c r="DP483" s="88"/>
      <c r="DQ483" s="88"/>
      <c r="DR483" s="88"/>
      <c r="DS483" s="88"/>
      <c r="DT483" s="88"/>
      <c r="DU483" s="88"/>
      <c r="DV483" s="88"/>
      <c r="DW483" s="88"/>
      <c r="DX483" s="88"/>
      <c r="DY483" s="88"/>
      <c r="DZ483" s="88"/>
      <c r="EA483" s="88"/>
      <c r="EB483" s="88"/>
      <c r="EC483" s="88"/>
      <c r="ED483" s="88"/>
      <c r="EE483" s="88"/>
      <c r="EF483" s="88"/>
      <c r="EG483" s="88"/>
      <c r="EH483" s="88"/>
      <c r="EI483" s="88"/>
      <c r="EJ483" s="88"/>
      <c r="EK483" s="88"/>
      <c r="EL483" s="88"/>
      <c r="EM483" s="88"/>
      <c r="EN483" s="88"/>
      <c r="EO483" s="88"/>
      <c r="EP483" s="88"/>
      <c r="EQ483" s="88"/>
      <c r="ER483" s="88"/>
      <c r="ES483" s="88"/>
      <c r="ET483" s="88"/>
      <c r="EU483" s="88"/>
      <c r="EV483" s="88"/>
      <c r="EW483" s="88"/>
      <c r="EX483" s="88"/>
      <c r="EY483" s="88"/>
      <c r="EZ483" s="88"/>
      <c r="FA483" s="88"/>
      <c r="FB483" s="88"/>
      <c r="FC483" s="88"/>
      <c r="FD483" s="88"/>
      <c r="FE483" s="88"/>
      <c r="FF483" s="88"/>
    </row>
    <row r="484" spans="2:162" x14ac:dyDescent="0.2">
      <c r="B484" s="100">
        <v>48</v>
      </c>
      <c r="C484" s="101">
        <v>76</v>
      </c>
      <c r="D484" s="80">
        <v>48</v>
      </c>
      <c r="E484" s="82">
        <v>5</v>
      </c>
      <c r="F484" s="83">
        <v>48</v>
      </c>
      <c r="G484" s="82">
        <v>133</v>
      </c>
      <c r="H484" s="88"/>
      <c r="O484" s="88"/>
      <c r="V484" s="88"/>
      <c r="AC484" s="88"/>
      <c r="AJ484" s="88"/>
      <c r="AQ484" s="88"/>
      <c r="AR484" s="88"/>
      <c r="AS484" s="88"/>
      <c r="AT484" s="88"/>
      <c r="AU484" s="88"/>
      <c r="AV484" s="88"/>
      <c r="AW484" s="88"/>
      <c r="AX484" s="88"/>
      <c r="AY484" s="88"/>
      <c r="AZ484" s="88"/>
      <c r="BA484" s="88"/>
      <c r="BB484" s="88"/>
      <c r="BC484" s="88"/>
      <c r="BD484" s="88"/>
      <c r="BE484" s="88"/>
      <c r="BF484" s="88"/>
      <c r="BG484" s="88"/>
      <c r="BH484" s="88"/>
      <c r="BI484" s="88"/>
      <c r="BJ484" s="88"/>
      <c r="BK484" s="88"/>
      <c r="BL484" s="88"/>
      <c r="BM484" s="88"/>
      <c r="BN484" s="88"/>
      <c r="BO484" s="88"/>
      <c r="BP484" s="88"/>
      <c r="BQ484" s="88"/>
      <c r="BR484" s="88"/>
      <c r="BS484" s="88"/>
      <c r="BT484" s="88"/>
      <c r="BU484" s="88"/>
      <c r="BV484" s="88"/>
      <c r="BW484" s="88"/>
      <c r="BX484" s="88"/>
      <c r="BY484" s="88"/>
      <c r="BZ484" s="88"/>
      <c r="CA484" s="88"/>
      <c r="CB484" s="88"/>
      <c r="CC484" s="88"/>
      <c r="CD484" s="88"/>
      <c r="CE484" s="88"/>
      <c r="CF484" s="88"/>
      <c r="CG484" s="88"/>
      <c r="CH484" s="88"/>
      <c r="CI484" s="88"/>
      <c r="CJ484" s="88"/>
      <c r="CK484" s="88"/>
      <c r="CL484" s="88"/>
      <c r="CM484" s="88"/>
      <c r="CN484" s="88"/>
      <c r="CO484" s="88"/>
      <c r="CP484" s="88"/>
      <c r="CQ484" s="88"/>
      <c r="CR484" s="88"/>
      <c r="CS484" s="88"/>
      <c r="CT484" s="88"/>
      <c r="CU484" s="88"/>
      <c r="CV484" s="88"/>
      <c r="CW484" s="88"/>
      <c r="CX484" s="88"/>
      <c r="CY484" s="88"/>
      <c r="CZ484" s="88"/>
      <c r="DA484" s="88"/>
      <c r="DB484" s="88"/>
      <c r="DC484" s="88"/>
      <c r="DD484" s="88"/>
      <c r="DE484" s="88"/>
      <c r="DF484" s="88"/>
      <c r="DG484" s="88"/>
      <c r="DH484" s="88"/>
      <c r="DI484" s="88"/>
      <c r="DJ484" s="88"/>
      <c r="DK484" s="88"/>
      <c r="DL484" s="88"/>
      <c r="DM484" s="88"/>
      <c r="DN484" s="88"/>
      <c r="DO484" s="88"/>
      <c r="DP484" s="88"/>
      <c r="DQ484" s="88"/>
      <c r="DR484" s="88"/>
      <c r="DS484" s="88"/>
      <c r="DT484" s="88"/>
      <c r="DU484" s="88"/>
      <c r="DV484" s="88"/>
      <c r="DW484" s="88"/>
      <c r="DX484" s="88"/>
      <c r="DY484" s="88"/>
      <c r="DZ484" s="88"/>
      <c r="EA484" s="88"/>
      <c r="EB484" s="88"/>
      <c r="EC484" s="88"/>
      <c r="ED484" s="88"/>
      <c r="EE484" s="88"/>
      <c r="EF484" s="88"/>
      <c r="EG484" s="88"/>
      <c r="EH484" s="88"/>
      <c r="EI484" s="88"/>
      <c r="EJ484" s="88"/>
      <c r="EK484" s="88"/>
      <c r="EL484" s="88"/>
      <c r="EM484" s="88"/>
      <c r="EN484" s="88"/>
      <c r="EO484" s="88"/>
      <c r="EP484" s="88"/>
      <c r="EQ484" s="88"/>
      <c r="ER484" s="88"/>
      <c r="ES484" s="88"/>
      <c r="ET484" s="88"/>
      <c r="EU484" s="88"/>
      <c r="EV484" s="88"/>
      <c r="EW484" s="88"/>
      <c r="EX484" s="88"/>
      <c r="EY484" s="88"/>
      <c r="EZ484" s="88"/>
      <c r="FA484" s="88"/>
      <c r="FB484" s="88"/>
      <c r="FC484" s="88"/>
      <c r="FD484" s="88"/>
      <c r="FE484" s="88"/>
      <c r="FF484" s="88"/>
    </row>
    <row r="485" spans="2:162" x14ac:dyDescent="0.2">
      <c r="B485" s="100">
        <v>48.1</v>
      </c>
      <c r="C485" s="101">
        <v>37</v>
      </c>
      <c r="D485" s="80">
        <v>48.1</v>
      </c>
      <c r="E485" s="82">
        <v>29</v>
      </c>
      <c r="F485" s="83">
        <v>48.1</v>
      </c>
      <c r="G485" s="82">
        <v>17</v>
      </c>
      <c r="H485" s="88"/>
      <c r="O485" s="88"/>
      <c r="V485" s="88"/>
      <c r="AC485" s="88"/>
      <c r="AJ485" s="88"/>
      <c r="AQ485" s="88"/>
      <c r="AR485" s="88"/>
      <c r="AS485" s="88"/>
      <c r="AT485" s="88"/>
      <c r="AU485" s="88"/>
      <c r="AV485" s="88"/>
      <c r="AW485" s="88"/>
      <c r="AX485" s="88"/>
      <c r="AY485" s="88"/>
      <c r="AZ485" s="88"/>
      <c r="BA485" s="88"/>
      <c r="BB485" s="88"/>
      <c r="BC485" s="88"/>
      <c r="BD485" s="88"/>
      <c r="BE485" s="88"/>
      <c r="BF485" s="88"/>
      <c r="BG485" s="88"/>
      <c r="BH485" s="88"/>
      <c r="BI485" s="88"/>
      <c r="BJ485" s="88"/>
      <c r="BK485" s="88"/>
      <c r="BL485" s="88"/>
      <c r="BM485" s="88"/>
      <c r="BN485" s="88"/>
      <c r="BO485" s="88"/>
      <c r="BP485" s="88"/>
      <c r="BQ485" s="88"/>
      <c r="BR485" s="88"/>
      <c r="BS485" s="88"/>
      <c r="BT485" s="88"/>
      <c r="BU485" s="88"/>
      <c r="BV485" s="88"/>
      <c r="BW485" s="88"/>
      <c r="BX485" s="88"/>
      <c r="BY485" s="88"/>
      <c r="BZ485" s="88"/>
      <c r="CA485" s="88"/>
      <c r="CB485" s="88"/>
      <c r="CC485" s="88"/>
      <c r="CD485" s="88"/>
      <c r="CE485" s="88"/>
      <c r="CF485" s="88"/>
      <c r="CG485" s="88"/>
      <c r="CH485" s="88"/>
      <c r="CI485" s="88"/>
      <c r="CJ485" s="88"/>
      <c r="CK485" s="88"/>
      <c r="CL485" s="88"/>
      <c r="CM485" s="88"/>
      <c r="CN485" s="88"/>
      <c r="CO485" s="88"/>
      <c r="CP485" s="88"/>
      <c r="CQ485" s="88"/>
      <c r="CR485" s="88"/>
      <c r="CS485" s="88"/>
      <c r="CT485" s="88"/>
      <c r="CU485" s="88"/>
      <c r="CV485" s="88"/>
      <c r="CW485" s="88"/>
      <c r="CX485" s="88"/>
      <c r="CY485" s="88"/>
      <c r="CZ485" s="88"/>
      <c r="DA485" s="88"/>
      <c r="DB485" s="88"/>
      <c r="DC485" s="88"/>
      <c r="DD485" s="88"/>
      <c r="DE485" s="88"/>
      <c r="DF485" s="88"/>
      <c r="DG485" s="88"/>
      <c r="DH485" s="88"/>
      <c r="DI485" s="88"/>
      <c r="DJ485" s="88"/>
      <c r="DK485" s="88"/>
      <c r="DL485" s="88"/>
      <c r="DM485" s="88"/>
      <c r="DN485" s="88"/>
      <c r="DO485" s="88"/>
      <c r="DP485" s="88"/>
      <c r="DQ485" s="88"/>
      <c r="DR485" s="88"/>
      <c r="DS485" s="88"/>
      <c r="DT485" s="88"/>
      <c r="DU485" s="88"/>
      <c r="DV485" s="88"/>
      <c r="DW485" s="88"/>
      <c r="DX485" s="88"/>
      <c r="DY485" s="88"/>
      <c r="DZ485" s="88"/>
      <c r="EA485" s="88"/>
      <c r="EB485" s="88"/>
      <c r="EC485" s="88"/>
      <c r="ED485" s="88"/>
      <c r="EE485" s="88"/>
      <c r="EF485" s="88"/>
      <c r="EG485" s="88"/>
      <c r="EH485" s="88"/>
      <c r="EI485" s="88"/>
      <c r="EJ485" s="88"/>
      <c r="EK485" s="88"/>
      <c r="EL485" s="88"/>
      <c r="EM485" s="88"/>
      <c r="EN485" s="88"/>
      <c r="EO485" s="88"/>
      <c r="EP485" s="88"/>
      <c r="EQ485" s="88"/>
      <c r="ER485" s="88"/>
      <c r="ES485" s="88"/>
      <c r="ET485" s="88"/>
      <c r="EU485" s="88"/>
      <c r="EV485" s="88"/>
      <c r="EW485" s="88"/>
      <c r="EX485" s="88"/>
      <c r="EY485" s="88"/>
      <c r="EZ485" s="88"/>
      <c r="FA485" s="88"/>
      <c r="FB485" s="88"/>
      <c r="FC485" s="88"/>
      <c r="FD485" s="88"/>
      <c r="FE485" s="88"/>
      <c r="FF485" s="88"/>
    </row>
    <row r="486" spans="2:162" x14ac:dyDescent="0.2">
      <c r="B486" s="100">
        <v>48.2</v>
      </c>
      <c r="C486" s="101">
        <v>88</v>
      </c>
      <c r="D486" s="80">
        <v>48.2</v>
      </c>
      <c r="E486" s="82">
        <v>104</v>
      </c>
      <c r="F486" s="83">
        <v>48.2</v>
      </c>
      <c r="G486" s="82">
        <v>111</v>
      </c>
      <c r="H486" s="88"/>
      <c r="O486" s="88"/>
      <c r="V486" s="88"/>
      <c r="AC486" s="88"/>
      <c r="AJ486" s="88"/>
      <c r="AQ486" s="88"/>
      <c r="AR486" s="88"/>
      <c r="AS486" s="88"/>
      <c r="AT486" s="88"/>
      <c r="AU486" s="88"/>
      <c r="AV486" s="88"/>
      <c r="AW486" s="88"/>
      <c r="AX486" s="88"/>
      <c r="AY486" s="88"/>
      <c r="AZ486" s="88"/>
      <c r="BA486" s="88"/>
      <c r="BB486" s="88"/>
      <c r="BC486" s="88"/>
      <c r="BD486" s="88"/>
      <c r="BE486" s="88"/>
      <c r="BF486" s="88"/>
      <c r="BG486" s="88"/>
      <c r="BH486" s="88"/>
      <c r="BI486" s="88"/>
      <c r="BJ486" s="88"/>
      <c r="BK486" s="88"/>
      <c r="BL486" s="88"/>
      <c r="BM486" s="88"/>
      <c r="BN486" s="88"/>
      <c r="BO486" s="88"/>
      <c r="BP486" s="88"/>
      <c r="BQ486" s="88"/>
      <c r="BR486" s="88"/>
      <c r="BS486" s="88"/>
      <c r="BT486" s="88"/>
      <c r="BU486" s="88"/>
      <c r="BV486" s="88"/>
      <c r="BW486" s="88"/>
      <c r="BX486" s="88"/>
      <c r="BY486" s="88"/>
      <c r="BZ486" s="88"/>
      <c r="CA486" s="88"/>
      <c r="CB486" s="88"/>
      <c r="CC486" s="88"/>
      <c r="CD486" s="88"/>
      <c r="CE486" s="88"/>
      <c r="CF486" s="88"/>
      <c r="CG486" s="88"/>
      <c r="CH486" s="88"/>
      <c r="CI486" s="88"/>
      <c r="CJ486" s="88"/>
      <c r="CK486" s="88"/>
      <c r="CL486" s="88"/>
      <c r="CM486" s="88"/>
      <c r="CN486" s="88"/>
      <c r="CO486" s="88"/>
      <c r="CP486" s="88"/>
      <c r="CQ486" s="88"/>
      <c r="CR486" s="88"/>
      <c r="CS486" s="88"/>
      <c r="CT486" s="88"/>
      <c r="CU486" s="88"/>
      <c r="CV486" s="88"/>
      <c r="CW486" s="88"/>
      <c r="CX486" s="88"/>
      <c r="CY486" s="88"/>
      <c r="CZ486" s="88"/>
      <c r="DA486" s="88"/>
      <c r="DB486" s="88"/>
      <c r="DC486" s="88"/>
      <c r="DD486" s="88"/>
      <c r="DE486" s="88"/>
      <c r="DF486" s="88"/>
      <c r="DG486" s="88"/>
      <c r="DH486" s="88"/>
      <c r="DI486" s="88"/>
      <c r="DJ486" s="88"/>
      <c r="DK486" s="88"/>
      <c r="DL486" s="88"/>
      <c r="DM486" s="88"/>
      <c r="DN486" s="88"/>
      <c r="DO486" s="88"/>
      <c r="DP486" s="88"/>
      <c r="DQ486" s="88"/>
      <c r="DR486" s="88"/>
      <c r="DS486" s="88"/>
      <c r="DT486" s="88"/>
      <c r="DU486" s="88"/>
      <c r="DV486" s="88"/>
      <c r="DW486" s="88"/>
      <c r="DX486" s="88"/>
      <c r="DY486" s="88"/>
      <c r="DZ486" s="88"/>
      <c r="EA486" s="88"/>
      <c r="EB486" s="88"/>
      <c r="EC486" s="88"/>
      <c r="ED486" s="88"/>
      <c r="EE486" s="88"/>
      <c r="EF486" s="88"/>
      <c r="EG486" s="88"/>
      <c r="EH486" s="88"/>
      <c r="EI486" s="88"/>
      <c r="EJ486" s="88"/>
      <c r="EK486" s="88"/>
      <c r="EL486" s="88"/>
      <c r="EM486" s="88"/>
      <c r="EN486" s="88"/>
      <c r="EO486" s="88"/>
      <c r="EP486" s="88"/>
      <c r="EQ486" s="88"/>
      <c r="ER486" s="88"/>
      <c r="ES486" s="88"/>
      <c r="ET486" s="88"/>
      <c r="EU486" s="88"/>
      <c r="EV486" s="88"/>
      <c r="EW486" s="88"/>
      <c r="EX486" s="88"/>
      <c r="EY486" s="88"/>
      <c r="EZ486" s="88"/>
      <c r="FA486" s="88"/>
      <c r="FB486" s="88"/>
      <c r="FC486" s="88"/>
      <c r="FD486" s="88"/>
      <c r="FE486" s="88"/>
      <c r="FF486" s="88"/>
    </row>
    <row r="487" spans="2:162" x14ac:dyDescent="0.2">
      <c r="B487" s="100">
        <v>48.3</v>
      </c>
      <c r="C487" s="101">
        <v>2</v>
      </c>
      <c r="D487" s="80">
        <v>48.3</v>
      </c>
      <c r="E487" s="82">
        <v>56</v>
      </c>
      <c r="F487" s="83">
        <v>48.3</v>
      </c>
      <c r="G487" s="82">
        <v>58</v>
      </c>
      <c r="H487" s="88"/>
      <c r="O487" s="88"/>
      <c r="V487" s="88"/>
      <c r="AC487" s="88"/>
      <c r="AJ487" s="88"/>
      <c r="AQ487" s="88"/>
      <c r="AR487" s="88"/>
      <c r="AS487" s="88"/>
      <c r="AT487" s="88"/>
      <c r="AU487" s="88"/>
      <c r="AV487" s="88"/>
      <c r="AW487" s="88"/>
      <c r="AX487" s="88"/>
      <c r="AY487" s="88"/>
      <c r="AZ487" s="88"/>
      <c r="BA487" s="88"/>
      <c r="BB487" s="88"/>
      <c r="BC487" s="88"/>
      <c r="BD487" s="88"/>
      <c r="BE487" s="88"/>
      <c r="BF487" s="88"/>
      <c r="BG487" s="88"/>
      <c r="BH487" s="88"/>
      <c r="BI487" s="88"/>
      <c r="BJ487" s="88"/>
      <c r="BK487" s="88"/>
      <c r="BL487" s="88"/>
      <c r="BM487" s="88"/>
      <c r="BN487" s="88"/>
      <c r="BO487" s="88"/>
      <c r="BP487" s="88"/>
      <c r="BQ487" s="88"/>
      <c r="BR487" s="88"/>
      <c r="BS487" s="88"/>
      <c r="BT487" s="88"/>
      <c r="BU487" s="88"/>
      <c r="BV487" s="88"/>
      <c r="BW487" s="88"/>
      <c r="BX487" s="88"/>
      <c r="BY487" s="88"/>
      <c r="BZ487" s="88"/>
      <c r="CA487" s="88"/>
      <c r="CB487" s="88"/>
      <c r="CC487" s="88"/>
      <c r="CD487" s="88"/>
      <c r="CE487" s="88"/>
      <c r="CF487" s="88"/>
      <c r="CG487" s="88"/>
      <c r="CH487" s="88"/>
      <c r="CI487" s="88"/>
      <c r="CJ487" s="88"/>
      <c r="CK487" s="88"/>
      <c r="CL487" s="88"/>
      <c r="CM487" s="88"/>
      <c r="CN487" s="88"/>
      <c r="CO487" s="88"/>
      <c r="CP487" s="88"/>
      <c r="CQ487" s="88"/>
      <c r="CR487" s="88"/>
      <c r="CS487" s="88"/>
      <c r="CT487" s="88"/>
      <c r="CU487" s="88"/>
      <c r="CV487" s="88"/>
      <c r="CW487" s="88"/>
      <c r="CX487" s="88"/>
      <c r="CY487" s="88"/>
      <c r="CZ487" s="88"/>
      <c r="DA487" s="88"/>
      <c r="DB487" s="88"/>
      <c r="DC487" s="88"/>
      <c r="DD487" s="88"/>
      <c r="DE487" s="88"/>
      <c r="DF487" s="88"/>
      <c r="DG487" s="88"/>
      <c r="DH487" s="88"/>
      <c r="DI487" s="88"/>
      <c r="DJ487" s="88"/>
      <c r="DK487" s="88"/>
      <c r="DL487" s="88"/>
      <c r="DM487" s="88"/>
      <c r="DN487" s="88"/>
      <c r="DO487" s="88"/>
      <c r="DP487" s="88"/>
      <c r="DQ487" s="88"/>
      <c r="DR487" s="88"/>
      <c r="DS487" s="88"/>
      <c r="DT487" s="88"/>
      <c r="DU487" s="88"/>
      <c r="DV487" s="88"/>
      <c r="DW487" s="88"/>
      <c r="DX487" s="88"/>
      <c r="DY487" s="88"/>
      <c r="DZ487" s="88"/>
      <c r="EA487" s="88"/>
      <c r="EB487" s="88"/>
      <c r="EC487" s="88"/>
      <c r="ED487" s="88"/>
      <c r="EE487" s="88"/>
      <c r="EF487" s="88"/>
      <c r="EG487" s="88"/>
      <c r="EH487" s="88"/>
      <c r="EI487" s="88"/>
      <c r="EJ487" s="88"/>
      <c r="EK487" s="88"/>
      <c r="EL487" s="88"/>
      <c r="EM487" s="88"/>
      <c r="EN487" s="88"/>
      <c r="EO487" s="88"/>
      <c r="EP487" s="88"/>
      <c r="EQ487" s="88"/>
      <c r="ER487" s="88"/>
      <c r="ES487" s="88"/>
      <c r="ET487" s="88"/>
      <c r="EU487" s="88"/>
      <c r="EV487" s="88"/>
      <c r="EW487" s="88"/>
      <c r="EX487" s="88"/>
      <c r="EY487" s="88"/>
      <c r="EZ487" s="88"/>
      <c r="FA487" s="88"/>
      <c r="FB487" s="88"/>
      <c r="FC487" s="88"/>
      <c r="FD487" s="88"/>
      <c r="FE487" s="88"/>
      <c r="FF487" s="88"/>
    </row>
    <row r="488" spans="2:162" x14ac:dyDescent="0.2">
      <c r="B488" s="100">
        <v>48.4</v>
      </c>
      <c r="C488" s="101">
        <v>59</v>
      </c>
      <c r="D488" s="80">
        <v>48.4</v>
      </c>
      <c r="E488" s="82">
        <v>72</v>
      </c>
      <c r="F488" s="83">
        <v>48.4</v>
      </c>
      <c r="G488" s="82">
        <v>45</v>
      </c>
      <c r="H488" s="88"/>
      <c r="O488" s="88"/>
      <c r="V488" s="88"/>
      <c r="AC488" s="88"/>
      <c r="AJ488" s="88"/>
      <c r="AQ488" s="88"/>
      <c r="AR488" s="88"/>
      <c r="AS488" s="88"/>
      <c r="AT488" s="88"/>
      <c r="AU488" s="88"/>
      <c r="AV488" s="88"/>
      <c r="AW488" s="88"/>
      <c r="AX488" s="88"/>
      <c r="AY488" s="88"/>
      <c r="AZ488" s="88"/>
      <c r="BA488" s="88"/>
      <c r="BB488" s="88"/>
      <c r="BC488" s="88"/>
      <c r="BD488" s="88"/>
      <c r="BE488" s="88"/>
      <c r="BF488" s="88"/>
      <c r="BG488" s="88"/>
      <c r="BH488" s="88"/>
      <c r="BI488" s="88"/>
      <c r="BJ488" s="88"/>
      <c r="BK488" s="88"/>
      <c r="BL488" s="88"/>
      <c r="BM488" s="88"/>
      <c r="BN488" s="88"/>
      <c r="BO488" s="88"/>
      <c r="BP488" s="88"/>
      <c r="BQ488" s="88"/>
      <c r="BR488" s="88"/>
      <c r="BS488" s="88"/>
      <c r="BT488" s="88"/>
      <c r="BU488" s="88"/>
      <c r="BV488" s="88"/>
      <c r="BW488" s="88"/>
      <c r="BX488" s="88"/>
      <c r="BY488" s="88"/>
      <c r="BZ488" s="88"/>
      <c r="CA488" s="88"/>
      <c r="CB488" s="88"/>
      <c r="CC488" s="88"/>
      <c r="CD488" s="88"/>
      <c r="CE488" s="88"/>
      <c r="CF488" s="88"/>
      <c r="CG488" s="88"/>
      <c r="CH488" s="88"/>
      <c r="CI488" s="88"/>
      <c r="CJ488" s="88"/>
      <c r="CK488" s="88"/>
      <c r="CL488" s="88"/>
      <c r="CM488" s="88"/>
      <c r="CN488" s="88"/>
      <c r="CO488" s="88"/>
      <c r="CP488" s="88"/>
      <c r="CQ488" s="88"/>
      <c r="CR488" s="88"/>
      <c r="CS488" s="88"/>
      <c r="CT488" s="88"/>
      <c r="CU488" s="88"/>
      <c r="CV488" s="88"/>
      <c r="CW488" s="88"/>
      <c r="CX488" s="88"/>
      <c r="CY488" s="88"/>
      <c r="CZ488" s="88"/>
      <c r="DA488" s="88"/>
      <c r="DB488" s="88"/>
      <c r="DC488" s="88"/>
      <c r="DD488" s="88"/>
      <c r="DE488" s="88"/>
      <c r="DF488" s="88"/>
      <c r="DG488" s="88"/>
      <c r="DH488" s="88"/>
      <c r="DI488" s="88"/>
      <c r="DJ488" s="88"/>
      <c r="DK488" s="88"/>
      <c r="DL488" s="88"/>
      <c r="DM488" s="88"/>
      <c r="DN488" s="88"/>
      <c r="DO488" s="88"/>
      <c r="DP488" s="88"/>
      <c r="DQ488" s="88"/>
      <c r="DR488" s="88"/>
      <c r="DS488" s="88"/>
      <c r="DT488" s="88"/>
      <c r="DU488" s="88"/>
      <c r="DV488" s="88"/>
      <c r="DW488" s="88"/>
      <c r="DX488" s="88"/>
      <c r="DY488" s="88"/>
      <c r="DZ488" s="88"/>
      <c r="EA488" s="88"/>
      <c r="EB488" s="88"/>
      <c r="EC488" s="88"/>
      <c r="ED488" s="88"/>
      <c r="EE488" s="88"/>
      <c r="EF488" s="88"/>
      <c r="EG488" s="88"/>
      <c r="EH488" s="88"/>
      <c r="EI488" s="88"/>
      <c r="EJ488" s="88"/>
      <c r="EK488" s="88"/>
      <c r="EL488" s="88"/>
      <c r="EM488" s="88"/>
      <c r="EN488" s="88"/>
      <c r="EO488" s="88"/>
      <c r="EP488" s="88"/>
      <c r="EQ488" s="88"/>
      <c r="ER488" s="88"/>
      <c r="ES488" s="88"/>
      <c r="ET488" s="88"/>
      <c r="EU488" s="88"/>
      <c r="EV488" s="88"/>
      <c r="EW488" s="88"/>
      <c r="EX488" s="88"/>
      <c r="EY488" s="88"/>
      <c r="EZ488" s="88"/>
      <c r="FA488" s="88"/>
      <c r="FB488" s="88"/>
      <c r="FC488" s="88"/>
      <c r="FD488" s="88"/>
      <c r="FE488" s="88"/>
      <c r="FF488" s="88"/>
    </row>
    <row r="489" spans="2:162" x14ac:dyDescent="0.2">
      <c r="B489" s="100">
        <v>48.5</v>
      </c>
      <c r="C489" s="101">
        <v>2</v>
      </c>
      <c r="D489" s="80">
        <v>48.5</v>
      </c>
      <c r="E489" s="82">
        <v>5</v>
      </c>
      <c r="F489" s="83">
        <v>48.5</v>
      </c>
      <c r="G489" s="82">
        <v>70</v>
      </c>
      <c r="H489" s="88"/>
      <c r="O489" s="88"/>
      <c r="V489" s="88"/>
      <c r="AC489" s="88"/>
      <c r="AJ489" s="88"/>
      <c r="AQ489" s="88"/>
      <c r="AR489" s="88"/>
      <c r="AS489" s="88"/>
      <c r="AT489" s="88"/>
      <c r="AU489" s="88"/>
      <c r="AV489" s="88"/>
      <c r="AW489" s="88"/>
      <c r="AX489" s="88"/>
      <c r="AY489" s="88"/>
      <c r="AZ489" s="88"/>
      <c r="BA489" s="88"/>
      <c r="BB489" s="88"/>
      <c r="BC489" s="88"/>
      <c r="BD489" s="88"/>
      <c r="BE489" s="88"/>
      <c r="BF489" s="88"/>
      <c r="BG489" s="88"/>
      <c r="BH489" s="88"/>
      <c r="BI489" s="88"/>
      <c r="BJ489" s="88"/>
      <c r="BK489" s="88"/>
      <c r="BL489" s="88"/>
      <c r="BM489" s="88"/>
      <c r="BN489" s="88"/>
      <c r="BO489" s="88"/>
      <c r="BP489" s="88"/>
      <c r="BQ489" s="88"/>
      <c r="BR489" s="88"/>
      <c r="BS489" s="88"/>
      <c r="BT489" s="88"/>
      <c r="BU489" s="88"/>
      <c r="BV489" s="88"/>
      <c r="BW489" s="88"/>
      <c r="BX489" s="88"/>
      <c r="BY489" s="88"/>
      <c r="BZ489" s="88"/>
      <c r="CA489" s="88"/>
      <c r="CB489" s="88"/>
      <c r="CC489" s="88"/>
      <c r="CD489" s="88"/>
      <c r="CE489" s="88"/>
      <c r="CF489" s="88"/>
      <c r="CG489" s="88"/>
      <c r="CH489" s="88"/>
      <c r="CI489" s="88"/>
      <c r="CJ489" s="88"/>
      <c r="CK489" s="88"/>
      <c r="CL489" s="88"/>
      <c r="CM489" s="88"/>
      <c r="CN489" s="88"/>
      <c r="CO489" s="88"/>
      <c r="CP489" s="88"/>
      <c r="CQ489" s="88"/>
      <c r="CR489" s="88"/>
      <c r="CS489" s="88"/>
      <c r="CT489" s="88"/>
      <c r="CU489" s="88"/>
      <c r="CV489" s="88"/>
      <c r="CW489" s="88"/>
      <c r="CX489" s="88"/>
      <c r="CY489" s="88"/>
      <c r="CZ489" s="88"/>
      <c r="DA489" s="88"/>
      <c r="DB489" s="88"/>
      <c r="DC489" s="88"/>
      <c r="DD489" s="88"/>
      <c r="DE489" s="88"/>
      <c r="DF489" s="88"/>
      <c r="DG489" s="88"/>
      <c r="DH489" s="88"/>
      <c r="DI489" s="88"/>
      <c r="DJ489" s="88"/>
      <c r="DK489" s="88"/>
      <c r="DL489" s="88"/>
      <c r="DM489" s="88"/>
      <c r="DN489" s="88"/>
      <c r="DO489" s="88"/>
      <c r="DP489" s="88"/>
      <c r="DQ489" s="88"/>
      <c r="DR489" s="88"/>
      <c r="DS489" s="88"/>
      <c r="DT489" s="88"/>
      <c r="DU489" s="88"/>
      <c r="DV489" s="88"/>
      <c r="DW489" s="88"/>
      <c r="DX489" s="88"/>
      <c r="DY489" s="88"/>
      <c r="DZ489" s="88"/>
      <c r="EA489" s="88"/>
      <c r="EB489" s="88"/>
      <c r="EC489" s="88"/>
      <c r="ED489" s="88"/>
      <c r="EE489" s="88"/>
      <c r="EF489" s="88"/>
      <c r="EG489" s="88"/>
      <c r="EH489" s="88"/>
      <c r="EI489" s="88"/>
      <c r="EJ489" s="88"/>
      <c r="EK489" s="88"/>
      <c r="EL489" s="88"/>
      <c r="EM489" s="88"/>
      <c r="EN489" s="88"/>
      <c r="EO489" s="88"/>
      <c r="EP489" s="88"/>
      <c r="EQ489" s="88"/>
      <c r="ER489" s="88"/>
      <c r="ES489" s="88"/>
      <c r="ET489" s="88"/>
      <c r="EU489" s="88"/>
      <c r="EV489" s="88"/>
      <c r="EW489" s="88"/>
      <c r="EX489" s="88"/>
      <c r="EY489" s="88"/>
      <c r="EZ489" s="88"/>
      <c r="FA489" s="88"/>
      <c r="FB489" s="88"/>
      <c r="FC489" s="88"/>
      <c r="FD489" s="88"/>
      <c r="FE489" s="88"/>
      <c r="FF489" s="88"/>
    </row>
    <row r="490" spans="2:162" x14ac:dyDescent="0.2">
      <c r="B490" s="100">
        <v>48.6</v>
      </c>
      <c r="C490" s="101">
        <v>15</v>
      </c>
      <c r="D490" s="80">
        <v>48.6</v>
      </c>
      <c r="E490" s="82">
        <v>51</v>
      </c>
      <c r="F490" s="83">
        <v>48.6</v>
      </c>
      <c r="G490" s="82">
        <v>55</v>
      </c>
      <c r="H490" s="88"/>
      <c r="O490" s="88"/>
      <c r="V490" s="88"/>
      <c r="AC490" s="88"/>
      <c r="AJ490" s="88"/>
      <c r="AQ490" s="88"/>
      <c r="AR490" s="88"/>
      <c r="AS490" s="88"/>
      <c r="AT490" s="88"/>
      <c r="AU490" s="88"/>
      <c r="AV490" s="88"/>
      <c r="AW490" s="88"/>
      <c r="AX490" s="88"/>
      <c r="AY490" s="88"/>
      <c r="AZ490" s="88"/>
      <c r="BA490" s="88"/>
      <c r="BB490" s="88"/>
      <c r="BC490" s="88"/>
      <c r="BD490" s="88"/>
      <c r="BE490" s="88"/>
      <c r="BF490" s="88"/>
      <c r="BG490" s="88"/>
      <c r="BH490" s="88"/>
      <c r="BI490" s="88"/>
      <c r="BJ490" s="88"/>
      <c r="BK490" s="88"/>
      <c r="BL490" s="88"/>
      <c r="BM490" s="88"/>
      <c r="BN490" s="88"/>
      <c r="BO490" s="88"/>
      <c r="BP490" s="88"/>
      <c r="BQ490" s="88"/>
      <c r="BR490" s="88"/>
      <c r="BS490" s="88"/>
      <c r="BT490" s="88"/>
      <c r="BU490" s="88"/>
      <c r="BV490" s="88"/>
      <c r="BW490" s="88"/>
      <c r="BX490" s="88"/>
      <c r="BY490" s="88"/>
      <c r="BZ490" s="88"/>
      <c r="CA490" s="88"/>
      <c r="CB490" s="88"/>
      <c r="CC490" s="88"/>
      <c r="CD490" s="88"/>
      <c r="CE490" s="88"/>
      <c r="CF490" s="88"/>
      <c r="CG490" s="88"/>
      <c r="CH490" s="88"/>
      <c r="CI490" s="88"/>
      <c r="CJ490" s="88"/>
      <c r="CK490" s="88"/>
      <c r="CL490" s="88"/>
      <c r="CM490" s="88"/>
      <c r="CN490" s="88"/>
      <c r="CO490" s="88"/>
      <c r="CP490" s="88"/>
      <c r="CQ490" s="88"/>
      <c r="CR490" s="88"/>
      <c r="CS490" s="88"/>
      <c r="CT490" s="88"/>
      <c r="CU490" s="88"/>
      <c r="CV490" s="88"/>
      <c r="CW490" s="88"/>
      <c r="CX490" s="88"/>
      <c r="CY490" s="88"/>
      <c r="CZ490" s="88"/>
      <c r="DA490" s="88"/>
      <c r="DB490" s="88"/>
      <c r="DC490" s="88"/>
      <c r="DD490" s="88"/>
      <c r="DE490" s="88"/>
      <c r="DF490" s="88"/>
      <c r="DG490" s="88"/>
      <c r="DH490" s="88"/>
      <c r="DI490" s="88"/>
      <c r="DJ490" s="88"/>
      <c r="DK490" s="88"/>
      <c r="DL490" s="88"/>
      <c r="DM490" s="88"/>
      <c r="DN490" s="88"/>
      <c r="DO490" s="88"/>
      <c r="DP490" s="88"/>
      <c r="DQ490" s="88"/>
      <c r="DR490" s="88"/>
      <c r="DS490" s="88"/>
      <c r="DT490" s="88"/>
      <c r="DU490" s="88"/>
      <c r="DV490" s="88"/>
      <c r="DW490" s="88"/>
      <c r="DX490" s="88"/>
      <c r="DY490" s="88"/>
      <c r="DZ490" s="88"/>
      <c r="EA490" s="88"/>
      <c r="EB490" s="88"/>
      <c r="EC490" s="88"/>
      <c r="ED490" s="88"/>
      <c r="EE490" s="88"/>
      <c r="EF490" s="88"/>
      <c r="EG490" s="88"/>
      <c r="EH490" s="88"/>
      <c r="EI490" s="88"/>
      <c r="EJ490" s="88"/>
      <c r="EK490" s="88"/>
      <c r="EL490" s="88"/>
      <c r="EM490" s="88"/>
      <c r="EN490" s="88"/>
      <c r="EO490" s="88"/>
      <c r="EP490" s="88"/>
      <c r="EQ490" s="88"/>
      <c r="ER490" s="88"/>
      <c r="ES490" s="88"/>
      <c r="ET490" s="88"/>
      <c r="EU490" s="88"/>
      <c r="EV490" s="88"/>
      <c r="EW490" s="88"/>
      <c r="EX490" s="88"/>
      <c r="EY490" s="88"/>
      <c r="EZ490" s="88"/>
      <c r="FA490" s="88"/>
      <c r="FB490" s="88"/>
      <c r="FC490" s="88"/>
      <c r="FD490" s="88"/>
      <c r="FE490" s="88"/>
      <c r="FF490" s="88"/>
    </row>
    <row r="491" spans="2:162" x14ac:dyDescent="0.2">
      <c r="B491" s="100">
        <v>48.7</v>
      </c>
      <c r="C491" s="101">
        <v>78</v>
      </c>
      <c r="D491" s="80">
        <v>48.7</v>
      </c>
      <c r="E491" s="82">
        <v>74</v>
      </c>
      <c r="F491" s="83">
        <v>48.7</v>
      </c>
      <c r="G491" s="82">
        <v>26</v>
      </c>
      <c r="H491" s="88"/>
      <c r="O491" s="88"/>
      <c r="V491" s="88"/>
      <c r="AC491" s="88"/>
      <c r="AJ491" s="88"/>
      <c r="AQ491" s="88"/>
      <c r="AR491" s="88"/>
      <c r="AS491" s="88"/>
      <c r="AT491" s="88"/>
      <c r="AU491" s="88"/>
      <c r="AV491" s="88"/>
      <c r="AW491" s="88"/>
      <c r="AX491" s="88"/>
      <c r="AY491" s="88"/>
      <c r="AZ491" s="88"/>
      <c r="BA491" s="88"/>
      <c r="BB491" s="88"/>
      <c r="BC491" s="88"/>
      <c r="BD491" s="88"/>
      <c r="BE491" s="88"/>
      <c r="BF491" s="88"/>
      <c r="BG491" s="88"/>
      <c r="BH491" s="88"/>
      <c r="BI491" s="88"/>
      <c r="BJ491" s="88"/>
      <c r="BK491" s="88"/>
      <c r="BL491" s="88"/>
      <c r="BM491" s="88"/>
      <c r="BN491" s="88"/>
      <c r="BO491" s="88"/>
      <c r="BP491" s="88"/>
      <c r="BQ491" s="88"/>
      <c r="BR491" s="88"/>
      <c r="BS491" s="88"/>
      <c r="BT491" s="88"/>
      <c r="BU491" s="88"/>
      <c r="BV491" s="88"/>
      <c r="BW491" s="88"/>
      <c r="BX491" s="88"/>
      <c r="BY491" s="88"/>
      <c r="BZ491" s="88"/>
      <c r="CA491" s="88"/>
      <c r="CB491" s="88"/>
      <c r="CC491" s="88"/>
      <c r="CD491" s="88"/>
      <c r="CE491" s="88"/>
      <c r="CF491" s="88"/>
      <c r="CG491" s="88"/>
      <c r="CH491" s="88"/>
      <c r="CI491" s="88"/>
      <c r="CJ491" s="88"/>
      <c r="CK491" s="88"/>
      <c r="CL491" s="88"/>
      <c r="CM491" s="88"/>
      <c r="CN491" s="88"/>
      <c r="CO491" s="88"/>
      <c r="CP491" s="88"/>
      <c r="CQ491" s="88"/>
      <c r="CR491" s="88"/>
      <c r="CS491" s="88"/>
      <c r="CT491" s="88"/>
      <c r="CU491" s="88"/>
      <c r="CV491" s="88"/>
      <c r="CW491" s="88"/>
      <c r="CX491" s="88"/>
      <c r="CY491" s="88"/>
      <c r="CZ491" s="88"/>
      <c r="DA491" s="88"/>
      <c r="DB491" s="88"/>
      <c r="DC491" s="88"/>
      <c r="DD491" s="88"/>
      <c r="DE491" s="88"/>
      <c r="DF491" s="88"/>
      <c r="DG491" s="88"/>
      <c r="DH491" s="88"/>
      <c r="DI491" s="88"/>
      <c r="DJ491" s="88"/>
      <c r="DK491" s="88"/>
      <c r="DL491" s="88"/>
      <c r="DM491" s="88"/>
      <c r="DN491" s="88"/>
      <c r="DO491" s="88"/>
      <c r="DP491" s="88"/>
      <c r="DQ491" s="88"/>
      <c r="DR491" s="88"/>
      <c r="DS491" s="88"/>
      <c r="DT491" s="88"/>
      <c r="DU491" s="88"/>
      <c r="DV491" s="88"/>
      <c r="DW491" s="88"/>
      <c r="DX491" s="88"/>
      <c r="DY491" s="88"/>
      <c r="DZ491" s="88"/>
      <c r="EA491" s="88"/>
      <c r="EB491" s="88"/>
      <c r="EC491" s="88"/>
      <c r="ED491" s="88"/>
      <c r="EE491" s="88"/>
      <c r="EF491" s="88"/>
      <c r="EG491" s="88"/>
      <c r="EH491" s="88"/>
      <c r="EI491" s="88"/>
      <c r="EJ491" s="88"/>
      <c r="EK491" s="88"/>
      <c r="EL491" s="88"/>
      <c r="EM491" s="88"/>
      <c r="EN491" s="88"/>
      <c r="EO491" s="88"/>
      <c r="EP491" s="88"/>
      <c r="EQ491" s="88"/>
      <c r="ER491" s="88"/>
      <c r="ES491" s="88"/>
      <c r="ET491" s="88"/>
      <c r="EU491" s="88"/>
      <c r="EV491" s="88"/>
      <c r="EW491" s="88"/>
      <c r="EX491" s="88"/>
      <c r="EY491" s="88"/>
      <c r="EZ491" s="88"/>
      <c r="FA491" s="88"/>
      <c r="FB491" s="88"/>
      <c r="FC491" s="88"/>
      <c r="FD491" s="88"/>
      <c r="FE491" s="88"/>
      <c r="FF491" s="88"/>
    </row>
    <row r="492" spans="2:162" x14ac:dyDescent="0.2">
      <c r="B492" s="100">
        <v>48.8</v>
      </c>
      <c r="C492" s="101">
        <v>6</v>
      </c>
      <c r="D492" s="80">
        <v>48.8</v>
      </c>
      <c r="E492" s="82">
        <v>25</v>
      </c>
      <c r="F492" s="83">
        <v>48.8</v>
      </c>
      <c r="G492" s="82">
        <v>131</v>
      </c>
      <c r="H492" s="88"/>
      <c r="O492" s="88"/>
      <c r="V492" s="88"/>
      <c r="AC492" s="88"/>
      <c r="AJ492" s="88"/>
      <c r="AQ492" s="88"/>
      <c r="AR492" s="88"/>
      <c r="AS492" s="88"/>
      <c r="AT492" s="88"/>
      <c r="AU492" s="88"/>
      <c r="AV492" s="88"/>
      <c r="AW492" s="88"/>
      <c r="AX492" s="88"/>
      <c r="AY492" s="88"/>
      <c r="AZ492" s="88"/>
      <c r="BA492" s="88"/>
      <c r="BB492" s="88"/>
      <c r="BC492" s="88"/>
      <c r="BD492" s="88"/>
      <c r="BE492" s="88"/>
      <c r="BF492" s="88"/>
      <c r="BG492" s="88"/>
      <c r="BH492" s="88"/>
      <c r="BI492" s="88"/>
      <c r="BJ492" s="88"/>
      <c r="BK492" s="88"/>
      <c r="BL492" s="88"/>
      <c r="BM492" s="88"/>
      <c r="BN492" s="88"/>
      <c r="BO492" s="88"/>
      <c r="BP492" s="88"/>
      <c r="BQ492" s="88"/>
      <c r="BR492" s="88"/>
      <c r="BS492" s="88"/>
      <c r="BT492" s="88"/>
      <c r="BU492" s="88"/>
      <c r="BV492" s="88"/>
      <c r="BW492" s="88"/>
      <c r="BX492" s="88"/>
      <c r="BY492" s="88"/>
      <c r="BZ492" s="88"/>
      <c r="CA492" s="88"/>
      <c r="CB492" s="88"/>
      <c r="CC492" s="88"/>
      <c r="CD492" s="88"/>
      <c r="CE492" s="88"/>
      <c r="CF492" s="88"/>
      <c r="CG492" s="88"/>
      <c r="CH492" s="88"/>
      <c r="CI492" s="88"/>
      <c r="CJ492" s="88"/>
      <c r="CK492" s="88"/>
      <c r="CL492" s="88"/>
      <c r="CM492" s="88"/>
      <c r="CN492" s="88"/>
      <c r="CO492" s="88"/>
      <c r="CP492" s="88"/>
      <c r="CQ492" s="88"/>
      <c r="CR492" s="88"/>
      <c r="CS492" s="88"/>
      <c r="CT492" s="88"/>
      <c r="CU492" s="88"/>
      <c r="CV492" s="88"/>
      <c r="CW492" s="88"/>
      <c r="CX492" s="88"/>
      <c r="CY492" s="88"/>
      <c r="CZ492" s="88"/>
      <c r="DA492" s="88"/>
      <c r="DB492" s="88"/>
      <c r="DC492" s="88"/>
      <c r="DD492" s="88"/>
      <c r="DE492" s="88"/>
      <c r="DF492" s="88"/>
      <c r="DG492" s="88"/>
      <c r="DH492" s="88"/>
      <c r="DI492" s="88"/>
      <c r="DJ492" s="88"/>
      <c r="DK492" s="88"/>
      <c r="DL492" s="88"/>
      <c r="DM492" s="88"/>
      <c r="DN492" s="88"/>
      <c r="DO492" s="88"/>
      <c r="DP492" s="88"/>
      <c r="DQ492" s="88"/>
      <c r="DR492" s="88"/>
      <c r="DS492" s="88"/>
      <c r="DT492" s="88"/>
      <c r="DU492" s="88"/>
      <c r="DV492" s="88"/>
      <c r="DW492" s="88"/>
      <c r="DX492" s="88"/>
      <c r="DY492" s="88"/>
      <c r="DZ492" s="88"/>
      <c r="EA492" s="88"/>
      <c r="EB492" s="88"/>
      <c r="EC492" s="88"/>
      <c r="ED492" s="88"/>
      <c r="EE492" s="88"/>
      <c r="EF492" s="88"/>
      <c r="EG492" s="88"/>
      <c r="EH492" s="88"/>
      <c r="EI492" s="88"/>
      <c r="EJ492" s="88"/>
      <c r="EK492" s="88"/>
      <c r="EL492" s="88"/>
      <c r="EM492" s="88"/>
      <c r="EN492" s="88"/>
      <c r="EO492" s="88"/>
      <c r="EP492" s="88"/>
      <c r="EQ492" s="88"/>
      <c r="ER492" s="88"/>
      <c r="ES492" s="88"/>
      <c r="ET492" s="88"/>
      <c r="EU492" s="88"/>
      <c r="EV492" s="88"/>
      <c r="EW492" s="88"/>
      <c r="EX492" s="88"/>
      <c r="EY492" s="88"/>
      <c r="EZ492" s="88"/>
      <c r="FA492" s="88"/>
      <c r="FB492" s="88"/>
      <c r="FC492" s="88"/>
      <c r="FD492" s="88"/>
      <c r="FE492" s="88"/>
      <c r="FF492" s="88"/>
    </row>
    <row r="493" spans="2:162" x14ac:dyDescent="0.2">
      <c r="B493" s="100">
        <v>48.9</v>
      </c>
      <c r="C493" s="101">
        <v>80</v>
      </c>
      <c r="D493" s="80">
        <v>48.9</v>
      </c>
      <c r="E493" s="82">
        <v>104</v>
      </c>
      <c r="F493" s="83">
        <v>48.9</v>
      </c>
      <c r="G493" s="82">
        <v>6</v>
      </c>
      <c r="H493" s="88"/>
      <c r="O493" s="88"/>
      <c r="V493" s="88"/>
      <c r="AC493" s="88"/>
      <c r="AJ493" s="88"/>
      <c r="AQ493" s="88"/>
      <c r="AR493" s="88"/>
      <c r="AS493" s="88"/>
      <c r="AT493" s="88"/>
      <c r="AU493" s="88"/>
      <c r="AV493" s="88"/>
      <c r="AW493" s="88"/>
      <c r="AX493" s="88"/>
      <c r="AY493" s="88"/>
      <c r="AZ493" s="88"/>
      <c r="BA493" s="88"/>
      <c r="BB493" s="88"/>
      <c r="BC493" s="88"/>
      <c r="BD493" s="88"/>
      <c r="BE493" s="88"/>
      <c r="BF493" s="88"/>
      <c r="BG493" s="88"/>
      <c r="BH493" s="88"/>
      <c r="BI493" s="88"/>
      <c r="BJ493" s="88"/>
      <c r="BK493" s="88"/>
      <c r="BL493" s="88"/>
      <c r="BM493" s="88"/>
      <c r="BN493" s="88"/>
      <c r="BO493" s="88"/>
      <c r="BP493" s="88"/>
      <c r="BQ493" s="88"/>
      <c r="BR493" s="88"/>
      <c r="BS493" s="88"/>
      <c r="BT493" s="88"/>
      <c r="BU493" s="88"/>
      <c r="BV493" s="88"/>
      <c r="BW493" s="88"/>
      <c r="BX493" s="88"/>
      <c r="BY493" s="88"/>
      <c r="BZ493" s="88"/>
      <c r="CA493" s="88"/>
      <c r="CB493" s="88"/>
      <c r="CC493" s="88"/>
      <c r="CD493" s="88"/>
      <c r="CE493" s="88"/>
      <c r="CF493" s="88"/>
      <c r="CG493" s="88"/>
      <c r="CH493" s="88"/>
      <c r="CI493" s="88"/>
      <c r="CJ493" s="88"/>
      <c r="CK493" s="88"/>
      <c r="CL493" s="88"/>
      <c r="CM493" s="88"/>
      <c r="CN493" s="88"/>
      <c r="CO493" s="88"/>
      <c r="CP493" s="88"/>
      <c r="CQ493" s="88"/>
      <c r="CR493" s="88"/>
      <c r="CS493" s="88"/>
      <c r="CT493" s="88"/>
      <c r="CU493" s="88"/>
      <c r="CV493" s="88"/>
      <c r="CW493" s="88"/>
      <c r="CX493" s="88"/>
      <c r="CY493" s="88"/>
      <c r="CZ493" s="88"/>
      <c r="DA493" s="88"/>
      <c r="DB493" s="88"/>
      <c r="DC493" s="88"/>
      <c r="DD493" s="88"/>
      <c r="DE493" s="88"/>
      <c r="DF493" s="88"/>
      <c r="DG493" s="88"/>
      <c r="DH493" s="88"/>
      <c r="DI493" s="88"/>
      <c r="DJ493" s="88"/>
      <c r="DK493" s="88"/>
      <c r="DL493" s="88"/>
      <c r="DM493" s="88"/>
      <c r="DN493" s="88"/>
      <c r="DO493" s="88"/>
      <c r="DP493" s="88"/>
      <c r="DQ493" s="88"/>
      <c r="DR493" s="88"/>
      <c r="DS493" s="88"/>
      <c r="DT493" s="88"/>
      <c r="DU493" s="88"/>
      <c r="DV493" s="88"/>
      <c r="DW493" s="88"/>
      <c r="DX493" s="88"/>
      <c r="DY493" s="88"/>
      <c r="DZ493" s="88"/>
      <c r="EA493" s="88"/>
      <c r="EB493" s="88"/>
      <c r="EC493" s="88"/>
      <c r="ED493" s="88"/>
      <c r="EE493" s="88"/>
      <c r="EF493" s="88"/>
      <c r="EG493" s="88"/>
      <c r="EH493" s="88"/>
      <c r="EI493" s="88"/>
      <c r="EJ493" s="88"/>
      <c r="EK493" s="88"/>
      <c r="EL493" s="88"/>
      <c r="EM493" s="88"/>
      <c r="EN493" s="88"/>
      <c r="EO493" s="88"/>
      <c r="EP493" s="88"/>
      <c r="EQ493" s="88"/>
      <c r="ER493" s="88"/>
      <c r="ES493" s="88"/>
      <c r="ET493" s="88"/>
      <c r="EU493" s="88"/>
      <c r="EV493" s="88"/>
      <c r="EW493" s="88"/>
      <c r="EX493" s="88"/>
      <c r="EY493" s="88"/>
      <c r="EZ493" s="88"/>
      <c r="FA493" s="88"/>
      <c r="FB493" s="88"/>
      <c r="FC493" s="88"/>
      <c r="FD493" s="88"/>
      <c r="FE493" s="88"/>
      <c r="FF493" s="88"/>
    </row>
    <row r="494" spans="2:162" x14ac:dyDescent="0.2">
      <c r="B494" s="100">
        <v>49</v>
      </c>
      <c r="C494" s="101">
        <v>5</v>
      </c>
      <c r="D494" s="80">
        <v>49</v>
      </c>
      <c r="E494" s="82">
        <v>53</v>
      </c>
      <c r="F494" s="83">
        <v>49</v>
      </c>
      <c r="G494" s="82">
        <v>32</v>
      </c>
      <c r="H494" s="88"/>
      <c r="O494" s="88"/>
      <c r="V494" s="88"/>
      <c r="AC494" s="88"/>
      <c r="AJ494" s="88"/>
      <c r="AQ494" s="88"/>
      <c r="AR494" s="88"/>
      <c r="AS494" s="88"/>
      <c r="AT494" s="88"/>
      <c r="AU494" s="88"/>
      <c r="AV494" s="88"/>
      <c r="AW494" s="88"/>
      <c r="AX494" s="88"/>
      <c r="AY494" s="88"/>
      <c r="AZ494" s="88"/>
      <c r="BA494" s="88"/>
      <c r="BB494" s="88"/>
      <c r="BC494" s="88"/>
      <c r="BD494" s="88"/>
      <c r="BE494" s="88"/>
      <c r="BF494" s="88"/>
      <c r="BG494" s="88"/>
      <c r="BH494" s="88"/>
      <c r="BI494" s="88"/>
      <c r="BJ494" s="88"/>
      <c r="BK494" s="88"/>
      <c r="BL494" s="88"/>
      <c r="BM494" s="88"/>
      <c r="BN494" s="88"/>
      <c r="BO494" s="88"/>
      <c r="BP494" s="88"/>
      <c r="BQ494" s="88"/>
      <c r="BR494" s="88"/>
      <c r="BS494" s="88"/>
      <c r="BT494" s="88"/>
      <c r="BU494" s="88"/>
      <c r="BV494" s="88"/>
      <c r="BW494" s="88"/>
      <c r="BX494" s="88"/>
      <c r="BY494" s="88"/>
      <c r="BZ494" s="88"/>
      <c r="CA494" s="88"/>
      <c r="CB494" s="88"/>
      <c r="CC494" s="88"/>
      <c r="CD494" s="88"/>
      <c r="CE494" s="88"/>
      <c r="CF494" s="88"/>
      <c r="CG494" s="88"/>
      <c r="CH494" s="88"/>
      <c r="CI494" s="88"/>
      <c r="CJ494" s="88"/>
      <c r="CK494" s="88"/>
      <c r="CL494" s="88"/>
      <c r="CM494" s="88"/>
      <c r="CN494" s="88"/>
      <c r="CO494" s="88"/>
      <c r="CP494" s="88"/>
      <c r="CQ494" s="88"/>
      <c r="CR494" s="88"/>
      <c r="CS494" s="88"/>
      <c r="CT494" s="88"/>
      <c r="CU494" s="88"/>
      <c r="CV494" s="88"/>
      <c r="CW494" s="88"/>
      <c r="CX494" s="88"/>
      <c r="CY494" s="88"/>
      <c r="CZ494" s="88"/>
      <c r="DA494" s="88"/>
      <c r="DB494" s="88"/>
      <c r="DC494" s="88"/>
      <c r="DD494" s="88"/>
      <c r="DE494" s="88"/>
      <c r="DF494" s="88"/>
      <c r="DG494" s="88"/>
      <c r="DH494" s="88"/>
      <c r="DI494" s="88"/>
      <c r="DJ494" s="88"/>
      <c r="DK494" s="88"/>
      <c r="DL494" s="88"/>
      <c r="DM494" s="88"/>
      <c r="DN494" s="88"/>
      <c r="DO494" s="88"/>
      <c r="DP494" s="88"/>
      <c r="DQ494" s="88"/>
      <c r="DR494" s="88"/>
      <c r="DS494" s="88"/>
      <c r="DT494" s="88"/>
      <c r="DU494" s="88"/>
      <c r="DV494" s="88"/>
      <c r="DW494" s="88"/>
      <c r="DX494" s="88"/>
      <c r="DY494" s="88"/>
      <c r="DZ494" s="88"/>
      <c r="EA494" s="88"/>
      <c r="EB494" s="88"/>
      <c r="EC494" s="88"/>
      <c r="ED494" s="88"/>
      <c r="EE494" s="88"/>
      <c r="EF494" s="88"/>
      <c r="EG494" s="88"/>
      <c r="EH494" s="88"/>
      <c r="EI494" s="88"/>
      <c r="EJ494" s="88"/>
      <c r="EK494" s="88"/>
      <c r="EL494" s="88"/>
      <c r="EM494" s="88"/>
      <c r="EN494" s="88"/>
      <c r="EO494" s="88"/>
      <c r="EP494" s="88"/>
      <c r="EQ494" s="88"/>
      <c r="ER494" s="88"/>
      <c r="ES494" s="88"/>
      <c r="ET494" s="88"/>
      <c r="EU494" s="88"/>
      <c r="EV494" s="88"/>
      <c r="EW494" s="88"/>
      <c r="EX494" s="88"/>
      <c r="EY494" s="88"/>
      <c r="EZ494" s="88"/>
      <c r="FA494" s="88"/>
      <c r="FB494" s="88"/>
      <c r="FC494" s="88"/>
      <c r="FD494" s="88"/>
      <c r="FE494" s="88"/>
      <c r="FF494" s="88"/>
    </row>
    <row r="495" spans="2:162" x14ac:dyDescent="0.2">
      <c r="B495" s="100">
        <v>49.1</v>
      </c>
      <c r="C495" s="101">
        <v>70</v>
      </c>
      <c r="D495" s="80">
        <v>49.1</v>
      </c>
      <c r="E495" s="82">
        <v>76</v>
      </c>
      <c r="F495" s="83">
        <v>49.1</v>
      </c>
      <c r="G495" s="82">
        <v>124</v>
      </c>
      <c r="H495" s="88"/>
      <c r="O495" s="88"/>
      <c r="V495" s="88"/>
      <c r="AC495" s="88"/>
      <c r="AJ495" s="88"/>
      <c r="AQ495" s="88"/>
      <c r="AR495" s="88"/>
      <c r="AS495" s="88"/>
      <c r="AT495" s="88"/>
      <c r="AU495" s="88"/>
      <c r="AV495" s="88"/>
      <c r="AW495" s="88"/>
      <c r="AX495" s="88"/>
      <c r="AY495" s="88"/>
      <c r="AZ495" s="88"/>
      <c r="BA495" s="88"/>
      <c r="BB495" s="88"/>
      <c r="BC495" s="88"/>
      <c r="BD495" s="88"/>
      <c r="BE495" s="88"/>
      <c r="BF495" s="88"/>
      <c r="BG495" s="88"/>
      <c r="BH495" s="88"/>
      <c r="BI495" s="88"/>
      <c r="BJ495" s="88"/>
      <c r="BK495" s="88"/>
      <c r="BL495" s="88"/>
      <c r="BM495" s="88"/>
      <c r="BN495" s="88"/>
      <c r="BO495" s="88"/>
      <c r="BP495" s="88"/>
      <c r="BQ495" s="88"/>
      <c r="BR495" s="88"/>
      <c r="BS495" s="88"/>
      <c r="BT495" s="88"/>
      <c r="BU495" s="88"/>
      <c r="BV495" s="88"/>
      <c r="BW495" s="88"/>
      <c r="BX495" s="88"/>
      <c r="BY495" s="88"/>
      <c r="BZ495" s="88"/>
      <c r="CA495" s="88"/>
      <c r="CB495" s="88"/>
      <c r="CC495" s="88"/>
      <c r="CD495" s="88"/>
      <c r="CE495" s="88"/>
      <c r="CF495" s="88"/>
      <c r="CG495" s="88"/>
      <c r="CH495" s="88"/>
      <c r="CI495" s="88"/>
      <c r="CJ495" s="88"/>
      <c r="CK495" s="88"/>
      <c r="CL495" s="88"/>
      <c r="CM495" s="88"/>
      <c r="CN495" s="88"/>
      <c r="CO495" s="88"/>
      <c r="CP495" s="88"/>
      <c r="CQ495" s="88"/>
      <c r="CR495" s="88"/>
      <c r="CS495" s="88"/>
      <c r="CT495" s="88"/>
      <c r="CU495" s="88"/>
      <c r="CV495" s="88"/>
      <c r="CW495" s="88"/>
      <c r="CX495" s="88"/>
      <c r="CY495" s="88"/>
      <c r="CZ495" s="88"/>
      <c r="DA495" s="88"/>
      <c r="DB495" s="88"/>
      <c r="DC495" s="88"/>
      <c r="DD495" s="88"/>
      <c r="DE495" s="88"/>
      <c r="DF495" s="88"/>
      <c r="DG495" s="88"/>
      <c r="DH495" s="88"/>
      <c r="DI495" s="88"/>
      <c r="DJ495" s="88"/>
      <c r="DK495" s="88"/>
      <c r="DL495" s="88"/>
      <c r="DM495" s="88"/>
      <c r="DN495" s="88"/>
      <c r="DO495" s="88"/>
      <c r="DP495" s="88"/>
      <c r="DQ495" s="88"/>
      <c r="DR495" s="88"/>
      <c r="DS495" s="88"/>
      <c r="DT495" s="88"/>
      <c r="DU495" s="88"/>
      <c r="DV495" s="88"/>
      <c r="DW495" s="88"/>
      <c r="DX495" s="88"/>
      <c r="DY495" s="88"/>
      <c r="DZ495" s="88"/>
      <c r="EA495" s="88"/>
      <c r="EB495" s="88"/>
      <c r="EC495" s="88"/>
      <c r="ED495" s="88"/>
      <c r="EE495" s="88"/>
      <c r="EF495" s="88"/>
      <c r="EG495" s="88"/>
      <c r="EH495" s="88"/>
      <c r="EI495" s="88"/>
      <c r="EJ495" s="88"/>
      <c r="EK495" s="88"/>
      <c r="EL495" s="88"/>
      <c r="EM495" s="88"/>
      <c r="EN495" s="88"/>
      <c r="EO495" s="88"/>
      <c r="EP495" s="88"/>
      <c r="EQ495" s="88"/>
      <c r="ER495" s="88"/>
      <c r="ES495" s="88"/>
      <c r="ET495" s="88"/>
      <c r="EU495" s="88"/>
      <c r="EV495" s="88"/>
      <c r="EW495" s="88"/>
      <c r="EX495" s="88"/>
      <c r="EY495" s="88"/>
      <c r="EZ495" s="88"/>
      <c r="FA495" s="88"/>
      <c r="FB495" s="88"/>
      <c r="FC495" s="88"/>
      <c r="FD495" s="88"/>
      <c r="FE495" s="88"/>
      <c r="FF495" s="88"/>
    </row>
    <row r="496" spans="2:162" x14ac:dyDescent="0.2">
      <c r="B496" s="100">
        <v>49.2</v>
      </c>
      <c r="C496" s="101">
        <v>3</v>
      </c>
      <c r="D496" s="80">
        <v>49.2</v>
      </c>
      <c r="E496" s="82">
        <v>28</v>
      </c>
      <c r="F496" s="83">
        <v>49.2</v>
      </c>
      <c r="G496" s="82">
        <v>4</v>
      </c>
      <c r="H496" s="88"/>
      <c r="O496" s="88"/>
      <c r="V496" s="88"/>
      <c r="AC496" s="88"/>
      <c r="AJ496" s="88"/>
      <c r="AQ496" s="88"/>
      <c r="AR496" s="88"/>
      <c r="AS496" s="88"/>
      <c r="AT496" s="88"/>
      <c r="AU496" s="88"/>
      <c r="AV496" s="88"/>
      <c r="AW496" s="88"/>
      <c r="AX496" s="88"/>
      <c r="AY496" s="88"/>
      <c r="AZ496" s="88"/>
      <c r="BA496" s="88"/>
      <c r="BB496" s="88"/>
      <c r="BC496" s="88"/>
      <c r="BD496" s="88"/>
      <c r="BE496" s="88"/>
      <c r="BF496" s="88"/>
      <c r="BG496" s="88"/>
      <c r="BH496" s="88"/>
      <c r="BI496" s="88"/>
      <c r="BJ496" s="88"/>
      <c r="BK496" s="88"/>
      <c r="BL496" s="88"/>
      <c r="BM496" s="88"/>
      <c r="BN496" s="88"/>
      <c r="BO496" s="88"/>
      <c r="BP496" s="88"/>
      <c r="BQ496" s="88"/>
      <c r="BR496" s="88"/>
      <c r="BS496" s="88"/>
      <c r="BT496" s="88"/>
      <c r="BU496" s="88"/>
      <c r="BV496" s="88"/>
      <c r="BW496" s="88"/>
      <c r="BX496" s="88"/>
      <c r="BY496" s="88"/>
      <c r="BZ496" s="88"/>
      <c r="CA496" s="88"/>
      <c r="CB496" s="88"/>
      <c r="CC496" s="88"/>
      <c r="CD496" s="88"/>
      <c r="CE496" s="88"/>
      <c r="CF496" s="88"/>
      <c r="CG496" s="88"/>
      <c r="CH496" s="88"/>
      <c r="CI496" s="88"/>
      <c r="CJ496" s="88"/>
      <c r="CK496" s="88"/>
      <c r="CL496" s="88"/>
      <c r="CM496" s="88"/>
      <c r="CN496" s="88"/>
      <c r="CO496" s="88"/>
      <c r="CP496" s="88"/>
      <c r="CQ496" s="88"/>
      <c r="CR496" s="88"/>
      <c r="CS496" s="88"/>
      <c r="CT496" s="88"/>
      <c r="CU496" s="88"/>
      <c r="CV496" s="88"/>
      <c r="CW496" s="88"/>
      <c r="CX496" s="88"/>
      <c r="CY496" s="88"/>
      <c r="CZ496" s="88"/>
      <c r="DA496" s="88"/>
      <c r="DB496" s="88"/>
      <c r="DC496" s="88"/>
      <c r="DD496" s="88"/>
      <c r="DE496" s="88"/>
      <c r="DF496" s="88"/>
      <c r="DG496" s="88"/>
      <c r="DH496" s="88"/>
      <c r="DI496" s="88"/>
      <c r="DJ496" s="88"/>
      <c r="DK496" s="88"/>
      <c r="DL496" s="88"/>
      <c r="DM496" s="88"/>
      <c r="DN496" s="88"/>
      <c r="DO496" s="88"/>
      <c r="DP496" s="88"/>
      <c r="DQ496" s="88"/>
      <c r="DR496" s="88"/>
      <c r="DS496" s="88"/>
      <c r="DT496" s="88"/>
      <c r="DU496" s="88"/>
      <c r="DV496" s="88"/>
      <c r="DW496" s="88"/>
      <c r="DX496" s="88"/>
      <c r="DY496" s="88"/>
      <c r="DZ496" s="88"/>
      <c r="EA496" s="88"/>
      <c r="EB496" s="88"/>
      <c r="EC496" s="88"/>
      <c r="ED496" s="88"/>
      <c r="EE496" s="88"/>
      <c r="EF496" s="88"/>
      <c r="EG496" s="88"/>
      <c r="EH496" s="88"/>
      <c r="EI496" s="88"/>
      <c r="EJ496" s="88"/>
      <c r="EK496" s="88"/>
      <c r="EL496" s="88"/>
      <c r="EM496" s="88"/>
      <c r="EN496" s="88"/>
      <c r="EO496" s="88"/>
      <c r="EP496" s="88"/>
      <c r="EQ496" s="88"/>
      <c r="ER496" s="88"/>
      <c r="ES496" s="88"/>
      <c r="ET496" s="88"/>
      <c r="EU496" s="88"/>
      <c r="EV496" s="88"/>
      <c r="EW496" s="88"/>
      <c r="EX496" s="88"/>
      <c r="EY496" s="88"/>
      <c r="EZ496" s="88"/>
      <c r="FA496" s="88"/>
      <c r="FB496" s="88"/>
      <c r="FC496" s="88"/>
      <c r="FD496" s="88"/>
      <c r="FE496" s="88"/>
      <c r="FF496" s="88"/>
    </row>
    <row r="497" spans="2:162" x14ac:dyDescent="0.2">
      <c r="B497" s="100">
        <v>49.3</v>
      </c>
      <c r="C497" s="101">
        <v>13</v>
      </c>
      <c r="D497" s="80">
        <v>49.3</v>
      </c>
      <c r="E497" s="82">
        <v>15</v>
      </c>
      <c r="F497" s="83">
        <v>49.3</v>
      </c>
      <c r="G497" s="82">
        <v>24</v>
      </c>
      <c r="H497" s="88"/>
      <c r="O497" s="88"/>
      <c r="V497" s="88"/>
      <c r="AC497" s="88"/>
      <c r="AJ497" s="88"/>
      <c r="AQ497" s="88"/>
      <c r="AR497" s="88"/>
      <c r="AS497" s="88"/>
      <c r="AT497" s="88"/>
      <c r="AU497" s="88"/>
      <c r="AV497" s="88"/>
      <c r="AW497" s="88"/>
      <c r="AX497" s="88"/>
      <c r="AY497" s="88"/>
      <c r="AZ497" s="88"/>
      <c r="BA497" s="88"/>
      <c r="BB497" s="88"/>
      <c r="BC497" s="88"/>
      <c r="BD497" s="88"/>
      <c r="BE497" s="88"/>
      <c r="BF497" s="88"/>
      <c r="BG497" s="88"/>
      <c r="BH497" s="88"/>
      <c r="BI497" s="88"/>
      <c r="BJ497" s="88"/>
      <c r="BK497" s="88"/>
      <c r="BL497" s="88"/>
      <c r="BM497" s="88"/>
      <c r="BN497" s="88"/>
      <c r="BO497" s="88"/>
      <c r="BP497" s="88"/>
      <c r="BQ497" s="88"/>
      <c r="BR497" s="88"/>
      <c r="BS497" s="88"/>
      <c r="BT497" s="88"/>
      <c r="BU497" s="88"/>
      <c r="BV497" s="88"/>
      <c r="BW497" s="88"/>
      <c r="BX497" s="88"/>
      <c r="BY497" s="88"/>
      <c r="BZ497" s="88"/>
      <c r="CA497" s="88"/>
      <c r="CB497" s="88"/>
      <c r="CC497" s="88"/>
      <c r="CD497" s="88"/>
      <c r="CE497" s="88"/>
      <c r="CF497" s="88"/>
      <c r="CG497" s="88"/>
      <c r="CH497" s="88"/>
      <c r="CI497" s="88"/>
      <c r="CJ497" s="88"/>
      <c r="CK497" s="88"/>
      <c r="CL497" s="88"/>
      <c r="CM497" s="88"/>
      <c r="CN497" s="88"/>
      <c r="CO497" s="88"/>
      <c r="CP497" s="88"/>
      <c r="CQ497" s="88"/>
      <c r="CR497" s="88"/>
      <c r="CS497" s="88"/>
      <c r="CT497" s="88"/>
      <c r="CU497" s="88"/>
      <c r="CV497" s="88"/>
      <c r="CW497" s="88"/>
      <c r="CX497" s="88"/>
      <c r="CY497" s="88"/>
      <c r="CZ497" s="88"/>
      <c r="DA497" s="88"/>
      <c r="DB497" s="88"/>
      <c r="DC497" s="88"/>
      <c r="DD497" s="88"/>
      <c r="DE497" s="88"/>
      <c r="DF497" s="88"/>
      <c r="DG497" s="88"/>
      <c r="DH497" s="88"/>
      <c r="DI497" s="88"/>
      <c r="DJ497" s="88"/>
      <c r="DK497" s="88"/>
      <c r="DL497" s="88"/>
      <c r="DM497" s="88"/>
      <c r="DN497" s="88"/>
      <c r="DO497" s="88"/>
      <c r="DP497" s="88"/>
      <c r="DQ497" s="88"/>
      <c r="DR497" s="88"/>
      <c r="DS497" s="88"/>
      <c r="DT497" s="88"/>
      <c r="DU497" s="88"/>
      <c r="DV497" s="88"/>
      <c r="DW497" s="88"/>
      <c r="DX497" s="88"/>
      <c r="DY497" s="88"/>
      <c r="DZ497" s="88"/>
      <c r="EA497" s="88"/>
      <c r="EB497" s="88"/>
      <c r="EC497" s="88"/>
      <c r="ED497" s="88"/>
      <c r="EE497" s="88"/>
      <c r="EF497" s="88"/>
      <c r="EG497" s="88"/>
      <c r="EH497" s="88"/>
      <c r="EI497" s="88"/>
      <c r="EJ497" s="88"/>
      <c r="EK497" s="88"/>
      <c r="EL497" s="88"/>
      <c r="EM497" s="88"/>
      <c r="EN497" s="88"/>
      <c r="EO497" s="88"/>
      <c r="EP497" s="88"/>
      <c r="EQ497" s="88"/>
      <c r="ER497" s="88"/>
      <c r="ES497" s="88"/>
      <c r="ET497" s="88"/>
      <c r="EU497" s="88"/>
      <c r="EV497" s="88"/>
      <c r="EW497" s="88"/>
      <c r="EX497" s="88"/>
      <c r="EY497" s="88"/>
      <c r="EZ497" s="88"/>
      <c r="FA497" s="88"/>
      <c r="FB497" s="88"/>
      <c r="FC497" s="88"/>
      <c r="FD497" s="88"/>
      <c r="FE497" s="88"/>
      <c r="FF497" s="88"/>
    </row>
    <row r="498" spans="2:162" x14ac:dyDescent="0.2">
      <c r="B498" s="100">
        <v>49.4</v>
      </c>
      <c r="C498" s="101">
        <v>81</v>
      </c>
      <c r="D498" s="80">
        <v>49.4</v>
      </c>
      <c r="E498" s="82">
        <v>15</v>
      </c>
      <c r="F498" s="83">
        <v>49.4</v>
      </c>
      <c r="G498" s="82">
        <v>36</v>
      </c>
      <c r="H498" s="88"/>
      <c r="O498" s="88"/>
      <c r="V498" s="88"/>
      <c r="AC498" s="88"/>
      <c r="AJ498" s="88"/>
      <c r="AQ498" s="88"/>
      <c r="AR498" s="88"/>
      <c r="AS498" s="88"/>
      <c r="AT498" s="88"/>
      <c r="AU498" s="88"/>
      <c r="AV498" s="88"/>
      <c r="AW498" s="88"/>
      <c r="AX498" s="88"/>
      <c r="AY498" s="88"/>
      <c r="AZ498" s="88"/>
      <c r="BA498" s="88"/>
      <c r="BB498" s="88"/>
      <c r="BC498" s="88"/>
      <c r="BD498" s="88"/>
      <c r="BE498" s="88"/>
      <c r="BF498" s="88"/>
      <c r="BG498" s="88"/>
      <c r="BH498" s="88"/>
      <c r="BI498" s="88"/>
      <c r="BJ498" s="88"/>
      <c r="BK498" s="88"/>
      <c r="BL498" s="88"/>
      <c r="BM498" s="88"/>
      <c r="BN498" s="88"/>
      <c r="BO498" s="88"/>
      <c r="BP498" s="88"/>
      <c r="BQ498" s="88"/>
      <c r="BR498" s="88"/>
      <c r="BS498" s="88"/>
      <c r="BT498" s="88"/>
      <c r="BU498" s="88"/>
      <c r="BV498" s="88"/>
      <c r="BW498" s="88"/>
      <c r="BX498" s="88"/>
      <c r="BY498" s="88"/>
      <c r="BZ498" s="88"/>
      <c r="CA498" s="88"/>
      <c r="CB498" s="88"/>
      <c r="CC498" s="88"/>
      <c r="CD498" s="88"/>
      <c r="CE498" s="88"/>
      <c r="CF498" s="88"/>
      <c r="CG498" s="88"/>
      <c r="CH498" s="88"/>
      <c r="CI498" s="88"/>
      <c r="CJ498" s="88"/>
      <c r="CK498" s="88"/>
      <c r="CL498" s="88"/>
      <c r="CM498" s="88"/>
      <c r="CN498" s="88"/>
      <c r="CO498" s="88"/>
      <c r="CP498" s="88"/>
      <c r="CQ498" s="88"/>
      <c r="CR498" s="88"/>
      <c r="CS498" s="88"/>
      <c r="CT498" s="88"/>
      <c r="CU498" s="88"/>
      <c r="CV498" s="88"/>
      <c r="CW498" s="88"/>
      <c r="CX498" s="88"/>
      <c r="CY498" s="88"/>
      <c r="CZ498" s="88"/>
      <c r="DA498" s="88"/>
      <c r="DB498" s="88"/>
      <c r="DC498" s="88"/>
      <c r="DD498" s="88"/>
      <c r="DE498" s="88"/>
      <c r="DF498" s="88"/>
      <c r="DG498" s="88"/>
      <c r="DH498" s="88"/>
      <c r="DI498" s="88"/>
      <c r="DJ498" s="88"/>
      <c r="DK498" s="88"/>
      <c r="DL498" s="88"/>
      <c r="DM498" s="88"/>
      <c r="DN498" s="88"/>
      <c r="DO498" s="88"/>
      <c r="DP498" s="88"/>
      <c r="DQ498" s="88"/>
      <c r="DR498" s="88"/>
      <c r="DS498" s="88"/>
      <c r="DT498" s="88"/>
      <c r="DU498" s="88"/>
      <c r="DV498" s="88"/>
      <c r="DW498" s="88"/>
      <c r="DX498" s="88"/>
      <c r="DY498" s="88"/>
      <c r="DZ498" s="88"/>
      <c r="EA498" s="88"/>
      <c r="EB498" s="88"/>
      <c r="EC498" s="88"/>
      <c r="ED498" s="88"/>
      <c r="EE498" s="88"/>
      <c r="EF498" s="88"/>
      <c r="EG498" s="88"/>
      <c r="EH498" s="88"/>
      <c r="EI498" s="88"/>
      <c r="EJ498" s="88"/>
      <c r="EK498" s="88"/>
      <c r="EL498" s="88"/>
      <c r="EM498" s="88"/>
      <c r="EN498" s="88"/>
      <c r="EO498" s="88"/>
      <c r="EP498" s="88"/>
      <c r="EQ498" s="88"/>
      <c r="ER498" s="88"/>
      <c r="ES498" s="88"/>
      <c r="ET498" s="88"/>
      <c r="EU498" s="88"/>
      <c r="EV498" s="88"/>
      <c r="EW498" s="88"/>
      <c r="EX498" s="88"/>
      <c r="EY498" s="88"/>
      <c r="EZ498" s="88"/>
      <c r="FA498" s="88"/>
      <c r="FB498" s="88"/>
      <c r="FC498" s="88"/>
      <c r="FD498" s="88"/>
      <c r="FE498" s="88"/>
      <c r="FF498" s="88"/>
    </row>
    <row r="499" spans="2:162" x14ac:dyDescent="0.2">
      <c r="B499" s="100">
        <v>49.5</v>
      </c>
      <c r="C499" s="101">
        <v>35</v>
      </c>
      <c r="D499" s="80">
        <v>49.5</v>
      </c>
      <c r="E499" s="82">
        <v>99</v>
      </c>
      <c r="F499" s="83">
        <v>49.5</v>
      </c>
      <c r="G499" s="82">
        <v>124</v>
      </c>
      <c r="H499" s="88"/>
      <c r="O499" s="88"/>
      <c r="V499" s="88"/>
      <c r="AC499" s="88"/>
      <c r="AJ499" s="88"/>
      <c r="AQ499" s="88"/>
      <c r="AR499" s="88"/>
      <c r="AS499" s="88"/>
      <c r="AT499" s="88"/>
      <c r="AU499" s="88"/>
      <c r="AV499" s="88"/>
      <c r="AW499" s="88"/>
      <c r="AX499" s="88"/>
      <c r="AY499" s="88"/>
      <c r="AZ499" s="88"/>
      <c r="BA499" s="88"/>
      <c r="BB499" s="88"/>
      <c r="BC499" s="88"/>
      <c r="BD499" s="88"/>
      <c r="BE499" s="88"/>
      <c r="BF499" s="88"/>
      <c r="BG499" s="88"/>
      <c r="BH499" s="88"/>
      <c r="BI499" s="88"/>
      <c r="BJ499" s="88"/>
      <c r="BK499" s="88"/>
      <c r="BL499" s="88"/>
      <c r="BM499" s="88"/>
      <c r="BN499" s="88"/>
      <c r="BO499" s="88"/>
      <c r="BP499" s="88"/>
      <c r="BQ499" s="88"/>
      <c r="BR499" s="88"/>
      <c r="BS499" s="88"/>
      <c r="BT499" s="88"/>
      <c r="BU499" s="88"/>
      <c r="BV499" s="88"/>
      <c r="BW499" s="88"/>
      <c r="BX499" s="88"/>
      <c r="BY499" s="88"/>
      <c r="BZ499" s="88"/>
      <c r="CA499" s="88"/>
      <c r="CB499" s="88"/>
      <c r="CC499" s="88"/>
      <c r="CD499" s="88"/>
      <c r="CE499" s="88"/>
      <c r="CF499" s="88"/>
      <c r="CG499" s="88"/>
      <c r="CH499" s="88"/>
      <c r="CI499" s="88"/>
      <c r="CJ499" s="88"/>
      <c r="CK499" s="88"/>
      <c r="CL499" s="88"/>
      <c r="CM499" s="88"/>
      <c r="CN499" s="88"/>
      <c r="CO499" s="88"/>
      <c r="CP499" s="88"/>
      <c r="CQ499" s="88"/>
      <c r="CR499" s="88"/>
      <c r="CS499" s="88"/>
      <c r="CT499" s="88"/>
      <c r="CU499" s="88"/>
      <c r="CV499" s="88"/>
      <c r="CW499" s="88"/>
      <c r="CX499" s="88"/>
      <c r="CY499" s="88"/>
      <c r="CZ499" s="88"/>
      <c r="DA499" s="88"/>
      <c r="DB499" s="88"/>
      <c r="DC499" s="88"/>
      <c r="DD499" s="88"/>
      <c r="DE499" s="88"/>
      <c r="DF499" s="88"/>
      <c r="DG499" s="88"/>
      <c r="DH499" s="88"/>
      <c r="DI499" s="88"/>
      <c r="DJ499" s="88"/>
      <c r="DK499" s="88"/>
      <c r="DL499" s="88"/>
      <c r="DM499" s="88"/>
      <c r="DN499" s="88"/>
      <c r="DO499" s="88"/>
      <c r="DP499" s="88"/>
      <c r="DQ499" s="88"/>
      <c r="DR499" s="88"/>
      <c r="DS499" s="88"/>
      <c r="DT499" s="88"/>
      <c r="DU499" s="88"/>
      <c r="DV499" s="88"/>
      <c r="DW499" s="88"/>
      <c r="DX499" s="88"/>
      <c r="DY499" s="88"/>
      <c r="DZ499" s="88"/>
      <c r="EA499" s="88"/>
      <c r="EB499" s="88"/>
      <c r="EC499" s="88"/>
      <c r="ED499" s="88"/>
      <c r="EE499" s="88"/>
      <c r="EF499" s="88"/>
      <c r="EG499" s="88"/>
      <c r="EH499" s="88"/>
      <c r="EI499" s="88"/>
      <c r="EJ499" s="88"/>
      <c r="EK499" s="88"/>
      <c r="EL499" s="88"/>
      <c r="EM499" s="88"/>
      <c r="EN499" s="88"/>
      <c r="EO499" s="88"/>
      <c r="EP499" s="88"/>
      <c r="EQ499" s="88"/>
      <c r="ER499" s="88"/>
      <c r="ES499" s="88"/>
      <c r="ET499" s="88"/>
      <c r="EU499" s="88"/>
      <c r="EV499" s="88"/>
      <c r="EW499" s="88"/>
      <c r="EX499" s="88"/>
      <c r="EY499" s="88"/>
      <c r="EZ499" s="88"/>
      <c r="FA499" s="88"/>
      <c r="FB499" s="88"/>
      <c r="FC499" s="88"/>
      <c r="FD499" s="88"/>
      <c r="FE499" s="88"/>
      <c r="FF499" s="88"/>
    </row>
    <row r="500" spans="2:162" x14ac:dyDescent="0.2">
      <c r="B500" s="100">
        <v>49.6</v>
      </c>
      <c r="C500" s="101">
        <v>68</v>
      </c>
      <c r="D500" s="80">
        <v>49.6</v>
      </c>
      <c r="E500" s="82">
        <v>27</v>
      </c>
      <c r="F500" s="83">
        <v>49.6</v>
      </c>
      <c r="G500" s="82">
        <v>34</v>
      </c>
      <c r="H500" s="88"/>
      <c r="O500" s="88"/>
      <c r="V500" s="88"/>
      <c r="AC500" s="88"/>
      <c r="AJ500" s="88"/>
      <c r="AQ500" s="88"/>
      <c r="AR500" s="88"/>
      <c r="AS500" s="88"/>
      <c r="AT500" s="88"/>
      <c r="AU500" s="88"/>
      <c r="AV500" s="88"/>
      <c r="AW500" s="88"/>
      <c r="AX500" s="88"/>
      <c r="AY500" s="88"/>
      <c r="AZ500" s="88"/>
      <c r="BA500" s="88"/>
      <c r="BB500" s="88"/>
      <c r="BC500" s="88"/>
      <c r="BD500" s="88"/>
      <c r="BE500" s="88"/>
      <c r="BF500" s="88"/>
      <c r="BG500" s="88"/>
      <c r="BH500" s="88"/>
      <c r="BI500" s="88"/>
      <c r="BJ500" s="88"/>
      <c r="BK500" s="88"/>
      <c r="BL500" s="88"/>
      <c r="BM500" s="88"/>
      <c r="BN500" s="88"/>
      <c r="BO500" s="88"/>
      <c r="BP500" s="88"/>
      <c r="BQ500" s="88"/>
      <c r="BR500" s="88"/>
      <c r="BS500" s="88"/>
      <c r="BT500" s="88"/>
      <c r="BU500" s="88"/>
      <c r="BV500" s="88"/>
      <c r="BW500" s="88"/>
      <c r="BX500" s="88"/>
      <c r="BY500" s="88"/>
      <c r="BZ500" s="88"/>
      <c r="CA500" s="88"/>
      <c r="CB500" s="88"/>
      <c r="CC500" s="88"/>
      <c r="CD500" s="88"/>
      <c r="CE500" s="88"/>
      <c r="CF500" s="88"/>
      <c r="CG500" s="88"/>
      <c r="CH500" s="88"/>
      <c r="CI500" s="88"/>
      <c r="CJ500" s="88"/>
      <c r="CK500" s="88"/>
      <c r="CL500" s="88"/>
      <c r="CM500" s="88"/>
      <c r="CN500" s="88"/>
      <c r="CO500" s="88"/>
      <c r="CP500" s="88"/>
      <c r="CQ500" s="88"/>
      <c r="CR500" s="88"/>
      <c r="CS500" s="88"/>
      <c r="CT500" s="88"/>
      <c r="CU500" s="88"/>
      <c r="CV500" s="88"/>
      <c r="CW500" s="88"/>
      <c r="CX500" s="88"/>
      <c r="CY500" s="88"/>
      <c r="CZ500" s="88"/>
      <c r="DA500" s="88"/>
      <c r="DB500" s="88"/>
      <c r="DC500" s="88"/>
      <c r="DD500" s="88"/>
      <c r="DE500" s="88"/>
      <c r="DF500" s="88"/>
      <c r="DG500" s="88"/>
      <c r="DH500" s="88"/>
      <c r="DI500" s="88"/>
      <c r="DJ500" s="88"/>
      <c r="DK500" s="88"/>
      <c r="DL500" s="88"/>
      <c r="DM500" s="88"/>
      <c r="DN500" s="88"/>
      <c r="DO500" s="88"/>
      <c r="DP500" s="88"/>
      <c r="DQ500" s="88"/>
      <c r="DR500" s="88"/>
      <c r="DS500" s="88"/>
      <c r="DT500" s="88"/>
      <c r="DU500" s="88"/>
      <c r="DV500" s="88"/>
      <c r="DW500" s="88"/>
      <c r="DX500" s="88"/>
      <c r="DY500" s="88"/>
      <c r="DZ500" s="88"/>
      <c r="EA500" s="88"/>
      <c r="EB500" s="88"/>
      <c r="EC500" s="88"/>
      <c r="ED500" s="88"/>
      <c r="EE500" s="88"/>
      <c r="EF500" s="88"/>
      <c r="EG500" s="88"/>
      <c r="EH500" s="88"/>
      <c r="EI500" s="88"/>
      <c r="EJ500" s="88"/>
      <c r="EK500" s="88"/>
      <c r="EL500" s="88"/>
      <c r="EM500" s="88"/>
      <c r="EN500" s="88"/>
      <c r="EO500" s="88"/>
      <c r="EP500" s="88"/>
      <c r="EQ500" s="88"/>
      <c r="ER500" s="88"/>
      <c r="ES500" s="88"/>
      <c r="ET500" s="88"/>
      <c r="EU500" s="88"/>
      <c r="EV500" s="88"/>
      <c r="EW500" s="88"/>
      <c r="EX500" s="88"/>
      <c r="EY500" s="88"/>
      <c r="EZ500" s="88"/>
      <c r="FA500" s="88"/>
      <c r="FB500" s="88"/>
      <c r="FC500" s="88"/>
      <c r="FD500" s="88"/>
      <c r="FE500" s="88"/>
      <c r="FF500" s="88"/>
    </row>
    <row r="501" spans="2:162" x14ac:dyDescent="0.2">
      <c r="B501" s="100">
        <v>49.7</v>
      </c>
      <c r="C501" s="101">
        <v>81</v>
      </c>
      <c r="D501" s="80">
        <v>49.7</v>
      </c>
      <c r="E501" s="82">
        <v>98</v>
      </c>
      <c r="F501" s="83">
        <v>49.7</v>
      </c>
      <c r="G501" s="82">
        <v>80</v>
      </c>
      <c r="H501" s="88"/>
      <c r="O501" s="88"/>
      <c r="V501" s="88"/>
      <c r="AC501" s="88"/>
      <c r="AJ501" s="88"/>
      <c r="AQ501" s="88"/>
      <c r="AR501" s="88"/>
      <c r="AS501" s="88"/>
      <c r="AT501" s="88"/>
      <c r="AU501" s="88"/>
      <c r="AV501" s="88"/>
      <c r="AW501" s="88"/>
      <c r="AX501" s="88"/>
      <c r="AY501" s="88"/>
      <c r="AZ501" s="88"/>
      <c r="BA501" s="88"/>
      <c r="BB501" s="88"/>
      <c r="BC501" s="88"/>
      <c r="BD501" s="88"/>
      <c r="BE501" s="88"/>
      <c r="BF501" s="88"/>
      <c r="BG501" s="88"/>
      <c r="BH501" s="88"/>
      <c r="BI501" s="88"/>
      <c r="BJ501" s="88"/>
      <c r="BK501" s="88"/>
      <c r="BL501" s="88"/>
      <c r="BM501" s="88"/>
      <c r="BN501" s="88"/>
      <c r="BO501" s="88"/>
      <c r="BP501" s="88"/>
      <c r="BQ501" s="88"/>
      <c r="BR501" s="88"/>
      <c r="BS501" s="88"/>
      <c r="BT501" s="88"/>
      <c r="BU501" s="88"/>
      <c r="BV501" s="88"/>
      <c r="BW501" s="88"/>
      <c r="BX501" s="88"/>
      <c r="BY501" s="88"/>
      <c r="BZ501" s="88"/>
      <c r="CA501" s="88"/>
      <c r="CB501" s="88"/>
      <c r="CC501" s="88"/>
      <c r="CD501" s="88"/>
      <c r="CE501" s="88"/>
      <c r="CF501" s="88"/>
      <c r="CG501" s="88"/>
      <c r="CH501" s="88"/>
      <c r="CI501" s="88"/>
      <c r="CJ501" s="88"/>
      <c r="CK501" s="88"/>
      <c r="CL501" s="88"/>
      <c r="CM501" s="88"/>
      <c r="CN501" s="88"/>
      <c r="CO501" s="88"/>
      <c r="CP501" s="88"/>
      <c r="CQ501" s="88"/>
      <c r="CR501" s="88"/>
      <c r="CS501" s="88"/>
      <c r="CT501" s="88"/>
      <c r="CU501" s="88"/>
      <c r="CV501" s="88"/>
      <c r="CW501" s="88"/>
      <c r="CX501" s="88"/>
      <c r="CY501" s="88"/>
      <c r="CZ501" s="88"/>
      <c r="DA501" s="88"/>
      <c r="DB501" s="88"/>
      <c r="DC501" s="88"/>
      <c r="DD501" s="88"/>
      <c r="DE501" s="88"/>
      <c r="DF501" s="88"/>
      <c r="DG501" s="88"/>
      <c r="DH501" s="88"/>
      <c r="DI501" s="88"/>
      <c r="DJ501" s="88"/>
      <c r="DK501" s="88"/>
      <c r="DL501" s="88"/>
      <c r="DM501" s="88"/>
      <c r="DN501" s="88"/>
      <c r="DO501" s="88"/>
      <c r="DP501" s="88"/>
      <c r="DQ501" s="88"/>
      <c r="DR501" s="88"/>
      <c r="DS501" s="88"/>
      <c r="DT501" s="88"/>
      <c r="DU501" s="88"/>
      <c r="DV501" s="88"/>
      <c r="DW501" s="88"/>
      <c r="DX501" s="88"/>
      <c r="DY501" s="88"/>
      <c r="DZ501" s="88"/>
      <c r="EA501" s="88"/>
      <c r="EB501" s="88"/>
      <c r="EC501" s="88"/>
      <c r="ED501" s="88"/>
      <c r="EE501" s="88"/>
      <c r="EF501" s="88"/>
      <c r="EG501" s="88"/>
      <c r="EH501" s="88"/>
      <c r="EI501" s="88"/>
      <c r="EJ501" s="88"/>
      <c r="EK501" s="88"/>
      <c r="EL501" s="88"/>
      <c r="EM501" s="88"/>
      <c r="EN501" s="88"/>
      <c r="EO501" s="88"/>
      <c r="EP501" s="88"/>
      <c r="EQ501" s="88"/>
      <c r="ER501" s="88"/>
      <c r="ES501" s="88"/>
      <c r="ET501" s="88"/>
      <c r="EU501" s="88"/>
      <c r="EV501" s="88"/>
      <c r="EW501" s="88"/>
      <c r="EX501" s="88"/>
      <c r="EY501" s="88"/>
      <c r="EZ501" s="88"/>
      <c r="FA501" s="88"/>
      <c r="FB501" s="88"/>
      <c r="FC501" s="88"/>
      <c r="FD501" s="88"/>
      <c r="FE501" s="88"/>
      <c r="FF501" s="88"/>
    </row>
    <row r="502" spans="2:162" x14ac:dyDescent="0.2">
      <c r="B502" s="100">
        <v>49.8</v>
      </c>
      <c r="C502" s="101">
        <v>36</v>
      </c>
      <c r="D502" s="80">
        <v>49.8</v>
      </c>
      <c r="E502" s="82">
        <v>11</v>
      </c>
      <c r="F502" s="83">
        <v>49.8</v>
      </c>
      <c r="G502" s="82">
        <v>82</v>
      </c>
      <c r="H502" s="88"/>
      <c r="O502" s="88"/>
      <c r="V502" s="88"/>
      <c r="AC502" s="88"/>
      <c r="AJ502" s="88"/>
      <c r="AQ502" s="88"/>
      <c r="AR502" s="88"/>
      <c r="AS502" s="88"/>
      <c r="AT502" s="88"/>
      <c r="AU502" s="88"/>
      <c r="AV502" s="88"/>
      <c r="AW502" s="88"/>
      <c r="AX502" s="88"/>
      <c r="AY502" s="88"/>
      <c r="AZ502" s="88"/>
      <c r="BA502" s="88"/>
      <c r="BB502" s="88"/>
      <c r="BC502" s="88"/>
      <c r="BD502" s="88"/>
      <c r="BE502" s="88"/>
      <c r="BF502" s="88"/>
      <c r="BG502" s="88"/>
      <c r="BH502" s="88"/>
      <c r="BI502" s="88"/>
      <c r="BJ502" s="88"/>
      <c r="BK502" s="88"/>
      <c r="BL502" s="88"/>
      <c r="BM502" s="88"/>
      <c r="BN502" s="88"/>
      <c r="BO502" s="88"/>
      <c r="BP502" s="88"/>
      <c r="BQ502" s="88"/>
      <c r="BR502" s="88"/>
      <c r="BS502" s="88"/>
      <c r="BT502" s="88"/>
      <c r="BU502" s="88"/>
      <c r="BV502" s="88"/>
      <c r="BW502" s="88"/>
      <c r="BX502" s="88"/>
      <c r="BY502" s="88"/>
      <c r="BZ502" s="88"/>
      <c r="CA502" s="88"/>
      <c r="CB502" s="88"/>
      <c r="CC502" s="88"/>
      <c r="CD502" s="88"/>
      <c r="CE502" s="88"/>
      <c r="CF502" s="88"/>
      <c r="CG502" s="88"/>
      <c r="CH502" s="88"/>
      <c r="CI502" s="88"/>
      <c r="CJ502" s="88"/>
      <c r="CK502" s="88"/>
      <c r="CL502" s="88"/>
      <c r="CM502" s="88"/>
      <c r="CN502" s="88"/>
      <c r="CO502" s="88"/>
      <c r="CP502" s="88"/>
      <c r="CQ502" s="88"/>
      <c r="CR502" s="88"/>
      <c r="CS502" s="88"/>
      <c r="CT502" s="88"/>
      <c r="CU502" s="88"/>
      <c r="CV502" s="88"/>
      <c r="CW502" s="88"/>
      <c r="CX502" s="88"/>
      <c r="CY502" s="88"/>
      <c r="CZ502" s="88"/>
      <c r="DA502" s="88"/>
      <c r="DB502" s="88"/>
      <c r="DC502" s="88"/>
      <c r="DD502" s="88"/>
      <c r="DE502" s="88"/>
      <c r="DF502" s="88"/>
      <c r="DG502" s="88"/>
      <c r="DH502" s="88"/>
      <c r="DI502" s="88"/>
      <c r="DJ502" s="88"/>
      <c r="DK502" s="88"/>
      <c r="DL502" s="88"/>
      <c r="DM502" s="88"/>
      <c r="DN502" s="88"/>
      <c r="DO502" s="88"/>
      <c r="DP502" s="88"/>
      <c r="DQ502" s="88"/>
      <c r="DR502" s="88"/>
      <c r="DS502" s="88"/>
      <c r="DT502" s="88"/>
      <c r="DU502" s="88"/>
      <c r="DV502" s="88"/>
      <c r="DW502" s="88"/>
      <c r="DX502" s="88"/>
      <c r="DY502" s="88"/>
      <c r="DZ502" s="88"/>
      <c r="EA502" s="88"/>
      <c r="EB502" s="88"/>
      <c r="EC502" s="88"/>
      <c r="ED502" s="88"/>
      <c r="EE502" s="88"/>
      <c r="EF502" s="88"/>
      <c r="EG502" s="88"/>
      <c r="EH502" s="88"/>
      <c r="EI502" s="88"/>
      <c r="EJ502" s="88"/>
      <c r="EK502" s="88"/>
      <c r="EL502" s="88"/>
      <c r="EM502" s="88"/>
      <c r="EN502" s="88"/>
      <c r="EO502" s="88"/>
      <c r="EP502" s="88"/>
      <c r="EQ502" s="88"/>
      <c r="ER502" s="88"/>
      <c r="ES502" s="88"/>
      <c r="ET502" s="88"/>
      <c r="EU502" s="88"/>
      <c r="EV502" s="88"/>
      <c r="EW502" s="88"/>
      <c r="EX502" s="88"/>
      <c r="EY502" s="88"/>
      <c r="EZ502" s="88"/>
      <c r="FA502" s="88"/>
      <c r="FB502" s="88"/>
      <c r="FC502" s="88"/>
      <c r="FD502" s="88"/>
      <c r="FE502" s="88"/>
      <c r="FF502" s="88"/>
    </row>
    <row r="503" spans="2:162" x14ac:dyDescent="0.2">
      <c r="B503" s="100">
        <v>49.9</v>
      </c>
      <c r="C503" s="101">
        <v>55</v>
      </c>
      <c r="D503" s="80">
        <v>49.9</v>
      </c>
      <c r="E503" s="82">
        <v>87</v>
      </c>
      <c r="F503" s="83">
        <v>49.9</v>
      </c>
      <c r="G503" s="82">
        <v>2</v>
      </c>
      <c r="H503" s="88"/>
      <c r="O503" s="88"/>
      <c r="V503" s="88"/>
      <c r="AC503" s="88"/>
      <c r="AJ503" s="88"/>
      <c r="AQ503" s="88"/>
      <c r="AR503" s="88"/>
      <c r="AS503" s="88"/>
      <c r="AT503" s="88"/>
      <c r="AU503" s="88"/>
      <c r="AV503" s="88"/>
      <c r="AW503" s="88"/>
      <c r="AX503" s="88"/>
      <c r="AY503" s="88"/>
      <c r="AZ503" s="88"/>
      <c r="BA503" s="88"/>
      <c r="BB503" s="88"/>
      <c r="BC503" s="88"/>
      <c r="BD503" s="88"/>
      <c r="BE503" s="88"/>
      <c r="BF503" s="88"/>
      <c r="BG503" s="88"/>
      <c r="BH503" s="88"/>
      <c r="BI503" s="88"/>
      <c r="BJ503" s="88"/>
      <c r="BK503" s="88"/>
      <c r="BL503" s="88"/>
      <c r="BM503" s="88"/>
      <c r="BN503" s="88"/>
      <c r="BO503" s="88"/>
      <c r="BP503" s="88"/>
      <c r="BQ503" s="88"/>
      <c r="BR503" s="88"/>
      <c r="BS503" s="88"/>
      <c r="BT503" s="88"/>
      <c r="BU503" s="88"/>
      <c r="BV503" s="88"/>
      <c r="BW503" s="88"/>
      <c r="BX503" s="88"/>
      <c r="BY503" s="88"/>
      <c r="BZ503" s="88"/>
      <c r="CA503" s="88"/>
      <c r="CB503" s="88"/>
      <c r="CC503" s="88"/>
      <c r="CD503" s="88"/>
      <c r="CE503" s="88"/>
      <c r="CF503" s="88"/>
      <c r="CG503" s="88"/>
      <c r="CH503" s="88"/>
      <c r="CI503" s="88"/>
      <c r="CJ503" s="88"/>
      <c r="CK503" s="88"/>
      <c r="CL503" s="88"/>
      <c r="CM503" s="88"/>
      <c r="CN503" s="88"/>
      <c r="CO503" s="88"/>
      <c r="CP503" s="88"/>
      <c r="CQ503" s="88"/>
      <c r="CR503" s="88"/>
      <c r="CS503" s="88"/>
      <c r="CT503" s="88"/>
      <c r="CU503" s="88"/>
      <c r="CV503" s="88"/>
      <c r="CW503" s="88"/>
      <c r="CX503" s="88"/>
      <c r="CY503" s="88"/>
      <c r="CZ503" s="88"/>
      <c r="DA503" s="88"/>
      <c r="DB503" s="88"/>
      <c r="DC503" s="88"/>
      <c r="DD503" s="88"/>
      <c r="DE503" s="88"/>
      <c r="DF503" s="88"/>
      <c r="DG503" s="88"/>
      <c r="DH503" s="88"/>
      <c r="DI503" s="88"/>
      <c r="DJ503" s="88"/>
      <c r="DK503" s="88"/>
      <c r="DL503" s="88"/>
      <c r="DM503" s="88"/>
      <c r="DN503" s="88"/>
      <c r="DO503" s="88"/>
      <c r="DP503" s="88"/>
      <c r="DQ503" s="88"/>
      <c r="DR503" s="88"/>
      <c r="DS503" s="88"/>
      <c r="DT503" s="88"/>
      <c r="DU503" s="88"/>
      <c r="DV503" s="88"/>
      <c r="DW503" s="88"/>
      <c r="DX503" s="88"/>
      <c r="DY503" s="88"/>
      <c r="DZ503" s="88"/>
      <c r="EA503" s="88"/>
      <c r="EB503" s="88"/>
      <c r="EC503" s="88"/>
      <c r="ED503" s="88"/>
      <c r="EE503" s="88"/>
      <c r="EF503" s="88"/>
      <c r="EG503" s="88"/>
      <c r="EH503" s="88"/>
      <c r="EI503" s="88"/>
      <c r="EJ503" s="88"/>
      <c r="EK503" s="88"/>
      <c r="EL503" s="88"/>
      <c r="EM503" s="88"/>
      <c r="EN503" s="88"/>
      <c r="EO503" s="88"/>
      <c r="EP503" s="88"/>
      <c r="EQ503" s="88"/>
      <c r="ER503" s="88"/>
      <c r="ES503" s="88"/>
      <c r="ET503" s="88"/>
      <c r="EU503" s="88"/>
      <c r="EV503" s="88"/>
      <c r="EW503" s="88"/>
      <c r="EX503" s="88"/>
      <c r="EY503" s="88"/>
      <c r="EZ503" s="88"/>
      <c r="FA503" s="88"/>
      <c r="FB503" s="88"/>
      <c r="FC503" s="88"/>
      <c r="FD503" s="88"/>
      <c r="FE503" s="88"/>
      <c r="FF503" s="88"/>
    </row>
    <row r="504" spans="2:162" x14ac:dyDescent="0.2">
      <c r="B504" s="100">
        <v>50</v>
      </c>
      <c r="C504" s="101">
        <v>5</v>
      </c>
      <c r="D504" s="80">
        <v>50</v>
      </c>
      <c r="E504" s="82">
        <v>16</v>
      </c>
      <c r="F504" s="83">
        <v>50</v>
      </c>
      <c r="G504" s="82">
        <v>5</v>
      </c>
      <c r="H504" s="88"/>
      <c r="O504" s="88"/>
      <c r="V504" s="88"/>
      <c r="AC504" s="88"/>
      <c r="AJ504" s="88"/>
      <c r="AQ504" s="88"/>
      <c r="AR504" s="88"/>
      <c r="AS504" s="88"/>
      <c r="AT504" s="88"/>
      <c r="AU504" s="88"/>
      <c r="AV504" s="88"/>
      <c r="AW504" s="88"/>
      <c r="AX504" s="88"/>
      <c r="AY504" s="88"/>
      <c r="AZ504" s="88"/>
      <c r="BA504" s="88"/>
      <c r="BB504" s="88"/>
      <c r="BC504" s="88"/>
      <c r="BD504" s="88"/>
      <c r="BE504" s="88"/>
      <c r="BF504" s="88"/>
      <c r="BG504" s="88"/>
      <c r="BH504" s="88"/>
      <c r="BI504" s="88"/>
      <c r="BJ504" s="88"/>
      <c r="BK504" s="88"/>
      <c r="BL504" s="88"/>
      <c r="BM504" s="88"/>
      <c r="BN504" s="88"/>
      <c r="BO504" s="88"/>
      <c r="BP504" s="88"/>
      <c r="BQ504" s="88"/>
      <c r="BR504" s="88"/>
      <c r="BS504" s="88"/>
      <c r="BT504" s="88"/>
      <c r="BU504" s="88"/>
      <c r="BV504" s="88"/>
      <c r="BW504" s="88"/>
      <c r="BX504" s="88"/>
      <c r="BY504" s="88"/>
      <c r="BZ504" s="88"/>
      <c r="CA504" s="88"/>
      <c r="CB504" s="88"/>
      <c r="CC504" s="88"/>
      <c r="CD504" s="88"/>
      <c r="CE504" s="88"/>
      <c r="CF504" s="88"/>
      <c r="CG504" s="88"/>
      <c r="CH504" s="88"/>
      <c r="CI504" s="88"/>
      <c r="CJ504" s="88"/>
      <c r="CK504" s="88"/>
      <c r="CL504" s="88"/>
      <c r="CM504" s="88"/>
      <c r="CN504" s="88"/>
      <c r="CO504" s="88"/>
      <c r="CP504" s="88"/>
      <c r="CQ504" s="88"/>
      <c r="CR504" s="88"/>
      <c r="CS504" s="88"/>
      <c r="CT504" s="88"/>
      <c r="CU504" s="88"/>
      <c r="CV504" s="88"/>
      <c r="CW504" s="88"/>
      <c r="CX504" s="88"/>
      <c r="CY504" s="88"/>
      <c r="CZ504" s="88"/>
      <c r="DA504" s="88"/>
      <c r="DB504" s="88"/>
      <c r="DC504" s="88"/>
      <c r="DD504" s="88"/>
      <c r="DE504" s="88"/>
      <c r="DF504" s="88"/>
      <c r="DG504" s="88"/>
      <c r="DH504" s="88"/>
      <c r="DI504" s="88"/>
      <c r="DJ504" s="88"/>
      <c r="DK504" s="88"/>
      <c r="DL504" s="88"/>
      <c r="DM504" s="88"/>
      <c r="DN504" s="88"/>
      <c r="DO504" s="88"/>
      <c r="DP504" s="88"/>
      <c r="DQ504" s="88"/>
      <c r="DR504" s="88"/>
      <c r="DS504" s="88"/>
      <c r="DT504" s="88"/>
      <c r="DU504" s="88"/>
      <c r="DV504" s="88"/>
      <c r="DW504" s="88"/>
      <c r="DX504" s="88"/>
      <c r="DY504" s="88"/>
      <c r="DZ504" s="88"/>
      <c r="EA504" s="88"/>
      <c r="EB504" s="88"/>
      <c r="EC504" s="88"/>
      <c r="ED504" s="88"/>
      <c r="EE504" s="88"/>
      <c r="EF504" s="88"/>
      <c r="EG504" s="88"/>
      <c r="EH504" s="88"/>
      <c r="EI504" s="88"/>
      <c r="EJ504" s="88"/>
      <c r="EK504" s="88"/>
      <c r="EL504" s="88"/>
      <c r="EM504" s="88"/>
      <c r="EN504" s="88"/>
      <c r="EO504" s="88"/>
      <c r="EP504" s="88"/>
      <c r="EQ504" s="88"/>
      <c r="ER504" s="88"/>
      <c r="ES504" s="88"/>
      <c r="ET504" s="88"/>
      <c r="EU504" s="88"/>
      <c r="EV504" s="88"/>
      <c r="EW504" s="88"/>
      <c r="EX504" s="88"/>
      <c r="EY504" s="88"/>
      <c r="EZ504" s="88"/>
      <c r="FA504" s="88"/>
      <c r="FB504" s="88"/>
      <c r="FC504" s="88"/>
      <c r="FD504" s="88"/>
      <c r="FE504" s="88"/>
      <c r="FF504" s="88"/>
    </row>
    <row r="505" spans="2:162" x14ac:dyDescent="0.2">
      <c r="B505" s="100">
        <v>50.1</v>
      </c>
      <c r="C505" s="101">
        <v>7</v>
      </c>
      <c r="D505" s="80">
        <v>50.1</v>
      </c>
      <c r="E505" s="82">
        <v>31</v>
      </c>
      <c r="F505" s="83">
        <v>50.1</v>
      </c>
      <c r="G505" s="82">
        <v>107</v>
      </c>
      <c r="H505" s="88"/>
      <c r="O505" s="88"/>
      <c r="V505" s="88"/>
      <c r="AC505" s="88"/>
      <c r="AJ505" s="88"/>
      <c r="AQ505" s="88"/>
      <c r="AR505" s="88"/>
      <c r="AS505" s="88"/>
      <c r="AT505" s="88"/>
      <c r="AU505" s="88"/>
      <c r="AV505" s="88"/>
      <c r="AW505" s="88"/>
      <c r="AX505" s="88"/>
      <c r="AY505" s="88"/>
      <c r="AZ505" s="88"/>
      <c r="BA505" s="88"/>
      <c r="BB505" s="88"/>
      <c r="BC505" s="88"/>
      <c r="BD505" s="88"/>
      <c r="BE505" s="88"/>
      <c r="BF505" s="88"/>
      <c r="BG505" s="88"/>
      <c r="BH505" s="88"/>
      <c r="BI505" s="88"/>
      <c r="BJ505" s="88"/>
      <c r="BK505" s="88"/>
      <c r="BL505" s="88"/>
      <c r="BM505" s="88"/>
      <c r="BN505" s="88"/>
      <c r="BO505" s="88"/>
      <c r="BP505" s="88"/>
      <c r="BQ505" s="88"/>
      <c r="BR505" s="88"/>
      <c r="BS505" s="88"/>
      <c r="BT505" s="88"/>
      <c r="BU505" s="88"/>
      <c r="BV505" s="88"/>
      <c r="BW505" s="88"/>
      <c r="BX505" s="88"/>
      <c r="BY505" s="88"/>
      <c r="BZ505" s="88"/>
      <c r="CA505" s="88"/>
      <c r="CB505" s="88"/>
      <c r="CC505" s="88"/>
      <c r="CD505" s="88"/>
      <c r="CE505" s="88"/>
      <c r="CF505" s="88"/>
      <c r="CG505" s="88"/>
      <c r="CH505" s="88"/>
      <c r="CI505" s="88"/>
      <c r="CJ505" s="88"/>
      <c r="CK505" s="88"/>
      <c r="CL505" s="88"/>
      <c r="CM505" s="88"/>
      <c r="CN505" s="88"/>
      <c r="CO505" s="88"/>
      <c r="CP505" s="88"/>
      <c r="CQ505" s="88"/>
      <c r="CR505" s="88"/>
      <c r="CS505" s="88"/>
      <c r="CT505" s="88"/>
      <c r="CU505" s="88"/>
      <c r="CV505" s="88"/>
      <c r="CW505" s="88"/>
      <c r="CX505" s="88"/>
      <c r="CY505" s="88"/>
      <c r="CZ505" s="88"/>
      <c r="DA505" s="88"/>
      <c r="DB505" s="88"/>
      <c r="DC505" s="88"/>
      <c r="DD505" s="88"/>
      <c r="DE505" s="88"/>
      <c r="DF505" s="88"/>
      <c r="DG505" s="88"/>
      <c r="DH505" s="88"/>
      <c r="DI505" s="88"/>
      <c r="DJ505" s="88"/>
      <c r="DK505" s="88"/>
      <c r="DL505" s="88"/>
      <c r="DM505" s="88"/>
      <c r="DN505" s="88"/>
      <c r="DO505" s="88"/>
      <c r="DP505" s="88"/>
      <c r="DQ505" s="88"/>
      <c r="DR505" s="88"/>
      <c r="DS505" s="88"/>
      <c r="DT505" s="88"/>
      <c r="DU505" s="88"/>
      <c r="DV505" s="88"/>
      <c r="DW505" s="88"/>
      <c r="DX505" s="88"/>
      <c r="DY505" s="88"/>
      <c r="DZ505" s="88"/>
      <c r="EA505" s="88"/>
      <c r="EB505" s="88"/>
      <c r="EC505" s="88"/>
      <c r="ED505" s="88"/>
      <c r="EE505" s="88"/>
      <c r="EF505" s="88"/>
      <c r="EG505" s="88"/>
      <c r="EH505" s="88"/>
      <c r="EI505" s="88"/>
      <c r="EJ505" s="88"/>
      <c r="EK505" s="88"/>
      <c r="EL505" s="88"/>
      <c r="EM505" s="88"/>
      <c r="EN505" s="88"/>
      <c r="EO505" s="88"/>
      <c r="EP505" s="88"/>
      <c r="EQ505" s="88"/>
      <c r="ER505" s="88"/>
      <c r="ES505" s="88"/>
      <c r="ET505" s="88"/>
      <c r="EU505" s="88"/>
      <c r="EV505" s="88"/>
      <c r="EW505" s="88"/>
      <c r="EX505" s="88"/>
      <c r="EY505" s="88"/>
      <c r="EZ505" s="88"/>
      <c r="FA505" s="88"/>
      <c r="FB505" s="88"/>
      <c r="FC505" s="88"/>
      <c r="FD505" s="88"/>
      <c r="FE505" s="88"/>
      <c r="FF505" s="88"/>
    </row>
    <row r="506" spans="2:162" x14ac:dyDescent="0.2">
      <c r="B506" s="100">
        <v>50.2</v>
      </c>
      <c r="C506" s="101">
        <v>54</v>
      </c>
      <c r="D506" s="80">
        <v>50.2</v>
      </c>
      <c r="E506" s="82">
        <v>28</v>
      </c>
      <c r="F506" s="83">
        <v>50.2</v>
      </c>
      <c r="G506" s="82">
        <v>14</v>
      </c>
      <c r="H506" s="88"/>
      <c r="O506" s="88"/>
      <c r="V506" s="88"/>
      <c r="AC506" s="88"/>
      <c r="AJ506" s="88"/>
      <c r="AQ506" s="88"/>
      <c r="AR506" s="88"/>
      <c r="AS506" s="88"/>
      <c r="AT506" s="88"/>
      <c r="AU506" s="88"/>
      <c r="AV506" s="88"/>
      <c r="AW506" s="88"/>
      <c r="AX506" s="88"/>
      <c r="AY506" s="88"/>
      <c r="AZ506" s="88"/>
      <c r="BA506" s="88"/>
      <c r="BB506" s="88"/>
      <c r="BC506" s="88"/>
      <c r="BD506" s="88"/>
      <c r="BE506" s="88"/>
      <c r="BF506" s="88"/>
      <c r="BG506" s="88"/>
      <c r="BH506" s="88"/>
      <c r="BI506" s="88"/>
      <c r="BJ506" s="88"/>
      <c r="BK506" s="88"/>
      <c r="BL506" s="88"/>
      <c r="BM506" s="88"/>
      <c r="BN506" s="88"/>
      <c r="BO506" s="88"/>
      <c r="BP506" s="88"/>
      <c r="BQ506" s="88"/>
      <c r="BR506" s="88"/>
      <c r="BS506" s="88"/>
      <c r="BT506" s="88"/>
      <c r="BU506" s="88"/>
      <c r="BV506" s="88"/>
      <c r="BW506" s="88"/>
      <c r="BX506" s="88"/>
      <c r="BY506" s="88"/>
      <c r="BZ506" s="88"/>
      <c r="CA506" s="88"/>
      <c r="CB506" s="88"/>
      <c r="CC506" s="88"/>
      <c r="CD506" s="88"/>
      <c r="CE506" s="88"/>
      <c r="CF506" s="88"/>
      <c r="CG506" s="88"/>
      <c r="CH506" s="88"/>
      <c r="CI506" s="88"/>
      <c r="CJ506" s="88"/>
      <c r="CK506" s="88"/>
      <c r="CL506" s="88"/>
      <c r="CM506" s="88"/>
      <c r="CN506" s="88"/>
      <c r="CO506" s="88"/>
      <c r="CP506" s="88"/>
      <c r="CQ506" s="88"/>
      <c r="CR506" s="88"/>
      <c r="CS506" s="88"/>
      <c r="CT506" s="88"/>
      <c r="CU506" s="88"/>
      <c r="CV506" s="88"/>
      <c r="CW506" s="88"/>
      <c r="CX506" s="88"/>
      <c r="CY506" s="88"/>
      <c r="CZ506" s="88"/>
      <c r="DA506" s="88"/>
      <c r="DB506" s="88"/>
      <c r="DC506" s="88"/>
      <c r="DD506" s="88"/>
      <c r="DE506" s="88"/>
      <c r="DF506" s="88"/>
      <c r="DG506" s="88"/>
      <c r="DH506" s="88"/>
      <c r="DI506" s="88"/>
      <c r="DJ506" s="88"/>
      <c r="DK506" s="88"/>
      <c r="DL506" s="88"/>
      <c r="DM506" s="88"/>
      <c r="DN506" s="88"/>
      <c r="DO506" s="88"/>
      <c r="DP506" s="88"/>
      <c r="DQ506" s="88"/>
      <c r="DR506" s="88"/>
      <c r="DS506" s="88"/>
      <c r="DT506" s="88"/>
      <c r="DU506" s="88"/>
      <c r="DV506" s="88"/>
      <c r="DW506" s="88"/>
      <c r="DX506" s="88"/>
      <c r="DY506" s="88"/>
      <c r="DZ506" s="88"/>
      <c r="EA506" s="88"/>
      <c r="EB506" s="88"/>
      <c r="EC506" s="88"/>
      <c r="ED506" s="88"/>
      <c r="EE506" s="88"/>
      <c r="EF506" s="88"/>
      <c r="EG506" s="88"/>
      <c r="EH506" s="88"/>
      <c r="EI506" s="88"/>
      <c r="EJ506" s="88"/>
      <c r="EK506" s="88"/>
      <c r="EL506" s="88"/>
      <c r="EM506" s="88"/>
      <c r="EN506" s="88"/>
      <c r="EO506" s="88"/>
      <c r="EP506" s="88"/>
      <c r="EQ506" s="88"/>
      <c r="ER506" s="88"/>
      <c r="ES506" s="88"/>
      <c r="ET506" s="88"/>
      <c r="EU506" s="88"/>
      <c r="EV506" s="88"/>
      <c r="EW506" s="88"/>
      <c r="EX506" s="88"/>
      <c r="EY506" s="88"/>
      <c r="EZ506" s="88"/>
      <c r="FA506" s="88"/>
      <c r="FB506" s="88"/>
      <c r="FC506" s="88"/>
      <c r="FD506" s="88"/>
      <c r="FE506" s="88"/>
      <c r="FF506" s="88"/>
    </row>
    <row r="507" spans="2:162" x14ac:dyDescent="0.2">
      <c r="B507" s="100">
        <v>50.3</v>
      </c>
      <c r="C507" s="101">
        <v>45</v>
      </c>
      <c r="D507" s="80">
        <v>50.3</v>
      </c>
      <c r="E507" s="82">
        <v>113</v>
      </c>
      <c r="F507" s="83">
        <v>50.3</v>
      </c>
      <c r="G507" s="82">
        <v>51</v>
      </c>
      <c r="H507" s="88"/>
      <c r="O507" s="88"/>
      <c r="V507" s="88"/>
      <c r="AC507" s="88"/>
      <c r="AJ507" s="88"/>
      <c r="AK507" s="88"/>
      <c r="AL507" s="88"/>
      <c r="AM507" s="88"/>
      <c r="AN507" s="88"/>
      <c r="AO507" s="88"/>
      <c r="AP507" s="88"/>
      <c r="AQ507" s="88"/>
      <c r="AR507" s="88"/>
      <c r="AS507" s="88"/>
      <c r="AT507" s="88"/>
      <c r="AU507" s="88"/>
      <c r="AV507" s="88"/>
      <c r="AW507" s="88"/>
      <c r="AX507" s="88"/>
      <c r="AY507" s="88"/>
      <c r="AZ507" s="88"/>
      <c r="BA507" s="88"/>
      <c r="BB507" s="88"/>
      <c r="BC507" s="88"/>
      <c r="BD507" s="88"/>
      <c r="BE507" s="88"/>
      <c r="BF507" s="88"/>
      <c r="BG507" s="88"/>
      <c r="BH507" s="88"/>
      <c r="BI507" s="88"/>
      <c r="BJ507" s="88"/>
      <c r="BK507" s="88"/>
      <c r="BL507" s="88"/>
      <c r="BM507" s="88"/>
      <c r="BN507" s="88"/>
      <c r="BO507" s="88"/>
      <c r="BP507" s="88"/>
      <c r="BQ507" s="88"/>
      <c r="BR507" s="88"/>
      <c r="BS507" s="88"/>
      <c r="BT507" s="88"/>
      <c r="BU507" s="88"/>
      <c r="BV507" s="88"/>
      <c r="BW507" s="88"/>
      <c r="BX507" s="88"/>
      <c r="BY507" s="88"/>
      <c r="BZ507" s="88"/>
      <c r="CA507" s="88"/>
      <c r="CB507" s="88"/>
      <c r="CC507" s="88"/>
      <c r="CD507" s="88"/>
      <c r="CE507" s="88"/>
      <c r="CF507" s="88"/>
      <c r="CG507" s="88"/>
      <c r="CH507" s="88"/>
      <c r="CI507" s="88"/>
      <c r="CJ507" s="88"/>
      <c r="CK507" s="88"/>
      <c r="CL507" s="88"/>
      <c r="CM507" s="88"/>
      <c r="CN507" s="88"/>
      <c r="CO507" s="88"/>
      <c r="CP507" s="88"/>
      <c r="CQ507" s="88"/>
      <c r="CR507" s="88"/>
      <c r="CS507" s="88"/>
      <c r="CT507" s="88"/>
      <c r="CU507" s="88"/>
      <c r="CV507" s="88"/>
      <c r="CW507" s="88"/>
      <c r="CX507" s="88"/>
      <c r="CY507" s="88"/>
      <c r="CZ507" s="88"/>
      <c r="DA507" s="88"/>
      <c r="DB507" s="88"/>
      <c r="DC507" s="88"/>
      <c r="DD507" s="88"/>
      <c r="DE507" s="88"/>
      <c r="DF507" s="88"/>
      <c r="DG507" s="88"/>
      <c r="DH507" s="88"/>
      <c r="DI507" s="88"/>
      <c r="DJ507" s="88"/>
      <c r="DK507" s="88"/>
      <c r="DL507" s="88"/>
      <c r="DM507" s="88"/>
      <c r="DN507" s="88"/>
      <c r="DO507" s="88"/>
      <c r="DP507" s="88"/>
      <c r="DQ507" s="88"/>
      <c r="DR507" s="88"/>
      <c r="DS507" s="88"/>
      <c r="DT507" s="88"/>
      <c r="DU507" s="88"/>
      <c r="DV507" s="88"/>
      <c r="DW507" s="88"/>
      <c r="DX507" s="88"/>
      <c r="DY507" s="88"/>
      <c r="DZ507" s="88"/>
      <c r="EA507" s="88"/>
      <c r="EB507" s="88"/>
      <c r="EC507" s="88"/>
      <c r="ED507" s="88"/>
      <c r="EE507" s="88"/>
      <c r="EF507" s="88"/>
      <c r="EG507" s="88"/>
      <c r="EH507" s="88"/>
      <c r="EI507" s="88"/>
      <c r="EJ507" s="88"/>
      <c r="EK507" s="88"/>
      <c r="EL507" s="88"/>
      <c r="EM507" s="88"/>
      <c r="EN507" s="88"/>
      <c r="EO507" s="88"/>
      <c r="EP507" s="88"/>
      <c r="EQ507" s="88"/>
      <c r="ER507" s="88"/>
      <c r="ES507" s="88"/>
      <c r="ET507" s="88"/>
      <c r="EU507" s="88"/>
      <c r="EV507" s="88"/>
      <c r="EW507" s="88"/>
      <c r="EX507" s="88"/>
      <c r="EY507" s="88"/>
      <c r="EZ507" s="88"/>
      <c r="FA507" s="88"/>
      <c r="FB507" s="88"/>
      <c r="FC507" s="88"/>
      <c r="FD507" s="88"/>
      <c r="FE507" s="88"/>
      <c r="FF507" s="88"/>
    </row>
    <row r="508" spans="2:162" x14ac:dyDescent="0.2">
      <c r="B508" s="100">
        <v>50.4</v>
      </c>
      <c r="C508" s="101">
        <v>79</v>
      </c>
      <c r="D508" s="80">
        <v>50.4</v>
      </c>
      <c r="E508" s="82">
        <v>21</v>
      </c>
      <c r="F508" s="83">
        <v>50.4</v>
      </c>
      <c r="G508" s="82">
        <v>30</v>
      </c>
      <c r="H508" s="88"/>
      <c r="O508" s="88"/>
      <c r="V508" s="88"/>
      <c r="AC508" s="88"/>
      <c r="AJ508" s="88"/>
      <c r="AK508" s="88"/>
      <c r="AL508" s="88"/>
      <c r="AM508" s="88"/>
      <c r="AN508" s="88"/>
      <c r="AO508" s="88"/>
      <c r="AP508" s="88"/>
      <c r="AQ508" s="88"/>
      <c r="AR508" s="88"/>
      <c r="AS508" s="88"/>
      <c r="AT508" s="88"/>
      <c r="AU508" s="88"/>
      <c r="AV508" s="88"/>
      <c r="AW508" s="88"/>
      <c r="AX508" s="88"/>
      <c r="AY508" s="88"/>
      <c r="AZ508" s="88"/>
      <c r="BA508" s="88"/>
      <c r="BB508" s="88"/>
      <c r="BC508" s="88"/>
      <c r="BD508" s="88"/>
      <c r="BE508" s="88"/>
      <c r="BF508" s="88"/>
      <c r="BG508" s="88"/>
      <c r="BH508" s="88"/>
      <c r="BI508" s="88"/>
      <c r="BJ508" s="88"/>
      <c r="BK508" s="88"/>
      <c r="BL508" s="88"/>
      <c r="BM508" s="88"/>
      <c r="BN508" s="88"/>
      <c r="BO508" s="88"/>
      <c r="BP508" s="88"/>
      <c r="BQ508" s="88"/>
      <c r="BR508" s="88"/>
      <c r="BS508" s="88"/>
      <c r="BT508" s="88"/>
      <c r="BU508" s="88"/>
      <c r="BV508" s="88"/>
      <c r="BW508" s="88"/>
      <c r="BX508" s="88"/>
      <c r="BY508" s="88"/>
      <c r="BZ508" s="88"/>
      <c r="CA508" s="88"/>
      <c r="CB508" s="88"/>
      <c r="CC508" s="88"/>
      <c r="CD508" s="88"/>
      <c r="CE508" s="88"/>
      <c r="CF508" s="88"/>
      <c r="CG508" s="88"/>
      <c r="CH508" s="88"/>
      <c r="CI508" s="88"/>
      <c r="CJ508" s="88"/>
      <c r="CK508" s="88"/>
      <c r="CL508" s="88"/>
      <c r="CM508" s="88"/>
      <c r="CN508" s="88"/>
      <c r="CO508" s="88"/>
      <c r="CP508" s="88"/>
      <c r="CQ508" s="88"/>
      <c r="CR508" s="88"/>
      <c r="CS508" s="88"/>
      <c r="CT508" s="88"/>
      <c r="CU508" s="88"/>
      <c r="CV508" s="88"/>
      <c r="CW508" s="88"/>
      <c r="CX508" s="88"/>
      <c r="CY508" s="88"/>
      <c r="CZ508" s="88"/>
      <c r="DA508" s="88"/>
      <c r="DB508" s="88"/>
      <c r="DC508" s="88"/>
      <c r="DD508" s="88"/>
      <c r="DE508" s="88"/>
      <c r="DF508" s="88"/>
      <c r="DG508" s="88"/>
      <c r="DH508" s="88"/>
      <c r="DI508" s="88"/>
      <c r="DJ508" s="88"/>
      <c r="DK508" s="88"/>
      <c r="DL508" s="88"/>
      <c r="DM508" s="88"/>
      <c r="DN508" s="88"/>
      <c r="DO508" s="88"/>
      <c r="DP508" s="88"/>
      <c r="DQ508" s="88"/>
      <c r="DR508" s="88"/>
      <c r="DS508" s="88"/>
      <c r="DT508" s="88"/>
      <c r="DU508" s="88"/>
      <c r="DV508" s="88"/>
      <c r="DW508" s="88"/>
      <c r="DX508" s="88"/>
      <c r="DY508" s="88"/>
      <c r="DZ508" s="88"/>
      <c r="EA508" s="88"/>
      <c r="EB508" s="88"/>
      <c r="EC508" s="88"/>
      <c r="ED508" s="88"/>
      <c r="EE508" s="88"/>
      <c r="EF508" s="88"/>
      <c r="EG508" s="88"/>
      <c r="EH508" s="88"/>
      <c r="EI508" s="88"/>
      <c r="EJ508" s="88"/>
      <c r="EK508" s="88"/>
      <c r="EL508" s="88"/>
      <c r="EM508" s="88"/>
      <c r="EN508" s="88"/>
      <c r="EO508" s="88"/>
      <c r="EP508" s="88"/>
      <c r="EQ508" s="88"/>
      <c r="ER508" s="88"/>
      <c r="ES508" s="88"/>
      <c r="ET508" s="88"/>
      <c r="EU508" s="88"/>
      <c r="EV508" s="88"/>
      <c r="EW508" s="88"/>
      <c r="EX508" s="88"/>
      <c r="EY508" s="88"/>
      <c r="EZ508" s="88"/>
      <c r="FA508" s="88"/>
      <c r="FB508" s="88"/>
      <c r="FC508" s="88"/>
      <c r="FD508" s="88"/>
      <c r="FE508" s="88"/>
      <c r="FF508" s="88"/>
    </row>
    <row r="509" spans="2:162" x14ac:dyDescent="0.2">
      <c r="B509" s="100">
        <v>50.5</v>
      </c>
      <c r="C509" s="101">
        <v>52</v>
      </c>
      <c r="D509" s="80">
        <v>50.5</v>
      </c>
      <c r="E509" s="82">
        <v>73</v>
      </c>
      <c r="F509" s="83">
        <v>50.5</v>
      </c>
      <c r="G509" s="82">
        <v>95</v>
      </c>
      <c r="H509" s="88"/>
      <c r="O509" s="88"/>
      <c r="V509" s="88"/>
      <c r="AC509" s="88"/>
      <c r="AJ509" s="88"/>
      <c r="AK509" s="88"/>
      <c r="AL509" s="88"/>
      <c r="AM509" s="88"/>
      <c r="AN509" s="88"/>
      <c r="AO509" s="88"/>
      <c r="AP509" s="88"/>
      <c r="AQ509" s="88"/>
      <c r="AR509" s="88"/>
      <c r="AS509" s="88"/>
      <c r="AT509" s="88"/>
      <c r="AU509" s="88"/>
      <c r="AV509" s="88"/>
      <c r="AW509" s="88"/>
      <c r="AX509" s="88"/>
      <c r="AY509" s="88"/>
      <c r="AZ509" s="88"/>
      <c r="BA509" s="88"/>
      <c r="BB509" s="88"/>
      <c r="BC509" s="88"/>
      <c r="BD509" s="88"/>
      <c r="BE509" s="88"/>
      <c r="BF509" s="88"/>
      <c r="BG509" s="88"/>
      <c r="BH509" s="88"/>
      <c r="BI509" s="88"/>
      <c r="BJ509" s="88"/>
      <c r="BK509" s="88"/>
      <c r="BL509" s="88"/>
      <c r="BM509" s="88"/>
      <c r="BN509" s="88"/>
      <c r="BO509" s="88"/>
      <c r="BP509" s="88"/>
      <c r="BQ509" s="88"/>
      <c r="BR509" s="88"/>
      <c r="BS509" s="88"/>
      <c r="BT509" s="88"/>
      <c r="BU509" s="88"/>
      <c r="BV509" s="88"/>
      <c r="BW509" s="88"/>
      <c r="BX509" s="88"/>
      <c r="BY509" s="88"/>
      <c r="BZ509" s="88"/>
      <c r="CA509" s="88"/>
      <c r="CB509" s="88"/>
      <c r="CC509" s="88"/>
      <c r="CD509" s="88"/>
      <c r="CE509" s="88"/>
      <c r="CF509" s="88"/>
      <c r="CG509" s="88"/>
      <c r="CH509" s="88"/>
      <c r="CI509" s="88"/>
      <c r="CJ509" s="88"/>
      <c r="CK509" s="88"/>
      <c r="CL509" s="88"/>
      <c r="CM509" s="88"/>
      <c r="CN509" s="88"/>
      <c r="CO509" s="88"/>
      <c r="CP509" s="88"/>
      <c r="CQ509" s="88"/>
      <c r="CR509" s="88"/>
      <c r="CS509" s="88"/>
      <c r="CT509" s="88"/>
      <c r="CU509" s="88"/>
      <c r="CV509" s="88"/>
      <c r="CW509" s="88"/>
      <c r="CX509" s="88"/>
      <c r="CY509" s="88"/>
      <c r="CZ509" s="88"/>
      <c r="DA509" s="88"/>
      <c r="DB509" s="88"/>
      <c r="DC509" s="88"/>
      <c r="DD509" s="88"/>
      <c r="DE509" s="88"/>
      <c r="DF509" s="88"/>
      <c r="DG509" s="88"/>
      <c r="DH509" s="88"/>
      <c r="DI509" s="88"/>
      <c r="DJ509" s="88"/>
      <c r="DK509" s="88"/>
      <c r="DL509" s="88"/>
      <c r="DM509" s="88"/>
      <c r="DN509" s="88"/>
      <c r="DO509" s="88"/>
      <c r="DP509" s="88"/>
      <c r="DQ509" s="88"/>
      <c r="DR509" s="88"/>
      <c r="DS509" s="88"/>
      <c r="DT509" s="88"/>
      <c r="DU509" s="88"/>
      <c r="DV509" s="88"/>
      <c r="DW509" s="88"/>
      <c r="DX509" s="88"/>
      <c r="DY509" s="88"/>
      <c r="DZ509" s="88"/>
      <c r="EA509" s="88"/>
      <c r="EB509" s="88"/>
      <c r="EC509" s="88"/>
      <c r="ED509" s="88"/>
      <c r="EE509" s="88"/>
      <c r="EF509" s="88"/>
      <c r="EG509" s="88"/>
      <c r="EH509" s="88"/>
      <c r="EI509" s="88"/>
      <c r="EJ509" s="88"/>
      <c r="EK509" s="88"/>
      <c r="EL509" s="88"/>
      <c r="EM509" s="88"/>
      <c r="EN509" s="88"/>
      <c r="EO509" s="88"/>
      <c r="EP509" s="88"/>
      <c r="EQ509" s="88"/>
      <c r="ER509" s="88"/>
      <c r="ES509" s="88"/>
      <c r="ET509" s="88"/>
      <c r="EU509" s="88"/>
      <c r="EV509" s="88"/>
      <c r="EW509" s="88"/>
      <c r="EX509" s="88"/>
      <c r="EY509" s="88"/>
      <c r="EZ509" s="88"/>
      <c r="FA509" s="88"/>
      <c r="FB509" s="88"/>
      <c r="FC509" s="88"/>
      <c r="FD509" s="88"/>
      <c r="FE509" s="88"/>
      <c r="FF509" s="88"/>
    </row>
    <row r="510" spans="2:162" x14ac:dyDescent="0.2">
      <c r="B510" s="100">
        <v>50.6</v>
      </c>
      <c r="C510" s="101">
        <v>42</v>
      </c>
      <c r="D510" s="80">
        <v>50.6</v>
      </c>
      <c r="E510" s="82">
        <v>57</v>
      </c>
      <c r="F510" s="83">
        <v>50.6</v>
      </c>
      <c r="G510" s="82">
        <v>80</v>
      </c>
      <c r="H510" s="88"/>
      <c r="O510" s="88"/>
      <c r="V510" s="88"/>
      <c r="AC510" s="88"/>
      <c r="AJ510" s="88"/>
      <c r="AK510" s="88"/>
      <c r="AL510" s="88"/>
      <c r="AM510" s="88"/>
      <c r="AN510" s="88"/>
      <c r="AO510" s="88"/>
      <c r="AP510" s="88"/>
      <c r="AQ510" s="88"/>
      <c r="AR510" s="88"/>
      <c r="AS510" s="88"/>
      <c r="AT510" s="88"/>
      <c r="AU510" s="88"/>
      <c r="AV510" s="88"/>
      <c r="AW510" s="88"/>
      <c r="AX510" s="88"/>
      <c r="AY510" s="88"/>
      <c r="AZ510" s="88"/>
      <c r="BA510" s="88"/>
      <c r="BB510" s="88"/>
      <c r="BC510" s="88"/>
      <c r="BD510" s="88"/>
      <c r="BE510" s="88"/>
      <c r="BF510" s="88"/>
      <c r="BG510" s="88"/>
      <c r="BH510" s="88"/>
      <c r="BI510" s="88"/>
      <c r="BJ510" s="88"/>
      <c r="BK510" s="88"/>
      <c r="BL510" s="88"/>
      <c r="BM510" s="88"/>
      <c r="BN510" s="88"/>
      <c r="BO510" s="88"/>
      <c r="BP510" s="88"/>
      <c r="BQ510" s="88"/>
      <c r="BR510" s="88"/>
      <c r="BS510" s="88"/>
      <c r="BT510" s="88"/>
      <c r="BU510" s="88"/>
      <c r="BV510" s="88"/>
      <c r="BW510" s="88"/>
      <c r="BX510" s="88"/>
      <c r="BY510" s="88"/>
      <c r="BZ510" s="88"/>
      <c r="CA510" s="88"/>
      <c r="CB510" s="88"/>
      <c r="CC510" s="88"/>
      <c r="CD510" s="88"/>
      <c r="CE510" s="88"/>
      <c r="CF510" s="88"/>
      <c r="CG510" s="88"/>
      <c r="CH510" s="88"/>
      <c r="CI510" s="88"/>
      <c r="CJ510" s="88"/>
      <c r="CK510" s="88"/>
      <c r="CL510" s="88"/>
      <c r="CM510" s="88"/>
      <c r="CN510" s="88"/>
      <c r="CO510" s="88"/>
      <c r="CP510" s="88"/>
      <c r="CQ510" s="88"/>
      <c r="CR510" s="88"/>
      <c r="CS510" s="88"/>
      <c r="CT510" s="88"/>
      <c r="CU510" s="88"/>
      <c r="CV510" s="88"/>
      <c r="CW510" s="88"/>
      <c r="CX510" s="88"/>
      <c r="CY510" s="88"/>
      <c r="CZ510" s="88"/>
      <c r="DA510" s="88"/>
      <c r="DB510" s="88"/>
      <c r="DC510" s="88"/>
      <c r="DD510" s="88"/>
      <c r="DE510" s="88"/>
      <c r="DF510" s="88"/>
      <c r="DG510" s="88"/>
      <c r="DH510" s="88"/>
      <c r="DI510" s="88"/>
      <c r="DJ510" s="88"/>
      <c r="DK510" s="88"/>
      <c r="DL510" s="88"/>
      <c r="DM510" s="88"/>
      <c r="DN510" s="88"/>
      <c r="DO510" s="88"/>
      <c r="DP510" s="88"/>
      <c r="DQ510" s="88"/>
      <c r="DR510" s="88"/>
      <c r="DS510" s="88"/>
      <c r="DT510" s="88"/>
      <c r="DU510" s="88"/>
      <c r="DV510" s="88"/>
      <c r="DW510" s="88"/>
      <c r="DX510" s="88"/>
      <c r="DY510" s="88"/>
      <c r="DZ510" s="88"/>
      <c r="EA510" s="88"/>
      <c r="EB510" s="88"/>
      <c r="EC510" s="88"/>
      <c r="ED510" s="88"/>
      <c r="EE510" s="88"/>
      <c r="EF510" s="88"/>
      <c r="EG510" s="88"/>
      <c r="EH510" s="88"/>
      <c r="EI510" s="88"/>
      <c r="EJ510" s="88"/>
      <c r="EK510" s="88"/>
      <c r="EL510" s="88"/>
      <c r="EM510" s="88"/>
      <c r="EN510" s="88"/>
      <c r="EO510" s="88"/>
      <c r="EP510" s="88"/>
      <c r="EQ510" s="88"/>
      <c r="ER510" s="88"/>
      <c r="ES510" s="88"/>
      <c r="ET510" s="88"/>
      <c r="EU510" s="88"/>
      <c r="EV510" s="88"/>
      <c r="EW510" s="88"/>
      <c r="EX510" s="88"/>
      <c r="EY510" s="88"/>
      <c r="EZ510" s="88"/>
      <c r="FA510" s="88"/>
      <c r="FB510" s="88"/>
      <c r="FC510" s="88"/>
      <c r="FD510" s="88"/>
      <c r="FE510" s="88"/>
      <c r="FF510" s="88"/>
    </row>
    <row r="511" spans="2:162" x14ac:dyDescent="0.2">
      <c r="B511" s="100">
        <v>50.7</v>
      </c>
      <c r="C511" s="101">
        <v>8</v>
      </c>
      <c r="D511" s="80">
        <v>50.7</v>
      </c>
      <c r="E511" s="82">
        <v>52</v>
      </c>
      <c r="F511" s="83">
        <v>50.7</v>
      </c>
      <c r="G511" s="82">
        <v>3</v>
      </c>
      <c r="H511" s="88"/>
      <c r="O511" s="88"/>
      <c r="V511" s="88"/>
      <c r="AC511" s="88"/>
      <c r="AJ511" s="88"/>
      <c r="AK511" s="88"/>
      <c r="AL511" s="88"/>
      <c r="AM511" s="88"/>
      <c r="AN511" s="88"/>
      <c r="AO511" s="88"/>
      <c r="AP511" s="88"/>
      <c r="AQ511" s="88"/>
      <c r="AR511" s="88"/>
      <c r="AS511" s="88"/>
      <c r="AT511" s="88"/>
      <c r="AU511" s="88"/>
      <c r="AV511" s="88"/>
      <c r="AW511" s="88"/>
      <c r="AX511" s="88"/>
      <c r="AY511" s="88"/>
      <c r="AZ511" s="88"/>
      <c r="BA511" s="88"/>
      <c r="BB511" s="88"/>
      <c r="BC511" s="88"/>
      <c r="BD511" s="88"/>
      <c r="BE511" s="88"/>
      <c r="BF511" s="88"/>
      <c r="BG511" s="88"/>
      <c r="BH511" s="88"/>
      <c r="BI511" s="88"/>
      <c r="BJ511" s="88"/>
      <c r="BK511" s="88"/>
      <c r="BL511" s="88"/>
      <c r="BM511" s="88"/>
      <c r="BN511" s="88"/>
      <c r="BO511" s="88"/>
      <c r="BP511" s="88"/>
      <c r="BQ511" s="88"/>
      <c r="BR511" s="88"/>
      <c r="BS511" s="88"/>
      <c r="BT511" s="88"/>
      <c r="BU511" s="88"/>
      <c r="BV511" s="88"/>
      <c r="BW511" s="88"/>
      <c r="BX511" s="88"/>
      <c r="BY511" s="88"/>
      <c r="BZ511" s="88"/>
      <c r="CA511" s="88"/>
      <c r="CB511" s="88"/>
      <c r="CC511" s="88"/>
      <c r="CD511" s="88"/>
      <c r="CE511" s="88"/>
      <c r="CF511" s="88"/>
      <c r="CG511" s="88"/>
      <c r="CH511" s="88"/>
      <c r="CI511" s="88"/>
      <c r="CJ511" s="88"/>
      <c r="CK511" s="88"/>
      <c r="CL511" s="88"/>
      <c r="CM511" s="88"/>
      <c r="CN511" s="88"/>
      <c r="CO511" s="88"/>
      <c r="CP511" s="88"/>
      <c r="CQ511" s="88"/>
      <c r="CR511" s="88"/>
      <c r="CS511" s="88"/>
      <c r="CT511" s="88"/>
      <c r="CU511" s="88"/>
      <c r="CV511" s="88"/>
      <c r="CW511" s="88"/>
      <c r="CX511" s="88"/>
      <c r="CY511" s="88"/>
      <c r="CZ511" s="88"/>
      <c r="DA511" s="88"/>
      <c r="DB511" s="88"/>
      <c r="DC511" s="88"/>
      <c r="DD511" s="88"/>
      <c r="DE511" s="88"/>
      <c r="DF511" s="88"/>
      <c r="DG511" s="88"/>
      <c r="DH511" s="88"/>
      <c r="DI511" s="88"/>
      <c r="DJ511" s="88"/>
      <c r="DK511" s="88"/>
      <c r="DL511" s="88"/>
      <c r="DM511" s="88"/>
      <c r="DN511" s="88"/>
      <c r="DO511" s="88"/>
      <c r="DP511" s="88"/>
      <c r="DQ511" s="88"/>
      <c r="DR511" s="88"/>
      <c r="DS511" s="88"/>
      <c r="DT511" s="88"/>
      <c r="DU511" s="88"/>
      <c r="DV511" s="88"/>
      <c r="DW511" s="88"/>
      <c r="DX511" s="88"/>
      <c r="DY511" s="88"/>
      <c r="DZ511" s="88"/>
      <c r="EA511" s="88"/>
      <c r="EB511" s="88"/>
      <c r="EC511" s="88"/>
      <c r="ED511" s="88"/>
      <c r="EE511" s="88"/>
      <c r="EF511" s="88"/>
      <c r="EG511" s="88"/>
      <c r="EH511" s="88"/>
      <c r="EI511" s="88"/>
      <c r="EJ511" s="88"/>
      <c r="EK511" s="88"/>
      <c r="EL511" s="88"/>
      <c r="EM511" s="88"/>
      <c r="EN511" s="88"/>
      <c r="EO511" s="88"/>
      <c r="EP511" s="88"/>
      <c r="EQ511" s="88"/>
      <c r="ER511" s="88"/>
      <c r="ES511" s="88"/>
      <c r="ET511" s="88"/>
      <c r="EU511" s="88"/>
      <c r="EV511" s="88"/>
      <c r="EW511" s="88"/>
      <c r="EX511" s="88"/>
      <c r="EY511" s="88"/>
      <c r="EZ511" s="88"/>
      <c r="FA511" s="88"/>
      <c r="FB511" s="88"/>
      <c r="FC511" s="88"/>
      <c r="FD511" s="88"/>
      <c r="FE511" s="88"/>
      <c r="FF511" s="88"/>
    </row>
    <row r="512" spans="2:162" x14ac:dyDescent="0.2">
      <c r="B512" s="100">
        <v>50.8</v>
      </c>
      <c r="C512" s="101">
        <v>87</v>
      </c>
      <c r="D512" s="80">
        <v>50.8</v>
      </c>
      <c r="E512" s="82">
        <v>104</v>
      </c>
      <c r="F512" s="83">
        <v>50.8</v>
      </c>
      <c r="G512" s="82">
        <v>2</v>
      </c>
      <c r="H512" s="88"/>
      <c r="O512" s="88"/>
      <c r="V512" s="88"/>
      <c r="AC512" s="88"/>
      <c r="AJ512" s="88"/>
      <c r="AK512" s="88"/>
      <c r="AL512" s="88"/>
      <c r="AM512" s="88"/>
      <c r="AN512" s="88"/>
      <c r="AO512" s="88"/>
      <c r="AP512" s="88"/>
      <c r="AQ512" s="88"/>
      <c r="AR512" s="88"/>
      <c r="AS512" s="88"/>
      <c r="AT512" s="88"/>
      <c r="AU512" s="88"/>
      <c r="AV512" s="88"/>
      <c r="AW512" s="88"/>
      <c r="AX512" s="88"/>
      <c r="AY512" s="88"/>
      <c r="AZ512" s="88"/>
      <c r="BA512" s="88"/>
      <c r="BB512" s="88"/>
      <c r="BC512" s="88"/>
      <c r="BD512" s="88"/>
      <c r="BE512" s="88"/>
      <c r="BF512" s="88"/>
      <c r="BG512" s="88"/>
      <c r="BH512" s="88"/>
      <c r="BI512" s="88"/>
      <c r="BJ512" s="88"/>
      <c r="BK512" s="88"/>
      <c r="BL512" s="88"/>
      <c r="BM512" s="88"/>
      <c r="BN512" s="88"/>
      <c r="BO512" s="88"/>
      <c r="BP512" s="88"/>
      <c r="BQ512" s="88"/>
      <c r="BR512" s="88"/>
      <c r="BS512" s="88"/>
      <c r="BT512" s="88"/>
      <c r="BU512" s="88"/>
      <c r="BV512" s="88"/>
      <c r="BW512" s="88"/>
      <c r="BX512" s="88"/>
      <c r="BY512" s="88"/>
      <c r="BZ512" s="88"/>
      <c r="CA512" s="88"/>
      <c r="CB512" s="88"/>
      <c r="CC512" s="88"/>
      <c r="CD512" s="88"/>
      <c r="CE512" s="88"/>
      <c r="CF512" s="88"/>
      <c r="CG512" s="88"/>
      <c r="CH512" s="88"/>
      <c r="CI512" s="88"/>
      <c r="CJ512" s="88"/>
      <c r="CK512" s="88"/>
      <c r="CL512" s="88"/>
      <c r="CM512" s="88"/>
      <c r="CN512" s="88"/>
      <c r="CO512" s="88"/>
      <c r="CP512" s="88"/>
      <c r="CQ512" s="88"/>
      <c r="CR512" s="88"/>
      <c r="CS512" s="88"/>
      <c r="CT512" s="88"/>
      <c r="CU512" s="88"/>
      <c r="CV512" s="88"/>
      <c r="CW512" s="88"/>
      <c r="CX512" s="88"/>
      <c r="CY512" s="88"/>
      <c r="CZ512" s="88"/>
      <c r="DA512" s="88"/>
      <c r="DB512" s="88"/>
      <c r="DC512" s="88"/>
      <c r="DD512" s="88"/>
      <c r="DE512" s="88"/>
      <c r="DF512" s="88"/>
      <c r="DG512" s="88"/>
      <c r="DH512" s="88"/>
      <c r="DI512" s="88"/>
      <c r="DJ512" s="88"/>
      <c r="DK512" s="88"/>
      <c r="DL512" s="88"/>
      <c r="DM512" s="88"/>
      <c r="DN512" s="88"/>
      <c r="DO512" s="88"/>
      <c r="DP512" s="88"/>
      <c r="DQ512" s="88"/>
      <c r="DR512" s="88"/>
      <c r="DS512" s="88"/>
      <c r="DT512" s="88"/>
      <c r="DU512" s="88"/>
      <c r="DV512" s="88"/>
      <c r="DW512" s="88"/>
      <c r="DX512" s="88"/>
      <c r="DY512" s="88"/>
      <c r="DZ512" s="88"/>
      <c r="EA512" s="88"/>
      <c r="EB512" s="88"/>
      <c r="EC512" s="88"/>
      <c r="ED512" s="88"/>
      <c r="EE512" s="88"/>
      <c r="EF512" s="88"/>
      <c r="EG512" s="88"/>
      <c r="EH512" s="88"/>
      <c r="EI512" s="88"/>
      <c r="EJ512" s="88"/>
      <c r="EK512" s="88"/>
      <c r="EL512" s="88"/>
      <c r="EM512" s="88"/>
      <c r="EN512" s="88"/>
      <c r="EO512" s="88"/>
      <c r="EP512" s="88"/>
      <c r="EQ512" s="88"/>
      <c r="ER512" s="88"/>
      <c r="ES512" s="88"/>
      <c r="ET512" s="88"/>
      <c r="EU512" s="88"/>
      <c r="EV512" s="88"/>
      <c r="EW512" s="88"/>
      <c r="EX512" s="88"/>
      <c r="EY512" s="88"/>
      <c r="EZ512" s="88"/>
      <c r="FA512" s="88"/>
      <c r="FB512" s="88"/>
      <c r="FC512" s="88"/>
      <c r="FD512" s="88"/>
      <c r="FE512" s="88"/>
      <c r="FF512" s="88"/>
    </row>
    <row r="513" spans="2:162" x14ac:dyDescent="0.2">
      <c r="B513" s="100">
        <v>50.9</v>
      </c>
      <c r="C513" s="101">
        <v>8</v>
      </c>
      <c r="D513" s="80">
        <v>50.9</v>
      </c>
      <c r="E513" s="82">
        <v>28</v>
      </c>
      <c r="F513" s="83">
        <v>50.9</v>
      </c>
      <c r="G513" s="82">
        <v>14</v>
      </c>
      <c r="H513" s="88"/>
      <c r="O513" s="88"/>
      <c r="V513" s="88"/>
      <c r="AC513" s="88"/>
      <c r="AJ513" s="88"/>
      <c r="AK513" s="88"/>
      <c r="AL513" s="88"/>
      <c r="AM513" s="88"/>
      <c r="AN513" s="88"/>
      <c r="AO513" s="88"/>
      <c r="AP513" s="88"/>
      <c r="AQ513" s="88"/>
      <c r="AR513" s="88"/>
      <c r="AS513" s="88"/>
      <c r="AT513" s="88"/>
      <c r="AU513" s="88"/>
      <c r="AV513" s="88"/>
      <c r="AW513" s="88"/>
      <c r="AX513" s="88"/>
      <c r="AY513" s="88"/>
      <c r="AZ513" s="88"/>
      <c r="BA513" s="88"/>
      <c r="BB513" s="88"/>
      <c r="BC513" s="88"/>
      <c r="BD513" s="88"/>
      <c r="BE513" s="88"/>
      <c r="BF513" s="88"/>
      <c r="BG513" s="88"/>
      <c r="BH513" s="88"/>
      <c r="BI513" s="88"/>
      <c r="BJ513" s="88"/>
      <c r="BK513" s="88"/>
      <c r="BL513" s="88"/>
      <c r="BM513" s="88"/>
      <c r="BN513" s="88"/>
      <c r="BO513" s="88"/>
      <c r="BP513" s="88"/>
      <c r="BQ513" s="88"/>
      <c r="BR513" s="88"/>
      <c r="BS513" s="88"/>
      <c r="BT513" s="88"/>
      <c r="BU513" s="88"/>
      <c r="BV513" s="88"/>
      <c r="BW513" s="88"/>
      <c r="BX513" s="88"/>
      <c r="BY513" s="88"/>
      <c r="BZ513" s="88"/>
      <c r="CA513" s="88"/>
      <c r="CB513" s="88"/>
      <c r="CC513" s="88"/>
      <c r="CD513" s="88"/>
      <c r="CE513" s="88"/>
      <c r="CF513" s="88"/>
      <c r="CG513" s="88"/>
      <c r="CH513" s="88"/>
      <c r="CI513" s="88"/>
      <c r="CJ513" s="88"/>
      <c r="CK513" s="88"/>
      <c r="CL513" s="88"/>
      <c r="CM513" s="88"/>
      <c r="CN513" s="88"/>
      <c r="CO513" s="88"/>
      <c r="CP513" s="88"/>
      <c r="CQ513" s="88"/>
      <c r="CR513" s="88"/>
      <c r="CS513" s="88"/>
      <c r="CT513" s="88"/>
      <c r="CU513" s="88"/>
      <c r="CV513" s="88"/>
      <c r="CW513" s="88"/>
      <c r="CX513" s="88"/>
      <c r="CY513" s="88"/>
      <c r="CZ513" s="88"/>
      <c r="DA513" s="88"/>
      <c r="DB513" s="88"/>
      <c r="DC513" s="88"/>
      <c r="DD513" s="88"/>
      <c r="DE513" s="88"/>
      <c r="DF513" s="88"/>
      <c r="DG513" s="88"/>
      <c r="DH513" s="88"/>
      <c r="DI513" s="88"/>
      <c r="DJ513" s="88"/>
      <c r="DK513" s="88"/>
      <c r="DL513" s="88"/>
      <c r="DM513" s="88"/>
      <c r="DN513" s="88"/>
      <c r="DO513" s="88"/>
      <c r="DP513" s="88"/>
      <c r="DQ513" s="88"/>
      <c r="DR513" s="88"/>
      <c r="DS513" s="88"/>
      <c r="DT513" s="88"/>
      <c r="DU513" s="88"/>
      <c r="DV513" s="88"/>
      <c r="DW513" s="88"/>
      <c r="DX513" s="88"/>
      <c r="DY513" s="88"/>
      <c r="DZ513" s="88"/>
      <c r="EA513" s="88"/>
      <c r="EB513" s="88"/>
      <c r="EC513" s="88"/>
      <c r="ED513" s="88"/>
      <c r="EE513" s="88"/>
      <c r="EF513" s="88"/>
      <c r="EG513" s="88"/>
      <c r="EH513" s="88"/>
      <c r="EI513" s="88"/>
      <c r="EJ513" s="88"/>
      <c r="EK513" s="88"/>
      <c r="EL513" s="88"/>
      <c r="EM513" s="88"/>
      <c r="EN513" s="88"/>
      <c r="EO513" s="88"/>
      <c r="EP513" s="88"/>
      <c r="EQ513" s="88"/>
      <c r="ER513" s="88"/>
      <c r="ES513" s="88"/>
      <c r="ET513" s="88"/>
      <c r="EU513" s="88"/>
      <c r="EV513" s="88"/>
      <c r="EW513" s="88"/>
      <c r="EX513" s="88"/>
      <c r="EY513" s="88"/>
      <c r="EZ513" s="88"/>
      <c r="FA513" s="88"/>
      <c r="FB513" s="88"/>
      <c r="FC513" s="88"/>
      <c r="FD513" s="88"/>
      <c r="FE513" s="88"/>
      <c r="FF513" s="88"/>
    </row>
    <row r="514" spans="2:162" x14ac:dyDescent="0.2">
      <c r="B514" s="100">
        <v>51</v>
      </c>
      <c r="C514" s="101">
        <v>87</v>
      </c>
      <c r="D514" s="80">
        <v>51</v>
      </c>
      <c r="E514" s="82">
        <v>9</v>
      </c>
      <c r="F514" s="83">
        <v>51</v>
      </c>
      <c r="G514" s="82">
        <v>132</v>
      </c>
      <c r="H514" s="88"/>
      <c r="O514" s="88"/>
      <c r="V514" s="88"/>
      <c r="AC514" s="88"/>
      <c r="AJ514" s="88"/>
      <c r="AK514" s="88"/>
      <c r="AL514" s="88"/>
      <c r="AM514" s="88"/>
      <c r="AN514" s="88"/>
      <c r="AO514" s="88"/>
      <c r="AP514" s="88"/>
      <c r="AQ514" s="88"/>
      <c r="AR514" s="88"/>
      <c r="AS514" s="88"/>
      <c r="AT514" s="88"/>
      <c r="AU514" s="88"/>
      <c r="AV514" s="88"/>
      <c r="AW514" s="88"/>
      <c r="AX514" s="88"/>
      <c r="AY514" s="88"/>
      <c r="AZ514" s="88"/>
      <c r="BA514" s="88"/>
      <c r="BB514" s="88"/>
      <c r="BC514" s="88"/>
      <c r="BD514" s="88"/>
      <c r="BE514" s="88"/>
      <c r="BF514" s="88"/>
      <c r="BG514" s="88"/>
      <c r="BH514" s="88"/>
      <c r="BI514" s="88"/>
      <c r="BJ514" s="88"/>
      <c r="BK514" s="88"/>
      <c r="BL514" s="88"/>
      <c r="BM514" s="88"/>
      <c r="BN514" s="88"/>
      <c r="BO514" s="88"/>
      <c r="BP514" s="88"/>
      <c r="BQ514" s="88"/>
      <c r="BR514" s="88"/>
      <c r="BS514" s="88"/>
      <c r="BT514" s="88"/>
      <c r="BU514" s="88"/>
      <c r="BV514" s="88"/>
      <c r="BW514" s="88"/>
      <c r="BX514" s="88"/>
      <c r="BY514" s="88"/>
      <c r="BZ514" s="88"/>
      <c r="CA514" s="88"/>
      <c r="CB514" s="88"/>
      <c r="CC514" s="88"/>
      <c r="CD514" s="88"/>
      <c r="CE514" s="88"/>
      <c r="CF514" s="88"/>
      <c r="CG514" s="88"/>
      <c r="CH514" s="88"/>
      <c r="CI514" s="88"/>
      <c r="CJ514" s="88"/>
      <c r="CK514" s="88"/>
      <c r="CL514" s="88"/>
      <c r="CM514" s="88"/>
      <c r="CN514" s="88"/>
      <c r="CO514" s="88"/>
      <c r="CP514" s="88"/>
      <c r="CQ514" s="88"/>
      <c r="CR514" s="88"/>
      <c r="CS514" s="88"/>
      <c r="CT514" s="88"/>
      <c r="CU514" s="88"/>
      <c r="CV514" s="88"/>
      <c r="CW514" s="88"/>
      <c r="CX514" s="88"/>
      <c r="CY514" s="88"/>
      <c r="CZ514" s="88"/>
      <c r="DA514" s="88"/>
      <c r="DB514" s="88"/>
      <c r="DC514" s="88"/>
      <c r="DD514" s="88"/>
      <c r="DE514" s="88"/>
      <c r="DF514" s="88"/>
      <c r="DG514" s="88"/>
      <c r="DH514" s="88"/>
      <c r="DI514" s="88"/>
      <c r="DJ514" s="88"/>
      <c r="DK514" s="88"/>
      <c r="DL514" s="88"/>
      <c r="DM514" s="88"/>
      <c r="DN514" s="88"/>
      <c r="DO514" s="88"/>
      <c r="DP514" s="88"/>
      <c r="DQ514" s="88"/>
      <c r="DR514" s="88"/>
      <c r="DS514" s="88"/>
      <c r="DT514" s="88"/>
      <c r="DU514" s="88"/>
      <c r="DV514" s="88"/>
      <c r="DW514" s="88"/>
      <c r="DX514" s="88"/>
      <c r="DY514" s="88"/>
      <c r="DZ514" s="88"/>
      <c r="EA514" s="88"/>
      <c r="EB514" s="88"/>
      <c r="EC514" s="88"/>
      <c r="ED514" s="88"/>
      <c r="EE514" s="88"/>
      <c r="EF514" s="88"/>
      <c r="EG514" s="88"/>
      <c r="EH514" s="88"/>
      <c r="EI514" s="88"/>
      <c r="EJ514" s="88"/>
      <c r="EK514" s="88"/>
      <c r="EL514" s="88"/>
      <c r="EM514" s="88"/>
      <c r="EN514" s="88"/>
      <c r="EO514" s="88"/>
      <c r="EP514" s="88"/>
      <c r="EQ514" s="88"/>
      <c r="ER514" s="88"/>
      <c r="ES514" s="88"/>
      <c r="ET514" s="88"/>
      <c r="EU514" s="88"/>
      <c r="EV514" s="88"/>
      <c r="EW514" s="88"/>
      <c r="EX514" s="88"/>
      <c r="EY514" s="88"/>
      <c r="EZ514" s="88"/>
      <c r="FA514" s="88"/>
      <c r="FB514" s="88"/>
      <c r="FC514" s="88"/>
      <c r="FD514" s="88"/>
      <c r="FE514" s="88"/>
      <c r="FF514" s="88"/>
    </row>
    <row r="515" spans="2:162" x14ac:dyDescent="0.2">
      <c r="B515" s="100">
        <v>51.1</v>
      </c>
      <c r="C515" s="101">
        <v>5</v>
      </c>
      <c r="D515" s="80">
        <v>51.1</v>
      </c>
      <c r="E515" s="82">
        <v>58</v>
      </c>
      <c r="F515" s="83">
        <v>51.1</v>
      </c>
      <c r="G515" s="82">
        <v>35</v>
      </c>
      <c r="H515" s="88"/>
      <c r="O515" s="88"/>
      <c r="V515" s="88"/>
      <c r="AC515" s="88"/>
      <c r="AJ515" s="88"/>
      <c r="AK515" s="88"/>
      <c r="AL515" s="88"/>
      <c r="AM515" s="88"/>
      <c r="AN515" s="88"/>
      <c r="AO515" s="88"/>
      <c r="AP515" s="88"/>
      <c r="AQ515" s="88"/>
      <c r="AR515" s="88"/>
      <c r="AS515" s="88"/>
      <c r="AT515" s="88"/>
      <c r="AU515" s="88"/>
      <c r="AV515" s="88"/>
      <c r="AW515" s="88"/>
      <c r="AX515" s="88"/>
      <c r="AY515" s="88"/>
      <c r="AZ515" s="88"/>
      <c r="BA515" s="88"/>
      <c r="BB515" s="88"/>
      <c r="BC515" s="88"/>
      <c r="BD515" s="88"/>
      <c r="BE515" s="88"/>
      <c r="BF515" s="88"/>
      <c r="BG515" s="88"/>
      <c r="BH515" s="88"/>
      <c r="BI515" s="88"/>
      <c r="BJ515" s="88"/>
      <c r="BK515" s="88"/>
      <c r="BL515" s="88"/>
      <c r="BM515" s="88"/>
      <c r="BN515" s="88"/>
      <c r="BO515" s="88"/>
      <c r="BP515" s="88"/>
      <c r="BQ515" s="88"/>
      <c r="BR515" s="88"/>
      <c r="BS515" s="88"/>
      <c r="BT515" s="88"/>
      <c r="BU515" s="88"/>
      <c r="BV515" s="88"/>
      <c r="BW515" s="88"/>
      <c r="BX515" s="88"/>
      <c r="BY515" s="88"/>
      <c r="BZ515" s="88"/>
      <c r="CA515" s="88"/>
      <c r="CB515" s="88"/>
      <c r="CC515" s="88"/>
      <c r="CD515" s="88"/>
      <c r="CE515" s="88"/>
      <c r="CF515" s="88"/>
      <c r="CG515" s="88"/>
      <c r="CH515" s="88"/>
      <c r="CI515" s="88"/>
      <c r="CJ515" s="88"/>
      <c r="CK515" s="88"/>
      <c r="CL515" s="88"/>
      <c r="CM515" s="88"/>
      <c r="CN515" s="88"/>
      <c r="CO515" s="88"/>
      <c r="CP515" s="88"/>
      <c r="CQ515" s="88"/>
      <c r="CR515" s="88"/>
      <c r="CS515" s="88"/>
      <c r="CT515" s="88"/>
      <c r="CU515" s="88"/>
      <c r="CV515" s="88"/>
      <c r="CW515" s="88"/>
      <c r="CX515" s="88"/>
      <c r="CY515" s="88"/>
      <c r="CZ515" s="88"/>
      <c r="DA515" s="88"/>
      <c r="DB515" s="88"/>
      <c r="DC515" s="88"/>
      <c r="DD515" s="88"/>
      <c r="DE515" s="88"/>
      <c r="DF515" s="88"/>
      <c r="DG515" s="88"/>
      <c r="DH515" s="88"/>
      <c r="DI515" s="88"/>
      <c r="DJ515" s="88"/>
      <c r="DK515" s="88"/>
      <c r="DL515" s="88"/>
      <c r="DM515" s="88"/>
      <c r="DN515" s="88"/>
      <c r="DO515" s="88"/>
      <c r="DP515" s="88"/>
      <c r="DQ515" s="88"/>
      <c r="DR515" s="88"/>
      <c r="DS515" s="88"/>
      <c r="DT515" s="88"/>
      <c r="DU515" s="88"/>
      <c r="DV515" s="88"/>
      <c r="DW515" s="88"/>
      <c r="DX515" s="88"/>
      <c r="DY515" s="88"/>
      <c r="DZ515" s="88"/>
      <c r="EA515" s="88"/>
      <c r="EB515" s="88"/>
      <c r="EC515" s="88"/>
      <c r="ED515" s="88"/>
      <c r="EE515" s="88"/>
      <c r="EF515" s="88"/>
      <c r="EG515" s="88"/>
      <c r="EH515" s="88"/>
      <c r="EI515" s="88"/>
      <c r="EJ515" s="88"/>
      <c r="EK515" s="88"/>
      <c r="EL515" s="88"/>
      <c r="EM515" s="88"/>
      <c r="EN515" s="88"/>
      <c r="EO515" s="88"/>
      <c r="EP515" s="88"/>
      <c r="EQ515" s="88"/>
      <c r="ER515" s="88"/>
      <c r="ES515" s="88"/>
      <c r="ET515" s="88"/>
      <c r="EU515" s="88"/>
      <c r="EV515" s="88"/>
      <c r="EW515" s="88"/>
      <c r="EX515" s="88"/>
      <c r="EY515" s="88"/>
      <c r="EZ515" s="88"/>
      <c r="FA515" s="88"/>
      <c r="FB515" s="88"/>
      <c r="FC515" s="88"/>
      <c r="FD515" s="88"/>
      <c r="FE515" s="88"/>
      <c r="FF515" s="88"/>
    </row>
    <row r="516" spans="2:162" x14ac:dyDescent="0.2">
      <c r="B516" s="100">
        <v>51.2</v>
      </c>
      <c r="C516" s="101">
        <v>88</v>
      </c>
      <c r="D516" s="80">
        <v>51.2</v>
      </c>
      <c r="E516" s="82">
        <v>87</v>
      </c>
      <c r="F516" s="83">
        <v>51.2</v>
      </c>
      <c r="G516" s="82">
        <v>77</v>
      </c>
      <c r="H516" s="88"/>
      <c r="O516" s="88"/>
      <c r="V516" s="88"/>
      <c r="AC516" s="88"/>
      <c r="AJ516" s="88"/>
      <c r="AK516" s="88"/>
      <c r="AL516" s="88"/>
      <c r="AM516" s="88"/>
      <c r="AN516" s="88"/>
      <c r="AO516" s="88"/>
      <c r="AP516" s="88"/>
      <c r="AQ516" s="88"/>
      <c r="AR516" s="88"/>
      <c r="AS516" s="88"/>
      <c r="AT516" s="88"/>
      <c r="AU516" s="88"/>
      <c r="AV516" s="88"/>
      <c r="AW516" s="88"/>
      <c r="AX516" s="88"/>
      <c r="AY516" s="88"/>
      <c r="AZ516" s="88"/>
      <c r="BA516" s="88"/>
      <c r="BB516" s="88"/>
      <c r="BC516" s="88"/>
      <c r="BD516" s="88"/>
      <c r="BE516" s="88"/>
      <c r="BF516" s="88"/>
      <c r="BG516" s="88"/>
      <c r="BH516" s="88"/>
      <c r="BI516" s="88"/>
      <c r="BJ516" s="88"/>
      <c r="BK516" s="88"/>
      <c r="BL516" s="88"/>
      <c r="BM516" s="88"/>
      <c r="BN516" s="88"/>
      <c r="BO516" s="88"/>
      <c r="BP516" s="88"/>
      <c r="BQ516" s="88"/>
      <c r="BR516" s="88"/>
      <c r="BS516" s="88"/>
      <c r="BT516" s="88"/>
      <c r="BU516" s="88"/>
      <c r="BV516" s="88"/>
      <c r="BW516" s="88"/>
      <c r="BX516" s="88"/>
      <c r="BY516" s="88"/>
      <c r="BZ516" s="88"/>
      <c r="CA516" s="88"/>
      <c r="CB516" s="88"/>
      <c r="CC516" s="88"/>
      <c r="CD516" s="88"/>
      <c r="CE516" s="88"/>
      <c r="CF516" s="88"/>
      <c r="CG516" s="88"/>
      <c r="CH516" s="88"/>
      <c r="CI516" s="88"/>
      <c r="CJ516" s="88"/>
      <c r="CK516" s="88"/>
      <c r="CL516" s="88"/>
      <c r="CM516" s="88"/>
      <c r="CN516" s="88"/>
      <c r="CO516" s="88"/>
      <c r="CP516" s="88"/>
      <c r="CQ516" s="88"/>
      <c r="CR516" s="88"/>
      <c r="CS516" s="88"/>
      <c r="CT516" s="88"/>
      <c r="CU516" s="88"/>
      <c r="CV516" s="88"/>
      <c r="CW516" s="88"/>
      <c r="CX516" s="88"/>
      <c r="CY516" s="88"/>
      <c r="CZ516" s="88"/>
      <c r="DA516" s="88"/>
      <c r="DB516" s="88"/>
      <c r="DC516" s="88"/>
      <c r="DD516" s="88"/>
      <c r="DE516" s="88"/>
      <c r="DF516" s="88"/>
      <c r="DG516" s="88"/>
      <c r="DH516" s="88"/>
      <c r="DI516" s="88"/>
      <c r="DJ516" s="88"/>
      <c r="DK516" s="88"/>
      <c r="DL516" s="88"/>
      <c r="DM516" s="88"/>
      <c r="DN516" s="88"/>
      <c r="DO516" s="88"/>
      <c r="DP516" s="88"/>
      <c r="DQ516" s="88"/>
      <c r="DR516" s="88"/>
      <c r="DS516" s="88"/>
      <c r="DT516" s="88"/>
      <c r="DU516" s="88"/>
      <c r="DV516" s="88"/>
      <c r="DW516" s="88"/>
      <c r="DX516" s="88"/>
      <c r="DY516" s="88"/>
      <c r="DZ516" s="88"/>
      <c r="EA516" s="88"/>
      <c r="EB516" s="88"/>
      <c r="EC516" s="88"/>
      <c r="ED516" s="88"/>
      <c r="EE516" s="88"/>
      <c r="EF516" s="88"/>
      <c r="EG516" s="88"/>
      <c r="EH516" s="88"/>
      <c r="EI516" s="88"/>
      <c r="EJ516" s="88"/>
      <c r="EK516" s="88"/>
      <c r="EL516" s="88"/>
      <c r="EM516" s="88"/>
      <c r="EN516" s="88"/>
      <c r="EO516" s="88"/>
      <c r="EP516" s="88"/>
      <c r="EQ516" s="88"/>
      <c r="ER516" s="88"/>
      <c r="ES516" s="88"/>
      <c r="ET516" s="88"/>
      <c r="EU516" s="88"/>
      <c r="EV516" s="88"/>
      <c r="EW516" s="88"/>
      <c r="EX516" s="88"/>
      <c r="EY516" s="88"/>
      <c r="EZ516" s="88"/>
      <c r="FA516" s="88"/>
      <c r="FB516" s="88"/>
      <c r="FC516" s="88"/>
      <c r="FD516" s="88"/>
      <c r="FE516" s="88"/>
      <c r="FF516" s="88"/>
    </row>
    <row r="517" spans="2:162" x14ac:dyDescent="0.2">
      <c r="B517" s="100">
        <v>51.3</v>
      </c>
      <c r="C517" s="101">
        <v>44</v>
      </c>
      <c r="D517" s="80">
        <v>51.3</v>
      </c>
      <c r="E517" s="82">
        <v>35</v>
      </c>
      <c r="F517" s="83">
        <v>51.3</v>
      </c>
      <c r="G517" s="82">
        <v>7</v>
      </c>
      <c r="H517" s="88"/>
      <c r="O517" s="88"/>
      <c r="V517" s="88"/>
      <c r="AC517" s="88"/>
      <c r="AJ517" s="88"/>
      <c r="AK517" s="88"/>
      <c r="AL517" s="88"/>
      <c r="AM517" s="88"/>
      <c r="AN517" s="88"/>
      <c r="AO517" s="88"/>
      <c r="AP517" s="88"/>
      <c r="AQ517" s="88"/>
      <c r="AR517" s="88"/>
      <c r="AS517" s="88"/>
      <c r="AT517" s="88"/>
      <c r="AU517" s="88"/>
      <c r="AV517" s="88"/>
      <c r="AW517" s="88"/>
      <c r="AX517" s="88"/>
      <c r="AY517" s="88"/>
      <c r="AZ517" s="88"/>
      <c r="BA517" s="88"/>
      <c r="BB517" s="88"/>
      <c r="BC517" s="88"/>
      <c r="BD517" s="88"/>
      <c r="BE517" s="88"/>
      <c r="BF517" s="88"/>
      <c r="BG517" s="88"/>
      <c r="BH517" s="88"/>
      <c r="BI517" s="88"/>
      <c r="BJ517" s="88"/>
      <c r="BK517" s="88"/>
      <c r="BL517" s="88"/>
      <c r="BM517" s="88"/>
      <c r="BN517" s="88"/>
      <c r="BO517" s="88"/>
      <c r="BP517" s="88"/>
      <c r="BQ517" s="88"/>
      <c r="BR517" s="88"/>
      <c r="BS517" s="88"/>
      <c r="BT517" s="88"/>
      <c r="BU517" s="88"/>
      <c r="BV517" s="88"/>
      <c r="BW517" s="88"/>
      <c r="BX517" s="88"/>
      <c r="BY517" s="88"/>
      <c r="BZ517" s="88"/>
      <c r="CA517" s="88"/>
      <c r="CB517" s="88"/>
      <c r="CC517" s="88"/>
      <c r="CD517" s="88"/>
      <c r="CE517" s="88"/>
      <c r="CF517" s="88"/>
      <c r="CG517" s="88"/>
      <c r="CH517" s="88"/>
      <c r="CI517" s="88"/>
      <c r="CJ517" s="88"/>
      <c r="CK517" s="88"/>
      <c r="CL517" s="88"/>
      <c r="CM517" s="88"/>
      <c r="CN517" s="88"/>
      <c r="CO517" s="88"/>
      <c r="CP517" s="88"/>
      <c r="CQ517" s="88"/>
      <c r="CR517" s="88"/>
      <c r="CS517" s="88"/>
      <c r="CT517" s="88"/>
      <c r="CU517" s="88"/>
      <c r="CV517" s="88"/>
      <c r="CW517" s="88"/>
      <c r="CX517" s="88"/>
      <c r="CY517" s="88"/>
      <c r="CZ517" s="88"/>
      <c r="DA517" s="88"/>
      <c r="DB517" s="88"/>
      <c r="DC517" s="88"/>
      <c r="DD517" s="88"/>
      <c r="DE517" s="88"/>
      <c r="DF517" s="88"/>
      <c r="DG517" s="88"/>
      <c r="DH517" s="88"/>
      <c r="DI517" s="88"/>
      <c r="DJ517" s="88"/>
      <c r="DK517" s="88"/>
      <c r="DL517" s="88"/>
      <c r="DM517" s="88"/>
      <c r="DN517" s="88"/>
      <c r="DO517" s="88"/>
      <c r="DP517" s="88"/>
      <c r="DQ517" s="88"/>
      <c r="DR517" s="88"/>
      <c r="DS517" s="88"/>
      <c r="DT517" s="88"/>
      <c r="DU517" s="88"/>
      <c r="DV517" s="88"/>
      <c r="DW517" s="88"/>
      <c r="DX517" s="88"/>
      <c r="DY517" s="88"/>
      <c r="DZ517" s="88"/>
      <c r="EA517" s="88"/>
      <c r="EB517" s="88"/>
      <c r="EC517" s="88"/>
      <c r="ED517" s="88"/>
      <c r="EE517" s="88"/>
      <c r="EF517" s="88"/>
      <c r="EG517" s="88"/>
      <c r="EH517" s="88"/>
      <c r="EI517" s="88"/>
      <c r="EJ517" s="88"/>
      <c r="EK517" s="88"/>
      <c r="EL517" s="88"/>
      <c r="EM517" s="88"/>
      <c r="EN517" s="88"/>
      <c r="EO517" s="88"/>
      <c r="EP517" s="88"/>
      <c r="EQ517" s="88"/>
      <c r="ER517" s="88"/>
      <c r="ES517" s="88"/>
      <c r="ET517" s="88"/>
      <c r="EU517" s="88"/>
      <c r="EV517" s="88"/>
      <c r="EW517" s="88"/>
      <c r="EX517" s="88"/>
      <c r="EY517" s="88"/>
      <c r="EZ517" s="88"/>
      <c r="FA517" s="88"/>
      <c r="FB517" s="88"/>
      <c r="FC517" s="88"/>
      <c r="FD517" s="88"/>
      <c r="FE517" s="88"/>
      <c r="FF517" s="88"/>
    </row>
    <row r="518" spans="2:162" x14ac:dyDescent="0.2">
      <c r="B518" s="100">
        <v>51.4</v>
      </c>
      <c r="C518" s="101">
        <v>44</v>
      </c>
      <c r="D518" s="80">
        <v>51.4</v>
      </c>
      <c r="E518" s="82">
        <v>91</v>
      </c>
      <c r="F518" s="83">
        <v>51.4</v>
      </c>
      <c r="G518" s="82">
        <v>18</v>
      </c>
      <c r="H518" s="88"/>
      <c r="O518" s="88"/>
      <c r="V518" s="88"/>
      <c r="AC518" s="88"/>
      <c r="AJ518" s="88"/>
      <c r="AK518" s="88"/>
      <c r="AL518" s="88"/>
      <c r="AM518" s="88"/>
      <c r="AN518" s="88"/>
      <c r="AO518" s="88"/>
      <c r="AP518" s="88"/>
      <c r="AQ518" s="88"/>
      <c r="AR518" s="88"/>
      <c r="AS518" s="88"/>
      <c r="AT518" s="88"/>
      <c r="AU518" s="88"/>
      <c r="AV518" s="88"/>
      <c r="AW518" s="88"/>
      <c r="AX518" s="88"/>
      <c r="AY518" s="88"/>
      <c r="AZ518" s="88"/>
      <c r="BA518" s="88"/>
      <c r="BB518" s="88"/>
      <c r="BC518" s="88"/>
      <c r="BD518" s="88"/>
      <c r="BE518" s="88"/>
      <c r="BF518" s="88"/>
      <c r="BG518" s="88"/>
      <c r="BH518" s="88"/>
      <c r="BI518" s="88"/>
      <c r="BJ518" s="88"/>
      <c r="BK518" s="88"/>
      <c r="BL518" s="88"/>
      <c r="BM518" s="88"/>
      <c r="BN518" s="88"/>
      <c r="BO518" s="88"/>
      <c r="BP518" s="88"/>
      <c r="BQ518" s="88"/>
      <c r="BR518" s="88"/>
      <c r="BS518" s="88"/>
      <c r="BT518" s="88"/>
      <c r="BU518" s="88"/>
      <c r="BV518" s="88"/>
      <c r="BW518" s="88"/>
      <c r="BX518" s="88"/>
      <c r="BY518" s="88"/>
      <c r="BZ518" s="88"/>
      <c r="CA518" s="88"/>
      <c r="CB518" s="88"/>
      <c r="CC518" s="88"/>
      <c r="CD518" s="88"/>
      <c r="CE518" s="88"/>
      <c r="CF518" s="88"/>
      <c r="CG518" s="88"/>
      <c r="CH518" s="88"/>
      <c r="CI518" s="88"/>
      <c r="CJ518" s="88"/>
      <c r="CK518" s="88"/>
      <c r="CL518" s="88"/>
      <c r="CM518" s="88"/>
      <c r="CN518" s="88"/>
      <c r="CO518" s="88"/>
      <c r="CP518" s="88"/>
      <c r="CQ518" s="88"/>
      <c r="CR518" s="88"/>
      <c r="CS518" s="88"/>
      <c r="CT518" s="88"/>
      <c r="CU518" s="88"/>
      <c r="CV518" s="88"/>
      <c r="CW518" s="88"/>
      <c r="CX518" s="88"/>
      <c r="CY518" s="88"/>
      <c r="CZ518" s="88"/>
      <c r="DA518" s="88"/>
      <c r="DB518" s="88"/>
      <c r="DC518" s="88"/>
      <c r="DD518" s="88"/>
      <c r="DE518" s="88"/>
      <c r="DF518" s="88"/>
      <c r="DG518" s="88"/>
      <c r="DH518" s="88"/>
      <c r="DI518" s="88"/>
      <c r="DJ518" s="88"/>
      <c r="DK518" s="88"/>
      <c r="DL518" s="88"/>
      <c r="DM518" s="88"/>
      <c r="DN518" s="88"/>
      <c r="DO518" s="88"/>
      <c r="DP518" s="88"/>
      <c r="DQ518" s="88"/>
      <c r="DR518" s="88"/>
      <c r="DS518" s="88"/>
      <c r="DT518" s="88"/>
      <c r="DU518" s="88"/>
      <c r="DV518" s="88"/>
      <c r="DW518" s="88"/>
      <c r="DX518" s="88"/>
      <c r="DY518" s="88"/>
      <c r="DZ518" s="88"/>
      <c r="EA518" s="88"/>
      <c r="EB518" s="88"/>
      <c r="EC518" s="88"/>
      <c r="ED518" s="88"/>
      <c r="EE518" s="88"/>
      <c r="EF518" s="88"/>
      <c r="EG518" s="88"/>
      <c r="EH518" s="88"/>
      <c r="EI518" s="88"/>
      <c r="EJ518" s="88"/>
      <c r="EK518" s="88"/>
      <c r="EL518" s="88"/>
      <c r="EM518" s="88"/>
      <c r="EN518" s="88"/>
      <c r="EO518" s="88"/>
      <c r="EP518" s="88"/>
      <c r="EQ518" s="88"/>
      <c r="ER518" s="88"/>
      <c r="ES518" s="88"/>
      <c r="ET518" s="88"/>
      <c r="EU518" s="88"/>
      <c r="EV518" s="88"/>
      <c r="EW518" s="88"/>
      <c r="EX518" s="88"/>
      <c r="EY518" s="88"/>
      <c r="EZ518" s="88"/>
      <c r="FA518" s="88"/>
      <c r="FB518" s="88"/>
      <c r="FC518" s="88"/>
      <c r="FD518" s="88"/>
      <c r="FE518" s="88"/>
      <c r="FF518" s="88"/>
    </row>
    <row r="519" spans="2:162" x14ac:dyDescent="0.2">
      <c r="B519" s="100">
        <v>51.5</v>
      </c>
      <c r="C519" s="101">
        <v>66</v>
      </c>
      <c r="D519" s="80">
        <v>51.5</v>
      </c>
      <c r="E519" s="82">
        <v>31</v>
      </c>
      <c r="F519" s="83">
        <v>51.5</v>
      </c>
      <c r="G519" s="82">
        <v>118</v>
      </c>
      <c r="H519" s="88"/>
      <c r="O519" s="88"/>
      <c r="V519" s="88"/>
      <c r="AC519" s="88"/>
      <c r="AJ519" s="88"/>
      <c r="AK519" s="88"/>
      <c r="AL519" s="88"/>
      <c r="AM519" s="88"/>
      <c r="AN519" s="88"/>
      <c r="AO519" s="88"/>
      <c r="AP519" s="88"/>
      <c r="AQ519" s="88"/>
      <c r="AR519" s="88"/>
      <c r="AS519" s="88"/>
      <c r="AT519" s="88"/>
      <c r="AU519" s="88"/>
      <c r="AV519" s="88"/>
      <c r="AW519" s="88"/>
      <c r="AX519" s="88"/>
      <c r="AY519" s="88"/>
      <c r="AZ519" s="88"/>
      <c r="BA519" s="88"/>
      <c r="BB519" s="88"/>
      <c r="BC519" s="88"/>
      <c r="BD519" s="88"/>
      <c r="BE519" s="88"/>
      <c r="BF519" s="88"/>
      <c r="BG519" s="88"/>
      <c r="BH519" s="88"/>
      <c r="BI519" s="88"/>
      <c r="BJ519" s="88"/>
      <c r="BK519" s="88"/>
      <c r="BL519" s="88"/>
      <c r="BM519" s="88"/>
      <c r="BN519" s="88"/>
      <c r="BO519" s="88"/>
      <c r="BP519" s="88"/>
      <c r="BQ519" s="88"/>
      <c r="BR519" s="88"/>
      <c r="BS519" s="88"/>
      <c r="BT519" s="88"/>
      <c r="BU519" s="88"/>
      <c r="BV519" s="88"/>
      <c r="BW519" s="88"/>
      <c r="BX519" s="88"/>
      <c r="BY519" s="88"/>
      <c r="BZ519" s="88"/>
      <c r="CA519" s="88"/>
      <c r="CB519" s="88"/>
      <c r="CC519" s="88"/>
      <c r="CD519" s="88"/>
      <c r="CE519" s="88"/>
      <c r="CF519" s="88"/>
      <c r="CG519" s="88"/>
      <c r="CH519" s="88"/>
      <c r="CI519" s="88"/>
      <c r="CJ519" s="88"/>
      <c r="CK519" s="88"/>
      <c r="CL519" s="88"/>
      <c r="CM519" s="88"/>
      <c r="CN519" s="88"/>
      <c r="CO519" s="88"/>
      <c r="CP519" s="88"/>
      <c r="CQ519" s="88"/>
      <c r="CR519" s="88"/>
      <c r="CS519" s="88"/>
      <c r="CT519" s="88"/>
      <c r="CU519" s="88"/>
      <c r="CV519" s="88"/>
      <c r="CW519" s="88"/>
      <c r="CX519" s="88"/>
      <c r="CY519" s="88"/>
      <c r="CZ519" s="88"/>
      <c r="DA519" s="88"/>
      <c r="DB519" s="88"/>
      <c r="DC519" s="88"/>
      <c r="DD519" s="88"/>
      <c r="DE519" s="88"/>
      <c r="DF519" s="88"/>
      <c r="DG519" s="88"/>
      <c r="DH519" s="88"/>
      <c r="DI519" s="88"/>
      <c r="DJ519" s="88"/>
      <c r="DK519" s="88"/>
      <c r="DL519" s="88"/>
      <c r="DM519" s="88"/>
      <c r="DN519" s="88"/>
      <c r="DO519" s="88"/>
      <c r="DP519" s="88"/>
      <c r="DQ519" s="88"/>
      <c r="DR519" s="88"/>
      <c r="DS519" s="88"/>
      <c r="DT519" s="88"/>
      <c r="DU519" s="88"/>
      <c r="DV519" s="88"/>
      <c r="DW519" s="88"/>
      <c r="DX519" s="88"/>
      <c r="DY519" s="88"/>
      <c r="DZ519" s="88"/>
      <c r="EA519" s="88"/>
      <c r="EB519" s="88"/>
      <c r="EC519" s="88"/>
      <c r="ED519" s="88"/>
      <c r="EE519" s="88"/>
      <c r="EF519" s="88"/>
      <c r="EG519" s="88"/>
      <c r="EH519" s="88"/>
      <c r="EI519" s="88"/>
      <c r="EJ519" s="88"/>
      <c r="EK519" s="88"/>
      <c r="EL519" s="88"/>
      <c r="EM519" s="88"/>
      <c r="EN519" s="88"/>
      <c r="EO519" s="88"/>
      <c r="EP519" s="88"/>
      <c r="EQ519" s="88"/>
      <c r="ER519" s="88"/>
      <c r="ES519" s="88"/>
      <c r="ET519" s="88"/>
      <c r="EU519" s="88"/>
      <c r="EV519" s="88"/>
      <c r="EW519" s="88"/>
      <c r="EX519" s="88"/>
      <c r="EY519" s="88"/>
      <c r="EZ519" s="88"/>
      <c r="FA519" s="88"/>
      <c r="FB519" s="88"/>
      <c r="FC519" s="88"/>
      <c r="FD519" s="88"/>
      <c r="FE519" s="88"/>
      <c r="FF519" s="88"/>
    </row>
    <row r="520" spans="2:162" x14ac:dyDescent="0.2">
      <c r="B520" s="100">
        <v>51.6</v>
      </c>
      <c r="C520" s="101">
        <v>28</v>
      </c>
      <c r="D520" s="80">
        <v>51.6</v>
      </c>
      <c r="E520" s="82">
        <v>80</v>
      </c>
      <c r="F520" s="83">
        <v>51.6</v>
      </c>
      <c r="G520" s="82">
        <v>14</v>
      </c>
      <c r="H520" s="88"/>
      <c r="O520" s="88"/>
      <c r="V520" s="88"/>
      <c r="AC520" s="88"/>
      <c r="AJ520" s="88"/>
      <c r="AK520" s="88"/>
      <c r="AL520" s="88"/>
      <c r="AM520" s="88"/>
      <c r="AN520" s="88"/>
      <c r="AO520" s="88"/>
      <c r="AP520" s="88"/>
      <c r="AQ520" s="88"/>
      <c r="AR520" s="88"/>
      <c r="AS520" s="88"/>
      <c r="AT520" s="88"/>
      <c r="AU520" s="88"/>
      <c r="AV520" s="88"/>
      <c r="AW520" s="88"/>
      <c r="AX520" s="88"/>
      <c r="AY520" s="88"/>
      <c r="AZ520" s="88"/>
      <c r="BA520" s="88"/>
      <c r="BB520" s="88"/>
      <c r="BC520" s="88"/>
      <c r="BD520" s="88"/>
      <c r="BE520" s="88"/>
      <c r="BF520" s="88"/>
      <c r="BG520" s="88"/>
      <c r="BH520" s="88"/>
      <c r="BI520" s="88"/>
      <c r="BJ520" s="88"/>
      <c r="BK520" s="88"/>
      <c r="BL520" s="88"/>
      <c r="BM520" s="88"/>
      <c r="BN520" s="88"/>
      <c r="BO520" s="88"/>
      <c r="BP520" s="88"/>
      <c r="BQ520" s="88"/>
      <c r="BR520" s="88"/>
      <c r="BS520" s="88"/>
      <c r="BT520" s="88"/>
      <c r="BU520" s="88"/>
      <c r="BV520" s="88"/>
      <c r="BW520" s="88"/>
      <c r="BX520" s="88"/>
      <c r="BY520" s="88"/>
      <c r="BZ520" s="88"/>
      <c r="CA520" s="88"/>
      <c r="CB520" s="88"/>
      <c r="CC520" s="88"/>
      <c r="CD520" s="88"/>
      <c r="CE520" s="88"/>
      <c r="CF520" s="88"/>
      <c r="CG520" s="88"/>
      <c r="CH520" s="88"/>
      <c r="CI520" s="88"/>
      <c r="CJ520" s="88"/>
      <c r="CK520" s="88"/>
      <c r="CL520" s="88"/>
      <c r="CM520" s="88"/>
      <c r="CN520" s="88"/>
      <c r="CO520" s="88"/>
      <c r="CP520" s="88"/>
      <c r="CQ520" s="88"/>
      <c r="CR520" s="88"/>
      <c r="CS520" s="88"/>
      <c r="CT520" s="88"/>
      <c r="CU520" s="88"/>
      <c r="CV520" s="88"/>
      <c r="CW520" s="88"/>
      <c r="CX520" s="88"/>
      <c r="CY520" s="88"/>
      <c r="CZ520" s="88"/>
      <c r="DA520" s="88"/>
      <c r="DB520" s="88"/>
      <c r="DC520" s="88"/>
      <c r="DD520" s="88"/>
      <c r="DE520" s="88"/>
      <c r="DF520" s="88"/>
      <c r="DG520" s="88"/>
      <c r="DH520" s="88"/>
      <c r="DI520" s="88"/>
      <c r="DJ520" s="88"/>
      <c r="DK520" s="88"/>
      <c r="DL520" s="88"/>
      <c r="DM520" s="88"/>
      <c r="DN520" s="88"/>
      <c r="DO520" s="88"/>
      <c r="DP520" s="88"/>
      <c r="DQ520" s="88"/>
      <c r="DR520" s="88"/>
      <c r="DS520" s="88"/>
      <c r="DT520" s="88"/>
      <c r="DU520" s="88"/>
      <c r="DV520" s="88"/>
      <c r="DW520" s="88"/>
      <c r="DX520" s="88"/>
      <c r="DY520" s="88"/>
      <c r="DZ520" s="88"/>
      <c r="EA520" s="88"/>
      <c r="EB520" s="88"/>
      <c r="EC520" s="88"/>
      <c r="ED520" s="88"/>
      <c r="EE520" s="88"/>
      <c r="EF520" s="88"/>
      <c r="EG520" s="88"/>
      <c r="EH520" s="88"/>
      <c r="EI520" s="88"/>
      <c r="EJ520" s="88"/>
      <c r="EK520" s="88"/>
      <c r="EL520" s="88"/>
      <c r="EM520" s="88"/>
      <c r="EN520" s="88"/>
      <c r="EO520" s="88"/>
      <c r="EP520" s="88"/>
      <c r="EQ520" s="88"/>
      <c r="ER520" s="88"/>
      <c r="ES520" s="88"/>
      <c r="ET520" s="88"/>
      <c r="EU520" s="88"/>
      <c r="EV520" s="88"/>
      <c r="EW520" s="88"/>
      <c r="EX520" s="88"/>
      <c r="EY520" s="88"/>
      <c r="EZ520" s="88"/>
      <c r="FA520" s="88"/>
      <c r="FB520" s="88"/>
      <c r="FC520" s="88"/>
      <c r="FD520" s="88"/>
      <c r="FE520" s="88"/>
      <c r="FF520" s="88"/>
    </row>
    <row r="521" spans="2:162" x14ac:dyDescent="0.2">
      <c r="B521" s="100">
        <v>51.7</v>
      </c>
      <c r="C521" s="101">
        <v>1</v>
      </c>
      <c r="D521" s="80">
        <v>51.7</v>
      </c>
      <c r="E521" s="82">
        <v>81</v>
      </c>
      <c r="F521" s="83">
        <v>51.7</v>
      </c>
      <c r="G521" s="82">
        <v>44</v>
      </c>
      <c r="H521" s="88"/>
      <c r="O521" s="88"/>
      <c r="V521" s="88"/>
      <c r="AC521" s="88"/>
      <c r="AJ521" s="88"/>
      <c r="AK521" s="88"/>
      <c r="AL521" s="88"/>
      <c r="AM521" s="88"/>
      <c r="AN521" s="88"/>
      <c r="AO521" s="88"/>
      <c r="AP521" s="88"/>
      <c r="AQ521" s="88"/>
      <c r="AR521" s="88"/>
      <c r="AS521" s="88"/>
      <c r="AT521" s="88"/>
      <c r="AU521" s="88"/>
      <c r="AV521" s="88"/>
      <c r="AW521" s="88"/>
      <c r="AX521" s="88"/>
      <c r="AY521" s="88"/>
      <c r="AZ521" s="88"/>
      <c r="BA521" s="88"/>
      <c r="BB521" s="88"/>
      <c r="BC521" s="88"/>
      <c r="BD521" s="88"/>
      <c r="BE521" s="88"/>
      <c r="BF521" s="88"/>
      <c r="BG521" s="88"/>
      <c r="BH521" s="88"/>
      <c r="BI521" s="88"/>
      <c r="BJ521" s="88"/>
      <c r="BK521" s="88"/>
      <c r="BL521" s="88"/>
      <c r="BM521" s="88"/>
      <c r="BN521" s="88"/>
      <c r="BO521" s="88"/>
      <c r="BP521" s="88"/>
      <c r="BQ521" s="88"/>
      <c r="BR521" s="88"/>
      <c r="BS521" s="88"/>
      <c r="BT521" s="88"/>
      <c r="BU521" s="88"/>
      <c r="BV521" s="88"/>
      <c r="BW521" s="88"/>
      <c r="BX521" s="88"/>
      <c r="BY521" s="88"/>
      <c r="BZ521" s="88"/>
      <c r="CA521" s="88"/>
      <c r="CB521" s="88"/>
      <c r="CC521" s="88"/>
      <c r="CD521" s="88"/>
      <c r="CE521" s="88"/>
      <c r="CF521" s="88"/>
      <c r="CG521" s="88"/>
      <c r="CH521" s="88"/>
      <c r="CI521" s="88"/>
      <c r="CJ521" s="88"/>
      <c r="CK521" s="88"/>
      <c r="CL521" s="88"/>
      <c r="CM521" s="88"/>
      <c r="CN521" s="88"/>
      <c r="CO521" s="88"/>
      <c r="CP521" s="88"/>
      <c r="CQ521" s="88"/>
      <c r="CR521" s="88"/>
      <c r="CS521" s="88"/>
      <c r="CT521" s="88"/>
      <c r="CU521" s="88"/>
      <c r="CV521" s="88"/>
      <c r="CW521" s="88"/>
      <c r="CX521" s="88"/>
      <c r="CY521" s="88"/>
      <c r="CZ521" s="88"/>
      <c r="DA521" s="88"/>
      <c r="DB521" s="88"/>
      <c r="DC521" s="88"/>
      <c r="DD521" s="88"/>
      <c r="DE521" s="88"/>
      <c r="DF521" s="88"/>
      <c r="DG521" s="88"/>
      <c r="DH521" s="88"/>
      <c r="DI521" s="88"/>
      <c r="DJ521" s="88"/>
      <c r="DK521" s="88"/>
      <c r="DL521" s="88"/>
      <c r="DM521" s="88"/>
      <c r="DN521" s="88"/>
      <c r="DO521" s="88"/>
      <c r="DP521" s="88"/>
      <c r="DQ521" s="88"/>
      <c r="DR521" s="88"/>
      <c r="DS521" s="88"/>
      <c r="DT521" s="88"/>
      <c r="DU521" s="88"/>
      <c r="DV521" s="88"/>
      <c r="DW521" s="88"/>
      <c r="DX521" s="88"/>
      <c r="DY521" s="88"/>
      <c r="DZ521" s="88"/>
      <c r="EA521" s="88"/>
      <c r="EB521" s="88"/>
      <c r="EC521" s="88"/>
      <c r="ED521" s="88"/>
      <c r="EE521" s="88"/>
      <c r="EF521" s="88"/>
      <c r="EG521" s="88"/>
      <c r="EH521" s="88"/>
      <c r="EI521" s="88"/>
      <c r="EJ521" s="88"/>
      <c r="EK521" s="88"/>
      <c r="EL521" s="88"/>
      <c r="EM521" s="88"/>
      <c r="EN521" s="88"/>
      <c r="EO521" s="88"/>
      <c r="EP521" s="88"/>
      <c r="EQ521" s="88"/>
      <c r="ER521" s="88"/>
      <c r="ES521" s="88"/>
      <c r="ET521" s="88"/>
      <c r="EU521" s="88"/>
      <c r="EV521" s="88"/>
      <c r="EW521" s="88"/>
      <c r="EX521" s="88"/>
      <c r="EY521" s="88"/>
      <c r="EZ521" s="88"/>
      <c r="FA521" s="88"/>
      <c r="FB521" s="88"/>
      <c r="FC521" s="88"/>
      <c r="FD521" s="88"/>
      <c r="FE521" s="88"/>
      <c r="FF521" s="88"/>
    </row>
    <row r="522" spans="2:162" x14ac:dyDescent="0.2">
      <c r="B522" s="100">
        <v>51.8</v>
      </c>
      <c r="C522" s="101">
        <v>92</v>
      </c>
      <c r="D522" s="80">
        <v>51.8</v>
      </c>
      <c r="E522" s="82">
        <v>13</v>
      </c>
      <c r="F522" s="83">
        <v>51.8</v>
      </c>
      <c r="G522" s="82">
        <v>41</v>
      </c>
      <c r="H522" s="88"/>
      <c r="O522" s="88"/>
      <c r="V522" s="88"/>
      <c r="AC522" s="88"/>
      <c r="AJ522" s="88"/>
      <c r="AK522" s="88"/>
      <c r="AL522" s="88"/>
      <c r="AM522" s="88"/>
      <c r="AN522" s="88"/>
      <c r="AO522" s="88"/>
      <c r="AP522" s="88"/>
      <c r="AQ522" s="88"/>
      <c r="AR522" s="88"/>
      <c r="AS522" s="88"/>
      <c r="AT522" s="88"/>
      <c r="AU522" s="88"/>
      <c r="AV522" s="88"/>
      <c r="AW522" s="88"/>
      <c r="AX522" s="88"/>
      <c r="AY522" s="88"/>
      <c r="AZ522" s="88"/>
      <c r="BA522" s="88"/>
      <c r="BB522" s="88"/>
      <c r="BC522" s="88"/>
      <c r="BD522" s="88"/>
      <c r="BE522" s="88"/>
      <c r="BF522" s="88"/>
      <c r="BG522" s="88"/>
      <c r="BH522" s="88"/>
      <c r="BI522" s="88"/>
      <c r="BJ522" s="88"/>
      <c r="BK522" s="88"/>
      <c r="BL522" s="88"/>
      <c r="BM522" s="88"/>
      <c r="BN522" s="88"/>
      <c r="BO522" s="88"/>
      <c r="BP522" s="88"/>
      <c r="BQ522" s="88"/>
      <c r="BR522" s="88"/>
      <c r="BS522" s="88"/>
      <c r="BT522" s="88"/>
      <c r="BU522" s="88"/>
      <c r="BV522" s="88"/>
      <c r="BW522" s="88"/>
      <c r="BX522" s="88"/>
      <c r="BY522" s="88"/>
      <c r="BZ522" s="88"/>
      <c r="CA522" s="88"/>
      <c r="CB522" s="88"/>
      <c r="CC522" s="88"/>
      <c r="CD522" s="88"/>
      <c r="CE522" s="88"/>
      <c r="CF522" s="88"/>
      <c r="CG522" s="88"/>
      <c r="CH522" s="88"/>
      <c r="CI522" s="88"/>
      <c r="CJ522" s="88"/>
      <c r="CK522" s="88"/>
      <c r="CL522" s="88"/>
      <c r="CM522" s="88"/>
      <c r="CN522" s="88"/>
      <c r="CO522" s="88"/>
      <c r="CP522" s="88"/>
      <c r="CQ522" s="88"/>
      <c r="CR522" s="88"/>
      <c r="CS522" s="88"/>
      <c r="CT522" s="88"/>
      <c r="CU522" s="88"/>
      <c r="CV522" s="88"/>
      <c r="CW522" s="88"/>
      <c r="CX522" s="88"/>
      <c r="CY522" s="88"/>
      <c r="CZ522" s="88"/>
      <c r="DA522" s="88"/>
      <c r="DB522" s="88"/>
      <c r="DC522" s="88"/>
      <c r="DD522" s="88"/>
      <c r="DE522" s="88"/>
      <c r="DF522" s="88"/>
      <c r="DG522" s="88"/>
      <c r="DH522" s="88"/>
      <c r="DI522" s="88"/>
      <c r="DJ522" s="88"/>
      <c r="DK522" s="88"/>
      <c r="DL522" s="88"/>
      <c r="DM522" s="88"/>
      <c r="DN522" s="88"/>
      <c r="DO522" s="88"/>
      <c r="DP522" s="88"/>
      <c r="DQ522" s="88"/>
      <c r="DR522" s="88"/>
      <c r="DS522" s="88"/>
      <c r="DT522" s="88"/>
      <c r="DU522" s="88"/>
      <c r="DV522" s="88"/>
      <c r="DW522" s="88"/>
      <c r="DX522" s="88"/>
      <c r="DY522" s="88"/>
      <c r="DZ522" s="88"/>
      <c r="EA522" s="88"/>
      <c r="EB522" s="88"/>
      <c r="EC522" s="88"/>
      <c r="ED522" s="88"/>
      <c r="EE522" s="88"/>
      <c r="EF522" s="88"/>
      <c r="EG522" s="88"/>
      <c r="EH522" s="88"/>
      <c r="EI522" s="88"/>
      <c r="EJ522" s="88"/>
      <c r="EK522" s="88"/>
      <c r="EL522" s="88"/>
      <c r="EM522" s="88"/>
      <c r="EN522" s="88"/>
      <c r="EO522" s="88"/>
      <c r="EP522" s="88"/>
      <c r="EQ522" s="88"/>
      <c r="ER522" s="88"/>
      <c r="ES522" s="88"/>
      <c r="ET522" s="88"/>
      <c r="EU522" s="88"/>
      <c r="EV522" s="88"/>
      <c r="EW522" s="88"/>
      <c r="EX522" s="88"/>
      <c r="EY522" s="88"/>
      <c r="EZ522" s="88"/>
      <c r="FA522" s="88"/>
      <c r="FB522" s="88"/>
      <c r="FC522" s="88"/>
      <c r="FD522" s="88"/>
      <c r="FE522" s="88"/>
      <c r="FF522" s="88"/>
    </row>
    <row r="523" spans="2:162" x14ac:dyDescent="0.2">
      <c r="B523" s="100">
        <v>51.9</v>
      </c>
      <c r="C523" s="101">
        <v>12</v>
      </c>
      <c r="D523" s="80">
        <v>51.9</v>
      </c>
      <c r="E523" s="82">
        <v>15</v>
      </c>
      <c r="F523" s="83">
        <v>51.9</v>
      </c>
      <c r="G523" s="82">
        <v>17</v>
      </c>
      <c r="H523" s="88"/>
      <c r="O523" s="88"/>
      <c r="V523" s="88"/>
      <c r="AC523" s="88"/>
      <c r="AJ523" s="88"/>
      <c r="AK523" s="88"/>
      <c r="AL523" s="88"/>
      <c r="AM523" s="88"/>
      <c r="AN523" s="88"/>
      <c r="AO523" s="88"/>
      <c r="AP523" s="88"/>
      <c r="AQ523" s="88"/>
      <c r="AR523" s="88"/>
      <c r="AS523" s="88"/>
      <c r="AT523" s="88"/>
      <c r="AU523" s="88"/>
      <c r="AV523" s="88"/>
      <c r="AW523" s="88"/>
      <c r="AX523" s="88"/>
      <c r="AY523" s="88"/>
      <c r="AZ523" s="88"/>
      <c r="BA523" s="88"/>
      <c r="BB523" s="88"/>
      <c r="BC523" s="88"/>
      <c r="BD523" s="88"/>
      <c r="BE523" s="88"/>
      <c r="BF523" s="88"/>
      <c r="BG523" s="88"/>
      <c r="BH523" s="88"/>
      <c r="BI523" s="88"/>
      <c r="BJ523" s="88"/>
      <c r="BK523" s="88"/>
      <c r="BL523" s="88"/>
      <c r="BM523" s="88"/>
      <c r="BN523" s="88"/>
      <c r="BO523" s="88"/>
      <c r="BP523" s="88"/>
      <c r="BQ523" s="88"/>
      <c r="BR523" s="88"/>
      <c r="BS523" s="88"/>
      <c r="BT523" s="88"/>
      <c r="BU523" s="88"/>
      <c r="BV523" s="88"/>
      <c r="BW523" s="88"/>
      <c r="BX523" s="88"/>
      <c r="BY523" s="88"/>
      <c r="BZ523" s="88"/>
      <c r="CA523" s="88"/>
      <c r="CB523" s="88"/>
      <c r="CC523" s="88"/>
      <c r="CD523" s="88"/>
      <c r="CE523" s="88"/>
      <c r="CF523" s="88"/>
      <c r="CG523" s="88"/>
      <c r="CH523" s="88"/>
      <c r="CI523" s="88"/>
      <c r="CJ523" s="88"/>
      <c r="CK523" s="88"/>
      <c r="CL523" s="88"/>
      <c r="CM523" s="88"/>
      <c r="CN523" s="88"/>
      <c r="CO523" s="88"/>
      <c r="CP523" s="88"/>
      <c r="CQ523" s="88"/>
      <c r="CR523" s="88"/>
      <c r="CS523" s="88"/>
      <c r="CT523" s="88"/>
      <c r="CU523" s="88"/>
      <c r="CV523" s="88"/>
      <c r="CW523" s="88"/>
      <c r="CX523" s="88"/>
      <c r="CY523" s="88"/>
      <c r="CZ523" s="88"/>
      <c r="DA523" s="88"/>
      <c r="DB523" s="88"/>
      <c r="DC523" s="88"/>
      <c r="DD523" s="88"/>
      <c r="DE523" s="88"/>
      <c r="DF523" s="88"/>
      <c r="DG523" s="88"/>
      <c r="DH523" s="88"/>
      <c r="DI523" s="88"/>
      <c r="DJ523" s="88"/>
      <c r="DK523" s="88"/>
      <c r="DL523" s="88"/>
      <c r="DM523" s="88"/>
      <c r="DN523" s="88"/>
      <c r="DO523" s="88"/>
      <c r="DP523" s="88"/>
      <c r="DQ523" s="88"/>
      <c r="DR523" s="88"/>
      <c r="DS523" s="88"/>
      <c r="DT523" s="88"/>
      <c r="DU523" s="88"/>
      <c r="DV523" s="88"/>
      <c r="DW523" s="88"/>
      <c r="DX523" s="88"/>
      <c r="DY523" s="88"/>
      <c r="DZ523" s="88"/>
      <c r="EA523" s="88"/>
      <c r="EB523" s="88"/>
      <c r="EC523" s="88"/>
      <c r="ED523" s="88"/>
      <c r="EE523" s="88"/>
      <c r="EF523" s="88"/>
      <c r="EG523" s="88"/>
      <c r="EH523" s="88"/>
      <c r="EI523" s="88"/>
      <c r="EJ523" s="88"/>
      <c r="EK523" s="88"/>
      <c r="EL523" s="88"/>
      <c r="EM523" s="88"/>
      <c r="EN523" s="88"/>
      <c r="EO523" s="88"/>
      <c r="EP523" s="88"/>
      <c r="EQ523" s="88"/>
      <c r="ER523" s="88"/>
      <c r="ES523" s="88"/>
      <c r="ET523" s="88"/>
      <c r="EU523" s="88"/>
      <c r="EV523" s="88"/>
      <c r="EW523" s="88"/>
      <c r="EX523" s="88"/>
      <c r="EY523" s="88"/>
      <c r="EZ523" s="88"/>
      <c r="FA523" s="88"/>
      <c r="FB523" s="88"/>
      <c r="FC523" s="88"/>
      <c r="FD523" s="88"/>
      <c r="FE523" s="88"/>
      <c r="FF523" s="88"/>
    </row>
    <row r="524" spans="2:162" x14ac:dyDescent="0.2">
      <c r="B524" s="100">
        <v>52</v>
      </c>
      <c r="C524" s="101">
        <v>79</v>
      </c>
      <c r="D524" s="80">
        <v>52</v>
      </c>
      <c r="E524" s="82">
        <v>129</v>
      </c>
      <c r="F524" s="83">
        <v>52</v>
      </c>
      <c r="G524" s="82">
        <v>148</v>
      </c>
      <c r="H524" s="88"/>
      <c r="O524" s="88"/>
      <c r="V524" s="88"/>
      <c r="AC524" s="88"/>
      <c r="AJ524" s="88"/>
      <c r="AK524" s="88"/>
      <c r="AL524" s="88"/>
      <c r="AM524" s="88"/>
      <c r="AN524" s="88"/>
      <c r="AO524" s="88"/>
      <c r="AP524" s="88"/>
      <c r="AQ524" s="88"/>
      <c r="AR524" s="88"/>
      <c r="AS524" s="88"/>
      <c r="AT524" s="88"/>
      <c r="AU524" s="88"/>
      <c r="AV524" s="88"/>
      <c r="AW524" s="88"/>
      <c r="AX524" s="88"/>
      <c r="AY524" s="88"/>
      <c r="AZ524" s="88"/>
      <c r="BA524" s="88"/>
      <c r="BB524" s="88"/>
      <c r="BC524" s="88"/>
      <c r="BD524" s="88"/>
      <c r="BE524" s="88"/>
      <c r="BF524" s="88"/>
      <c r="BG524" s="88"/>
      <c r="BH524" s="88"/>
      <c r="BI524" s="88"/>
      <c r="BJ524" s="88"/>
      <c r="BK524" s="88"/>
      <c r="BL524" s="88"/>
      <c r="BM524" s="88"/>
      <c r="BN524" s="88"/>
      <c r="BO524" s="88"/>
      <c r="BP524" s="88"/>
      <c r="BQ524" s="88"/>
      <c r="BR524" s="88"/>
      <c r="BS524" s="88"/>
      <c r="BT524" s="88"/>
      <c r="BU524" s="88"/>
      <c r="BV524" s="88"/>
      <c r="BW524" s="88"/>
      <c r="BX524" s="88"/>
      <c r="BY524" s="88"/>
      <c r="BZ524" s="88"/>
      <c r="CA524" s="88"/>
      <c r="CB524" s="88"/>
      <c r="CC524" s="88"/>
      <c r="CD524" s="88"/>
      <c r="CE524" s="88"/>
      <c r="CF524" s="88"/>
      <c r="CG524" s="88"/>
      <c r="CH524" s="88"/>
      <c r="CI524" s="88"/>
      <c r="CJ524" s="88"/>
      <c r="CK524" s="88"/>
      <c r="CL524" s="88"/>
      <c r="CM524" s="88"/>
      <c r="CN524" s="88"/>
      <c r="CO524" s="88"/>
      <c r="CP524" s="88"/>
      <c r="CQ524" s="88"/>
      <c r="CR524" s="88"/>
      <c r="CS524" s="88"/>
      <c r="CT524" s="88"/>
      <c r="CU524" s="88"/>
      <c r="CV524" s="88"/>
      <c r="CW524" s="88"/>
      <c r="CX524" s="88"/>
      <c r="CY524" s="88"/>
      <c r="CZ524" s="88"/>
      <c r="DA524" s="88"/>
      <c r="DB524" s="88"/>
      <c r="DC524" s="88"/>
      <c r="DD524" s="88"/>
      <c r="DE524" s="88"/>
      <c r="DF524" s="88"/>
      <c r="DG524" s="88"/>
      <c r="DH524" s="88"/>
      <c r="DI524" s="88"/>
      <c r="DJ524" s="88"/>
      <c r="DK524" s="88"/>
      <c r="DL524" s="88"/>
      <c r="DM524" s="88"/>
      <c r="DN524" s="88"/>
      <c r="DO524" s="88"/>
      <c r="DP524" s="88"/>
      <c r="DQ524" s="88"/>
      <c r="DR524" s="88"/>
      <c r="DS524" s="88"/>
      <c r="DT524" s="88"/>
      <c r="DU524" s="88"/>
      <c r="DV524" s="88"/>
      <c r="DW524" s="88"/>
      <c r="DX524" s="88"/>
      <c r="DY524" s="88"/>
      <c r="DZ524" s="88"/>
      <c r="EA524" s="88"/>
      <c r="EB524" s="88"/>
      <c r="EC524" s="88"/>
      <c r="ED524" s="88"/>
      <c r="EE524" s="88"/>
      <c r="EF524" s="88"/>
      <c r="EG524" s="88"/>
      <c r="EH524" s="88"/>
      <c r="EI524" s="88"/>
      <c r="EJ524" s="88"/>
      <c r="EK524" s="88"/>
      <c r="EL524" s="88"/>
      <c r="EM524" s="88"/>
      <c r="EN524" s="88"/>
      <c r="EO524" s="88"/>
      <c r="EP524" s="88"/>
      <c r="EQ524" s="88"/>
      <c r="ER524" s="88"/>
      <c r="ES524" s="88"/>
      <c r="ET524" s="88"/>
      <c r="EU524" s="88"/>
      <c r="EV524" s="88"/>
      <c r="EW524" s="88"/>
      <c r="EX524" s="88"/>
      <c r="EY524" s="88"/>
      <c r="EZ524" s="88"/>
      <c r="FA524" s="88"/>
      <c r="FB524" s="88"/>
      <c r="FC524" s="88"/>
      <c r="FD524" s="88"/>
      <c r="FE524" s="88"/>
      <c r="FF524" s="88"/>
    </row>
    <row r="525" spans="2:162" x14ac:dyDescent="0.2">
      <c r="B525" s="100">
        <v>52.1</v>
      </c>
      <c r="C525" s="101">
        <v>1</v>
      </c>
      <c r="D525" s="80">
        <v>52.1</v>
      </c>
      <c r="E525" s="82">
        <v>36</v>
      </c>
      <c r="F525" s="83">
        <v>52.1</v>
      </c>
      <c r="G525" s="82">
        <v>7</v>
      </c>
      <c r="H525" s="88"/>
      <c r="O525" s="88"/>
      <c r="V525" s="88"/>
      <c r="AC525" s="88"/>
      <c r="AJ525" s="88"/>
      <c r="AK525" s="88"/>
      <c r="AL525" s="88"/>
      <c r="AM525" s="88"/>
      <c r="AN525" s="88"/>
      <c r="AO525" s="88"/>
      <c r="AP525" s="88"/>
      <c r="AQ525" s="88"/>
      <c r="AR525" s="88"/>
      <c r="AS525" s="88"/>
      <c r="AT525" s="88"/>
      <c r="AU525" s="88"/>
      <c r="AV525" s="88"/>
      <c r="AW525" s="88"/>
      <c r="AX525" s="88"/>
      <c r="AY525" s="88"/>
      <c r="AZ525" s="88"/>
      <c r="BA525" s="88"/>
      <c r="BB525" s="88"/>
      <c r="BC525" s="88"/>
      <c r="BD525" s="88"/>
      <c r="BE525" s="88"/>
      <c r="BF525" s="88"/>
      <c r="BG525" s="88"/>
      <c r="BH525" s="88"/>
      <c r="BI525" s="88"/>
      <c r="BJ525" s="88"/>
      <c r="BK525" s="88"/>
      <c r="BL525" s="88"/>
      <c r="BM525" s="88"/>
      <c r="BN525" s="88"/>
      <c r="BO525" s="88"/>
      <c r="BP525" s="88"/>
      <c r="BQ525" s="88"/>
      <c r="BR525" s="88"/>
      <c r="BS525" s="88"/>
      <c r="BT525" s="88"/>
      <c r="BU525" s="88"/>
      <c r="BV525" s="88"/>
      <c r="BW525" s="88"/>
      <c r="BX525" s="88"/>
      <c r="BY525" s="88"/>
      <c r="BZ525" s="88"/>
      <c r="CA525" s="88"/>
      <c r="CB525" s="88"/>
      <c r="CC525" s="88"/>
      <c r="CD525" s="88"/>
      <c r="CE525" s="88"/>
      <c r="CF525" s="88"/>
      <c r="CG525" s="88"/>
      <c r="CH525" s="88"/>
      <c r="CI525" s="88"/>
      <c r="CJ525" s="88"/>
      <c r="CK525" s="88"/>
      <c r="CL525" s="88"/>
      <c r="CM525" s="88"/>
      <c r="CN525" s="88"/>
      <c r="CO525" s="88"/>
      <c r="CP525" s="88"/>
      <c r="CQ525" s="88"/>
      <c r="CR525" s="88"/>
      <c r="CS525" s="88"/>
      <c r="CT525" s="88"/>
      <c r="CU525" s="88"/>
      <c r="CV525" s="88"/>
      <c r="CW525" s="88"/>
      <c r="CX525" s="88"/>
      <c r="CY525" s="88"/>
      <c r="CZ525" s="88"/>
      <c r="DA525" s="88"/>
      <c r="DB525" s="88"/>
      <c r="DC525" s="88"/>
      <c r="DD525" s="88"/>
      <c r="DE525" s="88"/>
      <c r="DF525" s="88"/>
      <c r="DG525" s="88"/>
      <c r="DH525" s="88"/>
      <c r="DI525" s="88"/>
      <c r="DJ525" s="88"/>
      <c r="DK525" s="88"/>
      <c r="DL525" s="88"/>
      <c r="DM525" s="88"/>
      <c r="DN525" s="88"/>
      <c r="DO525" s="88"/>
      <c r="DP525" s="88"/>
      <c r="DQ525" s="88"/>
      <c r="DR525" s="88"/>
      <c r="DS525" s="88"/>
      <c r="DT525" s="88"/>
      <c r="DU525" s="88"/>
      <c r="DV525" s="88"/>
      <c r="DW525" s="88"/>
      <c r="DX525" s="88"/>
      <c r="DY525" s="88"/>
      <c r="DZ525" s="88"/>
      <c r="EA525" s="88"/>
      <c r="EB525" s="88"/>
      <c r="EC525" s="88"/>
      <c r="ED525" s="88"/>
      <c r="EE525" s="88"/>
      <c r="EF525" s="88"/>
      <c r="EG525" s="88"/>
      <c r="EH525" s="88"/>
      <c r="EI525" s="88"/>
      <c r="EJ525" s="88"/>
      <c r="EK525" s="88"/>
      <c r="EL525" s="88"/>
      <c r="EM525" s="88"/>
      <c r="EN525" s="88"/>
      <c r="EO525" s="88"/>
      <c r="EP525" s="88"/>
      <c r="EQ525" s="88"/>
      <c r="ER525" s="88"/>
      <c r="ES525" s="88"/>
      <c r="ET525" s="88"/>
      <c r="EU525" s="88"/>
      <c r="EV525" s="88"/>
      <c r="EW525" s="88"/>
      <c r="EX525" s="88"/>
      <c r="EY525" s="88"/>
      <c r="EZ525" s="88"/>
      <c r="FA525" s="88"/>
      <c r="FB525" s="88"/>
      <c r="FC525" s="88"/>
      <c r="FD525" s="88"/>
      <c r="FE525" s="88"/>
      <c r="FF525" s="88"/>
    </row>
    <row r="526" spans="2:162" x14ac:dyDescent="0.2">
      <c r="B526" s="100">
        <v>52.2</v>
      </c>
      <c r="C526" s="101">
        <v>78</v>
      </c>
      <c r="D526" s="80">
        <v>52.2</v>
      </c>
      <c r="E526" s="82">
        <v>147</v>
      </c>
      <c r="F526" s="83">
        <v>52.2</v>
      </c>
      <c r="G526" s="82">
        <v>71</v>
      </c>
      <c r="H526" s="88"/>
      <c r="O526" s="88"/>
      <c r="V526" s="88"/>
      <c r="AC526" s="88"/>
      <c r="AJ526" s="88"/>
      <c r="AK526" s="88"/>
      <c r="AL526" s="88"/>
      <c r="AM526" s="88"/>
      <c r="AN526" s="88"/>
      <c r="AO526" s="88"/>
      <c r="AP526" s="88"/>
      <c r="AQ526" s="88"/>
      <c r="AR526" s="88"/>
      <c r="AS526" s="88"/>
      <c r="AT526" s="88"/>
      <c r="AU526" s="88"/>
      <c r="AV526" s="88"/>
      <c r="AW526" s="88"/>
      <c r="AX526" s="88"/>
      <c r="AY526" s="88"/>
      <c r="AZ526" s="88"/>
      <c r="BA526" s="88"/>
      <c r="BB526" s="88"/>
      <c r="BC526" s="88"/>
      <c r="BD526" s="88"/>
      <c r="BE526" s="88"/>
      <c r="BF526" s="88"/>
      <c r="BG526" s="88"/>
      <c r="BH526" s="88"/>
      <c r="BI526" s="88"/>
      <c r="BJ526" s="88"/>
      <c r="BK526" s="88"/>
      <c r="BL526" s="88"/>
      <c r="BM526" s="88"/>
      <c r="BN526" s="88"/>
      <c r="BO526" s="88"/>
      <c r="BP526" s="88"/>
      <c r="BQ526" s="88"/>
      <c r="BR526" s="88"/>
      <c r="BS526" s="88"/>
      <c r="BT526" s="88"/>
      <c r="BU526" s="88"/>
      <c r="BV526" s="88"/>
      <c r="BW526" s="88"/>
      <c r="BX526" s="88"/>
      <c r="BY526" s="88"/>
      <c r="BZ526" s="88"/>
      <c r="CA526" s="88"/>
      <c r="CB526" s="88"/>
      <c r="CC526" s="88"/>
      <c r="CD526" s="88"/>
      <c r="CE526" s="88"/>
      <c r="CF526" s="88"/>
      <c r="CG526" s="88"/>
      <c r="CH526" s="88"/>
      <c r="CI526" s="88"/>
      <c r="CJ526" s="88"/>
      <c r="CK526" s="88"/>
      <c r="CL526" s="88"/>
      <c r="CM526" s="88"/>
      <c r="CN526" s="88"/>
      <c r="CO526" s="88"/>
      <c r="CP526" s="88"/>
      <c r="CQ526" s="88"/>
      <c r="CR526" s="88"/>
      <c r="CS526" s="88"/>
      <c r="CT526" s="88"/>
      <c r="CU526" s="88"/>
      <c r="CV526" s="88"/>
      <c r="CW526" s="88"/>
      <c r="CX526" s="88"/>
      <c r="CY526" s="88"/>
      <c r="CZ526" s="88"/>
      <c r="DA526" s="88"/>
      <c r="DB526" s="88"/>
      <c r="DC526" s="88"/>
      <c r="DD526" s="88"/>
      <c r="DE526" s="88"/>
      <c r="DF526" s="88"/>
      <c r="DG526" s="88"/>
      <c r="DH526" s="88"/>
      <c r="DI526" s="88"/>
      <c r="DJ526" s="88"/>
      <c r="DK526" s="88"/>
      <c r="DL526" s="88"/>
      <c r="DM526" s="88"/>
      <c r="DN526" s="88"/>
      <c r="DO526" s="88"/>
      <c r="DP526" s="88"/>
      <c r="DQ526" s="88"/>
      <c r="DR526" s="88"/>
      <c r="DS526" s="88"/>
      <c r="DT526" s="88"/>
      <c r="DU526" s="88"/>
      <c r="DV526" s="88"/>
      <c r="DW526" s="88"/>
      <c r="DX526" s="88"/>
      <c r="DY526" s="88"/>
      <c r="DZ526" s="88"/>
      <c r="EA526" s="88"/>
      <c r="EB526" s="88"/>
      <c r="EC526" s="88"/>
      <c r="ED526" s="88"/>
      <c r="EE526" s="88"/>
      <c r="EF526" s="88"/>
      <c r="EG526" s="88"/>
      <c r="EH526" s="88"/>
      <c r="EI526" s="88"/>
      <c r="EJ526" s="88"/>
      <c r="EK526" s="88"/>
      <c r="EL526" s="88"/>
      <c r="EM526" s="88"/>
      <c r="EN526" s="88"/>
      <c r="EO526" s="88"/>
      <c r="EP526" s="88"/>
      <c r="EQ526" s="88"/>
      <c r="ER526" s="88"/>
      <c r="ES526" s="88"/>
      <c r="ET526" s="88"/>
      <c r="EU526" s="88"/>
      <c r="EV526" s="88"/>
      <c r="EW526" s="88"/>
      <c r="EX526" s="88"/>
      <c r="EY526" s="88"/>
      <c r="EZ526" s="88"/>
      <c r="FA526" s="88"/>
      <c r="FB526" s="88"/>
      <c r="FC526" s="88"/>
      <c r="FD526" s="88"/>
      <c r="FE526" s="88"/>
      <c r="FF526" s="88"/>
    </row>
    <row r="527" spans="2:162" x14ac:dyDescent="0.2">
      <c r="B527" s="100">
        <v>52.3</v>
      </c>
      <c r="C527" s="101">
        <v>23</v>
      </c>
      <c r="D527" s="80">
        <v>52.3</v>
      </c>
      <c r="E527" s="82">
        <v>13</v>
      </c>
      <c r="F527" s="83">
        <v>52.3</v>
      </c>
      <c r="G527" s="82">
        <v>117</v>
      </c>
      <c r="H527" s="88"/>
      <c r="O527" s="88"/>
      <c r="V527" s="88"/>
      <c r="AC527" s="88"/>
      <c r="AJ527" s="88"/>
      <c r="AK527" s="88"/>
      <c r="AL527" s="88"/>
      <c r="AM527" s="88"/>
      <c r="AN527" s="88"/>
      <c r="AO527" s="88"/>
      <c r="AP527" s="88"/>
      <c r="AQ527" s="88"/>
      <c r="AR527" s="88"/>
      <c r="AS527" s="88"/>
      <c r="AT527" s="88"/>
      <c r="AU527" s="88"/>
      <c r="AV527" s="88"/>
      <c r="AW527" s="88"/>
      <c r="AX527" s="88"/>
      <c r="AY527" s="88"/>
      <c r="AZ527" s="88"/>
      <c r="BA527" s="88"/>
      <c r="BB527" s="88"/>
      <c r="BC527" s="88"/>
      <c r="BD527" s="88"/>
      <c r="BE527" s="88"/>
      <c r="BF527" s="88"/>
      <c r="BG527" s="88"/>
      <c r="BH527" s="88"/>
      <c r="BI527" s="88"/>
      <c r="BJ527" s="88"/>
      <c r="BK527" s="88"/>
      <c r="BL527" s="88"/>
      <c r="BM527" s="88"/>
      <c r="BN527" s="88"/>
      <c r="BO527" s="88"/>
      <c r="BP527" s="88"/>
      <c r="BQ527" s="88"/>
      <c r="BR527" s="88"/>
      <c r="BS527" s="88"/>
      <c r="BT527" s="88"/>
      <c r="BU527" s="88"/>
      <c r="BV527" s="88"/>
      <c r="BW527" s="88"/>
      <c r="BX527" s="88"/>
      <c r="BY527" s="88"/>
      <c r="BZ527" s="88"/>
      <c r="CA527" s="88"/>
      <c r="CB527" s="88"/>
      <c r="CC527" s="88"/>
      <c r="CD527" s="88"/>
      <c r="CE527" s="88"/>
      <c r="CF527" s="88"/>
      <c r="CG527" s="88"/>
      <c r="CH527" s="88"/>
      <c r="CI527" s="88"/>
      <c r="CJ527" s="88"/>
      <c r="CK527" s="88"/>
      <c r="CL527" s="88"/>
      <c r="CM527" s="88"/>
      <c r="CN527" s="88"/>
      <c r="CO527" s="88"/>
      <c r="CP527" s="88"/>
      <c r="CQ527" s="88"/>
      <c r="CR527" s="88"/>
      <c r="CS527" s="88"/>
      <c r="CT527" s="88"/>
      <c r="CU527" s="88"/>
      <c r="CV527" s="88"/>
      <c r="CW527" s="88"/>
      <c r="CX527" s="88"/>
      <c r="CY527" s="88"/>
      <c r="CZ527" s="88"/>
      <c r="DA527" s="88"/>
      <c r="DB527" s="88"/>
      <c r="DC527" s="88"/>
      <c r="DD527" s="88"/>
      <c r="DE527" s="88"/>
      <c r="DF527" s="88"/>
      <c r="DG527" s="88"/>
      <c r="DH527" s="88"/>
      <c r="DI527" s="88"/>
      <c r="DJ527" s="88"/>
      <c r="DK527" s="88"/>
      <c r="DL527" s="88"/>
      <c r="DM527" s="88"/>
      <c r="DN527" s="88"/>
      <c r="DO527" s="88"/>
      <c r="DP527" s="88"/>
      <c r="DQ527" s="88"/>
      <c r="DR527" s="88"/>
      <c r="DS527" s="88"/>
      <c r="DT527" s="88"/>
      <c r="DU527" s="88"/>
      <c r="DV527" s="88"/>
      <c r="DW527" s="88"/>
      <c r="DX527" s="88"/>
      <c r="DY527" s="88"/>
      <c r="DZ527" s="88"/>
      <c r="EA527" s="88"/>
      <c r="EB527" s="88"/>
      <c r="EC527" s="88"/>
      <c r="ED527" s="88"/>
      <c r="EE527" s="88"/>
      <c r="EF527" s="88"/>
      <c r="EG527" s="88"/>
      <c r="EH527" s="88"/>
      <c r="EI527" s="88"/>
      <c r="EJ527" s="88"/>
      <c r="EK527" s="88"/>
      <c r="EL527" s="88"/>
      <c r="EM527" s="88"/>
      <c r="EN527" s="88"/>
      <c r="EO527" s="88"/>
      <c r="EP527" s="88"/>
      <c r="EQ527" s="88"/>
      <c r="ER527" s="88"/>
      <c r="ES527" s="88"/>
      <c r="ET527" s="88"/>
      <c r="EU527" s="88"/>
      <c r="EV527" s="88"/>
      <c r="EW527" s="88"/>
      <c r="EX527" s="88"/>
      <c r="EY527" s="88"/>
      <c r="EZ527" s="88"/>
      <c r="FA527" s="88"/>
      <c r="FB527" s="88"/>
      <c r="FC527" s="88"/>
      <c r="FD527" s="88"/>
      <c r="FE527" s="88"/>
      <c r="FF527" s="88"/>
    </row>
    <row r="528" spans="2:162" x14ac:dyDescent="0.2">
      <c r="B528" s="100">
        <v>52.4</v>
      </c>
      <c r="C528" s="101">
        <v>80</v>
      </c>
      <c r="D528" s="80">
        <v>52.4</v>
      </c>
      <c r="E528" s="82">
        <v>160</v>
      </c>
      <c r="F528" s="83">
        <v>52.4</v>
      </c>
      <c r="G528" s="82">
        <v>1</v>
      </c>
      <c r="H528" s="88"/>
      <c r="O528" s="88"/>
      <c r="V528" s="88"/>
      <c r="AC528" s="88"/>
      <c r="AJ528" s="88"/>
      <c r="AK528" s="88"/>
      <c r="AL528" s="88"/>
      <c r="AM528" s="88"/>
      <c r="AN528" s="88"/>
      <c r="AO528" s="88"/>
      <c r="AP528" s="88"/>
      <c r="AQ528" s="88"/>
      <c r="AR528" s="88"/>
      <c r="AS528" s="88"/>
      <c r="AT528" s="88"/>
      <c r="AU528" s="88"/>
      <c r="AV528" s="88"/>
      <c r="AW528" s="88"/>
      <c r="AX528" s="88"/>
      <c r="AY528" s="88"/>
      <c r="AZ528" s="88"/>
      <c r="BA528" s="88"/>
      <c r="BB528" s="88"/>
      <c r="BC528" s="88"/>
      <c r="BD528" s="88"/>
      <c r="BE528" s="88"/>
      <c r="BF528" s="88"/>
      <c r="BG528" s="88"/>
      <c r="BH528" s="88"/>
      <c r="BI528" s="88"/>
      <c r="BJ528" s="88"/>
      <c r="BK528" s="88"/>
      <c r="BL528" s="88"/>
      <c r="BM528" s="88"/>
      <c r="BN528" s="88"/>
      <c r="BO528" s="88"/>
      <c r="BP528" s="88"/>
      <c r="BQ528" s="88"/>
      <c r="BR528" s="88"/>
      <c r="BS528" s="88"/>
      <c r="BT528" s="88"/>
      <c r="BU528" s="88"/>
      <c r="BV528" s="88"/>
      <c r="BW528" s="88"/>
      <c r="BX528" s="88"/>
      <c r="BY528" s="88"/>
      <c r="BZ528" s="88"/>
      <c r="CA528" s="88"/>
      <c r="CB528" s="88"/>
      <c r="CC528" s="88"/>
      <c r="CD528" s="88"/>
      <c r="CE528" s="88"/>
      <c r="CF528" s="88"/>
      <c r="CG528" s="88"/>
      <c r="CH528" s="88"/>
      <c r="CI528" s="88"/>
      <c r="CJ528" s="88"/>
      <c r="CK528" s="88"/>
      <c r="CL528" s="88"/>
      <c r="CM528" s="88"/>
      <c r="CN528" s="88"/>
      <c r="CO528" s="88"/>
      <c r="CP528" s="88"/>
      <c r="CQ528" s="88"/>
      <c r="CR528" s="88"/>
      <c r="CS528" s="88"/>
      <c r="CT528" s="88"/>
      <c r="CU528" s="88"/>
      <c r="CV528" s="88"/>
      <c r="CW528" s="88"/>
      <c r="CX528" s="88"/>
      <c r="CY528" s="88"/>
      <c r="CZ528" s="88"/>
      <c r="DA528" s="88"/>
      <c r="DB528" s="88"/>
      <c r="DC528" s="88"/>
      <c r="DD528" s="88"/>
      <c r="DE528" s="88"/>
      <c r="DF528" s="88"/>
      <c r="DG528" s="88"/>
      <c r="DH528" s="88"/>
      <c r="DI528" s="88"/>
      <c r="DJ528" s="88"/>
      <c r="DK528" s="88"/>
      <c r="DL528" s="88"/>
      <c r="DM528" s="88"/>
      <c r="DN528" s="88"/>
      <c r="DO528" s="88"/>
      <c r="DP528" s="88"/>
      <c r="DQ528" s="88"/>
      <c r="DR528" s="88"/>
      <c r="DS528" s="88"/>
      <c r="DT528" s="88"/>
      <c r="DU528" s="88"/>
      <c r="DV528" s="88"/>
      <c r="DW528" s="88"/>
      <c r="DX528" s="88"/>
      <c r="DY528" s="88"/>
      <c r="DZ528" s="88"/>
      <c r="EA528" s="88"/>
      <c r="EB528" s="88"/>
      <c r="EC528" s="88"/>
      <c r="ED528" s="88"/>
      <c r="EE528" s="88"/>
      <c r="EF528" s="88"/>
      <c r="EG528" s="88"/>
      <c r="EH528" s="88"/>
      <c r="EI528" s="88"/>
      <c r="EJ528" s="88"/>
      <c r="EK528" s="88"/>
      <c r="EL528" s="88"/>
      <c r="EM528" s="88"/>
      <c r="EN528" s="88"/>
      <c r="EO528" s="88"/>
      <c r="EP528" s="88"/>
      <c r="EQ528" s="88"/>
      <c r="ER528" s="88"/>
      <c r="ES528" s="88"/>
      <c r="ET528" s="88"/>
      <c r="EU528" s="88"/>
      <c r="EV528" s="88"/>
      <c r="EW528" s="88"/>
      <c r="EX528" s="88"/>
      <c r="EY528" s="88"/>
      <c r="EZ528" s="88"/>
      <c r="FA528" s="88"/>
      <c r="FB528" s="88"/>
      <c r="FC528" s="88"/>
      <c r="FD528" s="88"/>
      <c r="FE528" s="88"/>
      <c r="FF528" s="88"/>
    </row>
    <row r="529" spans="2:162" x14ac:dyDescent="0.2">
      <c r="B529" s="100">
        <v>52.5</v>
      </c>
      <c r="C529" s="101">
        <v>70</v>
      </c>
      <c r="D529" s="80">
        <v>52.5</v>
      </c>
      <c r="E529" s="82">
        <v>10</v>
      </c>
      <c r="F529" s="83">
        <v>52.5</v>
      </c>
      <c r="G529" s="82">
        <v>1</v>
      </c>
      <c r="H529" s="88"/>
      <c r="O529" s="88"/>
      <c r="V529" s="88"/>
      <c r="AC529" s="88"/>
      <c r="AJ529" s="88"/>
      <c r="AK529" s="88"/>
      <c r="AL529" s="88"/>
      <c r="AM529" s="88"/>
      <c r="AN529" s="88"/>
      <c r="AO529" s="88"/>
      <c r="AP529" s="88"/>
      <c r="AQ529" s="88"/>
      <c r="AR529" s="88"/>
      <c r="AS529" s="88"/>
      <c r="AT529" s="88"/>
      <c r="AU529" s="88"/>
      <c r="AV529" s="88"/>
      <c r="AW529" s="88"/>
      <c r="AX529" s="88"/>
      <c r="AY529" s="88"/>
      <c r="AZ529" s="88"/>
      <c r="BA529" s="88"/>
      <c r="BB529" s="88"/>
      <c r="BC529" s="88"/>
      <c r="BD529" s="88"/>
      <c r="BE529" s="88"/>
      <c r="BF529" s="88"/>
      <c r="BG529" s="88"/>
      <c r="BH529" s="88"/>
      <c r="BI529" s="88"/>
      <c r="BJ529" s="88"/>
      <c r="BK529" s="88"/>
      <c r="BL529" s="88"/>
      <c r="BM529" s="88"/>
      <c r="BN529" s="88"/>
      <c r="BO529" s="88"/>
      <c r="BP529" s="88"/>
      <c r="BQ529" s="88"/>
      <c r="BR529" s="88"/>
      <c r="BS529" s="88"/>
      <c r="BT529" s="88"/>
      <c r="BU529" s="88"/>
      <c r="BV529" s="88"/>
      <c r="BW529" s="88"/>
      <c r="BX529" s="88"/>
      <c r="BY529" s="88"/>
      <c r="BZ529" s="88"/>
      <c r="CA529" s="88"/>
      <c r="CB529" s="88"/>
      <c r="CC529" s="88"/>
      <c r="CD529" s="88"/>
      <c r="CE529" s="88"/>
      <c r="CF529" s="88"/>
      <c r="CG529" s="88"/>
      <c r="CH529" s="88"/>
      <c r="CI529" s="88"/>
      <c r="CJ529" s="88"/>
      <c r="CK529" s="88"/>
      <c r="CL529" s="88"/>
      <c r="CM529" s="88"/>
      <c r="CN529" s="88"/>
      <c r="CO529" s="88"/>
      <c r="CP529" s="88"/>
      <c r="CQ529" s="88"/>
      <c r="CR529" s="88"/>
      <c r="CS529" s="88"/>
      <c r="CT529" s="88"/>
      <c r="CU529" s="88"/>
      <c r="CV529" s="88"/>
      <c r="CW529" s="88"/>
      <c r="CX529" s="88"/>
      <c r="CY529" s="88"/>
      <c r="CZ529" s="88"/>
      <c r="DA529" s="88"/>
      <c r="DB529" s="88"/>
      <c r="DC529" s="88"/>
      <c r="DD529" s="88"/>
      <c r="DE529" s="88"/>
      <c r="DF529" s="88"/>
      <c r="DG529" s="88"/>
      <c r="DH529" s="88"/>
      <c r="DI529" s="88"/>
      <c r="DJ529" s="88"/>
      <c r="DK529" s="88"/>
      <c r="DL529" s="88"/>
      <c r="DM529" s="88"/>
      <c r="DN529" s="88"/>
      <c r="DO529" s="88"/>
      <c r="DP529" s="88"/>
      <c r="DQ529" s="88"/>
      <c r="DR529" s="88"/>
      <c r="DS529" s="88"/>
      <c r="DT529" s="88"/>
      <c r="DU529" s="88"/>
      <c r="DV529" s="88"/>
      <c r="DW529" s="88"/>
      <c r="DX529" s="88"/>
      <c r="DY529" s="88"/>
      <c r="DZ529" s="88"/>
      <c r="EA529" s="88"/>
      <c r="EB529" s="88"/>
      <c r="EC529" s="88"/>
      <c r="ED529" s="88"/>
      <c r="EE529" s="88"/>
      <c r="EF529" s="88"/>
      <c r="EG529" s="88"/>
      <c r="EH529" s="88"/>
      <c r="EI529" s="88"/>
      <c r="EJ529" s="88"/>
      <c r="EK529" s="88"/>
      <c r="EL529" s="88"/>
      <c r="EM529" s="88"/>
      <c r="EN529" s="88"/>
      <c r="EO529" s="88"/>
      <c r="EP529" s="88"/>
      <c r="EQ529" s="88"/>
      <c r="ER529" s="88"/>
      <c r="ES529" s="88"/>
      <c r="ET529" s="88"/>
      <c r="EU529" s="88"/>
      <c r="EV529" s="88"/>
      <c r="EW529" s="88"/>
      <c r="EX529" s="88"/>
      <c r="EY529" s="88"/>
      <c r="EZ529" s="88"/>
      <c r="FA529" s="88"/>
      <c r="FB529" s="88"/>
      <c r="FC529" s="88"/>
      <c r="FD529" s="88"/>
      <c r="FE529" s="88"/>
      <c r="FF529" s="88"/>
    </row>
    <row r="530" spans="2:162" x14ac:dyDescent="0.2">
      <c r="B530" s="100">
        <v>52.6</v>
      </c>
      <c r="C530" s="101">
        <v>22</v>
      </c>
      <c r="D530" s="80">
        <v>52.6</v>
      </c>
      <c r="E530" s="82">
        <v>5</v>
      </c>
      <c r="F530" s="83">
        <v>52.6</v>
      </c>
      <c r="G530" s="82">
        <v>8</v>
      </c>
      <c r="H530" s="88"/>
      <c r="O530" s="88"/>
      <c r="V530" s="88"/>
      <c r="AC530" s="88"/>
      <c r="AJ530" s="88"/>
      <c r="AK530" s="88"/>
      <c r="AL530" s="88"/>
      <c r="AM530" s="88"/>
      <c r="AN530" s="88"/>
      <c r="AO530" s="88"/>
      <c r="AP530" s="88"/>
      <c r="AQ530" s="88"/>
      <c r="AR530" s="88"/>
      <c r="AS530" s="88"/>
      <c r="AT530" s="88"/>
      <c r="AU530" s="88"/>
      <c r="AV530" s="88"/>
      <c r="AW530" s="88"/>
      <c r="AX530" s="88"/>
      <c r="AY530" s="88"/>
      <c r="AZ530" s="88"/>
      <c r="BA530" s="88"/>
      <c r="BB530" s="88"/>
      <c r="BC530" s="88"/>
      <c r="BD530" s="88"/>
      <c r="BE530" s="88"/>
      <c r="BF530" s="88"/>
      <c r="BG530" s="88"/>
      <c r="BH530" s="88"/>
      <c r="BI530" s="88"/>
      <c r="BJ530" s="88"/>
      <c r="BK530" s="88"/>
      <c r="BL530" s="88"/>
      <c r="BM530" s="88"/>
      <c r="BN530" s="88"/>
      <c r="BO530" s="88"/>
      <c r="BP530" s="88"/>
      <c r="BQ530" s="88"/>
      <c r="BR530" s="88"/>
      <c r="BS530" s="88"/>
      <c r="BT530" s="88"/>
      <c r="BU530" s="88"/>
      <c r="BV530" s="88"/>
      <c r="BW530" s="88"/>
      <c r="BX530" s="88"/>
      <c r="BY530" s="88"/>
      <c r="BZ530" s="88"/>
      <c r="CA530" s="88"/>
      <c r="CB530" s="88"/>
      <c r="CC530" s="88"/>
      <c r="CD530" s="88"/>
      <c r="CE530" s="88"/>
      <c r="CF530" s="88"/>
      <c r="CG530" s="88"/>
      <c r="CH530" s="88"/>
      <c r="CI530" s="88"/>
      <c r="CJ530" s="88"/>
      <c r="CK530" s="88"/>
      <c r="CL530" s="88"/>
      <c r="CM530" s="88"/>
      <c r="CN530" s="88"/>
      <c r="CO530" s="88"/>
      <c r="CP530" s="88"/>
      <c r="CQ530" s="88"/>
      <c r="CR530" s="88"/>
      <c r="CS530" s="88"/>
      <c r="CT530" s="88"/>
      <c r="CU530" s="88"/>
      <c r="CV530" s="88"/>
      <c r="CW530" s="88"/>
      <c r="CX530" s="88"/>
      <c r="CY530" s="88"/>
      <c r="CZ530" s="88"/>
      <c r="DA530" s="88"/>
      <c r="DB530" s="88"/>
      <c r="DC530" s="88"/>
      <c r="DD530" s="88"/>
      <c r="DE530" s="88"/>
      <c r="DF530" s="88"/>
      <c r="DG530" s="88"/>
      <c r="DH530" s="88"/>
      <c r="DI530" s="88"/>
      <c r="DJ530" s="88"/>
      <c r="DK530" s="88"/>
      <c r="DL530" s="88"/>
      <c r="DM530" s="88"/>
      <c r="DN530" s="88"/>
      <c r="DO530" s="88"/>
      <c r="DP530" s="88"/>
      <c r="DQ530" s="88"/>
      <c r="DR530" s="88"/>
      <c r="DS530" s="88"/>
      <c r="DT530" s="88"/>
      <c r="DU530" s="88"/>
      <c r="DV530" s="88"/>
      <c r="DW530" s="88"/>
      <c r="DX530" s="88"/>
      <c r="DY530" s="88"/>
      <c r="DZ530" s="88"/>
      <c r="EA530" s="88"/>
      <c r="EB530" s="88"/>
      <c r="EC530" s="88"/>
      <c r="ED530" s="88"/>
      <c r="EE530" s="88"/>
      <c r="EF530" s="88"/>
      <c r="EG530" s="88"/>
      <c r="EH530" s="88"/>
      <c r="EI530" s="88"/>
      <c r="EJ530" s="88"/>
      <c r="EK530" s="88"/>
      <c r="EL530" s="88"/>
      <c r="EM530" s="88"/>
      <c r="EN530" s="88"/>
      <c r="EO530" s="88"/>
      <c r="EP530" s="88"/>
      <c r="EQ530" s="88"/>
      <c r="ER530" s="88"/>
      <c r="ES530" s="88"/>
      <c r="ET530" s="88"/>
      <c r="EU530" s="88"/>
      <c r="EV530" s="88"/>
      <c r="EW530" s="88"/>
      <c r="EX530" s="88"/>
      <c r="EY530" s="88"/>
      <c r="EZ530" s="88"/>
      <c r="FA530" s="88"/>
      <c r="FB530" s="88"/>
      <c r="FC530" s="88"/>
      <c r="FD530" s="88"/>
      <c r="FE530" s="88"/>
      <c r="FF530" s="88"/>
    </row>
    <row r="531" spans="2:162" x14ac:dyDescent="0.2">
      <c r="B531" s="100">
        <v>52.7</v>
      </c>
      <c r="C531" s="101">
        <v>15</v>
      </c>
      <c r="D531" s="80">
        <v>52.7</v>
      </c>
      <c r="E531" s="82">
        <v>86</v>
      </c>
      <c r="F531" s="83">
        <v>52.7</v>
      </c>
      <c r="G531" s="82">
        <v>64</v>
      </c>
      <c r="H531" s="88"/>
      <c r="O531" s="88"/>
      <c r="V531" s="88"/>
      <c r="AC531" s="88"/>
      <c r="AJ531" s="88"/>
      <c r="AK531" s="88"/>
      <c r="AL531" s="88"/>
      <c r="AM531" s="88"/>
      <c r="AN531" s="88"/>
      <c r="AO531" s="88"/>
      <c r="AP531" s="88"/>
      <c r="AQ531" s="88"/>
      <c r="AR531" s="88"/>
      <c r="AS531" s="88"/>
      <c r="AT531" s="88"/>
      <c r="AU531" s="88"/>
      <c r="AV531" s="88"/>
      <c r="AW531" s="88"/>
      <c r="AX531" s="88"/>
      <c r="AY531" s="88"/>
      <c r="AZ531" s="88"/>
      <c r="BA531" s="88"/>
      <c r="BB531" s="88"/>
      <c r="BC531" s="88"/>
      <c r="BD531" s="88"/>
      <c r="BE531" s="88"/>
      <c r="BF531" s="88"/>
      <c r="BG531" s="88"/>
      <c r="BH531" s="88"/>
      <c r="BI531" s="88"/>
      <c r="BJ531" s="88"/>
      <c r="BK531" s="88"/>
      <c r="BL531" s="88"/>
      <c r="BM531" s="88"/>
      <c r="BN531" s="88"/>
      <c r="BO531" s="88"/>
      <c r="BP531" s="88"/>
      <c r="BQ531" s="88"/>
      <c r="BR531" s="88"/>
      <c r="BS531" s="88"/>
      <c r="BT531" s="88"/>
      <c r="BU531" s="88"/>
      <c r="BV531" s="88"/>
      <c r="BW531" s="88"/>
      <c r="BX531" s="88"/>
      <c r="BY531" s="88"/>
      <c r="BZ531" s="88"/>
      <c r="CA531" s="88"/>
      <c r="CB531" s="88"/>
      <c r="CC531" s="88"/>
      <c r="CD531" s="88"/>
      <c r="CE531" s="88"/>
      <c r="CF531" s="88"/>
      <c r="CG531" s="88"/>
      <c r="CH531" s="88"/>
      <c r="CI531" s="88"/>
      <c r="CJ531" s="88"/>
      <c r="CK531" s="88"/>
      <c r="CL531" s="88"/>
      <c r="CM531" s="88"/>
      <c r="CN531" s="88"/>
      <c r="CO531" s="88"/>
      <c r="CP531" s="88"/>
      <c r="CQ531" s="88"/>
      <c r="CR531" s="88"/>
      <c r="CS531" s="88"/>
      <c r="CT531" s="88"/>
      <c r="CU531" s="88"/>
      <c r="CV531" s="88"/>
      <c r="CW531" s="88"/>
      <c r="CX531" s="88"/>
      <c r="CY531" s="88"/>
      <c r="CZ531" s="88"/>
      <c r="DA531" s="88"/>
      <c r="DB531" s="88"/>
      <c r="DC531" s="88"/>
      <c r="DD531" s="88"/>
      <c r="DE531" s="88"/>
      <c r="DF531" s="88"/>
      <c r="DG531" s="88"/>
      <c r="DH531" s="88"/>
      <c r="DI531" s="88"/>
      <c r="DJ531" s="88"/>
      <c r="DK531" s="88"/>
      <c r="DL531" s="88"/>
      <c r="DM531" s="88"/>
      <c r="DN531" s="88"/>
      <c r="DO531" s="88"/>
      <c r="DP531" s="88"/>
      <c r="DQ531" s="88"/>
      <c r="DR531" s="88"/>
      <c r="DS531" s="88"/>
      <c r="DT531" s="88"/>
      <c r="DU531" s="88"/>
      <c r="DV531" s="88"/>
      <c r="DW531" s="88"/>
      <c r="DX531" s="88"/>
      <c r="DY531" s="88"/>
      <c r="DZ531" s="88"/>
      <c r="EA531" s="88"/>
      <c r="EB531" s="88"/>
      <c r="EC531" s="88"/>
      <c r="ED531" s="88"/>
      <c r="EE531" s="88"/>
      <c r="EF531" s="88"/>
      <c r="EG531" s="88"/>
      <c r="EH531" s="88"/>
      <c r="EI531" s="88"/>
      <c r="EJ531" s="88"/>
      <c r="EK531" s="88"/>
      <c r="EL531" s="88"/>
      <c r="EM531" s="88"/>
      <c r="EN531" s="88"/>
      <c r="EO531" s="88"/>
      <c r="EP531" s="88"/>
      <c r="EQ531" s="88"/>
      <c r="ER531" s="88"/>
      <c r="ES531" s="88"/>
      <c r="ET531" s="88"/>
      <c r="EU531" s="88"/>
      <c r="EV531" s="88"/>
      <c r="EW531" s="88"/>
      <c r="EX531" s="88"/>
      <c r="EY531" s="88"/>
      <c r="EZ531" s="88"/>
      <c r="FA531" s="88"/>
      <c r="FB531" s="88"/>
      <c r="FC531" s="88"/>
      <c r="FD531" s="88"/>
      <c r="FE531" s="88"/>
      <c r="FF531" s="88"/>
    </row>
    <row r="532" spans="2:162" x14ac:dyDescent="0.2">
      <c r="B532" s="100">
        <v>52.8</v>
      </c>
      <c r="C532" s="101">
        <v>80</v>
      </c>
      <c r="D532" s="80">
        <v>52.8</v>
      </c>
      <c r="E532" s="82">
        <v>43</v>
      </c>
      <c r="F532" s="83">
        <v>52.8</v>
      </c>
      <c r="G532" s="82">
        <v>68</v>
      </c>
      <c r="H532" s="88"/>
      <c r="O532" s="88"/>
      <c r="V532" s="88"/>
      <c r="AC532" s="88"/>
      <c r="AJ532" s="88"/>
      <c r="AK532" s="88"/>
      <c r="AL532" s="88"/>
      <c r="AM532" s="88"/>
      <c r="AN532" s="88"/>
      <c r="AO532" s="88"/>
      <c r="AP532" s="88"/>
      <c r="AQ532" s="88"/>
      <c r="AR532" s="88"/>
      <c r="AS532" s="88"/>
      <c r="AT532" s="88"/>
      <c r="AU532" s="88"/>
      <c r="AV532" s="88"/>
      <c r="AW532" s="88"/>
      <c r="AX532" s="88"/>
      <c r="AY532" s="88"/>
      <c r="AZ532" s="88"/>
      <c r="BA532" s="88"/>
      <c r="BB532" s="88"/>
      <c r="BC532" s="88"/>
      <c r="BD532" s="88"/>
      <c r="BE532" s="88"/>
      <c r="BF532" s="88"/>
      <c r="BG532" s="88"/>
      <c r="BH532" s="88"/>
      <c r="BI532" s="88"/>
      <c r="BJ532" s="88"/>
      <c r="BK532" s="88"/>
      <c r="BL532" s="88"/>
      <c r="BM532" s="88"/>
      <c r="BN532" s="88"/>
      <c r="BO532" s="88"/>
      <c r="BP532" s="88"/>
      <c r="BQ532" s="88"/>
      <c r="BR532" s="88"/>
      <c r="BS532" s="88"/>
      <c r="BT532" s="88"/>
      <c r="BU532" s="88"/>
      <c r="BV532" s="88"/>
      <c r="BW532" s="88"/>
      <c r="BX532" s="88"/>
      <c r="BY532" s="88"/>
      <c r="BZ532" s="88"/>
      <c r="CA532" s="88"/>
      <c r="CB532" s="88"/>
      <c r="CC532" s="88"/>
      <c r="CD532" s="88"/>
      <c r="CE532" s="88"/>
      <c r="CF532" s="88"/>
      <c r="CG532" s="88"/>
      <c r="CH532" s="88"/>
      <c r="CI532" s="88"/>
      <c r="CJ532" s="88"/>
      <c r="CK532" s="88"/>
      <c r="CL532" s="88"/>
      <c r="CM532" s="88"/>
      <c r="CN532" s="88"/>
      <c r="CO532" s="88"/>
      <c r="CP532" s="88"/>
      <c r="CQ532" s="88"/>
      <c r="CR532" s="88"/>
      <c r="CS532" s="88"/>
      <c r="CT532" s="88"/>
      <c r="CU532" s="88"/>
      <c r="CV532" s="88"/>
      <c r="CW532" s="88"/>
      <c r="CX532" s="88"/>
      <c r="CY532" s="88"/>
      <c r="CZ532" s="88"/>
      <c r="DA532" s="88"/>
      <c r="DB532" s="88"/>
      <c r="DC532" s="88"/>
      <c r="DD532" s="88"/>
      <c r="DE532" s="88"/>
      <c r="DF532" s="88"/>
      <c r="DG532" s="88"/>
      <c r="DH532" s="88"/>
      <c r="DI532" s="88"/>
      <c r="DJ532" s="88"/>
      <c r="DK532" s="88"/>
      <c r="DL532" s="88"/>
      <c r="DM532" s="88"/>
      <c r="DN532" s="88"/>
      <c r="DO532" s="88"/>
      <c r="DP532" s="88"/>
      <c r="DQ532" s="88"/>
      <c r="DR532" s="88"/>
      <c r="DS532" s="88"/>
      <c r="DT532" s="88"/>
      <c r="DU532" s="88"/>
      <c r="DV532" s="88"/>
      <c r="DW532" s="88"/>
      <c r="DX532" s="88"/>
      <c r="DY532" s="88"/>
      <c r="DZ532" s="88"/>
      <c r="EA532" s="88"/>
      <c r="EB532" s="88"/>
      <c r="EC532" s="88"/>
      <c r="ED532" s="88"/>
      <c r="EE532" s="88"/>
      <c r="EF532" s="88"/>
      <c r="EG532" s="88"/>
      <c r="EH532" s="88"/>
      <c r="EI532" s="88"/>
      <c r="EJ532" s="88"/>
      <c r="EK532" s="88"/>
      <c r="EL532" s="88"/>
      <c r="EM532" s="88"/>
      <c r="EN532" s="88"/>
      <c r="EO532" s="88"/>
      <c r="EP532" s="88"/>
      <c r="EQ532" s="88"/>
      <c r="ER532" s="88"/>
      <c r="ES532" s="88"/>
      <c r="ET532" s="88"/>
      <c r="EU532" s="88"/>
      <c r="EV532" s="88"/>
      <c r="EW532" s="88"/>
      <c r="EX532" s="88"/>
      <c r="EY532" s="88"/>
      <c r="EZ532" s="88"/>
      <c r="FA532" s="88"/>
      <c r="FB532" s="88"/>
      <c r="FC532" s="88"/>
      <c r="FD532" s="88"/>
      <c r="FE532" s="88"/>
      <c r="FF532" s="88"/>
    </row>
    <row r="533" spans="2:162" x14ac:dyDescent="0.2">
      <c r="B533" s="100">
        <v>52.9</v>
      </c>
      <c r="C533" s="101">
        <v>85</v>
      </c>
      <c r="D533" s="80">
        <v>52.9</v>
      </c>
      <c r="E533" s="82">
        <v>47</v>
      </c>
      <c r="F533" s="83">
        <v>52.9</v>
      </c>
      <c r="G533" s="82">
        <v>51</v>
      </c>
      <c r="H533" s="88"/>
      <c r="O533" s="88"/>
      <c r="V533" s="88"/>
      <c r="AC533" s="88"/>
      <c r="AJ533" s="88"/>
      <c r="AK533" s="88"/>
      <c r="AL533" s="88"/>
      <c r="AM533" s="88"/>
      <c r="AN533" s="88"/>
      <c r="AO533" s="88"/>
      <c r="AP533" s="88"/>
      <c r="AQ533" s="88"/>
      <c r="AR533" s="88"/>
      <c r="AS533" s="88"/>
      <c r="AT533" s="88"/>
      <c r="AU533" s="88"/>
      <c r="AV533" s="88"/>
      <c r="AW533" s="88"/>
      <c r="AX533" s="88"/>
      <c r="AY533" s="88"/>
      <c r="AZ533" s="88"/>
      <c r="BA533" s="88"/>
      <c r="BB533" s="88"/>
      <c r="BC533" s="88"/>
      <c r="BD533" s="88"/>
      <c r="BE533" s="88"/>
      <c r="BF533" s="88"/>
      <c r="BG533" s="88"/>
      <c r="BH533" s="88"/>
      <c r="BI533" s="88"/>
      <c r="BJ533" s="88"/>
      <c r="BK533" s="88"/>
      <c r="BL533" s="88"/>
      <c r="BM533" s="88"/>
      <c r="BN533" s="88"/>
      <c r="BO533" s="88"/>
      <c r="BP533" s="88"/>
      <c r="BQ533" s="88"/>
      <c r="BR533" s="88"/>
      <c r="BS533" s="88"/>
      <c r="BT533" s="88"/>
      <c r="BU533" s="88"/>
      <c r="BV533" s="88"/>
      <c r="BW533" s="88"/>
      <c r="BX533" s="88"/>
      <c r="BY533" s="88"/>
      <c r="BZ533" s="88"/>
      <c r="CA533" s="88"/>
      <c r="CB533" s="88"/>
      <c r="CC533" s="88"/>
      <c r="CD533" s="88"/>
      <c r="CE533" s="88"/>
      <c r="CF533" s="88"/>
      <c r="CG533" s="88"/>
      <c r="CH533" s="88"/>
      <c r="CI533" s="88"/>
      <c r="CJ533" s="88"/>
      <c r="CK533" s="88"/>
      <c r="CL533" s="88"/>
      <c r="CM533" s="88"/>
      <c r="CN533" s="88"/>
      <c r="CO533" s="88"/>
      <c r="CP533" s="88"/>
      <c r="CQ533" s="88"/>
      <c r="CR533" s="88"/>
      <c r="CS533" s="88"/>
      <c r="CT533" s="88"/>
      <c r="CU533" s="88"/>
      <c r="CV533" s="88"/>
      <c r="CW533" s="88"/>
      <c r="CX533" s="88"/>
      <c r="CY533" s="88"/>
      <c r="CZ533" s="88"/>
      <c r="DA533" s="88"/>
      <c r="DB533" s="88"/>
      <c r="DC533" s="88"/>
      <c r="DD533" s="88"/>
      <c r="DE533" s="88"/>
      <c r="DF533" s="88"/>
      <c r="DG533" s="88"/>
      <c r="DH533" s="88"/>
      <c r="DI533" s="88"/>
      <c r="DJ533" s="88"/>
      <c r="DK533" s="88"/>
      <c r="DL533" s="88"/>
      <c r="DM533" s="88"/>
      <c r="DN533" s="88"/>
      <c r="DO533" s="88"/>
      <c r="DP533" s="88"/>
      <c r="DQ533" s="88"/>
      <c r="DR533" s="88"/>
      <c r="DS533" s="88"/>
      <c r="DT533" s="88"/>
      <c r="DU533" s="88"/>
      <c r="DV533" s="88"/>
      <c r="DW533" s="88"/>
      <c r="DX533" s="88"/>
      <c r="DY533" s="88"/>
      <c r="DZ533" s="88"/>
      <c r="EA533" s="88"/>
      <c r="EB533" s="88"/>
      <c r="EC533" s="88"/>
      <c r="ED533" s="88"/>
      <c r="EE533" s="88"/>
      <c r="EF533" s="88"/>
      <c r="EG533" s="88"/>
      <c r="EH533" s="88"/>
      <c r="EI533" s="88"/>
      <c r="EJ533" s="88"/>
      <c r="EK533" s="88"/>
      <c r="EL533" s="88"/>
      <c r="EM533" s="88"/>
      <c r="EN533" s="88"/>
      <c r="EO533" s="88"/>
      <c r="EP533" s="88"/>
      <c r="EQ533" s="88"/>
      <c r="ER533" s="88"/>
      <c r="ES533" s="88"/>
      <c r="ET533" s="88"/>
      <c r="EU533" s="88"/>
      <c r="EV533" s="88"/>
      <c r="EW533" s="88"/>
      <c r="EX533" s="88"/>
      <c r="EY533" s="88"/>
      <c r="EZ533" s="88"/>
      <c r="FA533" s="88"/>
      <c r="FB533" s="88"/>
      <c r="FC533" s="88"/>
      <c r="FD533" s="88"/>
      <c r="FE533" s="88"/>
      <c r="FF533" s="88"/>
    </row>
    <row r="534" spans="2:162" x14ac:dyDescent="0.2">
      <c r="B534" s="100">
        <v>53</v>
      </c>
      <c r="C534" s="101">
        <v>9</v>
      </c>
      <c r="D534" s="80">
        <v>53</v>
      </c>
      <c r="E534" s="82">
        <v>80</v>
      </c>
      <c r="F534" s="83">
        <v>53</v>
      </c>
      <c r="G534" s="82">
        <v>51</v>
      </c>
      <c r="H534" s="88"/>
      <c r="O534" s="88"/>
      <c r="V534" s="88"/>
      <c r="AC534" s="88"/>
      <c r="AJ534" s="88"/>
      <c r="AK534" s="88"/>
      <c r="AL534" s="88"/>
      <c r="AM534" s="88"/>
      <c r="AN534" s="88"/>
      <c r="AO534" s="88"/>
      <c r="AP534" s="88"/>
      <c r="AQ534" s="88"/>
      <c r="AR534" s="88"/>
      <c r="AS534" s="88"/>
      <c r="AT534" s="88"/>
      <c r="AU534" s="88"/>
      <c r="AV534" s="88"/>
      <c r="AW534" s="88"/>
      <c r="AX534" s="88"/>
      <c r="AY534" s="88"/>
      <c r="AZ534" s="88"/>
      <c r="BA534" s="88"/>
      <c r="BB534" s="88"/>
      <c r="BC534" s="88"/>
      <c r="BD534" s="88"/>
      <c r="BE534" s="88"/>
      <c r="BF534" s="88"/>
      <c r="BG534" s="88"/>
      <c r="BH534" s="88"/>
      <c r="BI534" s="88"/>
      <c r="BJ534" s="88"/>
      <c r="BK534" s="88"/>
      <c r="BL534" s="88"/>
      <c r="BM534" s="88"/>
      <c r="BN534" s="88"/>
      <c r="BO534" s="88"/>
      <c r="BP534" s="88"/>
      <c r="BQ534" s="88"/>
      <c r="BR534" s="88"/>
      <c r="BS534" s="88"/>
      <c r="BT534" s="88"/>
      <c r="BU534" s="88"/>
      <c r="BV534" s="88"/>
      <c r="BW534" s="88"/>
      <c r="BX534" s="88"/>
      <c r="BY534" s="88"/>
      <c r="BZ534" s="88"/>
      <c r="CA534" s="88"/>
      <c r="CB534" s="88"/>
      <c r="CC534" s="88"/>
      <c r="CD534" s="88"/>
      <c r="CE534" s="88"/>
      <c r="CF534" s="88"/>
      <c r="CG534" s="88"/>
      <c r="CH534" s="88"/>
      <c r="CI534" s="88"/>
      <c r="CJ534" s="88"/>
      <c r="CK534" s="88"/>
      <c r="CL534" s="88"/>
      <c r="CM534" s="88"/>
      <c r="CN534" s="88"/>
      <c r="CO534" s="88"/>
      <c r="CP534" s="88"/>
      <c r="CQ534" s="88"/>
      <c r="CR534" s="88"/>
      <c r="CS534" s="88"/>
      <c r="CT534" s="88"/>
      <c r="CU534" s="88"/>
      <c r="CV534" s="88"/>
      <c r="CW534" s="88"/>
      <c r="CX534" s="88"/>
      <c r="CY534" s="88"/>
      <c r="CZ534" s="88"/>
      <c r="DA534" s="88"/>
      <c r="DB534" s="88"/>
      <c r="DC534" s="88"/>
      <c r="DD534" s="88"/>
      <c r="DE534" s="88"/>
      <c r="DF534" s="88"/>
      <c r="DG534" s="88"/>
      <c r="DH534" s="88"/>
      <c r="DI534" s="88"/>
      <c r="DJ534" s="88"/>
      <c r="DK534" s="88"/>
      <c r="DL534" s="88"/>
      <c r="DM534" s="88"/>
      <c r="DN534" s="88"/>
      <c r="DO534" s="88"/>
      <c r="DP534" s="88"/>
      <c r="DQ534" s="88"/>
      <c r="DR534" s="88"/>
      <c r="DS534" s="88"/>
      <c r="DT534" s="88"/>
      <c r="DU534" s="88"/>
      <c r="DV534" s="88"/>
      <c r="DW534" s="88"/>
      <c r="DX534" s="88"/>
      <c r="DY534" s="88"/>
      <c r="DZ534" s="88"/>
      <c r="EA534" s="88"/>
      <c r="EB534" s="88"/>
      <c r="EC534" s="88"/>
      <c r="ED534" s="88"/>
      <c r="EE534" s="88"/>
      <c r="EF534" s="88"/>
      <c r="EG534" s="88"/>
      <c r="EH534" s="88"/>
      <c r="EI534" s="88"/>
      <c r="EJ534" s="88"/>
      <c r="EK534" s="88"/>
      <c r="EL534" s="88"/>
      <c r="EM534" s="88"/>
      <c r="EN534" s="88"/>
      <c r="EO534" s="88"/>
      <c r="EP534" s="88"/>
      <c r="EQ534" s="88"/>
      <c r="ER534" s="88"/>
      <c r="ES534" s="88"/>
      <c r="ET534" s="88"/>
      <c r="EU534" s="88"/>
      <c r="EV534" s="88"/>
      <c r="EW534" s="88"/>
      <c r="EX534" s="88"/>
      <c r="EY534" s="88"/>
      <c r="EZ534" s="88"/>
      <c r="FA534" s="88"/>
      <c r="FB534" s="88"/>
      <c r="FC534" s="88"/>
      <c r="FD534" s="88"/>
      <c r="FE534" s="88"/>
      <c r="FF534" s="88"/>
    </row>
    <row r="535" spans="2:162" x14ac:dyDescent="0.2">
      <c r="B535" s="100">
        <v>53.1</v>
      </c>
      <c r="C535" s="101">
        <v>6</v>
      </c>
      <c r="D535" s="80">
        <v>53.1</v>
      </c>
      <c r="E535" s="82">
        <v>68</v>
      </c>
      <c r="F535" s="83">
        <v>53.1</v>
      </c>
      <c r="G535" s="82">
        <v>158</v>
      </c>
      <c r="H535" s="88"/>
      <c r="O535" s="88"/>
      <c r="V535" s="88"/>
      <c r="AC535" s="88"/>
      <c r="AJ535" s="88"/>
      <c r="AK535" s="88"/>
      <c r="AL535" s="88"/>
      <c r="AM535" s="88"/>
      <c r="AN535" s="88"/>
      <c r="AO535" s="88"/>
      <c r="AP535" s="88"/>
      <c r="AQ535" s="88"/>
      <c r="AR535" s="88"/>
      <c r="AS535" s="88"/>
      <c r="AT535" s="88"/>
      <c r="AU535" s="88"/>
      <c r="AV535" s="88"/>
      <c r="AW535" s="88"/>
      <c r="AX535" s="88"/>
      <c r="AY535" s="88"/>
      <c r="AZ535" s="88"/>
      <c r="BA535" s="88"/>
      <c r="BB535" s="88"/>
      <c r="BC535" s="88"/>
      <c r="BD535" s="88"/>
      <c r="BE535" s="88"/>
      <c r="BF535" s="88"/>
      <c r="BG535" s="88"/>
      <c r="BH535" s="88"/>
      <c r="BI535" s="88"/>
      <c r="BJ535" s="88"/>
      <c r="BK535" s="88"/>
      <c r="BL535" s="88"/>
      <c r="BM535" s="88"/>
      <c r="BN535" s="88"/>
      <c r="BO535" s="88"/>
      <c r="BP535" s="88"/>
      <c r="BQ535" s="88"/>
      <c r="BR535" s="88"/>
      <c r="BS535" s="88"/>
      <c r="BT535" s="88"/>
      <c r="BU535" s="88"/>
      <c r="BV535" s="88"/>
      <c r="BW535" s="88"/>
      <c r="BX535" s="88"/>
      <c r="BY535" s="88"/>
      <c r="BZ535" s="88"/>
      <c r="CA535" s="88"/>
      <c r="CB535" s="88"/>
      <c r="CC535" s="88"/>
      <c r="CD535" s="88"/>
      <c r="CE535" s="88"/>
      <c r="CF535" s="88"/>
      <c r="CG535" s="88"/>
      <c r="CH535" s="88"/>
      <c r="CI535" s="88"/>
      <c r="CJ535" s="88"/>
      <c r="CK535" s="88"/>
      <c r="CL535" s="88"/>
      <c r="CM535" s="88"/>
      <c r="CN535" s="88"/>
      <c r="CO535" s="88"/>
      <c r="CP535" s="88"/>
      <c r="CQ535" s="88"/>
      <c r="CR535" s="88"/>
      <c r="CS535" s="88"/>
      <c r="CT535" s="88"/>
      <c r="CU535" s="88"/>
      <c r="CV535" s="88"/>
      <c r="CW535" s="88"/>
      <c r="CX535" s="88"/>
      <c r="CY535" s="88"/>
      <c r="CZ535" s="88"/>
      <c r="DA535" s="88"/>
      <c r="DB535" s="88"/>
      <c r="DC535" s="88"/>
      <c r="DD535" s="88"/>
      <c r="DE535" s="88"/>
      <c r="DF535" s="88"/>
      <c r="DG535" s="88"/>
      <c r="DH535" s="88"/>
      <c r="DI535" s="88"/>
      <c r="DJ535" s="88"/>
      <c r="DK535" s="88"/>
      <c r="DL535" s="88"/>
      <c r="DM535" s="88"/>
      <c r="DN535" s="88"/>
      <c r="DO535" s="88"/>
      <c r="DP535" s="88"/>
      <c r="DQ535" s="88"/>
      <c r="DR535" s="88"/>
      <c r="DS535" s="88"/>
      <c r="DT535" s="88"/>
      <c r="DU535" s="88"/>
      <c r="DV535" s="88"/>
      <c r="DW535" s="88"/>
      <c r="DX535" s="88"/>
      <c r="DY535" s="88"/>
      <c r="DZ535" s="88"/>
      <c r="EA535" s="88"/>
      <c r="EB535" s="88"/>
      <c r="EC535" s="88"/>
      <c r="ED535" s="88"/>
      <c r="EE535" s="88"/>
      <c r="EF535" s="88"/>
      <c r="EG535" s="88"/>
      <c r="EH535" s="88"/>
      <c r="EI535" s="88"/>
      <c r="EJ535" s="88"/>
      <c r="EK535" s="88"/>
      <c r="EL535" s="88"/>
      <c r="EM535" s="88"/>
      <c r="EN535" s="88"/>
      <c r="EO535" s="88"/>
      <c r="EP535" s="88"/>
      <c r="EQ535" s="88"/>
      <c r="ER535" s="88"/>
      <c r="ES535" s="88"/>
      <c r="ET535" s="88"/>
      <c r="EU535" s="88"/>
      <c r="EV535" s="88"/>
      <c r="EW535" s="88"/>
      <c r="EX535" s="88"/>
      <c r="EY535" s="88"/>
      <c r="EZ535" s="88"/>
      <c r="FA535" s="88"/>
      <c r="FB535" s="88"/>
      <c r="FC535" s="88"/>
      <c r="FD535" s="88"/>
      <c r="FE535" s="88"/>
      <c r="FF535" s="88"/>
    </row>
    <row r="536" spans="2:162" x14ac:dyDescent="0.2">
      <c r="B536" s="100">
        <v>53.2</v>
      </c>
      <c r="C536" s="101">
        <v>44</v>
      </c>
      <c r="D536" s="80">
        <v>53.2</v>
      </c>
      <c r="E536" s="82">
        <v>105</v>
      </c>
      <c r="F536" s="83">
        <v>53.2</v>
      </c>
      <c r="G536" s="82">
        <v>11</v>
      </c>
      <c r="H536" s="88"/>
      <c r="O536" s="88"/>
      <c r="V536" s="88"/>
      <c r="AC536" s="88"/>
      <c r="AD536" s="88"/>
      <c r="AE536" s="88"/>
      <c r="AF536" s="88"/>
      <c r="AG536" s="88"/>
      <c r="AH536" s="88"/>
      <c r="AI536" s="88"/>
      <c r="AJ536" s="88"/>
      <c r="AK536" s="88"/>
      <c r="AL536" s="88"/>
      <c r="AM536" s="88"/>
      <c r="AN536" s="88"/>
      <c r="AO536" s="88"/>
      <c r="AP536" s="88"/>
      <c r="AQ536" s="88"/>
      <c r="AR536" s="88"/>
      <c r="AS536" s="88"/>
      <c r="AT536" s="88"/>
      <c r="AU536" s="88"/>
      <c r="AV536" s="88"/>
      <c r="AW536" s="88"/>
      <c r="AX536" s="88"/>
      <c r="AY536" s="88"/>
      <c r="AZ536" s="88"/>
      <c r="BA536" s="88"/>
      <c r="BB536" s="88"/>
      <c r="BC536" s="88"/>
      <c r="BD536" s="88"/>
      <c r="BE536" s="88"/>
      <c r="BF536" s="88"/>
      <c r="BG536" s="88"/>
      <c r="BH536" s="88"/>
      <c r="BI536" s="88"/>
      <c r="BJ536" s="88"/>
      <c r="BK536" s="88"/>
      <c r="BL536" s="88"/>
      <c r="BM536" s="88"/>
      <c r="BN536" s="88"/>
      <c r="BO536" s="88"/>
      <c r="BP536" s="88"/>
      <c r="BQ536" s="88"/>
      <c r="BR536" s="88"/>
      <c r="BS536" s="88"/>
      <c r="BT536" s="88"/>
      <c r="BU536" s="88"/>
      <c r="BV536" s="88"/>
      <c r="BW536" s="88"/>
      <c r="BX536" s="88"/>
      <c r="BY536" s="88"/>
      <c r="BZ536" s="88"/>
      <c r="CA536" s="88"/>
      <c r="CB536" s="88"/>
      <c r="CC536" s="88"/>
      <c r="CD536" s="88"/>
      <c r="CE536" s="88"/>
      <c r="CF536" s="88"/>
      <c r="CG536" s="88"/>
      <c r="CH536" s="88"/>
      <c r="CI536" s="88"/>
      <c r="CJ536" s="88"/>
      <c r="CK536" s="88"/>
      <c r="CL536" s="88"/>
      <c r="CM536" s="88"/>
      <c r="CN536" s="88"/>
      <c r="CO536" s="88"/>
      <c r="CP536" s="88"/>
      <c r="CQ536" s="88"/>
      <c r="CR536" s="88"/>
      <c r="CS536" s="88"/>
      <c r="CT536" s="88"/>
      <c r="CU536" s="88"/>
      <c r="CV536" s="88"/>
      <c r="CW536" s="88"/>
      <c r="CX536" s="88"/>
      <c r="CY536" s="88"/>
      <c r="CZ536" s="88"/>
      <c r="DA536" s="88"/>
      <c r="DB536" s="88"/>
      <c r="DC536" s="88"/>
      <c r="DD536" s="88"/>
      <c r="DE536" s="88"/>
      <c r="DF536" s="88"/>
      <c r="DG536" s="88"/>
      <c r="DH536" s="88"/>
      <c r="DI536" s="88"/>
      <c r="DJ536" s="88"/>
      <c r="DK536" s="88"/>
      <c r="DL536" s="88"/>
      <c r="DM536" s="88"/>
      <c r="DN536" s="88"/>
      <c r="DO536" s="88"/>
      <c r="DP536" s="88"/>
      <c r="DQ536" s="88"/>
      <c r="DR536" s="88"/>
      <c r="DS536" s="88"/>
      <c r="DT536" s="88"/>
      <c r="DU536" s="88"/>
      <c r="DV536" s="88"/>
      <c r="DW536" s="88"/>
      <c r="DX536" s="88"/>
      <c r="DY536" s="88"/>
      <c r="DZ536" s="88"/>
      <c r="EA536" s="88"/>
      <c r="EB536" s="88"/>
      <c r="EC536" s="88"/>
      <c r="ED536" s="88"/>
      <c r="EE536" s="88"/>
      <c r="EF536" s="88"/>
      <c r="EG536" s="88"/>
      <c r="EH536" s="88"/>
      <c r="EI536" s="88"/>
      <c r="EJ536" s="88"/>
      <c r="EK536" s="88"/>
      <c r="EL536" s="88"/>
      <c r="EM536" s="88"/>
      <c r="EN536" s="88"/>
      <c r="EO536" s="88"/>
      <c r="EP536" s="88"/>
      <c r="EQ536" s="88"/>
      <c r="ER536" s="88"/>
      <c r="ES536" s="88"/>
      <c r="ET536" s="88"/>
      <c r="EU536" s="88"/>
      <c r="EV536" s="88"/>
      <c r="EW536" s="88"/>
      <c r="EX536" s="88"/>
      <c r="EY536" s="88"/>
      <c r="EZ536" s="88"/>
      <c r="FA536" s="88"/>
      <c r="FB536" s="88"/>
      <c r="FC536" s="88"/>
      <c r="FD536" s="88"/>
      <c r="FE536" s="88"/>
      <c r="FF536" s="88"/>
    </row>
    <row r="537" spans="2:162" x14ac:dyDescent="0.2">
      <c r="B537" s="100">
        <v>53.3</v>
      </c>
      <c r="C537" s="101">
        <v>34</v>
      </c>
      <c r="D537" s="80">
        <v>53.3</v>
      </c>
      <c r="E537" s="82">
        <v>35</v>
      </c>
      <c r="F537" s="83">
        <v>53.3</v>
      </c>
      <c r="G537" s="82">
        <v>119</v>
      </c>
      <c r="H537" s="88"/>
      <c r="O537" s="88"/>
      <c r="V537" s="88"/>
      <c r="AC537" s="88"/>
      <c r="AD537" s="88"/>
      <c r="AE537" s="88"/>
      <c r="AF537" s="88"/>
      <c r="AG537" s="88"/>
      <c r="AH537" s="88"/>
      <c r="AI537" s="88"/>
      <c r="AJ537" s="88"/>
      <c r="AK537" s="88"/>
      <c r="AL537" s="88"/>
      <c r="AM537" s="88"/>
      <c r="AN537" s="88"/>
      <c r="AO537" s="88"/>
      <c r="AP537" s="88"/>
      <c r="AQ537" s="88"/>
      <c r="AR537" s="88"/>
      <c r="AS537" s="88"/>
      <c r="AT537" s="88"/>
      <c r="AU537" s="88"/>
      <c r="AV537" s="88"/>
      <c r="AW537" s="88"/>
      <c r="AX537" s="88"/>
      <c r="AY537" s="88"/>
      <c r="AZ537" s="88"/>
      <c r="BA537" s="88"/>
      <c r="BB537" s="88"/>
      <c r="BC537" s="88"/>
      <c r="BD537" s="88"/>
      <c r="BE537" s="88"/>
      <c r="BF537" s="88"/>
      <c r="BG537" s="88"/>
      <c r="BH537" s="88"/>
      <c r="BI537" s="88"/>
      <c r="BJ537" s="88"/>
      <c r="BK537" s="88"/>
      <c r="BL537" s="88"/>
      <c r="BM537" s="88"/>
      <c r="BN537" s="88"/>
      <c r="BO537" s="88"/>
      <c r="BP537" s="88"/>
      <c r="BQ537" s="88"/>
      <c r="BR537" s="88"/>
      <c r="BS537" s="88"/>
      <c r="BT537" s="88"/>
      <c r="BU537" s="88"/>
      <c r="BV537" s="88"/>
      <c r="BW537" s="88"/>
      <c r="BX537" s="88"/>
      <c r="BY537" s="88"/>
      <c r="BZ537" s="88"/>
      <c r="CA537" s="88"/>
      <c r="CB537" s="88"/>
      <c r="CC537" s="88"/>
      <c r="CD537" s="88"/>
      <c r="CE537" s="88"/>
      <c r="CF537" s="88"/>
      <c r="CG537" s="88"/>
      <c r="CH537" s="88"/>
      <c r="CI537" s="88"/>
      <c r="CJ537" s="88"/>
      <c r="CK537" s="88"/>
      <c r="CL537" s="88"/>
      <c r="CM537" s="88"/>
      <c r="CN537" s="88"/>
      <c r="CO537" s="88"/>
      <c r="CP537" s="88"/>
      <c r="CQ537" s="88"/>
      <c r="CR537" s="88"/>
      <c r="CS537" s="88"/>
      <c r="CT537" s="88"/>
      <c r="CU537" s="88"/>
      <c r="CV537" s="88"/>
      <c r="CW537" s="88"/>
      <c r="CX537" s="88"/>
      <c r="CY537" s="88"/>
      <c r="CZ537" s="88"/>
      <c r="DA537" s="88"/>
      <c r="DB537" s="88"/>
      <c r="DC537" s="88"/>
      <c r="DD537" s="88"/>
      <c r="DE537" s="88"/>
      <c r="DF537" s="88"/>
      <c r="DG537" s="88"/>
      <c r="DH537" s="88"/>
      <c r="DI537" s="88"/>
      <c r="DJ537" s="88"/>
      <c r="DK537" s="88"/>
      <c r="DL537" s="88"/>
      <c r="DM537" s="88"/>
      <c r="DN537" s="88"/>
      <c r="DO537" s="88"/>
      <c r="DP537" s="88"/>
      <c r="DQ537" s="88"/>
      <c r="DR537" s="88"/>
      <c r="DS537" s="88"/>
      <c r="DT537" s="88"/>
      <c r="DU537" s="88"/>
      <c r="DV537" s="88"/>
      <c r="DW537" s="88"/>
      <c r="DX537" s="88"/>
      <c r="DY537" s="88"/>
      <c r="DZ537" s="88"/>
      <c r="EA537" s="88"/>
      <c r="EB537" s="88"/>
      <c r="EC537" s="88"/>
      <c r="ED537" s="88"/>
      <c r="EE537" s="88"/>
      <c r="EF537" s="88"/>
      <c r="EG537" s="88"/>
      <c r="EH537" s="88"/>
      <c r="EI537" s="88"/>
      <c r="EJ537" s="88"/>
      <c r="EK537" s="88"/>
      <c r="EL537" s="88"/>
      <c r="EM537" s="88"/>
      <c r="EN537" s="88"/>
      <c r="EO537" s="88"/>
      <c r="EP537" s="88"/>
      <c r="EQ537" s="88"/>
      <c r="ER537" s="88"/>
      <c r="ES537" s="88"/>
      <c r="ET537" s="88"/>
      <c r="EU537" s="88"/>
      <c r="EV537" s="88"/>
      <c r="EW537" s="88"/>
      <c r="EX537" s="88"/>
      <c r="EY537" s="88"/>
      <c r="EZ537" s="88"/>
      <c r="FA537" s="88"/>
      <c r="FB537" s="88"/>
      <c r="FC537" s="88"/>
      <c r="FD537" s="88"/>
      <c r="FE537" s="88"/>
      <c r="FF537" s="88"/>
    </row>
    <row r="538" spans="2:162" x14ac:dyDescent="0.2">
      <c r="B538" s="100">
        <v>53.4</v>
      </c>
      <c r="C538" s="101">
        <v>84</v>
      </c>
      <c r="D538" s="80">
        <v>53.4</v>
      </c>
      <c r="E538" s="82">
        <v>160</v>
      </c>
      <c r="F538" s="83">
        <v>53.4</v>
      </c>
      <c r="G538" s="82">
        <v>6</v>
      </c>
      <c r="H538" s="88"/>
      <c r="O538" s="88"/>
      <c r="V538" s="88"/>
      <c r="AC538" s="88"/>
      <c r="AD538" s="88"/>
      <c r="AE538" s="88"/>
      <c r="AF538" s="88"/>
      <c r="AG538" s="88"/>
      <c r="AH538" s="88"/>
      <c r="AI538" s="88"/>
      <c r="AJ538" s="88"/>
      <c r="AK538" s="88"/>
      <c r="AL538" s="88"/>
      <c r="AM538" s="88"/>
      <c r="AN538" s="88"/>
      <c r="AO538" s="88"/>
      <c r="AP538" s="88"/>
      <c r="AQ538" s="88"/>
      <c r="AR538" s="88"/>
      <c r="AS538" s="88"/>
      <c r="AT538" s="88"/>
      <c r="AU538" s="88"/>
      <c r="AV538" s="88"/>
      <c r="AW538" s="88"/>
      <c r="AX538" s="88"/>
      <c r="AY538" s="88"/>
      <c r="AZ538" s="88"/>
      <c r="BA538" s="88"/>
      <c r="BB538" s="88"/>
      <c r="BC538" s="88"/>
      <c r="BD538" s="88"/>
      <c r="BE538" s="88"/>
      <c r="BF538" s="88"/>
      <c r="BG538" s="88"/>
      <c r="BH538" s="88"/>
      <c r="BI538" s="88"/>
      <c r="BJ538" s="88"/>
      <c r="BK538" s="88"/>
      <c r="BL538" s="88"/>
      <c r="BM538" s="88"/>
      <c r="BN538" s="88"/>
      <c r="BO538" s="88"/>
      <c r="BP538" s="88"/>
      <c r="BQ538" s="88"/>
      <c r="BR538" s="88"/>
      <c r="BS538" s="88"/>
      <c r="BT538" s="88"/>
      <c r="BU538" s="88"/>
      <c r="BV538" s="88"/>
      <c r="BW538" s="88"/>
      <c r="BX538" s="88"/>
      <c r="BY538" s="88"/>
      <c r="BZ538" s="88"/>
      <c r="CA538" s="88"/>
      <c r="CB538" s="88"/>
      <c r="CC538" s="88"/>
      <c r="CD538" s="88"/>
      <c r="CE538" s="88"/>
      <c r="CF538" s="88"/>
      <c r="CG538" s="88"/>
      <c r="CH538" s="88"/>
      <c r="CI538" s="88"/>
      <c r="CJ538" s="88"/>
      <c r="CK538" s="88"/>
      <c r="CL538" s="88"/>
      <c r="CM538" s="88"/>
      <c r="CN538" s="88"/>
      <c r="CO538" s="88"/>
      <c r="CP538" s="88"/>
      <c r="CQ538" s="88"/>
      <c r="CR538" s="88"/>
      <c r="CS538" s="88"/>
      <c r="CT538" s="88"/>
      <c r="CU538" s="88"/>
      <c r="CV538" s="88"/>
      <c r="CW538" s="88"/>
      <c r="CX538" s="88"/>
      <c r="CY538" s="88"/>
      <c r="CZ538" s="88"/>
      <c r="DA538" s="88"/>
      <c r="DB538" s="88"/>
      <c r="DC538" s="88"/>
      <c r="DD538" s="88"/>
      <c r="DE538" s="88"/>
      <c r="DF538" s="88"/>
      <c r="DG538" s="88"/>
      <c r="DH538" s="88"/>
      <c r="DI538" s="88"/>
      <c r="DJ538" s="88"/>
      <c r="DK538" s="88"/>
      <c r="DL538" s="88"/>
      <c r="DM538" s="88"/>
      <c r="DN538" s="88"/>
      <c r="DO538" s="88"/>
      <c r="DP538" s="88"/>
      <c r="DQ538" s="88"/>
      <c r="DR538" s="88"/>
      <c r="DS538" s="88"/>
      <c r="DT538" s="88"/>
      <c r="DU538" s="88"/>
      <c r="DV538" s="88"/>
      <c r="DW538" s="88"/>
      <c r="DX538" s="88"/>
      <c r="DY538" s="88"/>
      <c r="DZ538" s="88"/>
      <c r="EA538" s="88"/>
      <c r="EB538" s="88"/>
      <c r="EC538" s="88"/>
      <c r="ED538" s="88"/>
      <c r="EE538" s="88"/>
      <c r="EF538" s="88"/>
      <c r="EG538" s="88"/>
      <c r="EH538" s="88"/>
      <c r="EI538" s="88"/>
      <c r="EJ538" s="88"/>
      <c r="EK538" s="88"/>
      <c r="EL538" s="88"/>
      <c r="EM538" s="88"/>
      <c r="EN538" s="88"/>
      <c r="EO538" s="88"/>
      <c r="EP538" s="88"/>
      <c r="EQ538" s="88"/>
      <c r="ER538" s="88"/>
      <c r="ES538" s="88"/>
      <c r="ET538" s="88"/>
      <c r="EU538" s="88"/>
      <c r="EV538" s="88"/>
      <c r="EW538" s="88"/>
      <c r="EX538" s="88"/>
      <c r="EY538" s="88"/>
      <c r="EZ538" s="88"/>
      <c r="FA538" s="88"/>
      <c r="FB538" s="88"/>
      <c r="FC538" s="88"/>
      <c r="FD538" s="88"/>
      <c r="FE538" s="88"/>
      <c r="FF538" s="88"/>
    </row>
    <row r="539" spans="2:162" x14ac:dyDescent="0.2">
      <c r="B539" s="100">
        <v>53.5</v>
      </c>
      <c r="C539" s="101">
        <v>13</v>
      </c>
      <c r="D539" s="80">
        <v>53.5</v>
      </c>
      <c r="E539" s="82">
        <v>29</v>
      </c>
      <c r="F539" s="83">
        <v>53.5</v>
      </c>
      <c r="G539" s="82">
        <v>88</v>
      </c>
      <c r="H539" s="88"/>
      <c r="O539" s="88"/>
      <c r="V539" s="88"/>
      <c r="AC539" s="88"/>
      <c r="AD539" s="88"/>
      <c r="AE539" s="88"/>
      <c r="AF539" s="88"/>
      <c r="AG539" s="88"/>
      <c r="AH539" s="88"/>
      <c r="AI539" s="88"/>
      <c r="AJ539" s="88"/>
      <c r="AK539" s="88"/>
      <c r="AL539" s="88"/>
      <c r="AM539" s="88"/>
      <c r="AN539" s="88"/>
      <c r="AO539" s="88"/>
      <c r="AP539" s="88"/>
      <c r="AQ539" s="88"/>
      <c r="AR539" s="88"/>
      <c r="AS539" s="88"/>
      <c r="AT539" s="88"/>
      <c r="AU539" s="88"/>
      <c r="AV539" s="88"/>
      <c r="AW539" s="88"/>
      <c r="AX539" s="88"/>
      <c r="AY539" s="88"/>
      <c r="AZ539" s="88"/>
      <c r="BA539" s="88"/>
      <c r="BB539" s="88"/>
      <c r="BC539" s="88"/>
      <c r="BD539" s="88"/>
      <c r="BE539" s="88"/>
      <c r="BF539" s="88"/>
      <c r="BG539" s="88"/>
      <c r="BH539" s="88"/>
      <c r="BI539" s="88"/>
      <c r="BJ539" s="88"/>
      <c r="BK539" s="88"/>
      <c r="BL539" s="88"/>
      <c r="BM539" s="88"/>
      <c r="BN539" s="88"/>
      <c r="BO539" s="88"/>
      <c r="BP539" s="88"/>
      <c r="BQ539" s="88"/>
      <c r="BR539" s="88"/>
      <c r="BS539" s="88"/>
      <c r="BT539" s="88"/>
      <c r="BU539" s="88"/>
      <c r="BV539" s="88"/>
      <c r="BW539" s="88"/>
      <c r="BX539" s="88"/>
      <c r="BY539" s="88"/>
      <c r="BZ539" s="88"/>
      <c r="CA539" s="88"/>
      <c r="CB539" s="88"/>
      <c r="CC539" s="88"/>
      <c r="CD539" s="88"/>
      <c r="CE539" s="88"/>
      <c r="CF539" s="88"/>
      <c r="CG539" s="88"/>
      <c r="CH539" s="88"/>
      <c r="CI539" s="88"/>
      <c r="CJ539" s="88"/>
      <c r="CK539" s="88"/>
      <c r="CL539" s="88"/>
      <c r="CM539" s="88"/>
      <c r="CN539" s="88"/>
      <c r="CO539" s="88"/>
      <c r="CP539" s="88"/>
      <c r="CQ539" s="88"/>
      <c r="CR539" s="88"/>
      <c r="CS539" s="88"/>
      <c r="CT539" s="88"/>
      <c r="CU539" s="88"/>
      <c r="CV539" s="88"/>
      <c r="CW539" s="88"/>
      <c r="CX539" s="88"/>
      <c r="CY539" s="88"/>
      <c r="CZ539" s="88"/>
      <c r="DA539" s="88"/>
      <c r="DB539" s="88"/>
      <c r="DC539" s="88"/>
      <c r="DD539" s="88"/>
      <c r="DE539" s="88"/>
      <c r="DF539" s="88"/>
      <c r="DG539" s="88"/>
      <c r="DH539" s="88"/>
      <c r="DI539" s="88"/>
      <c r="DJ539" s="88"/>
      <c r="DK539" s="88"/>
      <c r="DL539" s="88"/>
      <c r="DM539" s="88"/>
      <c r="DN539" s="88"/>
      <c r="DO539" s="88"/>
      <c r="DP539" s="88"/>
      <c r="DQ539" s="88"/>
      <c r="DR539" s="88"/>
      <c r="DS539" s="88"/>
      <c r="DT539" s="88"/>
      <c r="DU539" s="88"/>
      <c r="DV539" s="88"/>
      <c r="DW539" s="88"/>
      <c r="DX539" s="88"/>
      <c r="DY539" s="88"/>
      <c r="DZ539" s="88"/>
      <c r="EA539" s="88"/>
      <c r="EB539" s="88"/>
      <c r="EC539" s="88"/>
      <c r="ED539" s="88"/>
      <c r="EE539" s="88"/>
      <c r="EF539" s="88"/>
      <c r="EG539" s="88"/>
      <c r="EH539" s="88"/>
      <c r="EI539" s="88"/>
      <c r="EJ539" s="88"/>
      <c r="EK539" s="88"/>
      <c r="EL539" s="88"/>
      <c r="EM539" s="88"/>
      <c r="EN539" s="88"/>
      <c r="EO539" s="88"/>
      <c r="EP539" s="88"/>
      <c r="EQ539" s="88"/>
      <c r="ER539" s="88"/>
      <c r="ES539" s="88"/>
      <c r="ET539" s="88"/>
      <c r="EU539" s="88"/>
      <c r="EV539" s="88"/>
      <c r="EW539" s="88"/>
      <c r="EX539" s="88"/>
      <c r="EY539" s="88"/>
      <c r="EZ539" s="88"/>
      <c r="FA539" s="88"/>
      <c r="FB539" s="88"/>
      <c r="FC539" s="88"/>
      <c r="FD539" s="88"/>
      <c r="FE539" s="88"/>
      <c r="FF539" s="88"/>
    </row>
    <row r="540" spans="2:162" x14ac:dyDescent="0.2">
      <c r="B540" s="100">
        <v>53.6</v>
      </c>
      <c r="C540" s="101">
        <v>96</v>
      </c>
      <c r="D540" s="80">
        <v>53.6</v>
      </c>
      <c r="E540" s="82">
        <v>48</v>
      </c>
      <c r="F540" s="83">
        <v>53.6</v>
      </c>
      <c r="G540" s="82">
        <v>79</v>
      </c>
      <c r="H540" s="88"/>
      <c r="O540" s="88"/>
      <c r="V540" s="88"/>
      <c r="AC540" s="88"/>
      <c r="AD540" s="88"/>
      <c r="AE540" s="88"/>
      <c r="AF540" s="88"/>
      <c r="AG540" s="88"/>
      <c r="AH540" s="88"/>
      <c r="AI540" s="88"/>
      <c r="AJ540" s="88"/>
      <c r="AK540" s="88"/>
      <c r="AL540" s="88"/>
      <c r="AM540" s="88"/>
      <c r="AN540" s="88"/>
      <c r="AO540" s="88"/>
      <c r="AP540" s="88"/>
      <c r="AQ540" s="88"/>
      <c r="AR540" s="88"/>
      <c r="AS540" s="88"/>
      <c r="AT540" s="88"/>
      <c r="AU540" s="88"/>
      <c r="AV540" s="88"/>
      <c r="AW540" s="88"/>
      <c r="AX540" s="88"/>
      <c r="AY540" s="88"/>
      <c r="AZ540" s="88"/>
      <c r="BA540" s="88"/>
      <c r="BB540" s="88"/>
      <c r="BC540" s="88"/>
      <c r="BD540" s="88"/>
      <c r="BE540" s="88"/>
      <c r="BF540" s="88"/>
      <c r="BG540" s="88"/>
      <c r="BH540" s="88"/>
      <c r="BI540" s="88"/>
      <c r="BJ540" s="88"/>
      <c r="BK540" s="88"/>
      <c r="BL540" s="88"/>
      <c r="BM540" s="88"/>
      <c r="BN540" s="88"/>
      <c r="BO540" s="88"/>
      <c r="BP540" s="88"/>
      <c r="BQ540" s="88"/>
      <c r="BR540" s="88"/>
      <c r="BS540" s="88"/>
      <c r="BT540" s="88"/>
      <c r="BU540" s="88"/>
      <c r="BV540" s="88"/>
      <c r="BW540" s="88"/>
      <c r="BX540" s="88"/>
      <c r="BY540" s="88"/>
      <c r="BZ540" s="88"/>
      <c r="CA540" s="88"/>
      <c r="CB540" s="88"/>
      <c r="CC540" s="88"/>
      <c r="CD540" s="88"/>
      <c r="CE540" s="88"/>
      <c r="CF540" s="88"/>
      <c r="CG540" s="88"/>
      <c r="CH540" s="88"/>
      <c r="CI540" s="88"/>
      <c r="CJ540" s="88"/>
      <c r="CK540" s="88"/>
      <c r="CL540" s="88"/>
      <c r="CM540" s="88"/>
      <c r="CN540" s="88"/>
      <c r="CO540" s="88"/>
      <c r="CP540" s="88"/>
      <c r="CQ540" s="88"/>
      <c r="CR540" s="88"/>
      <c r="CS540" s="88"/>
      <c r="CT540" s="88"/>
      <c r="CU540" s="88"/>
      <c r="CV540" s="88"/>
      <c r="CW540" s="88"/>
      <c r="CX540" s="88"/>
      <c r="CY540" s="88"/>
      <c r="CZ540" s="88"/>
      <c r="DA540" s="88"/>
      <c r="DB540" s="88"/>
      <c r="DC540" s="88"/>
      <c r="DD540" s="88"/>
      <c r="DE540" s="88"/>
      <c r="DF540" s="88"/>
      <c r="DG540" s="88"/>
      <c r="DH540" s="88"/>
      <c r="DI540" s="88"/>
      <c r="DJ540" s="88"/>
      <c r="DK540" s="88"/>
      <c r="DL540" s="88"/>
      <c r="DM540" s="88"/>
      <c r="DN540" s="88"/>
      <c r="DO540" s="88"/>
      <c r="DP540" s="88"/>
      <c r="DQ540" s="88"/>
      <c r="DR540" s="88"/>
      <c r="DS540" s="88"/>
      <c r="DT540" s="88"/>
      <c r="DU540" s="88"/>
      <c r="DV540" s="88"/>
      <c r="DW540" s="88"/>
      <c r="DX540" s="88"/>
      <c r="DY540" s="88"/>
      <c r="DZ540" s="88"/>
      <c r="EA540" s="88"/>
      <c r="EB540" s="88"/>
      <c r="EC540" s="88"/>
      <c r="ED540" s="88"/>
      <c r="EE540" s="88"/>
      <c r="EF540" s="88"/>
      <c r="EG540" s="88"/>
      <c r="EH540" s="88"/>
      <c r="EI540" s="88"/>
      <c r="EJ540" s="88"/>
      <c r="EK540" s="88"/>
      <c r="EL540" s="88"/>
      <c r="EM540" s="88"/>
      <c r="EN540" s="88"/>
      <c r="EO540" s="88"/>
      <c r="EP540" s="88"/>
      <c r="EQ540" s="88"/>
      <c r="ER540" s="88"/>
      <c r="ES540" s="88"/>
      <c r="ET540" s="88"/>
      <c r="EU540" s="88"/>
      <c r="EV540" s="88"/>
      <c r="EW540" s="88"/>
      <c r="EX540" s="88"/>
      <c r="EY540" s="88"/>
      <c r="EZ540" s="88"/>
      <c r="FA540" s="88"/>
      <c r="FB540" s="88"/>
      <c r="FC540" s="88"/>
      <c r="FD540" s="88"/>
      <c r="FE540" s="88"/>
      <c r="FF540" s="88"/>
    </row>
    <row r="541" spans="2:162" x14ac:dyDescent="0.2">
      <c r="B541" s="100">
        <v>53.7</v>
      </c>
      <c r="C541" s="101">
        <v>1</v>
      </c>
      <c r="D541" s="80">
        <v>53.7</v>
      </c>
      <c r="E541" s="82">
        <v>121</v>
      </c>
      <c r="F541" s="83">
        <v>53.7</v>
      </c>
      <c r="G541" s="82">
        <v>45</v>
      </c>
      <c r="H541" s="88"/>
      <c r="O541" s="88"/>
      <c r="V541" s="88"/>
      <c r="AC541" s="88"/>
      <c r="AD541" s="88"/>
      <c r="AE541" s="88"/>
      <c r="AF541" s="88"/>
      <c r="AG541" s="88"/>
      <c r="AH541" s="88"/>
      <c r="AI541" s="88"/>
      <c r="AJ541" s="88"/>
      <c r="AK541" s="88"/>
      <c r="AL541" s="88"/>
      <c r="AM541" s="88"/>
      <c r="AN541" s="88"/>
      <c r="AO541" s="88"/>
      <c r="AP541" s="88"/>
      <c r="AQ541" s="88"/>
      <c r="AR541" s="88"/>
      <c r="AS541" s="88"/>
      <c r="AT541" s="88"/>
      <c r="AU541" s="88"/>
      <c r="AV541" s="88"/>
      <c r="AW541" s="88"/>
      <c r="AX541" s="88"/>
      <c r="AY541" s="88"/>
      <c r="AZ541" s="88"/>
      <c r="BA541" s="88"/>
      <c r="BB541" s="88"/>
      <c r="BC541" s="88"/>
      <c r="BD541" s="88"/>
      <c r="BE541" s="88"/>
      <c r="BF541" s="88"/>
      <c r="BG541" s="88"/>
      <c r="BH541" s="88"/>
      <c r="BI541" s="88"/>
      <c r="BJ541" s="88"/>
      <c r="BK541" s="88"/>
      <c r="BL541" s="88"/>
      <c r="BM541" s="88"/>
      <c r="BN541" s="88"/>
      <c r="BO541" s="88"/>
      <c r="BP541" s="88"/>
      <c r="BQ541" s="88"/>
      <c r="BR541" s="88"/>
      <c r="BS541" s="88"/>
      <c r="BT541" s="88"/>
      <c r="BU541" s="88"/>
      <c r="BV541" s="88"/>
      <c r="BW541" s="88"/>
      <c r="BX541" s="88"/>
      <c r="BY541" s="88"/>
      <c r="BZ541" s="88"/>
      <c r="CA541" s="88"/>
      <c r="CB541" s="88"/>
      <c r="CC541" s="88"/>
      <c r="CD541" s="88"/>
      <c r="CE541" s="88"/>
      <c r="CF541" s="88"/>
      <c r="CG541" s="88"/>
      <c r="CH541" s="88"/>
      <c r="CI541" s="88"/>
      <c r="CJ541" s="88"/>
      <c r="CK541" s="88"/>
      <c r="CL541" s="88"/>
      <c r="CM541" s="88"/>
      <c r="CN541" s="88"/>
      <c r="CO541" s="88"/>
      <c r="CP541" s="88"/>
      <c r="CQ541" s="88"/>
      <c r="CR541" s="88"/>
      <c r="CS541" s="88"/>
      <c r="CT541" s="88"/>
      <c r="CU541" s="88"/>
      <c r="CV541" s="88"/>
      <c r="CW541" s="88"/>
      <c r="CX541" s="88"/>
      <c r="CY541" s="88"/>
      <c r="CZ541" s="88"/>
      <c r="DA541" s="88"/>
      <c r="DB541" s="88"/>
      <c r="DC541" s="88"/>
      <c r="DD541" s="88"/>
      <c r="DE541" s="88"/>
      <c r="DF541" s="88"/>
      <c r="DG541" s="88"/>
      <c r="DH541" s="88"/>
      <c r="DI541" s="88"/>
      <c r="DJ541" s="88"/>
      <c r="DK541" s="88"/>
      <c r="DL541" s="88"/>
      <c r="DM541" s="88"/>
      <c r="DN541" s="88"/>
      <c r="DO541" s="88"/>
      <c r="DP541" s="88"/>
      <c r="DQ541" s="88"/>
      <c r="DR541" s="88"/>
      <c r="DS541" s="88"/>
      <c r="DT541" s="88"/>
      <c r="DU541" s="88"/>
      <c r="DV541" s="88"/>
      <c r="DW541" s="88"/>
      <c r="DX541" s="88"/>
      <c r="DY541" s="88"/>
      <c r="DZ541" s="88"/>
      <c r="EA541" s="88"/>
      <c r="EB541" s="88"/>
      <c r="EC541" s="88"/>
      <c r="ED541" s="88"/>
      <c r="EE541" s="88"/>
      <c r="EF541" s="88"/>
      <c r="EG541" s="88"/>
      <c r="EH541" s="88"/>
      <c r="EI541" s="88"/>
      <c r="EJ541" s="88"/>
      <c r="EK541" s="88"/>
      <c r="EL541" s="88"/>
      <c r="EM541" s="88"/>
      <c r="EN541" s="88"/>
      <c r="EO541" s="88"/>
      <c r="EP541" s="88"/>
      <c r="EQ541" s="88"/>
      <c r="ER541" s="88"/>
      <c r="ES541" s="88"/>
      <c r="ET541" s="88"/>
      <c r="EU541" s="88"/>
      <c r="EV541" s="88"/>
      <c r="EW541" s="88"/>
      <c r="EX541" s="88"/>
      <c r="EY541" s="88"/>
      <c r="EZ541" s="88"/>
      <c r="FA541" s="88"/>
      <c r="FB541" s="88"/>
      <c r="FC541" s="88"/>
      <c r="FD541" s="88"/>
      <c r="FE541" s="88"/>
      <c r="FF541" s="88"/>
    </row>
    <row r="542" spans="2:162" x14ac:dyDescent="0.2">
      <c r="B542" s="100">
        <v>53.8</v>
      </c>
      <c r="C542" s="101">
        <v>75</v>
      </c>
      <c r="D542" s="80">
        <v>53.8</v>
      </c>
      <c r="E542" s="82">
        <v>24</v>
      </c>
      <c r="F542" s="83">
        <v>53.8</v>
      </c>
      <c r="G542" s="82">
        <v>18</v>
      </c>
      <c r="H542" s="88"/>
      <c r="O542" s="88"/>
      <c r="V542" s="88"/>
      <c r="AC542" s="88"/>
      <c r="AD542" s="88"/>
      <c r="AE542" s="88"/>
      <c r="AF542" s="88"/>
      <c r="AG542" s="88"/>
      <c r="AH542" s="88"/>
      <c r="AI542" s="88"/>
      <c r="AJ542" s="88"/>
      <c r="AK542" s="88"/>
      <c r="AL542" s="88"/>
      <c r="AM542" s="88"/>
      <c r="AN542" s="88"/>
      <c r="AO542" s="88"/>
      <c r="AP542" s="88"/>
      <c r="AQ542" s="88"/>
      <c r="AR542" s="88"/>
      <c r="AS542" s="88"/>
      <c r="AT542" s="88"/>
      <c r="AU542" s="88"/>
      <c r="AV542" s="88"/>
      <c r="AW542" s="88"/>
      <c r="AX542" s="88"/>
      <c r="AY542" s="88"/>
      <c r="AZ542" s="88"/>
      <c r="BA542" s="88"/>
      <c r="BB542" s="88"/>
      <c r="BC542" s="88"/>
      <c r="BD542" s="88"/>
      <c r="BE542" s="88"/>
      <c r="BF542" s="88"/>
      <c r="BG542" s="88"/>
      <c r="BH542" s="88"/>
      <c r="BI542" s="88"/>
      <c r="BJ542" s="88"/>
      <c r="BK542" s="88"/>
      <c r="BL542" s="88"/>
      <c r="BM542" s="88"/>
      <c r="BN542" s="88"/>
      <c r="BO542" s="88"/>
      <c r="BP542" s="88"/>
      <c r="BQ542" s="88"/>
      <c r="BR542" s="88"/>
      <c r="BS542" s="88"/>
      <c r="BT542" s="88"/>
      <c r="BU542" s="88"/>
      <c r="BV542" s="88"/>
      <c r="BW542" s="88"/>
      <c r="BX542" s="88"/>
      <c r="BY542" s="88"/>
      <c r="BZ542" s="88"/>
      <c r="CA542" s="88"/>
      <c r="CB542" s="88"/>
      <c r="CC542" s="88"/>
      <c r="CD542" s="88"/>
      <c r="CE542" s="88"/>
      <c r="CF542" s="88"/>
      <c r="CG542" s="88"/>
      <c r="CH542" s="88"/>
      <c r="CI542" s="88"/>
      <c r="CJ542" s="88"/>
      <c r="CK542" s="88"/>
      <c r="CL542" s="88"/>
      <c r="CM542" s="88"/>
      <c r="CN542" s="88"/>
      <c r="CO542" s="88"/>
      <c r="CP542" s="88"/>
      <c r="CQ542" s="88"/>
      <c r="CR542" s="88"/>
      <c r="CS542" s="88"/>
      <c r="CT542" s="88"/>
      <c r="CU542" s="88"/>
      <c r="CV542" s="88"/>
      <c r="CW542" s="88"/>
      <c r="CX542" s="88"/>
      <c r="CY542" s="88"/>
      <c r="CZ542" s="88"/>
      <c r="DA542" s="88"/>
      <c r="DB542" s="88"/>
      <c r="DC542" s="88"/>
      <c r="DD542" s="88"/>
      <c r="DE542" s="88"/>
      <c r="DF542" s="88"/>
      <c r="DG542" s="88"/>
      <c r="DH542" s="88"/>
      <c r="DI542" s="88"/>
      <c r="DJ542" s="88"/>
      <c r="DK542" s="88"/>
      <c r="DL542" s="88"/>
      <c r="DM542" s="88"/>
      <c r="DN542" s="88"/>
      <c r="DO542" s="88"/>
      <c r="DP542" s="88"/>
      <c r="DQ542" s="88"/>
      <c r="DR542" s="88"/>
      <c r="DS542" s="88"/>
      <c r="DT542" s="88"/>
      <c r="DU542" s="88"/>
      <c r="DV542" s="88"/>
      <c r="DW542" s="88"/>
      <c r="DX542" s="88"/>
      <c r="DY542" s="88"/>
      <c r="DZ542" s="88"/>
      <c r="EA542" s="88"/>
      <c r="EB542" s="88"/>
      <c r="EC542" s="88"/>
      <c r="ED542" s="88"/>
      <c r="EE542" s="88"/>
      <c r="EF542" s="88"/>
      <c r="EG542" s="88"/>
      <c r="EH542" s="88"/>
      <c r="EI542" s="88"/>
      <c r="EJ542" s="88"/>
      <c r="EK542" s="88"/>
      <c r="EL542" s="88"/>
      <c r="EM542" s="88"/>
      <c r="EN542" s="88"/>
      <c r="EO542" s="88"/>
      <c r="EP542" s="88"/>
      <c r="EQ542" s="88"/>
      <c r="ER542" s="88"/>
      <c r="ES542" s="88"/>
      <c r="ET542" s="88"/>
      <c r="EU542" s="88"/>
      <c r="EV542" s="88"/>
      <c r="EW542" s="88"/>
      <c r="EX542" s="88"/>
      <c r="EY542" s="88"/>
      <c r="EZ542" s="88"/>
      <c r="FA542" s="88"/>
      <c r="FB542" s="88"/>
      <c r="FC542" s="88"/>
      <c r="FD542" s="88"/>
      <c r="FE542" s="88"/>
      <c r="FF542" s="88"/>
    </row>
    <row r="543" spans="2:162" x14ac:dyDescent="0.2">
      <c r="B543" s="100">
        <v>53.9</v>
      </c>
      <c r="C543" s="101">
        <v>15</v>
      </c>
      <c r="D543" s="80">
        <v>53.9</v>
      </c>
      <c r="E543" s="82">
        <v>39</v>
      </c>
      <c r="F543" s="83">
        <v>53.9</v>
      </c>
      <c r="G543" s="82">
        <v>103</v>
      </c>
      <c r="H543" s="88"/>
      <c r="O543" s="88"/>
      <c r="V543" s="88"/>
      <c r="AC543" s="88"/>
      <c r="AD543" s="88"/>
      <c r="AE543" s="88"/>
      <c r="AF543" s="88"/>
      <c r="AG543" s="88"/>
      <c r="AH543" s="88"/>
      <c r="AI543" s="88"/>
      <c r="AJ543" s="88"/>
      <c r="AK543" s="88"/>
      <c r="AL543" s="88"/>
      <c r="AM543" s="88"/>
      <c r="AN543" s="88"/>
      <c r="AO543" s="88"/>
      <c r="AP543" s="88"/>
      <c r="AQ543" s="88"/>
      <c r="AR543" s="88"/>
      <c r="AS543" s="88"/>
      <c r="AT543" s="88"/>
      <c r="AU543" s="88"/>
      <c r="AV543" s="88"/>
      <c r="AW543" s="88"/>
      <c r="AX543" s="88"/>
      <c r="AY543" s="88"/>
      <c r="AZ543" s="88"/>
      <c r="BA543" s="88"/>
      <c r="BB543" s="88"/>
      <c r="BC543" s="88"/>
      <c r="BD543" s="88"/>
      <c r="BE543" s="88"/>
      <c r="BF543" s="88"/>
      <c r="BG543" s="88"/>
      <c r="BH543" s="88"/>
      <c r="BI543" s="88"/>
      <c r="BJ543" s="88"/>
      <c r="BK543" s="88"/>
      <c r="BL543" s="88"/>
      <c r="BM543" s="88"/>
      <c r="BN543" s="88"/>
      <c r="BO543" s="88"/>
      <c r="BP543" s="88"/>
      <c r="BQ543" s="88"/>
      <c r="BR543" s="88"/>
      <c r="BS543" s="88"/>
      <c r="BT543" s="88"/>
      <c r="BU543" s="88"/>
      <c r="BV543" s="88"/>
      <c r="BW543" s="88"/>
      <c r="BX543" s="88"/>
      <c r="BY543" s="88"/>
      <c r="BZ543" s="88"/>
      <c r="CA543" s="88"/>
      <c r="CB543" s="88"/>
      <c r="CC543" s="88"/>
      <c r="CD543" s="88"/>
      <c r="CE543" s="88"/>
      <c r="CF543" s="88"/>
      <c r="CG543" s="88"/>
      <c r="CH543" s="88"/>
      <c r="CI543" s="88"/>
      <c r="CJ543" s="88"/>
      <c r="CK543" s="88"/>
      <c r="CL543" s="88"/>
      <c r="CM543" s="88"/>
      <c r="CN543" s="88"/>
      <c r="CO543" s="88"/>
      <c r="CP543" s="88"/>
      <c r="CQ543" s="88"/>
      <c r="CR543" s="88"/>
      <c r="CS543" s="88"/>
      <c r="CT543" s="88"/>
      <c r="CU543" s="88"/>
      <c r="CV543" s="88"/>
      <c r="CW543" s="88"/>
      <c r="CX543" s="88"/>
      <c r="CY543" s="88"/>
      <c r="CZ543" s="88"/>
      <c r="DA543" s="88"/>
      <c r="DB543" s="88"/>
      <c r="DC543" s="88"/>
      <c r="DD543" s="88"/>
      <c r="DE543" s="88"/>
      <c r="DF543" s="88"/>
      <c r="DG543" s="88"/>
      <c r="DH543" s="88"/>
      <c r="DI543" s="88"/>
      <c r="DJ543" s="88"/>
      <c r="DK543" s="88"/>
      <c r="DL543" s="88"/>
      <c r="DM543" s="88"/>
      <c r="DN543" s="88"/>
      <c r="DO543" s="88"/>
      <c r="DP543" s="88"/>
      <c r="DQ543" s="88"/>
      <c r="DR543" s="88"/>
      <c r="DS543" s="88"/>
      <c r="DT543" s="88"/>
      <c r="DU543" s="88"/>
      <c r="DV543" s="88"/>
      <c r="DW543" s="88"/>
      <c r="DX543" s="88"/>
      <c r="DY543" s="88"/>
      <c r="DZ543" s="88"/>
      <c r="EA543" s="88"/>
      <c r="EB543" s="88"/>
      <c r="EC543" s="88"/>
      <c r="ED543" s="88"/>
      <c r="EE543" s="88"/>
      <c r="EF543" s="88"/>
      <c r="EG543" s="88"/>
      <c r="EH543" s="88"/>
      <c r="EI543" s="88"/>
      <c r="EJ543" s="88"/>
      <c r="EK543" s="88"/>
      <c r="EL543" s="88"/>
      <c r="EM543" s="88"/>
      <c r="EN543" s="88"/>
      <c r="EO543" s="88"/>
      <c r="EP543" s="88"/>
      <c r="EQ543" s="88"/>
      <c r="ER543" s="88"/>
      <c r="ES543" s="88"/>
      <c r="ET543" s="88"/>
      <c r="EU543" s="88"/>
      <c r="EV543" s="88"/>
      <c r="EW543" s="88"/>
      <c r="EX543" s="88"/>
      <c r="EY543" s="88"/>
      <c r="EZ543" s="88"/>
      <c r="FA543" s="88"/>
      <c r="FB543" s="88"/>
      <c r="FC543" s="88"/>
      <c r="FD543" s="88"/>
      <c r="FE543" s="88"/>
      <c r="FF543" s="88"/>
    </row>
    <row r="544" spans="2:162" x14ac:dyDescent="0.2">
      <c r="B544" s="100">
        <v>54</v>
      </c>
      <c r="C544" s="101">
        <v>77</v>
      </c>
      <c r="D544" s="80">
        <v>54</v>
      </c>
      <c r="E544" s="82">
        <v>37</v>
      </c>
      <c r="F544" s="83">
        <v>54</v>
      </c>
      <c r="G544" s="82">
        <v>78</v>
      </c>
      <c r="H544" s="88"/>
      <c r="O544" s="88"/>
      <c r="V544" s="88"/>
      <c r="AC544" s="88"/>
      <c r="AD544" s="88"/>
      <c r="AE544" s="88"/>
      <c r="AF544" s="88"/>
      <c r="AG544" s="88"/>
      <c r="AH544" s="88"/>
      <c r="AI544" s="88"/>
      <c r="AJ544" s="88"/>
      <c r="AK544" s="88"/>
      <c r="AL544" s="88"/>
      <c r="AM544" s="88"/>
      <c r="AN544" s="88"/>
      <c r="AO544" s="88"/>
      <c r="AP544" s="88"/>
      <c r="AQ544" s="88"/>
      <c r="AR544" s="88"/>
      <c r="AS544" s="88"/>
      <c r="AT544" s="88"/>
      <c r="AU544" s="88"/>
      <c r="AV544" s="88"/>
      <c r="AW544" s="88"/>
      <c r="AX544" s="88"/>
      <c r="AY544" s="88"/>
      <c r="AZ544" s="88"/>
      <c r="BA544" s="88"/>
      <c r="BB544" s="88"/>
      <c r="BC544" s="88"/>
      <c r="BD544" s="88"/>
      <c r="BE544" s="88"/>
      <c r="BF544" s="88"/>
      <c r="BG544" s="88"/>
      <c r="BH544" s="88"/>
      <c r="BI544" s="88"/>
      <c r="BJ544" s="88"/>
      <c r="BK544" s="88"/>
      <c r="BL544" s="88"/>
      <c r="BM544" s="88"/>
      <c r="BN544" s="88"/>
      <c r="BO544" s="88"/>
      <c r="BP544" s="88"/>
      <c r="BQ544" s="88"/>
      <c r="BR544" s="88"/>
      <c r="BS544" s="88"/>
      <c r="BT544" s="88"/>
      <c r="BU544" s="88"/>
      <c r="BV544" s="88"/>
      <c r="BW544" s="88"/>
      <c r="BX544" s="88"/>
      <c r="BY544" s="88"/>
      <c r="BZ544" s="88"/>
      <c r="CA544" s="88"/>
      <c r="CB544" s="88"/>
      <c r="CC544" s="88"/>
      <c r="CD544" s="88"/>
      <c r="CE544" s="88"/>
      <c r="CF544" s="88"/>
      <c r="CG544" s="88"/>
      <c r="CH544" s="88"/>
      <c r="CI544" s="88"/>
      <c r="CJ544" s="88"/>
      <c r="CK544" s="88"/>
      <c r="CL544" s="88"/>
      <c r="CM544" s="88"/>
      <c r="CN544" s="88"/>
      <c r="CO544" s="88"/>
      <c r="CP544" s="88"/>
      <c r="CQ544" s="88"/>
      <c r="CR544" s="88"/>
      <c r="CS544" s="88"/>
      <c r="CT544" s="88"/>
      <c r="CU544" s="88"/>
      <c r="CV544" s="88"/>
      <c r="CW544" s="88"/>
      <c r="CX544" s="88"/>
      <c r="CY544" s="88"/>
      <c r="CZ544" s="88"/>
      <c r="DA544" s="88"/>
      <c r="DB544" s="88"/>
      <c r="DC544" s="88"/>
      <c r="DD544" s="88"/>
      <c r="DE544" s="88"/>
      <c r="DF544" s="88"/>
      <c r="DG544" s="88"/>
      <c r="DH544" s="88"/>
      <c r="DI544" s="88"/>
      <c r="DJ544" s="88"/>
      <c r="DK544" s="88"/>
      <c r="DL544" s="88"/>
      <c r="DM544" s="88"/>
      <c r="DN544" s="88"/>
      <c r="DO544" s="88"/>
      <c r="DP544" s="88"/>
      <c r="DQ544" s="88"/>
      <c r="DR544" s="88"/>
      <c r="DS544" s="88"/>
      <c r="DT544" s="88"/>
      <c r="DU544" s="88"/>
      <c r="DV544" s="88"/>
      <c r="DW544" s="88"/>
      <c r="DX544" s="88"/>
      <c r="DY544" s="88"/>
      <c r="DZ544" s="88"/>
      <c r="EA544" s="88"/>
      <c r="EB544" s="88"/>
      <c r="EC544" s="88"/>
      <c r="ED544" s="88"/>
      <c r="EE544" s="88"/>
      <c r="EF544" s="88"/>
      <c r="EG544" s="88"/>
      <c r="EH544" s="88"/>
      <c r="EI544" s="88"/>
      <c r="EJ544" s="88"/>
      <c r="EK544" s="88"/>
      <c r="EL544" s="88"/>
      <c r="EM544" s="88"/>
      <c r="EN544" s="88"/>
      <c r="EO544" s="88"/>
      <c r="EP544" s="88"/>
      <c r="EQ544" s="88"/>
      <c r="ER544" s="88"/>
      <c r="ES544" s="88"/>
      <c r="ET544" s="88"/>
      <c r="EU544" s="88"/>
      <c r="EV544" s="88"/>
      <c r="EW544" s="88"/>
      <c r="EX544" s="88"/>
      <c r="EY544" s="88"/>
      <c r="EZ544" s="88"/>
      <c r="FA544" s="88"/>
      <c r="FB544" s="88"/>
      <c r="FC544" s="88"/>
      <c r="FD544" s="88"/>
      <c r="FE544" s="88"/>
      <c r="FF544" s="88"/>
    </row>
    <row r="545" spans="2:162" x14ac:dyDescent="0.2">
      <c r="B545" s="100">
        <v>54.1</v>
      </c>
      <c r="C545" s="101">
        <v>10</v>
      </c>
      <c r="D545" s="80">
        <v>54.1</v>
      </c>
      <c r="E545" s="82">
        <v>117</v>
      </c>
      <c r="F545" s="83">
        <v>54.1</v>
      </c>
      <c r="G545" s="82">
        <v>4</v>
      </c>
      <c r="H545" s="88"/>
      <c r="O545" s="88"/>
      <c r="V545" s="88"/>
      <c r="AC545" s="88"/>
      <c r="AD545" s="88"/>
      <c r="AE545" s="88"/>
      <c r="AF545" s="88"/>
      <c r="AG545" s="88"/>
      <c r="AH545" s="88"/>
      <c r="AI545" s="88"/>
      <c r="AJ545" s="88"/>
      <c r="AK545" s="88"/>
      <c r="AL545" s="88"/>
      <c r="AM545" s="88"/>
      <c r="AN545" s="88"/>
      <c r="AO545" s="88"/>
      <c r="AP545" s="88"/>
      <c r="AQ545" s="88"/>
      <c r="AR545" s="88"/>
      <c r="AS545" s="88"/>
      <c r="AT545" s="88"/>
      <c r="AU545" s="88"/>
      <c r="AV545" s="88"/>
      <c r="AW545" s="88"/>
      <c r="AX545" s="88"/>
      <c r="AY545" s="88"/>
      <c r="AZ545" s="88"/>
      <c r="BA545" s="88"/>
      <c r="BB545" s="88"/>
      <c r="BC545" s="88"/>
      <c r="BD545" s="88"/>
      <c r="BE545" s="88"/>
      <c r="BF545" s="88"/>
      <c r="BG545" s="88"/>
      <c r="BH545" s="88"/>
      <c r="BI545" s="88"/>
      <c r="BJ545" s="88"/>
      <c r="BK545" s="88"/>
      <c r="BL545" s="88"/>
      <c r="BM545" s="88"/>
      <c r="BN545" s="88"/>
      <c r="BO545" s="88"/>
      <c r="BP545" s="88"/>
      <c r="BQ545" s="88"/>
      <c r="BR545" s="88"/>
      <c r="BS545" s="88"/>
      <c r="BT545" s="88"/>
      <c r="BU545" s="88"/>
      <c r="BV545" s="88"/>
      <c r="BW545" s="88"/>
      <c r="BX545" s="88"/>
      <c r="BY545" s="88"/>
      <c r="BZ545" s="88"/>
      <c r="CA545" s="88"/>
      <c r="CB545" s="88"/>
      <c r="CC545" s="88"/>
      <c r="CD545" s="88"/>
      <c r="CE545" s="88"/>
      <c r="CF545" s="88"/>
      <c r="CG545" s="88"/>
      <c r="CH545" s="88"/>
      <c r="CI545" s="88"/>
      <c r="CJ545" s="88"/>
      <c r="CK545" s="88"/>
      <c r="CL545" s="88"/>
      <c r="CM545" s="88"/>
      <c r="CN545" s="88"/>
      <c r="CO545" s="88"/>
      <c r="CP545" s="88"/>
      <c r="CQ545" s="88"/>
      <c r="CR545" s="88"/>
      <c r="CS545" s="88"/>
      <c r="CT545" s="88"/>
      <c r="CU545" s="88"/>
      <c r="CV545" s="88"/>
      <c r="CW545" s="88"/>
      <c r="CX545" s="88"/>
      <c r="CY545" s="88"/>
      <c r="CZ545" s="88"/>
      <c r="DA545" s="88"/>
      <c r="DB545" s="88"/>
      <c r="DC545" s="88"/>
      <c r="DD545" s="88"/>
      <c r="DE545" s="88"/>
      <c r="DF545" s="88"/>
      <c r="DG545" s="88"/>
      <c r="DH545" s="88"/>
      <c r="DI545" s="88"/>
      <c r="DJ545" s="88"/>
      <c r="DK545" s="88"/>
      <c r="DL545" s="88"/>
      <c r="DM545" s="88"/>
      <c r="DN545" s="88"/>
      <c r="DO545" s="88"/>
      <c r="DP545" s="88"/>
      <c r="DQ545" s="88"/>
      <c r="DR545" s="88"/>
      <c r="DS545" s="88"/>
      <c r="DT545" s="88"/>
      <c r="DU545" s="88"/>
      <c r="DV545" s="88"/>
      <c r="DW545" s="88"/>
      <c r="DX545" s="88"/>
      <c r="DY545" s="88"/>
      <c r="DZ545" s="88"/>
      <c r="EA545" s="88"/>
      <c r="EB545" s="88"/>
      <c r="EC545" s="88"/>
      <c r="ED545" s="88"/>
      <c r="EE545" s="88"/>
      <c r="EF545" s="88"/>
      <c r="EG545" s="88"/>
      <c r="EH545" s="88"/>
      <c r="EI545" s="88"/>
      <c r="EJ545" s="88"/>
      <c r="EK545" s="88"/>
      <c r="EL545" s="88"/>
      <c r="EM545" s="88"/>
      <c r="EN545" s="88"/>
      <c r="EO545" s="88"/>
      <c r="EP545" s="88"/>
      <c r="EQ545" s="88"/>
      <c r="ER545" s="88"/>
      <c r="ES545" s="88"/>
      <c r="ET545" s="88"/>
      <c r="EU545" s="88"/>
      <c r="EV545" s="88"/>
      <c r="EW545" s="88"/>
      <c r="EX545" s="88"/>
      <c r="EY545" s="88"/>
      <c r="EZ545" s="88"/>
      <c r="FA545" s="88"/>
      <c r="FB545" s="88"/>
      <c r="FC545" s="88"/>
      <c r="FD545" s="88"/>
      <c r="FE545" s="88"/>
      <c r="FF545" s="88"/>
    </row>
    <row r="546" spans="2:162" x14ac:dyDescent="0.2">
      <c r="B546" s="100">
        <v>54.2</v>
      </c>
      <c r="C546" s="101">
        <v>82</v>
      </c>
      <c r="D546" s="80">
        <v>54.2</v>
      </c>
      <c r="E546" s="82">
        <v>8</v>
      </c>
      <c r="F546" s="83">
        <v>54.2</v>
      </c>
      <c r="G546" s="82">
        <v>138</v>
      </c>
      <c r="H546" s="88"/>
      <c r="O546" s="88"/>
      <c r="V546" s="88"/>
      <c r="AC546" s="88"/>
      <c r="AD546" s="88"/>
      <c r="AE546" s="88"/>
      <c r="AF546" s="88"/>
      <c r="AG546" s="88"/>
      <c r="AH546" s="88"/>
      <c r="AI546" s="88"/>
      <c r="AJ546" s="88"/>
      <c r="AK546" s="88"/>
      <c r="AL546" s="88"/>
      <c r="AM546" s="88"/>
      <c r="AN546" s="88"/>
      <c r="AO546" s="88"/>
      <c r="AP546" s="88"/>
      <c r="AQ546" s="88"/>
      <c r="AR546" s="88"/>
      <c r="AS546" s="88"/>
      <c r="AT546" s="88"/>
      <c r="AU546" s="88"/>
      <c r="AV546" s="88"/>
      <c r="AW546" s="88"/>
      <c r="AX546" s="88"/>
      <c r="AY546" s="88"/>
      <c r="AZ546" s="88"/>
      <c r="BA546" s="88"/>
      <c r="BB546" s="88"/>
      <c r="BC546" s="88"/>
      <c r="BD546" s="88"/>
      <c r="BE546" s="88"/>
      <c r="BF546" s="88"/>
      <c r="BG546" s="88"/>
      <c r="BH546" s="88"/>
      <c r="BI546" s="88"/>
      <c r="BJ546" s="88"/>
      <c r="BK546" s="88"/>
      <c r="BL546" s="88"/>
      <c r="BM546" s="88"/>
      <c r="BN546" s="88"/>
      <c r="BO546" s="88"/>
      <c r="BP546" s="88"/>
      <c r="BQ546" s="88"/>
      <c r="BR546" s="88"/>
      <c r="BS546" s="88"/>
      <c r="BT546" s="88"/>
      <c r="BU546" s="88"/>
      <c r="BV546" s="88"/>
      <c r="BW546" s="88"/>
      <c r="BX546" s="88"/>
      <c r="BY546" s="88"/>
      <c r="BZ546" s="88"/>
      <c r="CA546" s="88"/>
      <c r="CB546" s="88"/>
      <c r="CC546" s="88"/>
      <c r="CD546" s="88"/>
      <c r="CE546" s="88"/>
      <c r="CF546" s="88"/>
      <c r="CG546" s="88"/>
      <c r="CH546" s="88"/>
      <c r="CI546" s="88"/>
      <c r="CJ546" s="88"/>
      <c r="CK546" s="88"/>
      <c r="CL546" s="88"/>
      <c r="CM546" s="88"/>
      <c r="CN546" s="88"/>
      <c r="CO546" s="88"/>
      <c r="CP546" s="88"/>
      <c r="CQ546" s="88"/>
      <c r="CR546" s="88"/>
      <c r="CS546" s="88"/>
      <c r="CT546" s="88"/>
      <c r="CU546" s="88"/>
      <c r="CV546" s="88"/>
      <c r="CW546" s="88"/>
      <c r="CX546" s="88"/>
      <c r="CY546" s="88"/>
      <c r="CZ546" s="88"/>
      <c r="DA546" s="88"/>
      <c r="DB546" s="88"/>
      <c r="DC546" s="88"/>
      <c r="DD546" s="88"/>
      <c r="DE546" s="88"/>
      <c r="DF546" s="88"/>
      <c r="DG546" s="88"/>
      <c r="DH546" s="88"/>
      <c r="DI546" s="88"/>
      <c r="DJ546" s="88"/>
      <c r="DK546" s="88"/>
      <c r="DL546" s="88"/>
      <c r="DM546" s="88"/>
      <c r="DN546" s="88"/>
      <c r="DO546" s="88"/>
      <c r="DP546" s="88"/>
      <c r="DQ546" s="88"/>
      <c r="DR546" s="88"/>
      <c r="DS546" s="88"/>
      <c r="DT546" s="88"/>
      <c r="DU546" s="88"/>
      <c r="DV546" s="88"/>
      <c r="DW546" s="88"/>
      <c r="DX546" s="88"/>
      <c r="DY546" s="88"/>
      <c r="DZ546" s="88"/>
      <c r="EA546" s="88"/>
      <c r="EB546" s="88"/>
      <c r="EC546" s="88"/>
      <c r="ED546" s="88"/>
      <c r="EE546" s="88"/>
      <c r="EF546" s="88"/>
      <c r="EG546" s="88"/>
      <c r="EH546" s="88"/>
      <c r="EI546" s="88"/>
      <c r="EJ546" s="88"/>
      <c r="EK546" s="88"/>
      <c r="EL546" s="88"/>
      <c r="EM546" s="88"/>
      <c r="EN546" s="88"/>
      <c r="EO546" s="88"/>
      <c r="EP546" s="88"/>
      <c r="EQ546" s="88"/>
      <c r="ER546" s="88"/>
      <c r="ES546" s="88"/>
      <c r="ET546" s="88"/>
      <c r="EU546" s="88"/>
      <c r="EV546" s="88"/>
      <c r="EW546" s="88"/>
      <c r="EX546" s="88"/>
      <c r="EY546" s="88"/>
      <c r="EZ546" s="88"/>
      <c r="FA546" s="88"/>
      <c r="FB546" s="88"/>
      <c r="FC546" s="88"/>
      <c r="FD546" s="88"/>
      <c r="FE546" s="88"/>
      <c r="FF546" s="88"/>
    </row>
    <row r="547" spans="2:162" x14ac:dyDescent="0.2">
      <c r="B547" s="100">
        <v>54.3</v>
      </c>
      <c r="C547" s="101">
        <v>2</v>
      </c>
      <c r="D547" s="80">
        <v>54.3</v>
      </c>
      <c r="E547" s="82">
        <v>24</v>
      </c>
      <c r="F547" s="83">
        <v>54.3</v>
      </c>
      <c r="G547" s="82">
        <v>50</v>
      </c>
      <c r="H547" s="88"/>
      <c r="O547" s="88"/>
      <c r="V547" s="88"/>
      <c r="AC547" s="88"/>
      <c r="AD547" s="88"/>
      <c r="AE547" s="88"/>
      <c r="AF547" s="88"/>
      <c r="AG547" s="88"/>
      <c r="AH547" s="88"/>
      <c r="AI547" s="88"/>
      <c r="AJ547" s="88"/>
      <c r="AK547" s="88"/>
      <c r="AL547" s="88"/>
      <c r="AM547" s="88"/>
      <c r="AN547" s="88"/>
      <c r="AO547" s="88"/>
      <c r="AP547" s="88"/>
      <c r="AQ547" s="88"/>
      <c r="AR547" s="88"/>
      <c r="AS547" s="88"/>
      <c r="AT547" s="88"/>
      <c r="AU547" s="88"/>
      <c r="AV547" s="88"/>
      <c r="AW547" s="88"/>
      <c r="AX547" s="88"/>
      <c r="AY547" s="88"/>
      <c r="AZ547" s="88"/>
      <c r="BA547" s="88"/>
      <c r="BB547" s="88"/>
      <c r="BC547" s="88"/>
      <c r="BD547" s="88"/>
      <c r="BE547" s="88"/>
      <c r="BF547" s="88"/>
      <c r="BG547" s="88"/>
      <c r="BH547" s="88"/>
      <c r="BI547" s="88"/>
      <c r="BJ547" s="88"/>
      <c r="BK547" s="88"/>
      <c r="BL547" s="88"/>
      <c r="BM547" s="88"/>
      <c r="BN547" s="88"/>
      <c r="BO547" s="88"/>
      <c r="BP547" s="88"/>
      <c r="BQ547" s="88"/>
      <c r="BR547" s="88"/>
      <c r="BS547" s="88"/>
      <c r="BT547" s="88"/>
      <c r="BU547" s="88"/>
      <c r="BV547" s="88"/>
      <c r="BW547" s="88"/>
      <c r="BX547" s="88"/>
      <c r="BY547" s="88"/>
      <c r="BZ547" s="88"/>
      <c r="CA547" s="88"/>
      <c r="CB547" s="88"/>
      <c r="CC547" s="88"/>
      <c r="CD547" s="88"/>
      <c r="CE547" s="88"/>
      <c r="CF547" s="88"/>
      <c r="CG547" s="88"/>
      <c r="CH547" s="88"/>
      <c r="CI547" s="88"/>
      <c r="CJ547" s="88"/>
      <c r="CK547" s="88"/>
      <c r="CL547" s="88"/>
      <c r="CM547" s="88"/>
      <c r="CN547" s="88"/>
      <c r="CO547" s="88"/>
      <c r="CP547" s="88"/>
      <c r="CQ547" s="88"/>
      <c r="CR547" s="88"/>
      <c r="CS547" s="88"/>
      <c r="CT547" s="88"/>
      <c r="CU547" s="88"/>
      <c r="CV547" s="88"/>
      <c r="CW547" s="88"/>
      <c r="CX547" s="88"/>
      <c r="CY547" s="88"/>
      <c r="CZ547" s="88"/>
      <c r="DA547" s="88"/>
      <c r="DB547" s="88"/>
      <c r="DC547" s="88"/>
      <c r="DD547" s="88"/>
      <c r="DE547" s="88"/>
      <c r="DF547" s="88"/>
      <c r="DG547" s="88"/>
      <c r="DH547" s="88"/>
      <c r="DI547" s="88"/>
      <c r="DJ547" s="88"/>
      <c r="DK547" s="88"/>
      <c r="DL547" s="88"/>
      <c r="DM547" s="88"/>
      <c r="DN547" s="88"/>
      <c r="DO547" s="88"/>
      <c r="DP547" s="88"/>
      <c r="DQ547" s="88"/>
      <c r="DR547" s="88"/>
      <c r="DS547" s="88"/>
      <c r="DT547" s="88"/>
      <c r="DU547" s="88"/>
      <c r="DV547" s="88"/>
      <c r="DW547" s="88"/>
      <c r="DX547" s="88"/>
      <c r="DY547" s="88"/>
      <c r="DZ547" s="88"/>
      <c r="EA547" s="88"/>
      <c r="EB547" s="88"/>
      <c r="EC547" s="88"/>
      <c r="ED547" s="88"/>
      <c r="EE547" s="88"/>
      <c r="EF547" s="88"/>
      <c r="EG547" s="88"/>
      <c r="EH547" s="88"/>
      <c r="EI547" s="88"/>
      <c r="EJ547" s="88"/>
      <c r="EK547" s="88"/>
      <c r="EL547" s="88"/>
      <c r="EM547" s="88"/>
      <c r="EN547" s="88"/>
      <c r="EO547" s="88"/>
      <c r="EP547" s="88"/>
      <c r="EQ547" s="88"/>
      <c r="ER547" s="88"/>
      <c r="ES547" s="88"/>
      <c r="ET547" s="88"/>
      <c r="EU547" s="88"/>
      <c r="EV547" s="88"/>
      <c r="EW547" s="88"/>
      <c r="EX547" s="88"/>
      <c r="EY547" s="88"/>
      <c r="EZ547" s="88"/>
      <c r="FA547" s="88"/>
      <c r="FB547" s="88"/>
      <c r="FC547" s="88"/>
      <c r="FD547" s="88"/>
      <c r="FE547" s="88"/>
      <c r="FF547" s="88"/>
    </row>
    <row r="548" spans="2:162" x14ac:dyDescent="0.2">
      <c r="B548" s="100">
        <v>54.4</v>
      </c>
      <c r="C548" s="101">
        <v>2</v>
      </c>
      <c r="D548" s="80">
        <v>54.4</v>
      </c>
      <c r="E548" s="82">
        <v>111</v>
      </c>
      <c r="F548" s="83">
        <v>54.4</v>
      </c>
      <c r="G548" s="82">
        <v>7</v>
      </c>
      <c r="H548" s="88"/>
      <c r="O548" s="88"/>
      <c r="V548" s="88"/>
      <c r="AC548" s="88"/>
      <c r="AD548" s="88"/>
      <c r="AE548" s="88"/>
      <c r="AF548" s="88"/>
      <c r="AG548" s="88"/>
      <c r="AH548" s="88"/>
      <c r="AI548" s="88"/>
      <c r="AJ548" s="88"/>
      <c r="AK548" s="88"/>
      <c r="AL548" s="88"/>
      <c r="AM548" s="88"/>
      <c r="AN548" s="88"/>
      <c r="AO548" s="88"/>
      <c r="AP548" s="88"/>
      <c r="AQ548" s="88"/>
      <c r="AR548" s="88"/>
      <c r="AS548" s="88"/>
      <c r="AT548" s="88"/>
      <c r="AU548" s="88"/>
      <c r="AV548" s="88"/>
      <c r="AW548" s="88"/>
      <c r="AX548" s="88"/>
      <c r="AY548" s="88"/>
      <c r="AZ548" s="88"/>
      <c r="BA548" s="88"/>
      <c r="BB548" s="88"/>
      <c r="BC548" s="88"/>
      <c r="BD548" s="88"/>
      <c r="BE548" s="88"/>
      <c r="BF548" s="88"/>
      <c r="BG548" s="88"/>
      <c r="BH548" s="88"/>
      <c r="BI548" s="88"/>
      <c r="BJ548" s="88"/>
      <c r="BK548" s="88"/>
      <c r="BL548" s="88"/>
      <c r="BM548" s="88"/>
      <c r="BN548" s="88"/>
      <c r="BO548" s="88"/>
      <c r="BP548" s="88"/>
      <c r="BQ548" s="88"/>
      <c r="BR548" s="88"/>
      <c r="BS548" s="88"/>
      <c r="BT548" s="88"/>
      <c r="BU548" s="88"/>
      <c r="BV548" s="88"/>
      <c r="BW548" s="88"/>
      <c r="BX548" s="88"/>
      <c r="BY548" s="88"/>
      <c r="BZ548" s="88"/>
      <c r="CA548" s="88"/>
      <c r="CB548" s="88"/>
      <c r="CC548" s="88"/>
      <c r="CD548" s="88"/>
      <c r="CE548" s="88"/>
      <c r="CF548" s="88"/>
      <c r="CG548" s="88"/>
      <c r="CH548" s="88"/>
      <c r="CI548" s="88"/>
      <c r="CJ548" s="88"/>
      <c r="CK548" s="88"/>
      <c r="CL548" s="88"/>
      <c r="CM548" s="88"/>
      <c r="CN548" s="88"/>
      <c r="CO548" s="88"/>
      <c r="CP548" s="88"/>
      <c r="CQ548" s="88"/>
      <c r="CR548" s="88"/>
      <c r="CS548" s="88"/>
      <c r="CT548" s="88"/>
      <c r="CU548" s="88"/>
      <c r="CV548" s="88"/>
      <c r="CW548" s="88"/>
      <c r="CX548" s="88"/>
      <c r="CY548" s="88"/>
      <c r="CZ548" s="88"/>
      <c r="DA548" s="88"/>
      <c r="DB548" s="88"/>
      <c r="DC548" s="88"/>
      <c r="DD548" s="88"/>
      <c r="DE548" s="88"/>
      <c r="DF548" s="88"/>
      <c r="DG548" s="88"/>
      <c r="DH548" s="88"/>
      <c r="DI548" s="88"/>
      <c r="DJ548" s="88"/>
      <c r="DK548" s="88"/>
      <c r="DL548" s="88"/>
      <c r="DM548" s="88"/>
      <c r="DN548" s="88"/>
      <c r="DO548" s="88"/>
      <c r="DP548" s="88"/>
      <c r="DQ548" s="88"/>
      <c r="DR548" s="88"/>
      <c r="DS548" s="88"/>
      <c r="DT548" s="88"/>
      <c r="DU548" s="88"/>
      <c r="DV548" s="88"/>
      <c r="DW548" s="88"/>
      <c r="DX548" s="88"/>
      <c r="DY548" s="88"/>
      <c r="DZ548" s="88"/>
      <c r="EA548" s="88"/>
      <c r="EB548" s="88"/>
      <c r="EC548" s="88"/>
      <c r="ED548" s="88"/>
      <c r="EE548" s="88"/>
      <c r="EF548" s="88"/>
      <c r="EG548" s="88"/>
      <c r="EH548" s="88"/>
      <c r="EI548" s="88"/>
      <c r="EJ548" s="88"/>
      <c r="EK548" s="88"/>
      <c r="EL548" s="88"/>
      <c r="EM548" s="88"/>
      <c r="EN548" s="88"/>
      <c r="EO548" s="88"/>
      <c r="EP548" s="88"/>
      <c r="EQ548" s="88"/>
      <c r="ER548" s="88"/>
      <c r="ES548" s="88"/>
      <c r="ET548" s="88"/>
      <c r="EU548" s="88"/>
      <c r="EV548" s="88"/>
      <c r="EW548" s="88"/>
      <c r="EX548" s="88"/>
      <c r="EY548" s="88"/>
      <c r="EZ548" s="88"/>
      <c r="FA548" s="88"/>
      <c r="FB548" s="88"/>
      <c r="FC548" s="88"/>
      <c r="FD548" s="88"/>
      <c r="FE548" s="88"/>
      <c r="FF548" s="88"/>
    </row>
    <row r="549" spans="2:162" x14ac:dyDescent="0.2">
      <c r="B549" s="100">
        <v>54.5</v>
      </c>
      <c r="C549" s="101">
        <v>90</v>
      </c>
      <c r="D549" s="80">
        <v>54.5</v>
      </c>
      <c r="E549" s="82">
        <v>15</v>
      </c>
      <c r="F549" s="83">
        <v>54.5</v>
      </c>
      <c r="G549" s="82">
        <v>68</v>
      </c>
      <c r="H549" s="88"/>
      <c r="O549" s="88"/>
      <c r="V549" s="88"/>
      <c r="AC549" s="88"/>
      <c r="AD549" s="88"/>
      <c r="AE549" s="88"/>
      <c r="AF549" s="88"/>
      <c r="AG549" s="88"/>
      <c r="AH549" s="88"/>
      <c r="AI549" s="88"/>
      <c r="AJ549" s="88"/>
      <c r="AK549" s="88"/>
      <c r="AL549" s="88"/>
      <c r="AM549" s="88"/>
      <c r="AN549" s="88"/>
      <c r="AO549" s="88"/>
      <c r="AP549" s="88"/>
      <c r="AQ549" s="88"/>
      <c r="AR549" s="88"/>
      <c r="AS549" s="88"/>
      <c r="AT549" s="88"/>
      <c r="AU549" s="88"/>
      <c r="AV549" s="88"/>
      <c r="AW549" s="88"/>
      <c r="AX549" s="88"/>
      <c r="AY549" s="88"/>
      <c r="AZ549" s="88"/>
      <c r="BA549" s="88"/>
      <c r="BB549" s="88"/>
      <c r="BC549" s="88"/>
      <c r="BD549" s="88"/>
      <c r="BE549" s="88"/>
      <c r="BF549" s="88"/>
      <c r="BG549" s="88"/>
      <c r="BH549" s="88"/>
      <c r="BI549" s="88"/>
      <c r="BJ549" s="88"/>
      <c r="BK549" s="88"/>
      <c r="BL549" s="88"/>
      <c r="BM549" s="88"/>
      <c r="BN549" s="88"/>
      <c r="BO549" s="88"/>
      <c r="BP549" s="88"/>
      <c r="BQ549" s="88"/>
      <c r="BR549" s="88"/>
      <c r="BS549" s="88"/>
      <c r="BT549" s="88"/>
      <c r="BU549" s="88"/>
      <c r="BV549" s="88"/>
      <c r="BW549" s="88"/>
      <c r="BX549" s="88"/>
      <c r="BY549" s="88"/>
      <c r="BZ549" s="88"/>
      <c r="CA549" s="88"/>
      <c r="CB549" s="88"/>
      <c r="CC549" s="88"/>
      <c r="CD549" s="88"/>
      <c r="CE549" s="88"/>
      <c r="CF549" s="88"/>
      <c r="CG549" s="88"/>
      <c r="CH549" s="88"/>
      <c r="CI549" s="88"/>
      <c r="CJ549" s="88"/>
      <c r="CK549" s="88"/>
      <c r="CL549" s="88"/>
      <c r="CM549" s="88"/>
      <c r="CN549" s="88"/>
      <c r="CO549" s="88"/>
      <c r="CP549" s="88"/>
      <c r="CQ549" s="88"/>
      <c r="CR549" s="88"/>
      <c r="CS549" s="88"/>
      <c r="CT549" s="88"/>
      <c r="CU549" s="88"/>
      <c r="CV549" s="88"/>
      <c r="CW549" s="88"/>
      <c r="CX549" s="88"/>
      <c r="CY549" s="88"/>
      <c r="CZ549" s="88"/>
      <c r="DA549" s="88"/>
      <c r="DB549" s="88"/>
      <c r="DC549" s="88"/>
      <c r="DD549" s="88"/>
      <c r="DE549" s="88"/>
      <c r="DF549" s="88"/>
      <c r="DG549" s="88"/>
      <c r="DH549" s="88"/>
      <c r="DI549" s="88"/>
      <c r="DJ549" s="88"/>
      <c r="DK549" s="88"/>
      <c r="DL549" s="88"/>
      <c r="DM549" s="88"/>
      <c r="DN549" s="88"/>
      <c r="DO549" s="88"/>
      <c r="DP549" s="88"/>
      <c r="DQ549" s="88"/>
      <c r="DR549" s="88"/>
      <c r="DS549" s="88"/>
      <c r="DT549" s="88"/>
      <c r="DU549" s="88"/>
      <c r="DV549" s="88"/>
      <c r="DW549" s="88"/>
      <c r="DX549" s="88"/>
      <c r="DY549" s="88"/>
      <c r="DZ549" s="88"/>
      <c r="EA549" s="88"/>
      <c r="EB549" s="88"/>
      <c r="EC549" s="88"/>
      <c r="ED549" s="88"/>
      <c r="EE549" s="88"/>
      <c r="EF549" s="88"/>
      <c r="EG549" s="88"/>
      <c r="EH549" s="88"/>
      <c r="EI549" s="88"/>
      <c r="EJ549" s="88"/>
      <c r="EK549" s="88"/>
      <c r="EL549" s="88"/>
      <c r="EM549" s="88"/>
      <c r="EN549" s="88"/>
      <c r="EO549" s="88"/>
      <c r="EP549" s="88"/>
      <c r="EQ549" s="88"/>
      <c r="ER549" s="88"/>
      <c r="ES549" s="88"/>
      <c r="ET549" s="88"/>
      <c r="EU549" s="88"/>
      <c r="EV549" s="88"/>
      <c r="EW549" s="88"/>
      <c r="EX549" s="88"/>
      <c r="EY549" s="88"/>
      <c r="EZ549" s="88"/>
      <c r="FA549" s="88"/>
      <c r="FB549" s="88"/>
      <c r="FC549" s="88"/>
      <c r="FD549" s="88"/>
      <c r="FE549" s="88"/>
      <c r="FF549" s="88"/>
    </row>
    <row r="550" spans="2:162" x14ac:dyDescent="0.2">
      <c r="B550" s="100">
        <v>54.6</v>
      </c>
      <c r="C550" s="101">
        <v>13</v>
      </c>
      <c r="D550" s="80">
        <v>54.6</v>
      </c>
      <c r="E550" s="82">
        <v>62</v>
      </c>
      <c r="F550" s="83">
        <v>54.6</v>
      </c>
      <c r="G550" s="82">
        <v>115</v>
      </c>
      <c r="H550" s="88"/>
      <c r="O550" s="88"/>
      <c r="V550" s="88"/>
      <c r="AC550" s="88"/>
      <c r="AD550" s="88"/>
      <c r="AE550" s="88"/>
      <c r="AF550" s="88"/>
      <c r="AG550" s="88"/>
      <c r="AH550" s="88"/>
      <c r="AI550" s="88"/>
      <c r="AJ550" s="88"/>
      <c r="AK550" s="88"/>
      <c r="AL550" s="88"/>
      <c r="AM550" s="88"/>
      <c r="AN550" s="88"/>
      <c r="AO550" s="88"/>
      <c r="AP550" s="88"/>
      <c r="AQ550" s="88"/>
      <c r="AR550" s="88"/>
      <c r="AS550" s="88"/>
      <c r="AT550" s="88"/>
      <c r="AU550" s="88"/>
      <c r="AV550" s="88"/>
      <c r="AW550" s="88"/>
      <c r="AX550" s="88"/>
      <c r="AY550" s="88"/>
      <c r="AZ550" s="88"/>
      <c r="BA550" s="88"/>
      <c r="BB550" s="88"/>
      <c r="BC550" s="88"/>
      <c r="BD550" s="88"/>
      <c r="BE550" s="88"/>
      <c r="BF550" s="88"/>
      <c r="BG550" s="88"/>
      <c r="BH550" s="88"/>
      <c r="BI550" s="88"/>
      <c r="BJ550" s="88"/>
      <c r="BK550" s="88"/>
      <c r="BL550" s="88"/>
      <c r="BM550" s="88"/>
      <c r="BN550" s="88"/>
      <c r="BO550" s="88"/>
      <c r="BP550" s="88"/>
      <c r="BQ550" s="88"/>
      <c r="BR550" s="88"/>
      <c r="BS550" s="88"/>
      <c r="BT550" s="88"/>
      <c r="BU550" s="88"/>
      <c r="BV550" s="88"/>
      <c r="BW550" s="88"/>
      <c r="BX550" s="88"/>
      <c r="BY550" s="88"/>
      <c r="BZ550" s="88"/>
      <c r="CA550" s="88"/>
      <c r="CB550" s="88"/>
      <c r="CC550" s="88"/>
      <c r="CD550" s="88"/>
      <c r="CE550" s="88"/>
      <c r="CF550" s="88"/>
      <c r="CG550" s="88"/>
      <c r="CH550" s="88"/>
      <c r="CI550" s="88"/>
      <c r="CJ550" s="88"/>
      <c r="CK550" s="88"/>
      <c r="CL550" s="88"/>
      <c r="CM550" s="88"/>
      <c r="CN550" s="88"/>
      <c r="CO550" s="88"/>
      <c r="CP550" s="88"/>
      <c r="CQ550" s="88"/>
      <c r="CR550" s="88"/>
      <c r="CS550" s="88"/>
      <c r="CT550" s="88"/>
      <c r="CU550" s="88"/>
      <c r="CV550" s="88"/>
      <c r="CW550" s="88"/>
      <c r="CX550" s="88"/>
      <c r="CY550" s="88"/>
      <c r="CZ550" s="88"/>
      <c r="DA550" s="88"/>
      <c r="DB550" s="88"/>
      <c r="DC550" s="88"/>
      <c r="DD550" s="88"/>
      <c r="DE550" s="88"/>
      <c r="DF550" s="88"/>
      <c r="DG550" s="88"/>
      <c r="DH550" s="88"/>
      <c r="DI550" s="88"/>
      <c r="DJ550" s="88"/>
      <c r="DK550" s="88"/>
      <c r="DL550" s="88"/>
      <c r="DM550" s="88"/>
      <c r="DN550" s="88"/>
      <c r="DO550" s="88"/>
      <c r="DP550" s="88"/>
      <c r="DQ550" s="88"/>
      <c r="DR550" s="88"/>
      <c r="DS550" s="88"/>
      <c r="DT550" s="88"/>
      <c r="DU550" s="88"/>
      <c r="DV550" s="88"/>
      <c r="DW550" s="88"/>
      <c r="DX550" s="88"/>
      <c r="DY550" s="88"/>
      <c r="DZ550" s="88"/>
      <c r="EA550" s="88"/>
      <c r="EB550" s="88"/>
      <c r="EC550" s="88"/>
      <c r="ED550" s="88"/>
      <c r="EE550" s="88"/>
      <c r="EF550" s="88"/>
      <c r="EG550" s="88"/>
      <c r="EH550" s="88"/>
      <c r="EI550" s="88"/>
      <c r="EJ550" s="88"/>
      <c r="EK550" s="88"/>
      <c r="EL550" s="88"/>
      <c r="EM550" s="88"/>
      <c r="EN550" s="88"/>
      <c r="EO550" s="88"/>
      <c r="EP550" s="88"/>
      <c r="EQ550" s="88"/>
      <c r="ER550" s="88"/>
      <c r="ES550" s="88"/>
      <c r="ET550" s="88"/>
      <c r="EU550" s="88"/>
      <c r="EV550" s="88"/>
      <c r="EW550" s="88"/>
      <c r="EX550" s="88"/>
      <c r="EY550" s="88"/>
      <c r="EZ550" s="88"/>
      <c r="FA550" s="88"/>
      <c r="FB550" s="88"/>
      <c r="FC550" s="88"/>
      <c r="FD550" s="88"/>
      <c r="FE550" s="88"/>
      <c r="FF550" s="88"/>
    </row>
    <row r="551" spans="2:162" x14ac:dyDescent="0.2">
      <c r="B551" s="100">
        <v>54.7</v>
      </c>
      <c r="C551" s="101">
        <v>80</v>
      </c>
      <c r="D551" s="80">
        <v>54.7</v>
      </c>
      <c r="E551" s="82">
        <v>97</v>
      </c>
      <c r="F551" s="83">
        <v>54.7</v>
      </c>
      <c r="G551" s="82">
        <v>8</v>
      </c>
      <c r="H551" s="88"/>
      <c r="O551" s="88"/>
      <c r="V551" s="88"/>
      <c r="AC551" s="88"/>
      <c r="AD551" s="88"/>
      <c r="AE551" s="88"/>
      <c r="AF551" s="88"/>
      <c r="AG551" s="88"/>
      <c r="AH551" s="88"/>
      <c r="AI551" s="88"/>
      <c r="AJ551" s="88"/>
      <c r="AK551" s="88"/>
      <c r="AL551" s="88"/>
      <c r="AM551" s="88"/>
      <c r="AN551" s="88"/>
      <c r="AO551" s="88"/>
      <c r="AP551" s="88"/>
      <c r="AQ551" s="88"/>
      <c r="AR551" s="88"/>
      <c r="AS551" s="88"/>
      <c r="AT551" s="88"/>
      <c r="AU551" s="88"/>
      <c r="AV551" s="88"/>
      <c r="AW551" s="88"/>
      <c r="AX551" s="88"/>
      <c r="AY551" s="88"/>
      <c r="AZ551" s="88"/>
      <c r="BA551" s="88"/>
      <c r="BB551" s="88"/>
      <c r="BC551" s="88"/>
      <c r="BD551" s="88"/>
      <c r="BE551" s="88"/>
      <c r="BF551" s="88"/>
      <c r="BG551" s="88"/>
      <c r="BH551" s="88"/>
      <c r="BI551" s="88"/>
      <c r="BJ551" s="88"/>
      <c r="BK551" s="88"/>
      <c r="BL551" s="88"/>
      <c r="BM551" s="88"/>
      <c r="BN551" s="88"/>
      <c r="BO551" s="88"/>
      <c r="BP551" s="88"/>
      <c r="BQ551" s="88"/>
      <c r="BR551" s="88"/>
      <c r="BS551" s="88"/>
      <c r="BT551" s="88"/>
      <c r="BU551" s="88"/>
      <c r="BV551" s="88"/>
      <c r="BW551" s="88"/>
      <c r="BX551" s="88"/>
      <c r="BY551" s="88"/>
      <c r="BZ551" s="88"/>
      <c r="CA551" s="88"/>
      <c r="CB551" s="88"/>
      <c r="CC551" s="88"/>
      <c r="CD551" s="88"/>
      <c r="CE551" s="88"/>
      <c r="CF551" s="88"/>
      <c r="CG551" s="88"/>
      <c r="CH551" s="88"/>
      <c r="CI551" s="88"/>
      <c r="CJ551" s="88"/>
      <c r="CK551" s="88"/>
      <c r="CL551" s="88"/>
      <c r="CM551" s="88"/>
      <c r="CN551" s="88"/>
      <c r="CO551" s="88"/>
      <c r="CP551" s="88"/>
      <c r="CQ551" s="88"/>
      <c r="CR551" s="88"/>
      <c r="CS551" s="88"/>
      <c r="CT551" s="88"/>
      <c r="CU551" s="88"/>
      <c r="CV551" s="88"/>
      <c r="CW551" s="88"/>
      <c r="CX551" s="88"/>
      <c r="CY551" s="88"/>
      <c r="CZ551" s="88"/>
      <c r="DA551" s="88"/>
      <c r="DB551" s="88"/>
      <c r="DC551" s="88"/>
      <c r="DD551" s="88"/>
      <c r="DE551" s="88"/>
      <c r="DF551" s="88"/>
      <c r="DG551" s="88"/>
      <c r="DH551" s="88"/>
      <c r="DI551" s="88"/>
      <c r="DJ551" s="88"/>
      <c r="DK551" s="88"/>
      <c r="DL551" s="88"/>
      <c r="DM551" s="88"/>
      <c r="DN551" s="88"/>
      <c r="DO551" s="88"/>
      <c r="DP551" s="88"/>
      <c r="DQ551" s="88"/>
      <c r="DR551" s="88"/>
      <c r="DS551" s="88"/>
      <c r="DT551" s="88"/>
      <c r="DU551" s="88"/>
      <c r="DV551" s="88"/>
      <c r="DW551" s="88"/>
      <c r="DX551" s="88"/>
      <c r="DY551" s="88"/>
      <c r="DZ551" s="88"/>
      <c r="EA551" s="88"/>
      <c r="EB551" s="88"/>
      <c r="EC551" s="88"/>
      <c r="ED551" s="88"/>
      <c r="EE551" s="88"/>
      <c r="EF551" s="88"/>
      <c r="EG551" s="88"/>
      <c r="EH551" s="88"/>
      <c r="EI551" s="88"/>
      <c r="EJ551" s="88"/>
      <c r="EK551" s="88"/>
      <c r="EL551" s="88"/>
      <c r="EM551" s="88"/>
      <c r="EN551" s="88"/>
      <c r="EO551" s="88"/>
      <c r="EP551" s="88"/>
      <c r="EQ551" s="88"/>
      <c r="ER551" s="88"/>
      <c r="ES551" s="88"/>
      <c r="ET551" s="88"/>
      <c r="EU551" s="88"/>
      <c r="EV551" s="88"/>
      <c r="EW551" s="88"/>
      <c r="EX551" s="88"/>
      <c r="EY551" s="88"/>
      <c r="EZ551" s="88"/>
      <c r="FA551" s="88"/>
      <c r="FB551" s="88"/>
      <c r="FC551" s="88"/>
      <c r="FD551" s="88"/>
      <c r="FE551" s="88"/>
      <c r="FF551" s="88"/>
    </row>
    <row r="552" spans="2:162" x14ac:dyDescent="0.2">
      <c r="B552" s="100">
        <v>54.8</v>
      </c>
      <c r="C552" s="101">
        <v>95</v>
      </c>
      <c r="D552" s="80">
        <v>54.8</v>
      </c>
      <c r="E552" s="82">
        <v>69</v>
      </c>
      <c r="F552" s="83">
        <v>54.8</v>
      </c>
      <c r="G552" s="82">
        <v>68</v>
      </c>
      <c r="H552" s="88"/>
      <c r="O552" s="88"/>
      <c r="V552" s="88"/>
      <c r="AC552" s="88"/>
      <c r="AD552" s="88"/>
      <c r="AE552" s="88"/>
      <c r="AF552" s="88"/>
      <c r="AG552" s="88"/>
      <c r="AH552" s="88"/>
      <c r="AI552" s="88"/>
      <c r="AJ552" s="88"/>
      <c r="AK552" s="88"/>
      <c r="AL552" s="88"/>
      <c r="AM552" s="88"/>
      <c r="AN552" s="88"/>
      <c r="AO552" s="88"/>
      <c r="AP552" s="88"/>
      <c r="AQ552" s="88"/>
      <c r="AR552" s="88"/>
      <c r="AS552" s="88"/>
      <c r="AT552" s="88"/>
      <c r="AU552" s="88"/>
      <c r="AV552" s="88"/>
      <c r="AW552" s="88"/>
      <c r="AX552" s="88"/>
      <c r="AY552" s="88"/>
      <c r="AZ552" s="88"/>
      <c r="BA552" s="88"/>
      <c r="BB552" s="88"/>
      <c r="BC552" s="88"/>
      <c r="BD552" s="88"/>
      <c r="BE552" s="88"/>
      <c r="BF552" s="88"/>
      <c r="BG552" s="88"/>
      <c r="BH552" s="88"/>
      <c r="BI552" s="88"/>
      <c r="BJ552" s="88"/>
      <c r="BK552" s="88"/>
      <c r="BL552" s="88"/>
      <c r="BM552" s="88"/>
      <c r="BN552" s="88"/>
      <c r="BO552" s="88"/>
      <c r="BP552" s="88"/>
      <c r="BQ552" s="88"/>
      <c r="BR552" s="88"/>
      <c r="BS552" s="88"/>
      <c r="BT552" s="88"/>
      <c r="BU552" s="88"/>
      <c r="BV552" s="88"/>
      <c r="BW552" s="88"/>
      <c r="BX552" s="88"/>
      <c r="BY552" s="88"/>
      <c r="BZ552" s="88"/>
      <c r="CA552" s="88"/>
      <c r="CB552" s="88"/>
      <c r="CC552" s="88"/>
      <c r="CD552" s="88"/>
      <c r="CE552" s="88"/>
      <c r="CF552" s="88"/>
      <c r="CG552" s="88"/>
      <c r="CH552" s="88"/>
      <c r="CI552" s="88"/>
      <c r="CJ552" s="88"/>
      <c r="CK552" s="88"/>
      <c r="CL552" s="88"/>
      <c r="CM552" s="88"/>
      <c r="CN552" s="88"/>
      <c r="CO552" s="88"/>
      <c r="CP552" s="88"/>
      <c r="CQ552" s="88"/>
      <c r="CR552" s="88"/>
      <c r="CS552" s="88"/>
      <c r="CT552" s="88"/>
      <c r="CU552" s="88"/>
      <c r="CV552" s="88"/>
      <c r="CW552" s="88"/>
      <c r="CX552" s="88"/>
      <c r="CY552" s="88"/>
      <c r="CZ552" s="88"/>
      <c r="DA552" s="88"/>
      <c r="DB552" s="88"/>
      <c r="DC552" s="88"/>
      <c r="DD552" s="88"/>
      <c r="DE552" s="88"/>
      <c r="DF552" s="88"/>
      <c r="DG552" s="88"/>
      <c r="DH552" s="88"/>
      <c r="DI552" s="88"/>
      <c r="DJ552" s="88"/>
      <c r="DK552" s="88"/>
      <c r="DL552" s="88"/>
      <c r="DM552" s="88"/>
      <c r="DN552" s="88"/>
      <c r="DO552" s="88"/>
      <c r="DP552" s="88"/>
      <c r="DQ552" s="88"/>
      <c r="DR552" s="88"/>
      <c r="DS552" s="88"/>
      <c r="DT552" s="88"/>
      <c r="DU552" s="88"/>
      <c r="DV552" s="88"/>
      <c r="DW552" s="88"/>
      <c r="DX552" s="88"/>
      <c r="DY552" s="88"/>
      <c r="DZ552" s="88"/>
      <c r="EA552" s="88"/>
      <c r="EB552" s="88"/>
      <c r="EC552" s="88"/>
      <c r="ED552" s="88"/>
      <c r="EE552" s="88"/>
      <c r="EF552" s="88"/>
      <c r="EG552" s="88"/>
      <c r="EH552" s="88"/>
      <c r="EI552" s="88"/>
      <c r="EJ552" s="88"/>
      <c r="EK552" s="88"/>
      <c r="EL552" s="88"/>
      <c r="EM552" s="88"/>
      <c r="EN552" s="88"/>
      <c r="EO552" s="88"/>
      <c r="EP552" s="88"/>
      <c r="EQ552" s="88"/>
      <c r="ER552" s="88"/>
      <c r="ES552" s="88"/>
      <c r="ET552" s="88"/>
      <c r="EU552" s="88"/>
      <c r="EV552" s="88"/>
      <c r="EW552" s="88"/>
      <c r="EX552" s="88"/>
      <c r="EY552" s="88"/>
      <c r="EZ552" s="88"/>
      <c r="FA552" s="88"/>
      <c r="FB552" s="88"/>
      <c r="FC552" s="88"/>
      <c r="FD552" s="88"/>
      <c r="FE552" s="88"/>
      <c r="FF552" s="88"/>
    </row>
    <row r="553" spans="2:162" x14ac:dyDescent="0.2">
      <c r="B553" s="100">
        <v>54.9</v>
      </c>
      <c r="C553" s="101">
        <v>3</v>
      </c>
      <c r="D553" s="80">
        <v>54.9</v>
      </c>
      <c r="E553" s="82">
        <v>61</v>
      </c>
      <c r="F553" s="83">
        <v>54.9</v>
      </c>
      <c r="G553" s="82">
        <v>103</v>
      </c>
      <c r="H553" s="88"/>
      <c r="O553" s="88"/>
      <c r="V553" s="88"/>
      <c r="AC553" s="88"/>
      <c r="AD553" s="88"/>
      <c r="AE553" s="88"/>
      <c r="AF553" s="88"/>
      <c r="AG553" s="88"/>
      <c r="AH553" s="88"/>
      <c r="AI553" s="88"/>
      <c r="AJ553" s="88"/>
      <c r="AK553" s="88"/>
      <c r="AL553" s="88"/>
      <c r="AM553" s="88"/>
      <c r="AN553" s="88"/>
      <c r="AO553" s="88"/>
      <c r="AP553" s="88"/>
      <c r="AQ553" s="88"/>
      <c r="AR553" s="88"/>
      <c r="AS553" s="88"/>
      <c r="AT553" s="88"/>
      <c r="AU553" s="88"/>
      <c r="AV553" s="88"/>
      <c r="AW553" s="88"/>
      <c r="AX553" s="88"/>
      <c r="AY553" s="88"/>
      <c r="AZ553" s="88"/>
      <c r="BA553" s="88"/>
      <c r="BB553" s="88"/>
      <c r="BC553" s="88"/>
      <c r="BD553" s="88"/>
      <c r="BE553" s="88"/>
      <c r="BF553" s="88"/>
      <c r="BG553" s="88"/>
      <c r="BH553" s="88"/>
      <c r="BI553" s="88"/>
      <c r="BJ553" s="88"/>
      <c r="BK553" s="88"/>
      <c r="BL553" s="88"/>
      <c r="BM553" s="88"/>
      <c r="BN553" s="88"/>
      <c r="BO553" s="88"/>
      <c r="BP553" s="88"/>
      <c r="BQ553" s="88"/>
      <c r="BR553" s="88"/>
      <c r="BS553" s="88"/>
      <c r="BT553" s="88"/>
      <c r="BU553" s="88"/>
      <c r="BV553" s="88"/>
      <c r="BW553" s="88"/>
      <c r="BX553" s="88"/>
      <c r="BY553" s="88"/>
      <c r="BZ553" s="88"/>
      <c r="CA553" s="88"/>
      <c r="CB553" s="88"/>
      <c r="CC553" s="88"/>
      <c r="CD553" s="88"/>
      <c r="CE553" s="88"/>
      <c r="CF553" s="88"/>
      <c r="CG553" s="88"/>
      <c r="CH553" s="88"/>
      <c r="CI553" s="88"/>
      <c r="CJ553" s="88"/>
      <c r="CK553" s="88"/>
      <c r="CL553" s="88"/>
      <c r="CM553" s="88"/>
      <c r="CN553" s="88"/>
      <c r="CO553" s="88"/>
      <c r="CP553" s="88"/>
      <c r="CQ553" s="88"/>
      <c r="CR553" s="88"/>
      <c r="CS553" s="88"/>
      <c r="CT553" s="88"/>
      <c r="CU553" s="88"/>
      <c r="CV553" s="88"/>
      <c r="CW553" s="88"/>
      <c r="CX553" s="88"/>
      <c r="CY553" s="88"/>
      <c r="CZ553" s="88"/>
      <c r="DA553" s="88"/>
      <c r="DB553" s="88"/>
      <c r="DC553" s="88"/>
      <c r="DD553" s="88"/>
      <c r="DE553" s="88"/>
      <c r="DF553" s="88"/>
      <c r="DG553" s="88"/>
      <c r="DH553" s="88"/>
      <c r="DI553" s="88"/>
      <c r="DJ553" s="88"/>
      <c r="DK553" s="88"/>
      <c r="DL553" s="88"/>
      <c r="DM553" s="88"/>
      <c r="DN553" s="88"/>
      <c r="DO553" s="88"/>
      <c r="DP553" s="88"/>
      <c r="DQ553" s="88"/>
      <c r="DR553" s="88"/>
      <c r="DS553" s="88"/>
      <c r="DT553" s="88"/>
      <c r="DU553" s="88"/>
      <c r="DV553" s="88"/>
      <c r="DW553" s="88"/>
      <c r="DX553" s="88"/>
      <c r="DY553" s="88"/>
      <c r="DZ553" s="88"/>
      <c r="EA553" s="88"/>
      <c r="EB553" s="88"/>
      <c r="EC553" s="88"/>
      <c r="ED553" s="88"/>
      <c r="EE553" s="88"/>
      <c r="EF553" s="88"/>
      <c r="EG553" s="88"/>
      <c r="EH553" s="88"/>
      <c r="EI553" s="88"/>
      <c r="EJ553" s="88"/>
      <c r="EK553" s="88"/>
      <c r="EL553" s="88"/>
      <c r="EM553" s="88"/>
      <c r="EN553" s="88"/>
      <c r="EO553" s="88"/>
      <c r="EP553" s="88"/>
      <c r="EQ553" s="88"/>
      <c r="ER553" s="88"/>
      <c r="ES553" s="88"/>
      <c r="ET553" s="88"/>
      <c r="EU553" s="88"/>
      <c r="EV553" s="88"/>
      <c r="EW553" s="88"/>
      <c r="EX553" s="88"/>
      <c r="EY553" s="88"/>
      <c r="EZ553" s="88"/>
      <c r="FA553" s="88"/>
      <c r="FB553" s="88"/>
      <c r="FC553" s="88"/>
      <c r="FD553" s="88"/>
      <c r="FE553" s="88"/>
      <c r="FF553" s="88"/>
    </row>
    <row r="554" spans="2:162" x14ac:dyDescent="0.2">
      <c r="B554" s="100">
        <v>55</v>
      </c>
      <c r="C554" s="101">
        <v>90</v>
      </c>
      <c r="D554" s="80">
        <v>55</v>
      </c>
      <c r="E554" s="82">
        <v>42</v>
      </c>
      <c r="F554" s="83">
        <v>55</v>
      </c>
      <c r="G554" s="82">
        <v>14</v>
      </c>
      <c r="H554" s="88"/>
      <c r="O554" s="88"/>
      <c r="V554" s="88"/>
      <c r="AC554" s="88"/>
      <c r="AD554" s="88"/>
      <c r="AE554" s="88"/>
      <c r="AF554" s="88"/>
      <c r="AG554" s="88"/>
      <c r="AH554" s="88"/>
      <c r="AI554" s="88"/>
      <c r="AJ554" s="88"/>
      <c r="AK554" s="88"/>
      <c r="AL554" s="88"/>
      <c r="AM554" s="88"/>
      <c r="AN554" s="88"/>
      <c r="AO554" s="88"/>
      <c r="AP554" s="88"/>
      <c r="AQ554" s="88"/>
      <c r="AR554" s="88"/>
      <c r="AS554" s="88"/>
      <c r="AT554" s="88"/>
      <c r="AU554" s="88"/>
      <c r="AV554" s="88"/>
      <c r="AW554" s="88"/>
      <c r="AX554" s="88"/>
      <c r="AY554" s="88"/>
      <c r="AZ554" s="88"/>
      <c r="BA554" s="88"/>
      <c r="BB554" s="88"/>
      <c r="BC554" s="88"/>
      <c r="BD554" s="88"/>
      <c r="BE554" s="88"/>
      <c r="BF554" s="88"/>
      <c r="BG554" s="88"/>
      <c r="BH554" s="88"/>
      <c r="BI554" s="88"/>
      <c r="BJ554" s="88"/>
      <c r="BK554" s="88"/>
      <c r="BL554" s="88"/>
      <c r="BM554" s="88"/>
      <c r="BN554" s="88"/>
      <c r="BO554" s="88"/>
      <c r="BP554" s="88"/>
      <c r="BQ554" s="88"/>
      <c r="BR554" s="88"/>
      <c r="BS554" s="88"/>
      <c r="BT554" s="88"/>
      <c r="BU554" s="88"/>
      <c r="BV554" s="88"/>
      <c r="BW554" s="88"/>
      <c r="BX554" s="88"/>
      <c r="BY554" s="88"/>
      <c r="BZ554" s="88"/>
      <c r="CA554" s="88"/>
      <c r="CB554" s="88"/>
      <c r="CC554" s="88"/>
      <c r="CD554" s="88"/>
      <c r="CE554" s="88"/>
      <c r="CF554" s="88"/>
      <c r="CG554" s="88"/>
      <c r="CH554" s="88"/>
      <c r="CI554" s="88"/>
      <c r="CJ554" s="88"/>
      <c r="CK554" s="88"/>
      <c r="CL554" s="88"/>
      <c r="CM554" s="88"/>
      <c r="CN554" s="88"/>
      <c r="CO554" s="88"/>
      <c r="CP554" s="88"/>
      <c r="CQ554" s="88"/>
      <c r="CR554" s="88"/>
      <c r="CS554" s="88"/>
      <c r="CT554" s="88"/>
      <c r="CU554" s="88"/>
      <c r="CV554" s="88"/>
      <c r="CW554" s="88"/>
      <c r="CX554" s="88"/>
      <c r="CY554" s="88"/>
      <c r="CZ554" s="88"/>
      <c r="DA554" s="88"/>
      <c r="DB554" s="88"/>
      <c r="DC554" s="88"/>
      <c r="DD554" s="88"/>
      <c r="DE554" s="88"/>
      <c r="DF554" s="88"/>
      <c r="DG554" s="88"/>
      <c r="DH554" s="88"/>
      <c r="DI554" s="88"/>
      <c r="DJ554" s="88"/>
      <c r="DK554" s="88"/>
      <c r="DL554" s="88"/>
      <c r="DM554" s="88"/>
      <c r="DN554" s="88"/>
      <c r="DO554" s="88"/>
      <c r="DP554" s="88"/>
      <c r="DQ554" s="88"/>
      <c r="DR554" s="88"/>
      <c r="DS554" s="88"/>
      <c r="DT554" s="88"/>
      <c r="DU554" s="88"/>
      <c r="DV554" s="88"/>
      <c r="DW554" s="88"/>
      <c r="DX554" s="88"/>
      <c r="DY554" s="88"/>
      <c r="DZ554" s="88"/>
      <c r="EA554" s="88"/>
      <c r="EB554" s="88"/>
      <c r="EC554" s="88"/>
      <c r="ED554" s="88"/>
      <c r="EE554" s="88"/>
      <c r="EF554" s="88"/>
      <c r="EG554" s="88"/>
      <c r="EH554" s="88"/>
      <c r="EI554" s="88"/>
      <c r="EJ554" s="88"/>
      <c r="EK554" s="88"/>
      <c r="EL554" s="88"/>
      <c r="EM554" s="88"/>
      <c r="EN554" s="88"/>
      <c r="EO554" s="88"/>
      <c r="EP554" s="88"/>
      <c r="EQ554" s="88"/>
      <c r="ER554" s="88"/>
      <c r="ES554" s="88"/>
      <c r="ET554" s="88"/>
      <c r="EU554" s="88"/>
      <c r="EV554" s="88"/>
      <c r="EW554" s="88"/>
      <c r="EX554" s="88"/>
      <c r="EY554" s="88"/>
      <c r="EZ554" s="88"/>
      <c r="FA554" s="88"/>
      <c r="FB554" s="88"/>
      <c r="FC554" s="88"/>
      <c r="FD554" s="88"/>
      <c r="FE554" s="88"/>
      <c r="FF554" s="88"/>
    </row>
    <row r="555" spans="2:162" x14ac:dyDescent="0.2">
      <c r="B555" s="100">
        <v>55.1</v>
      </c>
      <c r="C555" s="101">
        <v>25</v>
      </c>
      <c r="D555" s="80">
        <v>55.1</v>
      </c>
      <c r="E555" s="82">
        <v>19</v>
      </c>
      <c r="F555" s="83">
        <v>55.1</v>
      </c>
      <c r="G555" s="82">
        <v>8</v>
      </c>
      <c r="H555" s="88"/>
      <c r="O555" s="88"/>
      <c r="V555" s="88"/>
      <c r="AC555" s="88"/>
      <c r="AD555" s="88"/>
      <c r="AE555" s="88"/>
      <c r="AF555" s="88"/>
      <c r="AG555" s="88"/>
      <c r="AH555" s="88"/>
      <c r="AI555" s="88"/>
      <c r="AJ555" s="88"/>
      <c r="AK555" s="88"/>
      <c r="AL555" s="88"/>
      <c r="AM555" s="88"/>
      <c r="AN555" s="88"/>
      <c r="AO555" s="88"/>
      <c r="AP555" s="88"/>
      <c r="AQ555" s="88"/>
      <c r="AR555" s="88"/>
      <c r="AS555" s="88"/>
      <c r="AT555" s="88"/>
      <c r="AU555" s="88"/>
      <c r="AV555" s="88"/>
      <c r="AW555" s="88"/>
      <c r="AX555" s="88"/>
      <c r="AY555" s="88"/>
      <c r="AZ555" s="88"/>
      <c r="BA555" s="88"/>
      <c r="BB555" s="88"/>
      <c r="BC555" s="88"/>
      <c r="BD555" s="88"/>
      <c r="BE555" s="88"/>
      <c r="BF555" s="88"/>
      <c r="BG555" s="88"/>
      <c r="BH555" s="88"/>
      <c r="BI555" s="88"/>
      <c r="BJ555" s="88"/>
      <c r="BK555" s="88"/>
      <c r="BL555" s="88"/>
      <c r="BM555" s="88"/>
      <c r="BN555" s="88"/>
      <c r="BO555" s="88"/>
      <c r="BP555" s="88"/>
      <c r="BQ555" s="88"/>
      <c r="BR555" s="88"/>
      <c r="BS555" s="88"/>
      <c r="BT555" s="88"/>
      <c r="BU555" s="88"/>
      <c r="BV555" s="88"/>
      <c r="BW555" s="88"/>
      <c r="BX555" s="88"/>
      <c r="BY555" s="88"/>
      <c r="BZ555" s="88"/>
      <c r="CA555" s="88"/>
      <c r="CB555" s="88"/>
      <c r="CC555" s="88"/>
      <c r="CD555" s="88"/>
      <c r="CE555" s="88"/>
      <c r="CF555" s="88"/>
      <c r="CG555" s="88"/>
      <c r="CH555" s="88"/>
      <c r="CI555" s="88"/>
      <c r="CJ555" s="88"/>
      <c r="CK555" s="88"/>
      <c r="CL555" s="88"/>
      <c r="CM555" s="88"/>
      <c r="CN555" s="88"/>
      <c r="CO555" s="88"/>
      <c r="CP555" s="88"/>
      <c r="CQ555" s="88"/>
      <c r="CR555" s="88"/>
      <c r="CS555" s="88"/>
      <c r="CT555" s="88"/>
      <c r="CU555" s="88"/>
      <c r="CV555" s="88"/>
      <c r="CW555" s="88"/>
      <c r="CX555" s="88"/>
      <c r="CY555" s="88"/>
      <c r="CZ555" s="88"/>
      <c r="DA555" s="88"/>
      <c r="DB555" s="88"/>
      <c r="DC555" s="88"/>
      <c r="DD555" s="88"/>
      <c r="DE555" s="88"/>
      <c r="DF555" s="88"/>
      <c r="DG555" s="88"/>
      <c r="DH555" s="88"/>
      <c r="DI555" s="88"/>
      <c r="DJ555" s="88"/>
      <c r="DK555" s="88"/>
      <c r="DL555" s="88"/>
      <c r="DM555" s="88"/>
      <c r="DN555" s="88"/>
      <c r="DO555" s="88"/>
      <c r="DP555" s="88"/>
      <c r="DQ555" s="88"/>
      <c r="DR555" s="88"/>
      <c r="DS555" s="88"/>
      <c r="DT555" s="88"/>
      <c r="DU555" s="88"/>
      <c r="DV555" s="88"/>
      <c r="DW555" s="88"/>
      <c r="DX555" s="88"/>
      <c r="DY555" s="88"/>
      <c r="DZ555" s="88"/>
      <c r="EA555" s="88"/>
      <c r="EB555" s="88"/>
      <c r="EC555" s="88"/>
      <c r="ED555" s="88"/>
      <c r="EE555" s="88"/>
      <c r="EF555" s="88"/>
      <c r="EG555" s="88"/>
      <c r="EH555" s="88"/>
      <c r="EI555" s="88"/>
      <c r="EJ555" s="88"/>
      <c r="EK555" s="88"/>
      <c r="EL555" s="88"/>
      <c r="EM555" s="88"/>
      <c r="EN555" s="88"/>
      <c r="EO555" s="88"/>
      <c r="EP555" s="88"/>
      <c r="EQ555" s="88"/>
      <c r="ER555" s="88"/>
      <c r="ES555" s="88"/>
      <c r="ET555" s="88"/>
      <c r="EU555" s="88"/>
      <c r="EV555" s="88"/>
      <c r="EW555" s="88"/>
      <c r="EX555" s="88"/>
      <c r="EY555" s="88"/>
      <c r="EZ555" s="88"/>
      <c r="FA555" s="88"/>
      <c r="FB555" s="88"/>
      <c r="FC555" s="88"/>
      <c r="FD555" s="88"/>
      <c r="FE555" s="88"/>
      <c r="FF555" s="88"/>
    </row>
    <row r="556" spans="2:162" x14ac:dyDescent="0.2">
      <c r="B556" s="100">
        <v>55.2</v>
      </c>
      <c r="C556" s="101">
        <v>67</v>
      </c>
      <c r="D556" s="80">
        <v>55.2</v>
      </c>
      <c r="E556" s="82">
        <v>99</v>
      </c>
      <c r="F556" s="83">
        <v>55.2</v>
      </c>
      <c r="G556" s="82">
        <v>93</v>
      </c>
      <c r="H556" s="88"/>
      <c r="O556" s="88"/>
      <c r="V556" s="88"/>
      <c r="AC556" s="88"/>
      <c r="AD556" s="88"/>
      <c r="AE556" s="88"/>
      <c r="AF556" s="88"/>
      <c r="AG556" s="88"/>
      <c r="AH556" s="88"/>
      <c r="AI556" s="88"/>
      <c r="AJ556" s="88"/>
      <c r="AK556" s="88"/>
      <c r="AL556" s="88"/>
      <c r="AM556" s="88"/>
      <c r="AN556" s="88"/>
      <c r="AO556" s="88"/>
      <c r="AP556" s="88"/>
      <c r="AQ556" s="88"/>
      <c r="AR556" s="88"/>
      <c r="AS556" s="88"/>
      <c r="AT556" s="88"/>
      <c r="AU556" s="88"/>
      <c r="AV556" s="88"/>
      <c r="AW556" s="88"/>
      <c r="AX556" s="88"/>
      <c r="AY556" s="88"/>
      <c r="AZ556" s="88"/>
      <c r="BA556" s="88"/>
      <c r="BB556" s="88"/>
      <c r="BC556" s="88"/>
      <c r="BD556" s="88"/>
      <c r="BE556" s="88"/>
      <c r="BF556" s="88"/>
      <c r="BG556" s="88"/>
      <c r="BH556" s="88"/>
      <c r="BI556" s="88"/>
      <c r="BJ556" s="88"/>
      <c r="BK556" s="88"/>
      <c r="BL556" s="88"/>
      <c r="BM556" s="88"/>
      <c r="BN556" s="88"/>
      <c r="BO556" s="88"/>
      <c r="BP556" s="88"/>
      <c r="BQ556" s="88"/>
      <c r="BR556" s="88"/>
      <c r="BS556" s="88"/>
      <c r="BT556" s="88"/>
      <c r="BU556" s="88"/>
      <c r="BV556" s="88"/>
      <c r="BW556" s="88"/>
      <c r="BX556" s="88"/>
      <c r="BY556" s="88"/>
      <c r="BZ556" s="88"/>
      <c r="CA556" s="88"/>
      <c r="CB556" s="88"/>
      <c r="CC556" s="88"/>
      <c r="CD556" s="88"/>
      <c r="CE556" s="88"/>
      <c r="CF556" s="88"/>
      <c r="CG556" s="88"/>
      <c r="CH556" s="88"/>
      <c r="CI556" s="88"/>
      <c r="CJ556" s="88"/>
      <c r="CK556" s="88"/>
      <c r="CL556" s="88"/>
      <c r="CM556" s="88"/>
      <c r="CN556" s="88"/>
      <c r="CO556" s="88"/>
      <c r="CP556" s="88"/>
      <c r="CQ556" s="88"/>
      <c r="CR556" s="88"/>
      <c r="CS556" s="88"/>
      <c r="CT556" s="88"/>
      <c r="CU556" s="88"/>
      <c r="CV556" s="88"/>
      <c r="CW556" s="88"/>
      <c r="CX556" s="88"/>
      <c r="CY556" s="88"/>
      <c r="CZ556" s="88"/>
      <c r="DA556" s="88"/>
      <c r="DB556" s="88"/>
      <c r="DC556" s="88"/>
      <c r="DD556" s="88"/>
      <c r="DE556" s="88"/>
      <c r="DF556" s="88"/>
      <c r="DG556" s="88"/>
      <c r="DH556" s="88"/>
      <c r="DI556" s="88"/>
      <c r="DJ556" s="88"/>
      <c r="DK556" s="88"/>
      <c r="DL556" s="88"/>
      <c r="DM556" s="88"/>
      <c r="DN556" s="88"/>
      <c r="DO556" s="88"/>
      <c r="DP556" s="88"/>
      <c r="DQ556" s="88"/>
      <c r="DR556" s="88"/>
      <c r="DS556" s="88"/>
      <c r="DT556" s="88"/>
      <c r="DU556" s="88"/>
      <c r="DV556" s="88"/>
      <c r="DW556" s="88"/>
      <c r="DX556" s="88"/>
      <c r="DY556" s="88"/>
      <c r="DZ556" s="88"/>
      <c r="EA556" s="88"/>
      <c r="EB556" s="88"/>
      <c r="EC556" s="88"/>
      <c r="ED556" s="88"/>
      <c r="EE556" s="88"/>
      <c r="EF556" s="88"/>
      <c r="EG556" s="88"/>
      <c r="EH556" s="88"/>
      <c r="EI556" s="88"/>
      <c r="EJ556" s="88"/>
      <c r="EK556" s="88"/>
      <c r="EL556" s="88"/>
      <c r="EM556" s="88"/>
      <c r="EN556" s="88"/>
      <c r="EO556" s="88"/>
      <c r="EP556" s="88"/>
      <c r="EQ556" s="88"/>
      <c r="ER556" s="88"/>
      <c r="ES556" s="88"/>
      <c r="ET556" s="88"/>
      <c r="EU556" s="88"/>
      <c r="EV556" s="88"/>
      <c r="EW556" s="88"/>
      <c r="EX556" s="88"/>
      <c r="EY556" s="88"/>
      <c r="EZ556" s="88"/>
      <c r="FA556" s="88"/>
      <c r="FB556" s="88"/>
      <c r="FC556" s="88"/>
      <c r="FD556" s="88"/>
      <c r="FE556" s="88"/>
      <c r="FF556" s="88"/>
    </row>
    <row r="557" spans="2:162" x14ac:dyDescent="0.2">
      <c r="B557" s="100">
        <v>55.3</v>
      </c>
      <c r="C557" s="101">
        <v>1</v>
      </c>
      <c r="D557" s="80">
        <v>55.3</v>
      </c>
      <c r="E557" s="82">
        <v>15</v>
      </c>
      <c r="F557" s="83">
        <v>55.3</v>
      </c>
      <c r="G557" s="82">
        <v>111</v>
      </c>
      <c r="H557" s="88"/>
      <c r="O557" s="88"/>
      <c r="V557" s="88"/>
      <c r="AC557" s="88"/>
      <c r="AD557" s="88"/>
      <c r="AE557" s="88"/>
      <c r="AF557" s="88"/>
      <c r="AG557" s="88"/>
      <c r="AH557" s="88"/>
      <c r="AI557" s="88"/>
      <c r="AJ557" s="88"/>
      <c r="AK557" s="88"/>
      <c r="AL557" s="88"/>
      <c r="AM557" s="88"/>
      <c r="AN557" s="88"/>
      <c r="AO557" s="88"/>
      <c r="AP557" s="88"/>
      <c r="AQ557" s="88"/>
      <c r="AR557" s="88"/>
      <c r="AS557" s="88"/>
      <c r="AT557" s="88"/>
      <c r="AU557" s="88"/>
      <c r="AV557" s="88"/>
      <c r="AW557" s="88"/>
      <c r="AX557" s="88"/>
      <c r="AY557" s="88"/>
      <c r="AZ557" s="88"/>
      <c r="BA557" s="88"/>
      <c r="BB557" s="88"/>
      <c r="BC557" s="88"/>
      <c r="BD557" s="88"/>
      <c r="BE557" s="88"/>
      <c r="BF557" s="88"/>
      <c r="BG557" s="88"/>
      <c r="BH557" s="88"/>
      <c r="BI557" s="88"/>
      <c r="BJ557" s="88"/>
      <c r="BK557" s="88"/>
      <c r="BL557" s="88"/>
      <c r="BM557" s="88"/>
      <c r="BN557" s="88"/>
      <c r="BO557" s="88"/>
      <c r="BP557" s="88"/>
      <c r="BQ557" s="88"/>
      <c r="BR557" s="88"/>
      <c r="BS557" s="88"/>
      <c r="BT557" s="88"/>
      <c r="BU557" s="88"/>
      <c r="BV557" s="88"/>
      <c r="BW557" s="88"/>
      <c r="BX557" s="88"/>
      <c r="BY557" s="88"/>
      <c r="BZ557" s="88"/>
      <c r="CA557" s="88"/>
      <c r="CB557" s="88"/>
      <c r="CC557" s="88"/>
      <c r="CD557" s="88"/>
      <c r="CE557" s="88"/>
      <c r="CF557" s="88"/>
      <c r="CG557" s="88"/>
      <c r="CH557" s="88"/>
      <c r="CI557" s="88"/>
      <c r="CJ557" s="88"/>
      <c r="CK557" s="88"/>
      <c r="CL557" s="88"/>
      <c r="CM557" s="88"/>
      <c r="CN557" s="88"/>
      <c r="CO557" s="88"/>
      <c r="CP557" s="88"/>
      <c r="CQ557" s="88"/>
      <c r="CR557" s="88"/>
      <c r="CS557" s="88"/>
      <c r="CT557" s="88"/>
      <c r="CU557" s="88"/>
      <c r="CV557" s="88"/>
      <c r="CW557" s="88"/>
      <c r="CX557" s="88"/>
      <c r="CY557" s="88"/>
      <c r="CZ557" s="88"/>
      <c r="DA557" s="88"/>
      <c r="DB557" s="88"/>
      <c r="DC557" s="88"/>
      <c r="DD557" s="88"/>
      <c r="DE557" s="88"/>
      <c r="DF557" s="88"/>
      <c r="DG557" s="88"/>
      <c r="DH557" s="88"/>
      <c r="DI557" s="88"/>
      <c r="DJ557" s="88"/>
      <c r="DK557" s="88"/>
      <c r="DL557" s="88"/>
      <c r="DM557" s="88"/>
      <c r="DN557" s="88"/>
      <c r="DO557" s="88"/>
      <c r="DP557" s="88"/>
      <c r="DQ557" s="88"/>
      <c r="DR557" s="88"/>
      <c r="DS557" s="88"/>
      <c r="DT557" s="88"/>
      <c r="DU557" s="88"/>
      <c r="DV557" s="88"/>
      <c r="DW557" s="88"/>
      <c r="DX557" s="88"/>
      <c r="DY557" s="88"/>
      <c r="DZ557" s="88"/>
      <c r="EA557" s="88"/>
      <c r="EB557" s="88"/>
      <c r="EC557" s="88"/>
      <c r="ED557" s="88"/>
      <c r="EE557" s="88"/>
      <c r="EF557" s="88"/>
      <c r="EG557" s="88"/>
      <c r="EH557" s="88"/>
      <c r="EI557" s="88"/>
      <c r="EJ557" s="88"/>
      <c r="EK557" s="88"/>
      <c r="EL557" s="88"/>
      <c r="EM557" s="88"/>
      <c r="EN557" s="88"/>
      <c r="EO557" s="88"/>
      <c r="EP557" s="88"/>
      <c r="EQ557" s="88"/>
      <c r="ER557" s="88"/>
      <c r="ES557" s="88"/>
      <c r="ET557" s="88"/>
      <c r="EU557" s="88"/>
      <c r="EV557" s="88"/>
      <c r="EW557" s="88"/>
      <c r="EX557" s="88"/>
      <c r="EY557" s="88"/>
      <c r="EZ557" s="88"/>
      <c r="FA557" s="88"/>
      <c r="FB557" s="88"/>
      <c r="FC557" s="88"/>
      <c r="FD557" s="88"/>
      <c r="FE557" s="88"/>
      <c r="FF557" s="88"/>
    </row>
    <row r="558" spans="2:162" x14ac:dyDescent="0.2">
      <c r="B558" s="100">
        <v>55.4</v>
      </c>
      <c r="C558" s="101">
        <v>16</v>
      </c>
      <c r="D558" s="80">
        <v>55.4</v>
      </c>
      <c r="E558" s="82">
        <v>89</v>
      </c>
      <c r="F558" s="83">
        <v>55.4</v>
      </c>
      <c r="G558" s="82">
        <v>45</v>
      </c>
      <c r="H558" s="88"/>
      <c r="O558" s="88"/>
      <c r="V558" s="88"/>
      <c r="AC558" s="88"/>
      <c r="AD558" s="88"/>
      <c r="AE558" s="88"/>
      <c r="AF558" s="88"/>
      <c r="AG558" s="88"/>
      <c r="AH558" s="88"/>
      <c r="AI558" s="88"/>
      <c r="AJ558" s="88"/>
      <c r="AK558" s="88"/>
      <c r="AL558" s="88"/>
      <c r="AM558" s="88"/>
      <c r="AN558" s="88"/>
      <c r="AO558" s="88"/>
      <c r="AP558" s="88"/>
      <c r="AQ558" s="88"/>
      <c r="AR558" s="88"/>
      <c r="AS558" s="88"/>
      <c r="AT558" s="88"/>
      <c r="AU558" s="88"/>
      <c r="AV558" s="88"/>
      <c r="AW558" s="88"/>
      <c r="AX558" s="88"/>
      <c r="AY558" s="88"/>
      <c r="AZ558" s="88"/>
      <c r="BA558" s="88"/>
      <c r="BB558" s="88"/>
      <c r="BC558" s="88"/>
      <c r="BD558" s="88"/>
      <c r="BE558" s="88"/>
      <c r="BF558" s="88"/>
      <c r="BG558" s="88"/>
      <c r="BH558" s="88"/>
      <c r="BI558" s="88"/>
      <c r="BJ558" s="88"/>
      <c r="BK558" s="88"/>
      <c r="BL558" s="88"/>
      <c r="BM558" s="88"/>
      <c r="BN558" s="88"/>
      <c r="BO558" s="88"/>
      <c r="BP558" s="88"/>
      <c r="BQ558" s="88"/>
      <c r="BR558" s="88"/>
      <c r="BS558" s="88"/>
      <c r="BT558" s="88"/>
      <c r="BU558" s="88"/>
      <c r="BV558" s="88"/>
      <c r="BW558" s="88"/>
      <c r="BX558" s="88"/>
      <c r="BY558" s="88"/>
      <c r="BZ558" s="88"/>
      <c r="CA558" s="88"/>
      <c r="CB558" s="88"/>
      <c r="CC558" s="88"/>
      <c r="CD558" s="88"/>
      <c r="CE558" s="88"/>
      <c r="CF558" s="88"/>
      <c r="CG558" s="88"/>
      <c r="CH558" s="88"/>
      <c r="CI558" s="88"/>
      <c r="CJ558" s="88"/>
      <c r="CK558" s="88"/>
      <c r="CL558" s="88"/>
      <c r="CM558" s="88"/>
      <c r="CN558" s="88"/>
      <c r="CO558" s="88"/>
      <c r="CP558" s="88"/>
      <c r="CQ558" s="88"/>
      <c r="CR558" s="88"/>
      <c r="CS558" s="88"/>
      <c r="CT558" s="88"/>
      <c r="CU558" s="88"/>
      <c r="CV558" s="88"/>
      <c r="CW558" s="88"/>
      <c r="CX558" s="88"/>
      <c r="CY558" s="88"/>
      <c r="CZ558" s="88"/>
      <c r="DA558" s="88"/>
      <c r="DB558" s="88"/>
      <c r="DC558" s="88"/>
      <c r="DD558" s="88"/>
      <c r="DE558" s="88"/>
      <c r="DF558" s="88"/>
      <c r="DG558" s="88"/>
      <c r="DH558" s="88"/>
      <c r="DI558" s="88"/>
      <c r="DJ558" s="88"/>
      <c r="DK558" s="88"/>
      <c r="DL558" s="88"/>
      <c r="DM558" s="88"/>
      <c r="DN558" s="88"/>
      <c r="DO558" s="88"/>
      <c r="DP558" s="88"/>
      <c r="DQ558" s="88"/>
      <c r="DR558" s="88"/>
      <c r="DS558" s="88"/>
      <c r="DT558" s="88"/>
      <c r="DU558" s="88"/>
      <c r="DV558" s="88"/>
      <c r="DW558" s="88"/>
      <c r="DX558" s="88"/>
      <c r="DY558" s="88"/>
      <c r="DZ558" s="88"/>
      <c r="EA558" s="88"/>
      <c r="EB558" s="88"/>
      <c r="EC558" s="88"/>
      <c r="ED558" s="88"/>
      <c r="EE558" s="88"/>
      <c r="EF558" s="88"/>
      <c r="EG558" s="88"/>
      <c r="EH558" s="88"/>
      <c r="EI558" s="88"/>
      <c r="EJ558" s="88"/>
      <c r="EK558" s="88"/>
      <c r="EL558" s="88"/>
      <c r="EM558" s="88"/>
      <c r="EN558" s="88"/>
      <c r="EO558" s="88"/>
      <c r="EP558" s="88"/>
      <c r="EQ558" s="88"/>
      <c r="ER558" s="88"/>
      <c r="ES558" s="88"/>
      <c r="ET558" s="88"/>
      <c r="EU558" s="88"/>
      <c r="EV558" s="88"/>
      <c r="EW558" s="88"/>
      <c r="EX558" s="88"/>
      <c r="EY558" s="88"/>
      <c r="EZ558" s="88"/>
      <c r="FA558" s="88"/>
      <c r="FB558" s="88"/>
      <c r="FC558" s="88"/>
      <c r="FD558" s="88"/>
      <c r="FE558" s="88"/>
      <c r="FF558" s="88"/>
    </row>
    <row r="559" spans="2:162" x14ac:dyDescent="0.2">
      <c r="B559" s="100">
        <v>55.5</v>
      </c>
      <c r="C559" s="101">
        <v>81</v>
      </c>
      <c r="D559" s="80">
        <v>55.5</v>
      </c>
      <c r="E559" s="82">
        <v>26</v>
      </c>
      <c r="F559" s="83">
        <v>55.5</v>
      </c>
      <c r="G559" s="82">
        <v>88</v>
      </c>
      <c r="H559" s="88"/>
      <c r="O559" s="88"/>
      <c r="V559" s="88"/>
      <c r="AC559" s="88"/>
      <c r="AD559" s="88"/>
      <c r="AE559" s="88"/>
      <c r="AF559" s="88"/>
      <c r="AG559" s="88"/>
      <c r="AH559" s="88"/>
      <c r="AI559" s="88"/>
      <c r="AJ559" s="88"/>
      <c r="AK559" s="88"/>
      <c r="AL559" s="88"/>
      <c r="AM559" s="88"/>
      <c r="AN559" s="88"/>
      <c r="AO559" s="88"/>
      <c r="AP559" s="88"/>
      <c r="AQ559" s="88"/>
      <c r="AR559" s="88"/>
      <c r="AS559" s="88"/>
      <c r="AT559" s="88"/>
      <c r="AU559" s="88"/>
      <c r="AV559" s="88"/>
      <c r="AW559" s="88"/>
      <c r="AX559" s="88"/>
      <c r="AY559" s="88"/>
      <c r="AZ559" s="88"/>
      <c r="BA559" s="88"/>
      <c r="BB559" s="88"/>
      <c r="BC559" s="88"/>
      <c r="BD559" s="88"/>
      <c r="BE559" s="88"/>
      <c r="BF559" s="88"/>
      <c r="BG559" s="88"/>
      <c r="BH559" s="88"/>
      <c r="BI559" s="88"/>
      <c r="BJ559" s="88"/>
      <c r="BK559" s="88"/>
      <c r="BL559" s="88"/>
      <c r="BM559" s="88"/>
      <c r="BN559" s="88"/>
      <c r="BO559" s="88"/>
      <c r="BP559" s="88"/>
      <c r="BQ559" s="88"/>
      <c r="BR559" s="88"/>
      <c r="BS559" s="88"/>
      <c r="BT559" s="88"/>
      <c r="BU559" s="88"/>
      <c r="BV559" s="88"/>
      <c r="BW559" s="88"/>
      <c r="BX559" s="88"/>
      <c r="BY559" s="88"/>
      <c r="BZ559" s="88"/>
      <c r="CA559" s="88"/>
      <c r="CB559" s="88"/>
      <c r="CC559" s="88"/>
      <c r="CD559" s="88"/>
      <c r="CE559" s="88"/>
      <c r="CF559" s="88"/>
      <c r="CG559" s="88"/>
      <c r="CH559" s="88"/>
      <c r="CI559" s="88"/>
      <c r="CJ559" s="88"/>
      <c r="CK559" s="88"/>
      <c r="CL559" s="88"/>
      <c r="CM559" s="88"/>
      <c r="CN559" s="88"/>
      <c r="CO559" s="88"/>
      <c r="CP559" s="88"/>
      <c r="CQ559" s="88"/>
      <c r="CR559" s="88"/>
      <c r="CS559" s="88"/>
      <c r="CT559" s="88"/>
      <c r="CU559" s="88"/>
      <c r="CV559" s="88"/>
      <c r="CW559" s="88"/>
      <c r="CX559" s="88"/>
      <c r="CY559" s="88"/>
      <c r="CZ559" s="88"/>
      <c r="DA559" s="88"/>
      <c r="DB559" s="88"/>
      <c r="DC559" s="88"/>
      <c r="DD559" s="88"/>
      <c r="DE559" s="88"/>
      <c r="DF559" s="88"/>
      <c r="DG559" s="88"/>
      <c r="DH559" s="88"/>
      <c r="DI559" s="88"/>
      <c r="DJ559" s="88"/>
      <c r="DK559" s="88"/>
      <c r="DL559" s="88"/>
      <c r="DM559" s="88"/>
      <c r="DN559" s="88"/>
      <c r="DO559" s="88"/>
      <c r="DP559" s="88"/>
      <c r="DQ559" s="88"/>
      <c r="DR559" s="88"/>
      <c r="DS559" s="88"/>
      <c r="DT559" s="88"/>
      <c r="DU559" s="88"/>
      <c r="DV559" s="88"/>
      <c r="DW559" s="88"/>
      <c r="DX559" s="88"/>
      <c r="DY559" s="88"/>
      <c r="DZ559" s="88"/>
      <c r="EA559" s="88"/>
      <c r="EB559" s="88"/>
      <c r="EC559" s="88"/>
      <c r="ED559" s="88"/>
      <c r="EE559" s="88"/>
      <c r="EF559" s="88"/>
      <c r="EG559" s="88"/>
      <c r="EH559" s="88"/>
      <c r="EI559" s="88"/>
      <c r="EJ559" s="88"/>
      <c r="EK559" s="88"/>
      <c r="EL559" s="88"/>
      <c r="EM559" s="88"/>
      <c r="EN559" s="88"/>
      <c r="EO559" s="88"/>
      <c r="EP559" s="88"/>
      <c r="EQ559" s="88"/>
      <c r="ER559" s="88"/>
      <c r="ES559" s="88"/>
      <c r="ET559" s="88"/>
      <c r="EU559" s="88"/>
      <c r="EV559" s="88"/>
      <c r="EW559" s="88"/>
      <c r="EX559" s="88"/>
      <c r="EY559" s="88"/>
      <c r="EZ559" s="88"/>
      <c r="FA559" s="88"/>
      <c r="FB559" s="88"/>
      <c r="FC559" s="88"/>
      <c r="FD559" s="88"/>
      <c r="FE559" s="88"/>
      <c r="FF559" s="88"/>
    </row>
    <row r="560" spans="2:162" x14ac:dyDescent="0.2">
      <c r="B560" s="100">
        <v>55.6</v>
      </c>
      <c r="C560" s="101">
        <v>6</v>
      </c>
      <c r="D560" s="80">
        <v>55.6</v>
      </c>
      <c r="E560" s="82">
        <v>70</v>
      </c>
      <c r="F560" s="83">
        <v>55.6</v>
      </c>
      <c r="G560" s="82">
        <v>35</v>
      </c>
      <c r="H560" s="88"/>
      <c r="O560" s="88"/>
      <c r="V560" s="88"/>
      <c r="AC560" s="88"/>
      <c r="AD560" s="88"/>
      <c r="AE560" s="88"/>
      <c r="AF560" s="88"/>
      <c r="AG560" s="88"/>
      <c r="AH560" s="88"/>
      <c r="AI560" s="88"/>
      <c r="AJ560" s="88"/>
      <c r="AK560" s="88"/>
      <c r="AL560" s="88"/>
      <c r="AM560" s="88"/>
      <c r="AN560" s="88"/>
      <c r="AO560" s="88"/>
      <c r="AP560" s="88"/>
      <c r="AQ560" s="88"/>
      <c r="AR560" s="88"/>
      <c r="AS560" s="88"/>
      <c r="AT560" s="88"/>
      <c r="AU560" s="88"/>
      <c r="AV560" s="88"/>
      <c r="AW560" s="88"/>
      <c r="AX560" s="88"/>
      <c r="AY560" s="88"/>
      <c r="AZ560" s="88"/>
      <c r="BA560" s="88"/>
      <c r="BB560" s="88"/>
      <c r="BC560" s="88"/>
      <c r="BD560" s="88"/>
      <c r="BE560" s="88"/>
      <c r="BF560" s="88"/>
      <c r="BG560" s="88"/>
      <c r="BH560" s="88"/>
      <c r="BI560" s="88"/>
      <c r="BJ560" s="88"/>
      <c r="BK560" s="88"/>
      <c r="BL560" s="88"/>
      <c r="BM560" s="88"/>
      <c r="BN560" s="88"/>
      <c r="BO560" s="88"/>
      <c r="BP560" s="88"/>
      <c r="BQ560" s="88"/>
      <c r="BR560" s="88"/>
      <c r="BS560" s="88"/>
      <c r="BT560" s="88"/>
      <c r="BU560" s="88"/>
      <c r="BV560" s="88"/>
      <c r="BW560" s="88"/>
      <c r="BX560" s="88"/>
      <c r="BY560" s="88"/>
      <c r="BZ560" s="88"/>
      <c r="CA560" s="88"/>
      <c r="CB560" s="88"/>
      <c r="CC560" s="88"/>
      <c r="CD560" s="88"/>
      <c r="CE560" s="88"/>
      <c r="CF560" s="88"/>
      <c r="CG560" s="88"/>
      <c r="CH560" s="88"/>
      <c r="CI560" s="88"/>
      <c r="CJ560" s="88"/>
      <c r="CK560" s="88"/>
      <c r="CL560" s="88"/>
      <c r="CM560" s="88"/>
      <c r="CN560" s="88"/>
      <c r="CO560" s="88"/>
      <c r="CP560" s="88"/>
      <c r="CQ560" s="88"/>
      <c r="CR560" s="88"/>
      <c r="CS560" s="88"/>
      <c r="CT560" s="88"/>
      <c r="CU560" s="88"/>
      <c r="CV560" s="88"/>
      <c r="CW560" s="88"/>
      <c r="CX560" s="88"/>
      <c r="CY560" s="88"/>
      <c r="CZ560" s="88"/>
      <c r="DA560" s="88"/>
      <c r="DB560" s="88"/>
      <c r="DC560" s="88"/>
      <c r="DD560" s="88"/>
      <c r="DE560" s="88"/>
      <c r="DF560" s="88"/>
      <c r="DG560" s="88"/>
      <c r="DH560" s="88"/>
      <c r="DI560" s="88"/>
      <c r="DJ560" s="88"/>
      <c r="DK560" s="88"/>
      <c r="DL560" s="88"/>
      <c r="DM560" s="88"/>
      <c r="DN560" s="88"/>
      <c r="DO560" s="88"/>
      <c r="DP560" s="88"/>
      <c r="DQ560" s="88"/>
      <c r="DR560" s="88"/>
      <c r="DS560" s="88"/>
      <c r="DT560" s="88"/>
      <c r="DU560" s="88"/>
      <c r="DV560" s="88"/>
      <c r="DW560" s="88"/>
      <c r="DX560" s="88"/>
      <c r="DY560" s="88"/>
      <c r="DZ560" s="88"/>
      <c r="EA560" s="88"/>
      <c r="EB560" s="88"/>
      <c r="EC560" s="88"/>
      <c r="ED560" s="88"/>
      <c r="EE560" s="88"/>
      <c r="EF560" s="88"/>
      <c r="EG560" s="88"/>
      <c r="EH560" s="88"/>
      <c r="EI560" s="88"/>
      <c r="EJ560" s="88"/>
      <c r="EK560" s="88"/>
      <c r="EL560" s="88"/>
      <c r="EM560" s="88"/>
      <c r="EN560" s="88"/>
      <c r="EO560" s="88"/>
      <c r="EP560" s="88"/>
      <c r="EQ560" s="88"/>
      <c r="ER560" s="88"/>
      <c r="ES560" s="88"/>
      <c r="ET560" s="88"/>
      <c r="EU560" s="88"/>
      <c r="EV560" s="88"/>
      <c r="EW560" s="88"/>
      <c r="EX560" s="88"/>
      <c r="EY560" s="88"/>
      <c r="EZ560" s="88"/>
      <c r="FA560" s="88"/>
      <c r="FB560" s="88"/>
      <c r="FC560" s="88"/>
      <c r="FD560" s="88"/>
      <c r="FE560" s="88"/>
      <c r="FF560" s="88"/>
    </row>
    <row r="561" spans="2:162" x14ac:dyDescent="0.2">
      <c r="B561" s="100">
        <v>55.7</v>
      </c>
      <c r="C561" s="101">
        <v>13</v>
      </c>
      <c r="D561" s="80">
        <v>55.7</v>
      </c>
      <c r="E561" s="82">
        <v>45</v>
      </c>
      <c r="F561" s="83">
        <v>55.7</v>
      </c>
      <c r="G561" s="82">
        <v>51</v>
      </c>
      <c r="H561" s="88"/>
      <c r="O561" s="88"/>
      <c r="V561" s="88"/>
      <c r="AC561" s="88"/>
      <c r="AD561" s="88"/>
      <c r="AE561" s="88"/>
      <c r="AF561" s="88"/>
      <c r="AG561" s="88"/>
      <c r="AH561" s="88"/>
      <c r="AI561" s="88"/>
      <c r="AJ561" s="88"/>
      <c r="AK561" s="88"/>
      <c r="AL561" s="88"/>
      <c r="AM561" s="88"/>
      <c r="AN561" s="88"/>
      <c r="AO561" s="88"/>
      <c r="AP561" s="88"/>
      <c r="AQ561" s="88"/>
      <c r="AR561" s="88"/>
      <c r="AS561" s="88"/>
      <c r="AT561" s="88"/>
      <c r="AU561" s="88"/>
      <c r="AV561" s="88"/>
      <c r="AW561" s="88"/>
      <c r="AX561" s="88"/>
      <c r="AY561" s="88"/>
      <c r="AZ561" s="88"/>
      <c r="BA561" s="88"/>
      <c r="BB561" s="88"/>
      <c r="BC561" s="88"/>
      <c r="BD561" s="88"/>
      <c r="BE561" s="88"/>
      <c r="BF561" s="88"/>
      <c r="BG561" s="88"/>
      <c r="BH561" s="88"/>
      <c r="BI561" s="88"/>
      <c r="BJ561" s="88"/>
      <c r="BK561" s="88"/>
      <c r="BL561" s="88"/>
      <c r="BM561" s="88"/>
      <c r="BN561" s="88"/>
      <c r="BO561" s="88"/>
      <c r="BP561" s="88"/>
      <c r="BQ561" s="88"/>
      <c r="BR561" s="88"/>
      <c r="BS561" s="88"/>
      <c r="BT561" s="88"/>
      <c r="BU561" s="88"/>
      <c r="BV561" s="88"/>
      <c r="BW561" s="88"/>
      <c r="BX561" s="88"/>
      <c r="BY561" s="88"/>
      <c r="BZ561" s="88"/>
      <c r="CA561" s="88"/>
      <c r="CB561" s="88"/>
      <c r="CC561" s="88"/>
      <c r="CD561" s="88"/>
      <c r="CE561" s="88"/>
      <c r="CF561" s="88"/>
      <c r="CG561" s="88"/>
      <c r="CH561" s="88"/>
      <c r="CI561" s="88"/>
      <c r="CJ561" s="88"/>
      <c r="CK561" s="88"/>
      <c r="CL561" s="88"/>
      <c r="CM561" s="88"/>
      <c r="CN561" s="88"/>
      <c r="CO561" s="88"/>
      <c r="CP561" s="88"/>
      <c r="CQ561" s="88"/>
      <c r="CR561" s="88"/>
      <c r="CS561" s="88"/>
      <c r="CT561" s="88"/>
      <c r="CU561" s="88"/>
      <c r="CV561" s="88"/>
      <c r="CW561" s="88"/>
      <c r="CX561" s="88"/>
      <c r="CY561" s="88"/>
      <c r="CZ561" s="88"/>
      <c r="DA561" s="88"/>
      <c r="DB561" s="88"/>
      <c r="DC561" s="88"/>
      <c r="DD561" s="88"/>
      <c r="DE561" s="88"/>
      <c r="DF561" s="88"/>
      <c r="DG561" s="88"/>
      <c r="DH561" s="88"/>
      <c r="DI561" s="88"/>
      <c r="DJ561" s="88"/>
      <c r="DK561" s="88"/>
      <c r="DL561" s="88"/>
      <c r="DM561" s="88"/>
      <c r="DN561" s="88"/>
      <c r="DO561" s="88"/>
      <c r="DP561" s="88"/>
      <c r="DQ561" s="88"/>
      <c r="DR561" s="88"/>
      <c r="DS561" s="88"/>
      <c r="DT561" s="88"/>
      <c r="DU561" s="88"/>
      <c r="DV561" s="88"/>
      <c r="DW561" s="88"/>
      <c r="DX561" s="88"/>
      <c r="DY561" s="88"/>
      <c r="DZ561" s="88"/>
      <c r="EA561" s="88"/>
      <c r="EB561" s="88"/>
      <c r="EC561" s="88"/>
      <c r="ED561" s="88"/>
      <c r="EE561" s="88"/>
      <c r="EF561" s="88"/>
      <c r="EG561" s="88"/>
      <c r="EH561" s="88"/>
      <c r="EI561" s="88"/>
      <c r="EJ561" s="88"/>
      <c r="EK561" s="88"/>
      <c r="EL561" s="88"/>
      <c r="EM561" s="88"/>
      <c r="EN561" s="88"/>
      <c r="EO561" s="88"/>
      <c r="EP561" s="88"/>
      <c r="EQ561" s="88"/>
      <c r="ER561" s="88"/>
      <c r="ES561" s="88"/>
      <c r="ET561" s="88"/>
      <c r="EU561" s="88"/>
      <c r="EV561" s="88"/>
      <c r="EW561" s="88"/>
      <c r="EX561" s="88"/>
      <c r="EY561" s="88"/>
      <c r="EZ561" s="88"/>
      <c r="FA561" s="88"/>
      <c r="FB561" s="88"/>
      <c r="FC561" s="88"/>
      <c r="FD561" s="88"/>
      <c r="FE561" s="88"/>
      <c r="FF561" s="88"/>
    </row>
    <row r="562" spans="2:162" x14ac:dyDescent="0.2">
      <c r="B562" s="100">
        <v>55.8</v>
      </c>
      <c r="C562" s="101">
        <v>6</v>
      </c>
      <c r="D562" s="80">
        <v>55.8</v>
      </c>
      <c r="E562" s="82">
        <v>28</v>
      </c>
      <c r="F562" s="83">
        <v>55.8</v>
      </c>
      <c r="G562" s="82">
        <v>65</v>
      </c>
      <c r="H562" s="88"/>
      <c r="O562" s="88"/>
      <c r="V562" s="88"/>
      <c r="AC562" s="88"/>
      <c r="AD562" s="88"/>
      <c r="AE562" s="88"/>
      <c r="AF562" s="88"/>
      <c r="AG562" s="88"/>
      <c r="AH562" s="88"/>
      <c r="AI562" s="88"/>
      <c r="AJ562" s="88"/>
      <c r="AK562" s="88"/>
      <c r="AL562" s="88"/>
      <c r="AM562" s="88"/>
      <c r="AN562" s="88"/>
      <c r="AO562" s="88"/>
      <c r="AP562" s="88"/>
      <c r="AQ562" s="88"/>
      <c r="AR562" s="88"/>
      <c r="AS562" s="88"/>
      <c r="AT562" s="88"/>
      <c r="AU562" s="88"/>
      <c r="AV562" s="88"/>
      <c r="AW562" s="88"/>
      <c r="AX562" s="88"/>
      <c r="AY562" s="88"/>
      <c r="AZ562" s="88"/>
      <c r="BA562" s="88"/>
      <c r="BB562" s="88"/>
      <c r="BC562" s="88"/>
      <c r="BD562" s="88"/>
      <c r="BE562" s="88"/>
      <c r="BF562" s="88"/>
      <c r="BG562" s="88"/>
      <c r="BH562" s="88"/>
      <c r="BI562" s="88"/>
      <c r="BJ562" s="88"/>
      <c r="BK562" s="88"/>
      <c r="BL562" s="88"/>
      <c r="BM562" s="88"/>
      <c r="BN562" s="88"/>
      <c r="BO562" s="88"/>
      <c r="BP562" s="88"/>
      <c r="BQ562" s="88"/>
      <c r="BR562" s="88"/>
      <c r="BS562" s="88"/>
      <c r="BT562" s="88"/>
      <c r="BU562" s="88"/>
      <c r="BV562" s="88"/>
      <c r="BW562" s="88"/>
      <c r="BX562" s="88"/>
      <c r="BY562" s="88"/>
      <c r="BZ562" s="88"/>
      <c r="CA562" s="88"/>
      <c r="CB562" s="88"/>
      <c r="CC562" s="88"/>
      <c r="CD562" s="88"/>
      <c r="CE562" s="88"/>
      <c r="CF562" s="88"/>
      <c r="CG562" s="88"/>
      <c r="CH562" s="88"/>
      <c r="CI562" s="88"/>
      <c r="CJ562" s="88"/>
      <c r="CK562" s="88"/>
      <c r="CL562" s="88"/>
      <c r="CM562" s="88"/>
      <c r="CN562" s="88"/>
      <c r="CO562" s="88"/>
      <c r="CP562" s="88"/>
      <c r="CQ562" s="88"/>
      <c r="CR562" s="88"/>
      <c r="CS562" s="88"/>
      <c r="CT562" s="88"/>
      <c r="CU562" s="88"/>
      <c r="CV562" s="88"/>
      <c r="CW562" s="88"/>
      <c r="CX562" s="88"/>
      <c r="CY562" s="88"/>
      <c r="CZ562" s="88"/>
      <c r="DA562" s="88"/>
      <c r="DB562" s="88"/>
      <c r="DC562" s="88"/>
      <c r="DD562" s="88"/>
      <c r="DE562" s="88"/>
      <c r="DF562" s="88"/>
      <c r="DG562" s="88"/>
      <c r="DH562" s="88"/>
      <c r="DI562" s="88"/>
      <c r="DJ562" s="88"/>
      <c r="DK562" s="88"/>
      <c r="DL562" s="88"/>
      <c r="DM562" s="88"/>
      <c r="DN562" s="88"/>
      <c r="DO562" s="88"/>
      <c r="DP562" s="88"/>
      <c r="DQ562" s="88"/>
      <c r="DR562" s="88"/>
      <c r="DS562" s="88"/>
      <c r="DT562" s="88"/>
      <c r="DU562" s="88"/>
      <c r="DV562" s="88"/>
      <c r="DW562" s="88"/>
      <c r="DX562" s="88"/>
      <c r="DY562" s="88"/>
      <c r="DZ562" s="88"/>
      <c r="EA562" s="88"/>
      <c r="EB562" s="88"/>
      <c r="EC562" s="88"/>
      <c r="ED562" s="88"/>
      <c r="EE562" s="88"/>
      <c r="EF562" s="88"/>
      <c r="EG562" s="88"/>
      <c r="EH562" s="88"/>
      <c r="EI562" s="88"/>
      <c r="EJ562" s="88"/>
      <c r="EK562" s="88"/>
      <c r="EL562" s="88"/>
      <c r="EM562" s="88"/>
      <c r="EN562" s="88"/>
      <c r="EO562" s="88"/>
      <c r="EP562" s="88"/>
      <c r="EQ562" s="88"/>
      <c r="ER562" s="88"/>
      <c r="ES562" s="88"/>
      <c r="ET562" s="88"/>
      <c r="EU562" s="88"/>
      <c r="EV562" s="88"/>
      <c r="EW562" s="88"/>
      <c r="EX562" s="88"/>
      <c r="EY562" s="88"/>
      <c r="EZ562" s="88"/>
      <c r="FA562" s="88"/>
      <c r="FB562" s="88"/>
      <c r="FC562" s="88"/>
      <c r="FD562" s="88"/>
      <c r="FE562" s="88"/>
      <c r="FF562" s="88"/>
    </row>
    <row r="563" spans="2:162" x14ac:dyDescent="0.2">
      <c r="B563" s="100">
        <v>55.9</v>
      </c>
      <c r="C563" s="101">
        <v>77</v>
      </c>
      <c r="D563" s="80">
        <v>55.9</v>
      </c>
      <c r="E563" s="82">
        <v>50</v>
      </c>
      <c r="F563" s="83">
        <v>55.9</v>
      </c>
      <c r="G563" s="82">
        <v>89</v>
      </c>
      <c r="H563" s="88"/>
      <c r="O563" s="88"/>
      <c r="V563" s="88"/>
      <c r="AC563" s="88"/>
      <c r="AD563" s="88"/>
      <c r="AE563" s="88"/>
      <c r="AF563" s="88"/>
      <c r="AG563" s="88"/>
      <c r="AH563" s="88"/>
      <c r="AI563" s="88"/>
      <c r="AJ563" s="88"/>
      <c r="AK563" s="88"/>
      <c r="AL563" s="88"/>
      <c r="AM563" s="88"/>
      <c r="AN563" s="88"/>
      <c r="AO563" s="88"/>
      <c r="AP563" s="88"/>
      <c r="AQ563" s="88"/>
      <c r="AR563" s="88"/>
      <c r="AS563" s="88"/>
      <c r="AT563" s="88"/>
      <c r="AU563" s="88"/>
      <c r="AV563" s="88"/>
      <c r="AW563" s="88"/>
      <c r="AX563" s="88"/>
      <c r="AY563" s="88"/>
      <c r="AZ563" s="88"/>
      <c r="BA563" s="88"/>
      <c r="BB563" s="88"/>
      <c r="BC563" s="88"/>
      <c r="BD563" s="88"/>
      <c r="BE563" s="88"/>
      <c r="BF563" s="88"/>
      <c r="BG563" s="88"/>
      <c r="BH563" s="88"/>
      <c r="BI563" s="88"/>
      <c r="BJ563" s="88"/>
      <c r="BK563" s="88"/>
      <c r="BL563" s="88"/>
      <c r="BM563" s="88"/>
      <c r="BN563" s="88"/>
      <c r="BO563" s="88"/>
      <c r="BP563" s="88"/>
      <c r="BQ563" s="88"/>
      <c r="BR563" s="88"/>
      <c r="BS563" s="88"/>
      <c r="BT563" s="88"/>
      <c r="BU563" s="88"/>
      <c r="BV563" s="88"/>
      <c r="BW563" s="88"/>
      <c r="BX563" s="88"/>
      <c r="BY563" s="88"/>
      <c r="BZ563" s="88"/>
      <c r="CA563" s="88"/>
      <c r="CB563" s="88"/>
      <c r="CC563" s="88"/>
      <c r="CD563" s="88"/>
      <c r="CE563" s="88"/>
      <c r="CF563" s="88"/>
      <c r="CG563" s="88"/>
      <c r="CH563" s="88"/>
      <c r="CI563" s="88"/>
      <c r="CJ563" s="88"/>
      <c r="CK563" s="88"/>
      <c r="CL563" s="88"/>
      <c r="CM563" s="88"/>
      <c r="CN563" s="88"/>
      <c r="CO563" s="88"/>
      <c r="CP563" s="88"/>
      <c r="CQ563" s="88"/>
      <c r="CR563" s="88"/>
      <c r="CS563" s="88"/>
      <c r="CT563" s="88"/>
      <c r="CU563" s="88"/>
      <c r="CV563" s="88"/>
      <c r="CW563" s="88"/>
      <c r="CX563" s="88"/>
      <c r="CY563" s="88"/>
      <c r="CZ563" s="88"/>
      <c r="DA563" s="88"/>
      <c r="DB563" s="88"/>
      <c r="DC563" s="88"/>
      <c r="DD563" s="88"/>
      <c r="DE563" s="88"/>
      <c r="DF563" s="88"/>
      <c r="DG563" s="88"/>
      <c r="DH563" s="88"/>
      <c r="DI563" s="88"/>
      <c r="DJ563" s="88"/>
      <c r="DK563" s="88"/>
      <c r="DL563" s="88"/>
      <c r="DM563" s="88"/>
      <c r="DN563" s="88"/>
      <c r="DO563" s="88"/>
      <c r="DP563" s="88"/>
      <c r="DQ563" s="88"/>
      <c r="DR563" s="88"/>
      <c r="DS563" s="88"/>
      <c r="DT563" s="88"/>
      <c r="DU563" s="88"/>
      <c r="DV563" s="88"/>
      <c r="DW563" s="88"/>
      <c r="DX563" s="88"/>
      <c r="DY563" s="88"/>
      <c r="DZ563" s="88"/>
      <c r="EA563" s="88"/>
      <c r="EB563" s="88"/>
      <c r="EC563" s="88"/>
      <c r="ED563" s="88"/>
      <c r="EE563" s="88"/>
      <c r="EF563" s="88"/>
      <c r="EG563" s="88"/>
      <c r="EH563" s="88"/>
      <c r="EI563" s="88"/>
      <c r="EJ563" s="88"/>
      <c r="EK563" s="88"/>
      <c r="EL563" s="88"/>
      <c r="EM563" s="88"/>
      <c r="EN563" s="88"/>
      <c r="EO563" s="88"/>
      <c r="EP563" s="88"/>
      <c r="EQ563" s="88"/>
      <c r="ER563" s="88"/>
      <c r="ES563" s="88"/>
      <c r="ET563" s="88"/>
      <c r="EU563" s="88"/>
      <c r="EV563" s="88"/>
      <c r="EW563" s="88"/>
      <c r="EX563" s="88"/>
      <c r="EY563" s="88"/>
      <c r="EZ563" s="88"/>
      <c r="FA563" s="88"/>
      <c r="FB563" s="88"/>
      <c r="FC563" s="88"/>
      <c r="FD563" s="88"/>
      <c r="FE563" s="88"/>
      <c r="FF563" s="88"/>
    </row>
    <row r="564" spans="2:162" x14ac:dyDescent="0.2">
      <c r="B564" s="100">
        <v>56</v>
      </c>
      <c r="C564" s="101">
        <v>14</v>
      </c>
      <c r="D564" s="80">
        <v>56</v>
      </c>
      <c r="E564" s="82">
        <v>35</v>
      </c>
      <c r="F564" s="83">
        <v>56</v>
      </c>
      <c r="G564" s="82">
        <v>38</v>
      </c>
      <c r="H564" s="88"/>
      <c r="O564" s="88"/>
      <c r="V564" s="88"/>
      <c r="AC564" s="88"/>
      <c r="AD564" s="88"/>
      <c r="AE564" s="88"/>
      <c r="AF564" s="88"/>
      <c r="AG564" s="88"/>
      <c r="AH564" s="88"/>
      <c r="AI564" s="88"/>
      <c r="AJ564" s="88"/>
      <c r="AK564" s="88"/>
      <c r="AL564" s="88"/>
      <c r="AM564" s="88"/>
      <c r="AN564" s="88"/>
      <c r="AO564" s="88"/>
      <c r="AP564" s="88"/>
      <c r="AQ564" s="88"/>
      <c r="AR564" s="88"/>
      <c r="AS564" s="88"/>
      <c r="AT564" s="88"/>
      <c r="AU564" s="88"/>
      <c r="AV564" s="88"/>
      <c r="AW564" s="88"/>
      <c r="AX564" s="88"/>
      <c r="AY564" s="88"/>
      <c r="AZ564" s="88"/>
      <c r="BA564" s="88"/>
      <c r="BB564" s="88"/>
      <c r="BC564" s="88"/>
      <c r="BD564" s="88"/>
      <c r="BE564" s="88"/>
      <c r="BF564" s="88"/>
      <c r="BG564" s="88"/>
      <c r="BH564" s="88"/>
      <c r="BI564" s="88"/>
      <c r="BJ564" s="88"/>
      <c r="BK564" s="88"/>
      <c r="BL564" s="88"/>
      <c r="BM564" s="88"/>
      <c r="BN564" s="88"/>
      <c r="BO564" s="88"/>
      <c r="BP564" s="88"/>
      <c r="BQ564" s="88"/>
      <c r="BR564" s="88"/>
      <c r="BS564" s="88"/>
      <c r="BT564" s="88"/>
      <c r="BU564" s="88"/>
      <c r="BV564" s="88"/>
      <c r="BW564" s="88"/>
      <c r="BX564" s="88"/>
      <c r="BY564" s="88"/>
      <c r="BZ564" s="88"/>
      <c r="CA564" s="88"/>
      <c r="CB564" s="88"/>
      <c r="CC564" s="88"/>
      <c r="CD564" s="88"/>
      <c r="CE564" s="88"/>
      <c r="CF564" s="88"/>
      <c r="CG564" s="88"/>
      <c r="CH564" s="88"/>
      <c r="CI564" s="88"/>
      <c r="CJ564" s="88"/>
      <c r="CK564" s="88"/>
      <c r="CL564" s="88"/>
      <c r="CM564" s="88"/>
      <c r="CN564" s="88"/>
      <c r="CO564" s="88"/>
      <c r="CP564" s="88"/>
      <c r="CQ564" s="88"/>
      <c r="CR564" s="88"/>
      <c r="CS564" s="88"/>
      <c r="CT564" s="88"/>
      <c r="CU564" s="88"/>
      <c r="CV564" s="88"/>
      <c r="CW564" s="88"/>
      <c r="CX564" s="88"/>
      <c r="CY564" s="88"/>
      <c r="CZ564" s="88"/>
      <c r="DA564" s="88"/>
      <c r="DB564" s="88"/>
      <c r="DC564" s="88"/>
      <c r="DD564" s="88"/>
      <c r="DE564" s="88"/>
      <c r="DF564" s="88"/>
      <c r="DG564" s="88"/>
      <c r="DH564" s="88"/>
      <c r="DI564" s="88"/>
      <c r="DJ564" s="88"/>
      <c r="DK564" s="88"/>
      <c r="DL564" s="88"/>
      <c r="DM564" s="88"/>
      <c r="DN564" s="88"/>
      <c r="DO564" s="88"/>
      <c r="DP564" s="88"/>
      <c r="DQ564" s="88"/>
      <c r="DR564" s="88"/>
      <c r="DS564" s="88"/>
      <c r="DT564" s="88"/>
      <c r="DU564" s="88"/>
      <c r="DV564" s="88"/>
      <c r="DW564" s="88"/>
      <c r="DX564" s="88"/>
      <c r="DY564" s="88"/>
      <c r="DZ564" s="88"/>
      <c r="EA564" s="88"/>
      <c r="EB564" s="88"/>
      <c r="EC564" s="88"/>
      <c r="ED564" s="88"/>
      <c r="EE564" s="88"/>
      <c r="EF564" s="88"/>
      <c r="EG564" s="88"/>
      <c r="EH564" s="88"/>
      <c r="EI564" s="88"/>
      <c r="EJ564" s="88"/>
      <c r="EK564" s="88"/>
      <c r="EL564" s="88"/>
      <c r="EM564" s="88"/>
      <c r="EN564" s="88"/>
      <c r="EO564" s="88"/>
      <c r="EP564" s="88"/>
      <c r="EQ564" s="88"/>
      <c r="ER564" s="88"/>
      <c r="ES564" s="88"/>
      <c r="ET564" s="88"/>
      <c r="EU564" s="88"/>
      <c r="EV564" s="88"/>
      <c r="EW564" s="88"/>
      <c r="EX564" s="88"/>
      <c r="EY564" s="88"/>
      <c r="EZ564" s="88"/>
      <c r="FA564" s="88"/>
      <c r="FB564" s="88"/>
      <c r="FC564" s="88"/>
      <c r="FD564" s="88"/>
      <c r="FE564" s="88"/>
      <c r="FF564" s="88"/>
    </row>
    <row r="565" spans="2:162" x14ac:dyDescent="0.2">
      <c r="B565" s="100">
        <v>56.1</v>
      </c>
      <c r="C565" s="101">
        <v>79</v>
      </c>
      <c r="D565" s="80">
        <v>56.1</v>
      </c>
      <c r="E565" s="82">
        <v>79</v>
      </c>
      <c r="F565" s="83">
        <v>56.1</v>
      </c>
      <c r="G565" s="82">
        <v>61</v>
      </c>
      <c r="H565" s="88"/>
      <c r="O565" s="88"/>
      <c r="V565" s="88"/>
      <c r="W565" s="88"/>
      <c r="X565" s="88"/>
      <c r="Y565" s="88"/>
      <c r="Z565" s="88"/>
      <c r="AA565" s="88"/>
      <c r="AB565" s="88"/>
      <c r="AC565" s="88"/>
      <c r="AD565" s="88"/>
      <c r="AE565" s="88"/>
      <c r="AF565" s="88"/>
      <c r="AG565" s="88"/>
      <c r="AH565" s="88"/>
      <c r="AI565" s="88"/>
      <c r="AJ565" s="88"/>
      <c r="AK565" s="88"/>
      <c r="AL565" s="88"/>
      <c r="AM565" s="88"/>
      <c r="AN565" s="88"/>
      <c r="AO565" s="88"/>
      <c r="AP565" s="88"/>
      <c r="AQ565" s="88"/>
      <c r="AR565" s="88"/>
      <c r="AS565" s="88"/>
      <c r="AT565" s="88"/>
      <c r="AU565" s="88"/>
      <c r="AV565" s="88"/>
      <c r="AW565" s="88"/>
      <c r="AX565" s="88"/>
      <c r="AY565" s="88"/>
      <c r="AZ565" s="88"/>
      <c r="BA565" s="88"/>
      <c r="BB565" s="88"/>
      <c r="BC565" s="88"/>
      <c r="BD565" s="88"/>
      <c r="BE565" s="88"/>
      <c r="BF565" s="88"/>
      <c r="BG565" s="88"/>
      <c r="BH565" s="88"/>
      <c r="BI565" s="88"/>
      <c r="BJ565" s="88"/>
      <c r="BK565" s="88"/>
      <c r="BL565" s="88"/>
      <c r="BM565" s="88"/>
      <c r="BN565" s="88"/>
      <c r="BO565" s="88"/>
      <c r="BP565" s="88"/>
      <c r="BQ565" s="88"/>
      <c r="BR565" s="88"/>
      <c r="BS565" s="88"/>
      <c r="BT565" s="88"/>
      <c r="BU565" s="88"/>
      <c r="BV565" s="88"/>
      <c r="BW565" s="88"/>
      <c r="BX565" s="88"/>
      <c r="BY565" s="88"/>
      <c r="BZ565" s="88"/>
      <c r="CA565" s="88"/>
      <c r="CB565" s="88"/>
      <c r="CC565" s="88"/>
      <c r="CD565" s="88"/>
      <c r="CE565" s="88"/>
      <c r="CF565" s="88"/>
      <c r="CG565" s="88"/>
      <c r="CH565" s="88"/>
      <c r="CI565" s="88"/>
      <c r="CJ565" s="88"/>
      <c r="CK565" s="88"/>
      <c r="CL565" s="88"/>
      <c r="CM565" s="88"/>
      <c r="CN565" s="88"/>
      <c r="CO565" s="88"/>
      <c r="CP565" s="88"/>
      <c r="CQ565" s="88"/>
      <c r="CR565" s="88"/>
      <c r="CS565" s="88"/>
      <c r="CT565" s="88"/>
      <c r="CU565" s="88"/>
      <c r="CV565" s="88"/>
      <c r="CW565" s="88"/>
      <c r="CX565" s="88"/>
      <c r="CY565" s="88"/>
      <c r="CZ565" s="88"/>
      <c r="DA565" s="88"/>
      <c r="DB565" s="88"/>
      <c r="DC565" s="88"/>
      <c r="DD565" s="88"/>
      <c r="DE565" s="88"/>
      <c r="DF565" s="88"/>
      <c r="DG565" s="88"/>
      <c r="DH565" s="88"/>
      <c r="DI565" s="88"/>
      <c r="DJ565" s="88"/>
      <c r="DK565" s="88"/>
      <c r="DL565" s="88"/>
      <c r="DM565" s="88"/>
      <c r="DN565" s="88"/>
      <c r="DO565" s="88"/>
      <c r="DP565" s="88"/>
      <c r="DQ565" s="88"/>
      <c r="DR565" s="88"/>
      <c r="DS565" s="88"/>
      <c r="DT565" s="88"/>
      <c r="DU565" s="88"/>
      <c r="DV565" s="88"/>
      <c r="DW565" s="88"/>
      <c r="DX565" s="88"/>
      <c r="DY565" s="88"/>
      <c r="DZ565" s="88"/>
      <c r="EA565" s="88"/>
      <c r="EB565" s="88"/>
      <c r="EC565" s="88"/>
      <c r="ED565" s="88"/>
      <c r="EE565" s="88"/>
      <c r="EF565" s="88"/>
      <c r="EG565" s="88"/>
      <c r="EH565" s="88"/>
      <c r="EI565" s="88"/>
      <c r="EJ565" s="88"/>
      <c r="EK565" s="88"/>
      <c r="EL565" s="88"/>
      <c r="EM565" s="88"/>
      <c r="EN565" s="88"/>
      <c r="EO565" s="88"/>
      <c r="EP565" s="88"/>
      <c r="EQ565" s="88"/>
      <c r="ER565" s="88"/>
      <c r="ES565" s="88"/>
      <c r="ET565" s="88"/>
      <c r="EU565" s="88"/>
      <c r="EV565" s="88"/>
      <c r="EW565" s="88"/>
      <c r="EX565" s="88"/>
      <c r="EY565" s="88"/>
      <c r="EZ565" s="88"/>
      <c r="FA565" s="88"/>
      <c r="FB565" s="88"/>
      <c r="FC565" s="88"/>
      <c r="FD565" s="88"/>
      <c r="FE565" s="88"/>
      <c r="FF565" s="88"/>
    </row>
    <row r="566" spans="2:162" x14ac:dyDescent="0.2">
      <c r="B566" s="100">
        <v>56.2</v>
      </c>
      <c r="C566" s="101">
        <v>4</v>
      </c>
      <c r="D566" s="80">
        <v>56.2</v>
      </c>
      <c r="E566" s="82">
        <v>33</v>
      </c>
      <c r="F566" s="83">
        <v>56.2</v>
      </c>
      <c r="G566" s="82">
        <v>22</v>
      </c>
      <c r="H566" s="88"/>
      <c r="O566" s="88"/>
      <c r="V566" s="88"/>
      <c r="W566" s="88"/>
      <c r="X566" s="88"/>
      <c r="Y566" s="88"/>
      <c r="Z566" s="88"/>
      <c r="AA566" s="88"/>
      <c r="AB566" s="88"/>
      <c r="AC566" s="88"/>
      <c r="AD566" s="88"/>
      <c r="AE566" s="88"/>
      <c r="AF566" s="88"/>
      <c r="AG566" s="88"/>
      <c r="AH566" s="88"/>
      <c r="AI566" s="88"/>
      <c r="AJ566" s="88"/>
      <c r="AK566" s="88"/>
      <c r="AL566" s="88"/>
      <c r="AM566" s="88"/>
      <c r="AN566" s="88"/>
      <c r="AO566" s="88"/>
      <c r="AP566" s="88"/>
      <c r="AQ566" s="88"/>
      <c r="AR566" s="88"/>
      <c r="AS566" s="88"/>
      <c r="AT566" s="88"/>
      <c r="AU566" s="88"/>
      <c r="AV566" s="88"/>
      <c r="AW566" s="88"/>
      <c r="AX566" s="88"/>
      <c r="AY566" s="88"/>
      <c r="AZ566" s="88"/>
      <c r="BA566" s="88"/>
      <c r="BB566" s="88"/>
      <c r="BC566" s="88"/>
      <c r="BD566" s="88"/>
      <c r="BE566" s="88"/>
      <c r="BF566" s="88"/>
      <c r="BG566" s="88"/>
      <c r="BH566" s="88"/>
      <c r="BI566" s="88"/>
      <c r="BJ566" s="88"/>
      <c r="BK566" s="88"/>
      <c r="BL566" s="88"/>
      <c r="BM566" s="88"/>
      <c r="BN566" s="88"/>
      <c r="BO566" s="88"/>
      <c r="BP566" s="88"/>
      <c r="BQ566" s="88"/>
      <c r="BR566" s="88"/>
      <c r="BS566" s="88"/>
      <c r="BT566" s="88"/>
      <c r="BU566" s="88"/>
      <c r="BV566" s="88"/>
      <c r="BW566" s="88"/>
      <c r="BX566" s="88"/>
      <c r="BY566" s="88"/>
      <c r="BZ566" s="88"/>
      <c r="CA566" s="88"/>
      <c r="CB566" s="88"/>
      <c r="CC566" s="88"/>
      <c r="CD566" s="88"/>
      <c r="CE566" s="88"/>
      <c r="CF566" s="88"/>
      <c r="CG566" s="88"/>
      <c r="CH566" s="88"/>
      <c r="CI566" s="88"/>
      <c r="CJ566" s="88"/>
      <c r="CK566" s="88"/>
      <c r="CL566" s="88"/>
      <c r="CM566" s="88"/>
      <c r="CN566" s="88"/>
      <c r="CO566" s="88"/>
      <c r="CP566" s="88"/>
      <c r="CQ566" s="88"/>
      <c r="CR566" s="88"/>
      <c r="CS566" s="88"/>
      <c r="CT566" s="88"/>
      <c r="CU566" s="88"/>
      <c r="CV566" s="88"/>
      <c r="CW566" s="88"/>
      <c r="CX566" s="88"/>
      <c r="CY566" s="88"/>
      <c r="CZ566" s="88"/>
      <c r="DA566" s="88"/>
      <c r="DB566" s="88"/>
      <c r="DC566" s="88"/>
      <c r="DD566" s="88"/>
      <c r="DE566" s="88"/>
      <c r="DF566" s="88"/>
      <c r="DG566" s="88"/>
      <c r="DH566" s="88"/>
      <c r="DI566" s="88"/>
      <c r="DJ566" s="88"/>
      <c r="DK566" s="88"/>
      <c r="DL566" s="88"/>
      <c r="DM566" s="88"/>
      <c r="DN566" s="88"/>
      <c r="DO566" s="88"/>
      <c r="DP566" s="88"/>
      <c r="DQ566" s="88"/>
      <c r="DR566" s="88"/>
      <c r="DS566" s="88"/>
      <c r="DT566" s="88"/>
      <c r="DU566" s="88"/>
      <c r="DV566" s="88"/>
      <c r="DW566" s="88"/>
      <c r="DX566" s="88"/>
      <c r="DY566" s="88"/>
      <c r="DZ566" s="88"/>
      <c r="EA566" s="88"/>
      <c r="EB566" s="88"/>
      <c r="EC566" s="88"/>
      <c r="ED566" s="88"/>
      <c r="EE566" s="88"/>
      <c r="EF566" s="88"/>
      <c r="EG566" s="88"/>
      <c r="EH566" s="88"/>
      <c r="EI566" s="88"/>
      <c r="EJ566" s="88"/>
      <c r="EK566" s="88"/>
      <c r="EL566" s="88"/>
      <c r="EM566" s="88"/>
      <c r="EN566" s="88"/>
      <c r="EO566" s="88"/>
      <c r="EP566" s="88"/>
      <c r="EQ566" s="88"/>
      <c r="ER566" s="88"/>
      <c r="ES566" s="88"/>
      <c r="ET566" s="88"/>
      <c r="EU566" s="88"/>
      <c r="EV566" s="88"/>
      <c r="EW566" s="88"/>
      <c r="EX566" s="88"/>
      <c r="EY566" s="88"/>
      <c r="EZ566" s="88"/>
      <c r="FA566" s="88"/>
      <c r="FB566" s="88"/>
      <c r="FC566" s="88"/>
      <c r="FD566" s="88"/>
      <c r="FE566" s="88"/>
      <c r="FF566" s="88"/>
    </row>
    <row r="567" spans="2:162" x14ac:dyDescent="0.2">
      <c r="B567" s="100">
        <v>56.3</v>
      </c>
      <c r="C567" s="101">
        <v>8</v>
      </c>
      <c r="D567" s="80">
        <v>56.3</v>
      </c>
      <c r="E567" s="82">
        <v>73</v>
      </c>
      <c r="F567" s="83">
        <v>56.3</v>
      </c>
      <c r="G567" s="82">
        <v>147</v>
      </c>
      <c r="H567" s="88"/>
      <c r="O567" s="88"/>
      <c r="V567" s="88"/>
      <c r="W567" s="88"/>
      <c r="X567" s="88"/>
      <c r="Y567" s="88"/>
      <c r="Z567" s="88"/>
      <c r="AA567" s="88"/>
      <c r="AB567" s="88"/>
      <c r="AC567" s="88"/>
      <c r="AD567" s="88"/>
      <c r="AE567" s="88"/>
      <c r="AF567" s="88"/>
      <c r="AG567" s="88"/>
      <c r="AH567" s="88"/>
      <c r="AI567" s="88"/>
      <c r="AJ567" s="88"/>
      <c r="AK567" s="88"/>
      <c r="AL567" s="88"/>
      <c r="AM567" s="88"/>
      <c r="AN567" s="88"/>
      <c r="AO567" s="88"/>
      <c r="AP567" s="88"/>
      <c r="AQ567" s="88"/>
      <c r="AR567" s="88"/>
      <c r="AS567" s="88"/>
      <c r="AT567" s="88"/>
      <c r="AU567" s="88"/>
      <c r="AV567" s="88"/>
      <c r="AW567" s="88"/>
      <c r="AX567" s="88"/>
      <c r="AY567" s="88"/>
      <c r="AZ567" s="88"/>
      <c r="BA567" s="88"/>
      <c r="BB567" s="88"/>
      <c r="BC567" s="88"/>
      <c r="BD567" s="88"/>
      <c r="BE567" s="88"/>
      <c r="BF567" s="88"/>
      <c r="BG567" s="88"/>
      <c r="BH567" s="88"/>
      <c r="BI567" s="88"/>
      <c r="BJ567" s="88"/>
      <c r="BK567" s="88"/>
      <c r="BL567" s="88"/>
      <c r="BM567" s="88"/>
      <c r="BN567" s="88"/>
      <c r="BO567" s="88"/>
      <c r="BP567" s="88"/>
      <c r="BQ567" s="88"/>
      <c r="BR567" s="88"/>
      <c r="BS567" s="88"/>
      <c r="BT567" s="88"/>
      <c r="BU567" s="88"/>
      <c r="BV567" s="88"/>
      <c r="BW567" s="88"/>
      <c r="BX567" s="88"/>
      <c r="BY567" s="88"/>
      <c r="BZ567" s="88"/>
      <c r="CA567" s="88"/>
      <c r="CB567" s="88"/>
      <c r="CC567" s="88"/>
      <c r="CD567" s="88"/>
      <c r="CE567" s="88"/>
      <c r="CF567" s="88"/>
      <c r="CG567" s="88"/>
      <c r="CH567" s="88"/>
      <c r="CI567" s="88"/>
      <c r="CJ567" s="88"/>
      <c r="CK567" s="88"/>
      <c r="CL567" s="88"/>
      <c r="CM567" s="88"/>
      <c r="CN567" s="88"/>
      <c r="CO567" s="88"/>
      <c r="CP567" s="88"/>
      <c r="CQ567" s="88"/>
      <c r="CR567" s="88"/>
      <c r="CS567" s="88"/>
      <c r="CT567" s="88"/>
      <c r="CU567" s="88"/>
      <c r="CV567" s="88"/>
      <c r="CW567" s="88"/>
      <c r="CX567" s="88"/>
      <c r="CY567" s="88"/>
      <c r="CZ567" s="88"/>
      <c r="DA567" s="88"/>
      <c r="DB567" s="88"/>
      <c r="DC567" s="88"/>
      <c r="DD567" s="88"/>
      <c r="DE567" s="88"/>
      <c r="DF567" s="88"/>
      <c r="DG567" s="88"/>
      <c r="DH567" s="88"/>
      <c r="DI567" s="88"/>
      <c r="DJ567" s="88"/>
      <c r="DK567" s="88"/>
      <c r="DL567" s="88"/>
      <c r="DM567" s="88"/>
      <c r="DN567" s="88"/>
      <c r="DO567" s="88"/>
      <c r="DP567" s="88"/>
      <c r="DQ567" s="88"/>
      <c r="DR567" s="88"/>
      <c r="DS567" s="88"/>
      <c r="DT567" s="88"/>
      <c r="DU567" s="88"/>
      <c r="DV567" s="88"/>
      <c r="DW567" s="88"/>
      <c r="DX567" s="88"/>
      <c r="DY567" s="88"/>
      <c r="DZ567" s="88"/>
      <c r="EA567" s="88"/>
      <c r="EB567" s="88"/>
      <c r="EC567" s="88"/>
      <c r="ED567" s="88"/>
      <c r="EE567" s="88"/>
      <c r="EF567" s="88"/>
      <c r="EG567" s="88"/>
      <c r="EH567" s="88"/>
      <c r="EI567" s="88"/>
      <c r="EJ567" s="88"/>
      <c r="EK567" s="88"/>
      <c r="EL567" s="88"/>
      <c r="EM567" s="88"/>
      <c r="EN567" s="88"/>
      <c r="EO567" s="88"/>
      <c r="EP567" s="88"/>
      <c r="EQ567" s="88"/>
      <c r="ER567" s="88"/>
      <c r="ES567" s="88"/>
      <c r="ET567" s="88"/>
      <c r="EU567" s="88"/>
      <c r="EV567" s="88"/>
      <c r="EW567" s="88"/>
      <c r="EX567" s="88"/>
      <c r="EY567" s="88"/>
      <c r="EZ567" s="88"/>
      <c r="FA567" s="88"/>
      <c r="FB567" s="88"/>
      <c r="FC567" s="88"/>
      <c r="FD567" s="88"/>
      <c r="FE567" s="88"/>
      <c r="FF567" s="88"/>
    </row>
    <row r="568" spans="2:162" x14ac:dyDescent="0.2">
      <c r="B568" s="100">
        <v>56.4</v>
      </c>
      <c r="C568" s="101">
        <v>51</v>
      </c>
      <c r="D568" s="80">
        <v>56.4</v>
      </c>
      <c r="E568" s="82">
        <v>34</v>
      </c>
      <c r="F568" s="83">
        <v>56.4</v>
      </c>
      <c r="G568" s="82">
        <v>1</v>
      </c>
      <c r="H568" s="88"/>
      <c r="O568" s="88"/>
      <c r="V568" s="88"/>
      <c r="W568" s="88"/>
      <c r="X568" s="88"/>
      <c r="Y568" s="88"/>
      <c r="Z568" s="88"/>
      <c r="AA568" s="88"/>
      <c r="AB568" s="88"/>
      <c r="AC568" s="88"/>
      <c r="AD568" s="88"/>
      <c r="AE568" s="88"/>
      <c r="AF568" s="88"/>
      <c r="AG568" s="88"/>
      <c r="AH568" s="88"/>
      <c r="AI568" s="88"/>
      <c r="AJ568" s="88"/>
      <c r="AK568" s="88"/>
      <c r="AL568" s="88"/>
      <c r="AM568" s="88"/>
      <c r="AN568" s="88"/>
      <c r="AO568" s="88"/>
      <c r="AP568" s="88"/>
      <c r="AQ568" s="88"/>
      <c r="AR568" s="88"/>
      <c r="AS568" s="88"/>
      <c r="AT568" s="88"/>
      <c r="AU568" s="88"/>
      <c r="AV568" s="88"/>
      <c r="AW568" s="88"/>
      <c r="AX568" s="88"/>
      <c r="AY568" s="88"/>
      <c r="AZ568" s="88"/>
      <c r="BA568" s="88"/>
      <c r="BB568" s="88"/>
      <c r="BC568" s="88"/>
      <c r="BD568" s="88"/>
      <c r="BE568" s="88"/>
      <c r="BF568" s="88"/>
      <c r="BG568" s="88"/>
      <c r="BH568" s="88"/>
      <c r="BI568" s="88"/>
      <c r="BJ568" s="88"/>
      <c r="BK568" s="88"/>
      <c r="BL568" s="88"/>
      <c r="BM568" s="88"/>
      <c r="BN568" s="88"/>
      <c r="BO568" s="88"/>
      <c r="BP568" s="88"/>
      <c r="BQ568" s="88"/>
      <c r="BR568" s="88"/>
      <c r="BS568" s="88"/>
      <c r="BT568" s="88"/>
      <c r="BU568" s="88"/>
      <c r="BV568" s="88"/>
      <c r="BW568" s="88"/>
      <c r="BX568" s="88"/>
      <c r="BY568" s="88"/>
      <c r="BZ568" s="88"/>
      <c r="CA568" s="88"/>
      <c r="CB568" s="88"/>
      <c r="CC568" s="88"/>
      <c r="CD568" s="88"/>
      <c r="CE568" s="88"/>
      <c r="CF568" s="88"/>
      <c r="CG568" s="88"/>
      <c r="CH568" s="88"/>
      <c r="CI568" s="88"/>
      <c r="CJ568" s="88"/>
      <c r="CK568" s="88"/>
      <c r="CL568" s="88"/>
      <c r="CM568" s="88"/>
      <c r="CN568" s="88"/>
      <c r="CO568" s="88"/>
      <c r="CP568" s="88"/>
      <c r="CQ568" s="88"/>
      <c r="CR568" s="88"/>
      <c r="CS568" s="88"/>
      <c r="CT568" s="88"/>
      <c r="CU568" s="88"/>
      <c r="CV568" s="88"/>
      <c r="CW568" s="88"/>
      <c r="CX568" s="88"/>
      <c r="CY568" s="88"/>
      <c r="CZ568" s="88"/>
      <c r="DA568" s="88"/>
      <c r="DB568" s="88"/>
      <c r="DC568" s="88"/>
      <c r="DD568" s="88"/>
      <c r="DE568" s="88"/>
      <c r="DF568" s="88"/>
      <c r="DG568" s="88"/>
      <c r="DH568" s="88"/>
      <c r="DI568" s="88"/>
      <c r="DJ568" s="88"/>
      <c r="DK568" s="88"/>
      <c r="DL568" s="88"/>
      <c r="DM568" s="88"/>
      <c r="DN568" s="88"/>
      <c r="DO568" s="88"/>
      <c r="DP568" s="88"/>
      <c r="DQ568" s="88"/>
      <c r="DR568" s="88"/>
      <c r="DS568" s="88"/>
      <c r="DT568" s="88"/>
      <c r="DU568" s="88"/>
      <c r="DV568" s="88"/>
      <c r="DW568" s="88"/>
      <c r="DX568" s="88"/>
      <c r="DY568" s="88"/>
      <c r="DZ568" s="88"/>
      <c r="EA568" s="88"/>
      <c r="EB568" s="88"/>
      <c r="EC568" s="88"/>
      <c r="ED568" s="88"/>
      <c r="EE568" s="88"/>
      <c r="EF568" s="88"/>
      <c r="EG568" s="88"/>
      <c r="EH568" s="88"/>
      <c r="EI568" s="88"/>
      <c r="EJ568" s="88"/>
      <c r="EK568" s="88"/>
      <c r="EL568" s="88"/>
      <c r="EM568" s="88"/>
      <c r="EN568" s="88"/>
      <c r="EO568" s="88"/>
      <c r="EP568" s="88"/>
      <c r="EQ568" s="88"/>
      <c r="ER568" s="88"/>
      <c r="ES568" s="88"/>
      <c r="ET568" s="88"/>
      <c r="EU568" s="88"/>
      <c r="EV568" s="88"/>
      <c r="EW568" s="88"/>
      <c r="EX568" s="88"/>
      <c r="EY568" s="88"/>
      <c r="EZ568" s="88"/>
      <c r="FA568" s="88"/>
      <c r="FB568" s="88"/>
      <c r="FC568" s="88"/>
      <c r="FD568" s="88"/>
      <c r="FE568" s="88"/>
      <c r="FF568" s="88"/>
    </row>
    <row r="569" spans="2:162" x14ac:dyDescent="0.2">
      <c r="B569" s="100">
        <v>56.5</v>
      </c>
      <c r="C569" s="101">
        <v>38</v>
      </c>
      <c r="D569" s="80">
        <v>56.5</v>
      </c>
      <c r="E569" s="82">
        <v>83</v>
      </c>
      <c r="F569" s="83">
        <v>56.5</v>
      </c>
      <c r="G569" s="82">
        <v>8</v>
      </c>
      <c r="H569" s="88"/>
      <c r="O569" s="88"/>
      <c r="V569" s="88"/>
      <c r="W569" s="88"/>
      <c r="X569" s="88"/>
      <c r="Y569" s="88"/>
      <c r="Z569" s="88"/>
      <c r="AA569" s="88"/>
      <c r="AB569" s="88"/>
      <c r="AC569" s="88"/>
      <c r="AD569" s="88"/>
      <c r="AE569" s="88"/>
      <c r="AF569" s="88"/>
      <c r="AG569" s="88"/>
      <c r="AH569" s="88"/>
      <c r="AI569" s="88"/>
      <c r="AJ569" s="88"/>
      <c r="AK569" s="88"/>
      <c r="AL569" s="88"/>
      <c r="AM569" s="88"/>
      <c r="AN569" s="88"/>
      <c r="AO569" s="88"/>
      <c r="AP569" s="88"/>
      <c r="AQ569" s="88"/>
      <c r="AR569" s="88"/>
      <c r="AS569" s="88"/>
      <c r="AT569" s="88"/>
      <c r="AU569" s="88"/>
      <c r="AV569" s="88"/>
      <c r="AW569" s="88"/>
      <c r="AX569" s="88"/>
      <c r="AY569" s="88"/>
      <c r="AZ569" s="88"/>
      <c r="BA569" s="88"/>
      <c r="BB569" s="88"/>
      <c r="BC569" s="88"/>
      <c r="BD569" s="88"/>
      <c r="BE569" s="88"/>
      <c r="BF569" s="88"/>
      <c r="BG569" s="88"/>
      <c r="BH569" s="88"/>
      <c r="BI569" s="88"/>
      <c r="BJ569" s="88"/>
      <c r="BK569" s="88"/>
      <c r="BL569" s="88"/>
      <c r="BM569" s="88"/>
      <c r="BN569" s="88"/>
      <c r="BO569" s="88"/>
      <c r="BP569" s="88"/>
      <c r="BQ569" s="88"/>
      <c r="BR569" s="88"/>
      <c r="BS569" s="88"/>
      <c r="BT569" s="88"/>
      <c r="BU569" s="88"/>
      <c r="BV569" s="88"/>
      <c r="BW569" s="88"/>
      <c r="BX569" s="88"/>
      <c r="BY569" s="88"/>
      <c r="BZ569" s="88"/>
      <c r="CA569" s="88"/>
      <c r="CB569" s="88"/>
      <c r="CC569" s="88"/>
      <c r="CD569" s="88"/>
      <c r="CE569" s="88"/>
      <c r="CF569" s="88"/>
      <c r="CG569" s="88"/>
      <c r="CH569" s="88"/>
      <c r="CI569" s="88"/>
      <c r="CJ569" s="88"/>
      <c r="CK569" s="88"/>
      <c r="CL569" s="88"/>
      <c r="CM569" s="88"/>
      <c r="CN569" s="88"/>
      <c r="CO569" s="88"/>
      <c r="CP569" s="88"/>
      <c r="CQ569" s="88"/>
      <c r="CR569" s="88"/>
      <c r="CS569" s="88"/>
      <c r="CT569" s="88"/>
      <c r="CU569" s="88"/>
      <c r="CV569" s="88"/>
      <c r="CW569" s="88"/>
      <c r="CX569" s="88"/>
      <c r="CY569" s="88"/>
      <c r="CZ569" s="88"/>
      <c r="DA569" s="88"/>
      <c r="DB569" s="88"/>
      <c r="DC569" s="88"/>
      <c r="DD569" s="88"/>
      <c r="DE569" s="88"/>
      <c r="DF569" s="88"/>
      <c r="DG569" s="88"/>
      <c r="DH569" s="88"/>
      <c r="DI569" s="88"/>
      <c r="DJ569" s="88"/>
      <c r="DK569" s="88"/>
      <c r="DL569" s="88"/>
      <c r="DM569" s="88"/>
      <c r="DN569" s="88"/>
      <c r="DO569" s="88"/>
      <c r="DP569" s="88"/>
      <c r="DQ569" s="88"/>
      <c r="DR569" s="88"/>
      <c r="DS569" s="88"/>
      <c r="DT569" s="88"/>
      <c r="DU569" s="88"/>
      <c r="DV569" s="88"/>
      <c r="DW569" s="88"/>
      <c r="DX569" s="88"/>
      <c r="DY569" s="88"/>
      <c r="DZ569" s="88"/>
      <c r="EA569" s="88"/>
      <c r="EB569" s="88"/>
      <c r="EC569" s="88"/>
      <c r="ED569" s="88"/>
      <c r="EE569" s="88"/>
      <c r="EF569" s="88"/>
      <c r="EG569" s="88"/>
      <c r="EH569" s="88"/>
      <c r="EI569" s="88"/>
      <c r="EJ569" s="88"/>
      <c r="EK569" s="88"/>
      <c r="EL569" s="88"/>
      <c r="EM569" s="88"/>
      <c r="EN569" s="88"/>
      <c r="EO569" s="88"/>
      <c r="EP569" s="88"/>
      <c r="EQ569" s="88"/>
      <c r="ER569" s="88"/>
      <c r="ES569" s="88"/>
      <c r="ET569" s="88"/>
      <c r="EU569" s="88"/>
      <c r="EV569" s="88"/>
      <c r="EW569" s="88"/>
      <c r="EX569" s="88"/>
      <c r="EY569" s="88"/>
      <c r="EZ569" s="88"/>
      <c r="FA569" s="88"/>
      <c r="FB569" s="88"/>
      <c r="FC569" s="88"/>
      <c r="FD569" s="88"/>
      <c r="FE569" s="88"/>
      <c r="FF569" s="88"/>
    </row>
    <row r="570" spans="2:162" x14ac:dyDescent="0.2">
      <c r="B570" s="100">
        <v>56.6</v>
      </c>
      <c r="C570" s="101">
        <v>84</v>
      </c>
      <c r="D570" s="80">
        <v>56.6</v>
      </c>
      <c r="E570" s="82">
        <v>28</v>
      </c>
      <c r="F570" s="83">
        <v>56.6</v>
      </c>
      <c r="G570" s="82">
        <v>15</v>
      </c>
      <c r="H570" s="88"/>
      <c r="O570" s="88"/>
      <c r="V570" s="88"/>
      <c r="W570" s="88"/>
      <c r="X570" s="88"/>
      <c r="Y570" s="88"/>
      <c r="Z570" s="88"/>
      <c r="AA570" s="88"/>
      <c r="AB570" s="88"/>
      <c r="AC570" s="88"/>
      <c r="AD570" s="88"/>
      <c r="AE570" s="88"/>
      <c r="AF570" s="88"/>
      <c r="AG570" s="88"/>
      <c r="AH570" s="88"/>
      <c r="AI570" s="88"/>
      <c r="AJ570" s="88"/>
      <c r="AK570" s="88"/>
      <c r="AL570" s="88"/>
      <c r="AM570" s="88"/>
      <c r="AN570" s="88"/>
      <c r="AO570" s="88"/>
      <c r="AP570" s="88"/>
      <c r="AQ570" s="88"/>
      <c r="AR570" s="88"/>
      <c r="AS570" s="88"/>
      <c r="AT570" s="88"/>
      <c r="AU570" s="88"/>
      <c r="AV570" s="88"/>
      <c r="AW570" s="88"/>
      <c r="AX570" s="88"/>
      <c r="AY570" s="88"/>
      <c r="AZ570" s="88"/>
      <c r="BA570" s="88"/>
      <c r="BB570" s="88"/>
      <c r="BC570" s="88"/>
      <c r="BD570" s="88"/>
      <c r="BE570" s="88"/>
      <c r="BF570" s="88"/>
      <c r="BG570" s="88"/>
      <c r="BH570" s="88"/>
      <c r="BI570" s="88"/>
      <c r="BJ570" s="88"/>
      <c r="BK570" s="88"/>
      <c r="BL570" s="88"/>
      <c r="BM570" s="88"/>
      <c r="BN570" s="88"/>
      <c r="BO570" s="88"/>
      <c r="BP570" s="88"/>
      <c r="BQ570" s="88"/>
      <c r="BR570" s="88"/>
      <c r="BS570" s="88"/>
      <c r="BT570" s="88"/>
      <c r="BU570" s="88"/>
      <c r="BV570" s="88"/>
      <c r="BW570" s="88"/>
      <c r="BX570" s="88"/>
      <c r="BY570" s="88"/>
      <c r="BZ570" s="88"/>
      <c r="CA570" s="88"/>
      <c r="CB570" s="88"/>
      <c r="CC570" s="88"/>
      <c r="CD570" s="88"/>
      <c r="CE570" s="88"/>
      <c r="CF570" s="88"/>
      <c r="CG570" s="88"/>
      <c r="CH570" s="88"/>
      <c r="CI570" s="88"/>
      <c r="CJ570" s="88"/>
      <c r="CK570" s="88"/>
      <c r="CL570" s="88"/>
      <c r="CM570" s="88"/>
      <c r="CN570" s="88"/>
      <c r="CO570" s="88"/>
      <c r="CP570" s="88"/>
      <c r="CQ570" s="88"/>
      <c r="CR570" s="88"/>
      <c r="CS570" s="88"/>
      <c r="CT570" s="88"/>
      <c r="CU570" s="88"/>
      <c r="CV570" s="88"/>
      <c r="CW570" s="88"/>
      <c r="CX570" s="88"/>
      <c r="CY570" s="88"/>
      <c r="CZ570" s="88"/>
      <c r="DA570" s="88"/>
      <c r="DB570" s="88"/>
      <c r="DC570" s="88"/>
      <c r="DD570" s="88"/>
      <c r="DE570" s="88"/>
      <c r="DF570" s="88"/>
      <c r="DG570" s="88"/>
      <c r="DH570" s="88"/>
      <c r="DI570" s="88"/>
      <c r="DJ570" s="88"/>
      <c r="DK570" s="88"/>
      <c r="DL570" s="88"/>
      <c r="DM570" s="88"/>
      <c r="DN570" s="88"/>
      <c r="DO570" s="88"/>
      <c r="DP570" s="88"/>
      <c r="DQ570" s="88"/>
      <c r="DR570" s="88"/>
      <c r="DS570" s="88"/>
      <c r="DT570" s="88"/>
      <c r="DU570" s="88"/>
      <c r="DV570" s="88"/>
      <c r="DW570" s="88"/>
      <c r="DX570" s="88"/>
      <c r="DY570" s="88"/>
      <c r="DZ570" s="88"/>
      <c r="EA570" s="88"/>
      <c r="EB570" s="88"/>
      <c r="EC570" s="88"/>
      <c r="ED570" s="88"/>
      <c r="EE570" s="88"/>
      <c r="EF570" s="88"/>
      <c r="EG570" s="88"/>
      <c r="EH570" s="88"/>
      <c r="EI570" s="88"/>
      <c r="EJ570" s="88"/>
      <c r="EK570" s="88"/>
      <c r="EL570" s="88"/>
      <c r="EM570" s="88"/>
      <c r="EN570" s="88"/>
      <c r="EO570" s="88"/>
      <c r="EP570" s="88"/>
      <c r="EQ570" s="88"/>
      <c r="ER570" s="88"/>
      <c r="ES570" s="88"/>
      <c r="ET570" s="88"/>
      <c r="EU570" s="88"/>
      <c r="EV570" s="88"/>
      <c r="EW570" s="88"/>
      <c r="EX570" s="88"/>
      <c r="EY570" s="88"/>
      <c r="EZ570" s="88"/>
      <c r="FA570" s="88"/>
      <c r="FB570" s="88"/>
      <c r="FC570" s="88"/>
      <c r="FD570" s="88"/>
      <c r="FE570" s="88"/>
      <c r="FF570" s="88"/>
    </row>
    <row r="571" spans="2:162" x14ac:dyDescent="0.2">
      <c r="B571" s="100">
        <v>56.7</v>
      </c>
      <c r="C571" s="101">
        <v>7</v>
      </c>
      <c r="D571" s="80">
        <v>56.7</v>
      </c>
      <c r="E571" s="82">
        <v>27</v>
      </c>
      <c r="F571" s="83">
        <v>56.7</v>
      </c>
      <c r="G571" s="82">
        <v>50</v>
      </c>
      <c r="H571" s="88"/>
      <c r="O571" s="88"/>
      <c r="V571" s="88"/>
      <c r="W571" s="88"/>
      <c r="X571" s="88"/>
      <c r="Y571" s="88"/>
      <c r="Z571" s="88"/>
      <c r="AA571" s="88"/>
      <c r="AB571" s="88"/>
      <c r="AC571" s="88"/>
      <c r="AD571" s="88"/>
      <c r="AE571" s="88"/>
      <c r="AF571" s="88"/>
      <c r="AG571" s="88"/>
      <c r="AH571" s="88"/>
      <c r="AI571" s="88"/>
      <c r="AJ571" s="88"/>
      <c r="AK571" s="88"/>
      <c r="AL571" s="88"/>
      <c r="AM571" s="88"/>
      <c r="AN571" s="88"/>
      <c r="AO571" s="88"/>
      <c r="AP571" s="88"/>
      <c r="AQ571" s="88"/>
      <c r="AR571" s="88"/>
      <c r="AS571" s="88"/>
      <c r="AT571" s="88"/>
      <c r="AU571" s="88"/>
      <c r="AV571" s="88"/>
      <c r="AW571" s="88"/>
      <c r="AX571" s="88"/>
      <c r="AY571" s="88"/>
      <c r="AZ571" s="88"/>
      <c r="BA571" s="88"/>
      <c r="BB571" s="88"/>
      <c r="BC571" s="88"/>
      <c r="BD571" s="88"/>
      <c r="BE571" s="88"/>
      <c r="BF571" s="88"/>
      <c r="BG571" s="88"/>
      <c r="BH571" s="88"/>
      <c r="BI571" s="88"/>
      <c r="BJ571" s="88"/>
      <c r="BK571" s="88"/>
      <c r="BL571" s="88"/>
      <c r="BM571" s="88"/>
      <c r="BN571" s="88"/>
      <c r="BO571" s="88"/>
      <c r="BP571" s="88"/>
      <c r="BQ571" s="88"/>
      <c r="BR571" s="88"/>
      <c r="BS571" s="88"/>
      <c r="BT571" s="88"/>
      <c r="BU571" s="88"/>
      <c r="BV571" s="88"/>
      <c r="BW571" s="88"/>
      <c r="BX571" s="88"/>
      <c r="BY571" s="88"/>
      <c r="BZ571" s="88"/>
      <c r="CA571" s="88"/>
      <c r="CB571" s="88"/>
      <c r="CC571" s="88"/>
      <c r="CD571" s="88"/>
      <c r="CE571" s="88"/>
      <c r="CF571" s="88"/>
      <c r="CG571" s="88"/>
      <c r="CH571" s="88"/>
      <c r="CI571" s="88"/>
      <c r="CJ571" s="88"/>
      <c r="CK571" s="88"/>
      <c r="CL571" s="88"/>
      <c r="CM571" s="88"/>
      <c r="CN571" s="88"/>
      <c r="CO571" s="88"/>
      <c r="CP571" s="88"/>
      <c r="CQ571" s="88"/>
      <c r="CR571" s="88"/>
      <c r="CS571" s="88"/>
      <c r="CT571" s="88"/>
      <c r="CU571" s="88"/>
      <c r="CV571" s="88"/>
      <c r="CW571" s="88"/>
      <c r="CX571" s="88"/>
      <c r="CY571" s="88"/>
      <c r="CZ571" s="88"/>
      <c r="DA571" s="88"/>
      <c r="DB571" s="88"/>
      <c r="DC571" s="88"/>
      <c r="DD571" s="88"/>
      <c r="DE571" s="88"/>
      <c r="DF571" s="88"/>
      <c r="DG571" s="88"/>
      <c r="DH571" s="88"/>
      <c r="DI571" s="88"/>
      <c r="DJ571" s="88"/>
      <c r="DK571" s="88"/>
      <c r="DL571" s="88"/>
      <c r="DM571" s="88"/>
      <c r="DN571" s="88"/>
      <c r="DO571" s="88"/>
      <c r="DP571" s="88"/>
      <c r="DQ571" s="88"/>
      <c r="DR571" s="88"/>
      <c r="DS571" s="88"/>
      <c r="DT571" s="88"/>
      <c r="DU571" s="88"/>
      <c r="DV571" s="88"/>
      <c r="DW571" s="88"/>
      <c r="DX571" s="88"/>
      <c r="DY571" s="88"/>
      <c r="DZ571" s="88"/>
      <c r="EA571" s="88"/>
      <c r="EB571" s="88"/>
      <c r="EC571" s="88"/>
      <c r="ED571" s="88"/>
      <c r="EE571" s="88"/>
      <c r="EF571" s="88"/>
      <c r="EG571" s="88"/>
      <c r="EH571" s="88"/>
      <c r="EI571" s="88"/>
      <c r="EJ571" s="88"/>
      <c r="EK571" s="88"/>
      <c r="EL571" s="88"/>
      <c r="EM571" s="88"/>
      <c r="EN571" s="88"/>
      <c r="EO571" s="88"/>
      <c r="EP571" s="88"/>
      <c r="EQ571" s="88"/>
      <c r="ER571" s="88"/>
      <c r="ES571" s="88"/>
      <c r="ET571" s="88"/>
      <c r="EU571" s="88"/>
      <c r="EV571" s="88"/>
      <c r="EW571" s="88"/>
      <c r="EX571" s="88"/>
      <c r="EY571" s="88"/>
      <c r="EZ571" s="88"/>
      <c r="FA571" s="88"/>
      <c r="FB571" s="88"/>
      <c r="FC571" s="88"/>
      <c r="FD571" s="88"/>
      <c r="FE571" s="88"/>
      <c r="FF571" s="88"/>
    </row>
    <row r="572" spans="2:162" x14ac:dyDescent="0.2">
      <c r="B572" s="100">
        <v>56.8</v>
      </c>
      <c r="C572" s="101">
        <v>16</v>
      </c>
      <c r="D572" s="80">
        <v>56.8</v>
      </c>
      <c r="E572" s="82">
        <v>56</v>
      </c>
      <c r="F572" s="83">
        <v>56.8</v>
      </c>
      <c r="G572" s="82">
        <v>77</v>
      </c>
      <c r="H572" s="88"/>
      <c r="O572" s="88"/>
      <c r="V572" s="88"/>
      <c r="W572" s="88"/>
      <c r="X572" s="88"/>
      <c r="Y572" s="88"/>
      <c r="Z572" s="88"/>
      <c r="AA572" s="88"/>
      <c r="AB572" s="88"/>
      <c r="AC572" s="88"/>
      <c r="AD572" s="88"/>
      <c r="AE572" s="88"/>
      <c r="AF572" s="88"/>
      <c r="AG572" s="88"/>
      <c r="AH572" s="88"/>
      <c r="AI572" s="88"/>
      <c r="AJ572" s="88"/>
      <c r="AK572" s="88"/>
      <c r="AL572" s="88"/>
      <c r="AM572" s="88"/>
      <c r="AN572" s="88"/>
      <c r="AO572" s="88"/>
      <c r="AP572" s="88"/>
      <c r="AQ572" s="88"/>
      <c r="AR572" s="88"/>
      <c r="AS572" s="88"/>
      <c r="AT572" s="88"/>
      <c r="AU572" s="88"/>
      <c r="AV572" s="88"/>
      <c r="AW572" s="88"/>
      <c r="AX572" s="88"/>
      <c r="AY572" s="88"/>
      <c r="AZ572" s="88"/>
      <c r="BA572" s="88"/>
      <c r="BB572" s="88"/>
      <c r="BC572" s="88"/>
      <c r="BD572" s="88"/>
      <c r="BE572" s="88"/>
      <c r="BF572" s="88"/>
      <c r="BG572" s="88"/>
      <c r="BH572" s="88"/>
      <c r="BI572" s="88"/>
      <c r="BJ572" s="88"/>
      <c r="BK572" s="88"/>
      <c r="BL572" s="88"/>
      <c r="BM572" s="88"/>
      <c r="BN572" s="88"/>
      <c r="BO572" s="88"/>
      <c r="BP572" s="88"/>
      <c r="BQ572" s="88"/>
      <c r="BR572" s="88"/>
      <c r="BS572" s="88"/>
      <c r="BT572" s="88"/>
      <c r="BU572" s="88"/>
      <c r="BV572" s="88"/>
      <c r="BW572" s="88"/>
      <c r="BX572" s="88"/>
      <c r="BY572" s="88"/>
      <c r="BZ572" s="88"/>
      <c r="CA572" s="88"/>
      <c r="CB572" s="88"/>
      <c r="CC572" s="88"/>
      <c r="CD572" s="88"/>
      <c r="CE572" s="88"/>
      <c r="CF572" s="88"/>
      <c r="CG572" s="88"/>
      <c r="CH572" s="88"/>
      <c r="CI572" s="88"/>
      <c r="CJ572" s="88"/>
      <c r="CK572" s="88"/>
      <c r="CL572" s="88"/>
      <c r="CM572" s="88"/>
      <c r="CN572" s="88"/>
      <c r="CO572" s="88"/>
      <c r="CP572" s="88"/>
      <c r="CQ572" s="88"/>
      <c r="CR572" s="88"/>
      <c r="CS572" s="88"/>
      <c r="CT572" s="88"/>
      <c r="CU572" s="88"/>
      <c r="CV572" s="88"/>
      <c r="CW572" s="88"/>
      <c r="CX572" s="88"/>
      <c r="CY572" s="88"/>
      <c r="CZ572" s="88"/>
      <c r="DA572" s="88"/>
      <c r="DB572" s="88"/>
      <c r="DC572" s="88"/>
      <c r="DD572" s="88"/>
      <c r="DE572" s="88"/>
      <c r="DF572" s="88"/>
      <c r="DG572" s="88"/>
      <c r="DH572" s="88"/>
      <c r="DI572" s="88"/>
      <c r="DJ572" s="88"/>
      <c r="DK572" s="88"/>
      <c r="DL572" s="88"/>
      <c r="DM572" s="88"/>
      <c r="DN572" s="88"/>
      <c r="DO572" s="88"/>
      <c r="DP572" s="88"/>
      <c r="DQ572" s="88"/>
      <c r="DR572" s="88"/>
      <c r="DS572" s="88"/>
      <c r="DT572" s="88"/>
      <c r="DU572" s="88"/>
      <c r="DV572" s="88"/>
      <c r="DW572" s="88"/>
      <c r="DX572" s="88"/>
      <c r="DY572" s="88"/>
      <c r="DZ572" s="88"/>
      <c r="EA572" s="88"/>
      <c r="EB572" s="88"/>
      <c r="EC572" s="88"/>
      <c r="ED572" s="88"/>
      <c r="EE572" s="88"/>
      <c r="EF572" s="88"/>
      <c r="EG572" s="88"/>
      <c r="EH572" s="88"/>
      <c r="EI572" s="88"/>
      <c r="EJ572" s="88"/>
      <c r="EK572" s="88"/>
      <c r="EL572" s="88"/>
      <c r="EM572" s="88"/>
      <c r="EN572" s="88"/>
      <c r="EO572" s="88"/>
      <c r="EP572" s="88"/>
      <c r="EQ572" s="88"/>
      <c r="ER572" s="88"/>
      <c r="ES572" s="88"/>
      <c r="ET572" s="88"/>
      <c r="EU572" s="88"/>
      <c r="EV572" s="88"/>
      <c r="EW572" s="88"/>
      <c r="EX572" s="88"/>
      <c r="EY572" s="88"/>
      <c r="EZ572" s="88"/>
      <c r="FA572" s="88"/>
      <c r="FB572" s="88"/>
      <c r="FC572" s="88"/>
      <c r="FD572" s="88"/>
      <c r="FE572" s="88"/>
      <c r="FF572" s="88"/>
    </row>
    <row r="573" spans="2:162" x14ac:dyDescent="0.2">
      <c r="B573" s="100">
        <v>56.9</v>
      </c>
      <c r="C573" s="101">
        <v>78</v>
      </c>
      <c r="D573" s="80">
        <v>56.9</v>
      </c>
      <c r="E573" s="82">
        <v>59</v>
      </c>
      <c r="F573" s="83">
        <v>56.9</v>
      </c>
      <c r="G573" s="82">
        <v>74</v>
      </c>
      <c r="H573" s="88"/>
      <c r="O573" s="88"/>
      <c r="V573" s="88"/>
      <c r="W573" s="88"/>
      <c r="X573" s="88"/>
      <c r="Y573" s="88"/>
      <c r="Z573" s="88"/>
      <c r="AA573" s="88"/>
      <c r="AB573" s="88"/>
      <c r="AC573" s="88"/>
      <c r="AD573" s="88"/>
      <c r="AE573" s="88"/>
      <c r="AF573" s="88"/>
      <c r="AG573" s="88"/>
      <c r="AH573" s="88"/>
      <c r="AI573" s="88"/>
      <c r="AJ573" s="88"/>
      <c r="AK573" s="88"/>
      <c r="AL573" s="88"/>
      <c r="AM573" s="88"/>
      <c r="AN573" s="88"/>
      <c r="AO573" s="88"/>
      <c r="AP573" s="88"/>
      <c r="AQ573" s="88"/>
      <c r="AR573" s="88"/>
      <c r="AS573" s="88"/>
      <c r="AT573" s="88"/>
      <c r="AU573" s="88"/>
      <c r="AV573" s="88"/>
      <c r="AW573" s="88"/>
      <c r="AX573" s="88"/>
      <c r="AY573" s="88"/>
      <c r="AZ573" s="88"/>
      <c r="BA573" s="88"/>
      <c r="BB573" s="88"/>
      <c r="BC573" s="88"/>
      <c r="BD573" s="88"/>
      <c r="BE573" s="88"/>
      <c r="BF573" s="88"/>
      <c r="BG573" s="88"/>
      <c r="BH573" s="88"/>
      <c r="BI573" s="88"/>
      <c r="BJ573" s="88"/>
      <c r="BK573" s="88"/>
      <c r="BL573" s="88"/>
      <c r="BM573" s="88"/>
      <c r="BN573" s="88"/>
      <c r="BO573" s="88"/>
      <c r="BP573" s="88"/>
      <c r="BQ573" s="88"/>
      <c r="BR573" s="88"/>
      <c r="BS573" s="88"/>
      <c r="BT573" s="88"/>
      <c r="BU573" s="88"/>
      <c r="BV573" s="88"/>
      <c r="BW573" s="88"/>
      <c r="BX573" s="88"/>
      <c r="BY573" s="88"/>
      <c r="BZ573" s="88"/>
      <c r="CA573" s="88"/>
      <c r="CB573" s="88"/>
      <c r="CC573" s="88"/>
      <c r="CD573" s="88"/>
      <c r="CE573" s="88"/>
      <c r="CF573" s="88"/>
      <c r="CG573" s="88"/>
      <c r="CH573" s="88"/>
      <c r="CI573" s="88"/>
      <c r="CJ573" s="88"/>
      <c r="CK573" s="88"/>
      <c r="CL573" s="88"/>
      <c r="CM573" s="88"/>
      <c r="CN573" s="88"/>
      <c r="CO573" s="88"/>
      <c r="CP573" s="88"/>
      <c r="CQ573" s="88"/>
      <c r="CR573" s="88"/>
      <c r="CS573" s="88"/>
      <c r="CT573" s="88"/>
      <c r="CU573" s="88"/>
      <c r="CV573" s="88"/>
      <c r="CW573" s="88"/>
      <c r="CX573" s="88"/>
      <c r="CY573" s="88"/>
      <c r="CZ573" s="88"/>
      <c r="DA573" s="88"/>
      <c r="DB573" s="88"/>
      <c r="DC573" s="88"/>
      <c r="DD573" s="88"/>
      <c r="DE573" s="88"/>
      <c r="DF573" s="88"/>
      <c r="DG573" s="88"/>
      <c r="DH573" s="88"/>
      <c r="DI573" s="88"/>
      <c r="DJ573" s="88"/>
      <c r="DK573" s="88"/>
      <c r="DL573" s="88"/>
      <c r="DM573" s="88"/>
      <c r="DN573" s="88"/>
      <c r="DO573" s="88"/>
      <c r="DP573" s="88"/>
      <c r="DQ573" s="88"/>
      <c r="DR573" s="88"/>
      <c r="DS573" s="88"/>
      <c r="DT573" s="88"/>
      <c r="DU573" s="88"/>
      <c r="DV573" s="88"/>
      <c r="DW573" s="88"/>
      <c r="DX573" s="88"/>
      <c r="DY573" s="88"/>
      <c r="DZ573" s="88"/>
      <c r="EA573" s="88"/>
      <c r="EB573" s="88"/>
      <c r="EC573" s="88"/>
      <c r="ED573" s="88"/>
      <c r="EE573" s="88"/>
      <c r="EF573" s="88"/>
      <c r="EG573" s="88"/>
      <c r="EH573" s="88"/>
      <c r="EI573" s="88"/>
      <c r="EJ573" s="88"/>
      <c r="EK573" s="88"/>
      <c r="EL573" s="88"/>
      <c r="EM573" s="88"/>
      <c r="EN573" s="88"/>
      <c r="EO573" s="88"/>
      <c r="EP573" s="88"/>
      <c r="EQ573" s="88"/>
      <c r="ER573" s="88"/>
      <c r="ES573" s="88"/>
      <c r="ET573" s="88"/>
      <c r="EU573" s="88"/>
      <c r="EV573" s="88"/>
      <c r="EW573" s="88"/>
      <c r="EX573" s="88"/>
      <c r="EY573" s="88"/>
      <c r="EZ573" s="88"/>
      <c r="FA573" s="88"/>
      <c r="FB573" s="88"/>
      <c r="FC573" s="88"/>
      <c r="FD573" s="88"/>
      <c r="FE573" s="88"/>
      <c r="FF573" s="88"/>
    </row>
    <row r="574" spans="2:162" x14ac:dyDescent="0.2">
      <c r="B574" s="100">
        <v>57</v>
      </c>
      <c r="C574" s="101">
        <v>1</v>
      </c>
      <c r="D574" s="80">
        <v>57</v>
      </c>
      <c r="E574" s="82">
        <v>74</v>
      </c>
      <c r="F574" s="83">
        <v>57</v>
      </c>
      <c r="G574" s="82">
        <v>117</v>
      </c>
      <c r="H574" s="88"/>
      <c r="O574" s="88"/>
      <c r="V574" s="88"/>
      <c r="W574" s="88"/>
      <c r="X574" s="88"/>
      <c r="Y574" s="88"/>
      <c r="Z574" s="88"/>
      <c r="AA574" s="88"/>
      <c r="AB574" s="88"/>
      <c r="AC574" s="88"/>
      <c r="AD574" s="88"/>
      <c r="AE574" s="88"/>
      <c r="AF574" s="88"/>
      <c r="AG574" s="88"/>
      <c r="AH574" s="88"/>
      <c r="AI574" s="88"/>
      <c r="AJ574" s="88"/>
      <c r="AK574" s="88"/>
      <c r="AL574" s="88"/>
      <c r="AM574" s="88"/>
      <c r="AN574" s="88"/>
      <c r="AO574" s="88"/>
      <c r="AP574" s="88"/>
      <c r="AQ574" s="88"/>
      <c r="AR574" s="88"/>
      <c r="AS574" s="88"/>
      <c r="AT574" s="88"/>
      <c r="AU574" s="88"/>
      <c r="AV574" s="88"/>
      <c r="AW574" s="88"/>
      <c r="AX574" s="88"/>
      <c r="AY574" s="88"/>
      <c r="AZ574" s="88"/>
      <c r="BA574" s="88"/>
      <c r="BB574" s="88"/>
      <c r="BC574" s="88"/>
      <c r="BD574" s="88"/>
      <c r="BE574" s="88"/>
      <c r="BF574" s="88"/>
      <c r="BG574" s="88"/>
      <c r="BH574" s="88"/>
      <c r="BI574" s="88"/>
      <c r="BJ574" s="88"/>
      <c r="BK574" s="88"/>
      <c r="BL574" s="88"/>
      <c r="BM574" s="88"/>
      <c r="BN574" s="88"/>
      <c r="BO574" s="88"/>
      <c r="BP574" s="88"/>
      <c r="BQ574" s="88"/>
      <c r="BR574" s="88"/>
      <c r="BS574" s="88"/>
      <c r="BT574" s="88"/>
      <c r="BU574" s="88"/>
      <c r="BV574" s="88"/>
      <c r="BW574" s="88"/>
      <c r="BX574" s="88"/>
      <c r="BY574" s="88"/>
      <c r="BZ574" s="88"/>
      <c r="CA574" s="88"/>
      <c r="CB574" s="88"/>
      <c r="CC574" s="88"/>
      <c r="CD574" s="88"/>
      <c r="CE574" s="88"/>
      <c r="CF574" s="88"/>
      <c r="CG574" s="88"/>
      <c r="CH574" s="88"/>
      <c r="CI574" s="88"/>
      <c r="CJ574" s="88"/>
      <c r="CK574" s="88"/>
      <c r="CL574" s="88"/>
      <c r="CM574" s="88"/>
      <c r="CN574" s="88"/>
      <c r="CO574" s="88"/>
      <c r="CP574" s="88"/>
      <c r="CQ574" s="88"/>
      <c r="CR574" s="88"/>
      <c r="CS574" s="88"/>
      <c r="CT574" s="88"/>
      <c r="CU574" s="88"/>
      <c r="CV574" s="88"/>
      <c r="CW574" s="88"/>
      <c r="CX574" s="88"/>
      <c r="CY574" s="88"/>
      <c r="CZ574" s="88"/>
      <c r="DA574" s="88"/>
      <c r="DB574" s="88"/>
      <c r="DC574" s="88"/>
      <c r="DD574" s="88"/>
      <c r="DE574" s="88"/>
      <c r="DF574" s="88"/>
      <c r="DG574" s="88"/>
      <c r="DH574" s="88"/>
      <c r="DI574" s="88"/>
      <c r="DJ574" s="88"/>
      <c r="DK574" s="88"/>
      <c r="DL574" s="88"/>
      <c r="DM574" s="88"/>
      <c r="DN574" s="88"/>
      <c r="DO574" s="88"/>
      <c r="DP574" s="88"/>
      <c r="DQ574" s="88"/>
      <c r="DR574" s="88"/>
      <c r="DS574" s="88"/>
      <c r="DT574" s="88"/>
      <c r="DU574" s="88"/>
      <c r="DV574" s="88"/>
      <c r="DW574" s="88"/>
      <c r="DX574" s="88"/>
      <c r="DY574" s="88"/>
      <c r="DZ574" s="88"/>
      <c r="EA574" s="88"/>
      <c r="EB574" s="88"/>
      <c r="EC574" s="88"/>
      <c r="ED574" s="88"/>
      <c r="EE574" s="88"/>
      <c r="EF574" s="88"/>
      <c r="EG574" s="88"/>
      <c r="EH574" s="88"/>
      <c r="EI574" s="88"/>
      <c r="EJ574" s="88"/>
      <c r="EK574" s="88"/>
      <c r="EL574" s="88"/>
      <c r="EM574" s="88"/>
      <c r="EN574" s="88"/>
      <c r="EO574" s="88"/>
      <c r="EP574" s="88"/>
      <c r="EQ574" s="88"/>
      <c r="ER574" s="88"/>
      <c r="ES574" s="88"/>
      <c r="ET574" s="88"/>
      <c r="EU574" s="88"/>
      <c r="EV574" s="88"/>
      <c r="EW574" s="88"/>
      <c r="EX574" s="88"/>
      <c r="EY574" s="88"/>
      <c r="EZ574" s="88"/>
      <c r="FA574" s="88"/>
      <c r="FB574" s="88"/>
      <c r="FC574" s="88"/>
      <c r="FD574" s="88"/>
      <c r="FE574" s="88"/>
      <c r="FF574" s="88"/>
    </row>
    <row r="575" spans="2:162" x14ac:dyDescent="0.2">
      <c r="B575" s="100">
        <v>57.1</v>
      </c>
      <c r="C575" s="101">
        <v>14</v>
      </c>
      <c r="D575" s="80">
        <v>57.1</v>
      </c>
      <c r="E575" s="82">
        <v>44</v>
      </c>
      <c r="F575" s="83">
        <v>57.1</v>
      </c>
      <c r="G575" s="82">
        <v>55</v>
      </c>
      <c r="H575" s="88"/>
      <c r="O575" s="88"/>
      <c r="V575" s="88"/>
      <c r="W575" s="88"/>
      <c r="X575" s="88"/>
      <c r="Y575" s="88"/>
      <c r="Z575" s="88"/>
      <c r="AA575" s="88"/>
      <c r="AB575" s="88"/>
      <c r="AC575" s="88"/>
      <c r="AD575" s="88"/>
      <c r="AE575" s="88"/>
      <c r="AF575" s="88"/>
      <c r="AG575" s="88"/>
      <c r="AH575" s="88"/>
      <c r="AI575" s="88"/>
      <c r="AJ575" s="88"/>
      <c r="AK575" s="88"/>
      <c r="AL575" s="88"/>
      <c r="AM575" s="88"/>
      <c r="AN575" s="88"/>
      <c r="AO575" s="88"/>
      <c r="AP575" s="88"/>
      <c r="AQ575" s="88"/>
      <c r="AR575" s="88"/>
      <c r="AS575" s="88"/>
      <c r="AT575" s="88"/>
      <c r="AU575" s="88"/>
      <c r="AV575" s="88"/>
      <c r="AW575" s="88"/>
      <c r="AX575" s="88"/>
      <c r="AY575" s="88"/>
      <c r="AZ575" s="88"/>
      <c r="BA575" s="88"/>
      <c r="BB575" s="88"/>
      <c r="BC575" s="88"/>
      <c r="BD575" s="88"/>
      <c r="BE575" s="88"/>
      <c r="BF575" s="88"/>
      <c r="BG575" s="88"/>
      <c r="BH575" s="88"/>
      <c r="BI575" s="88"/>
      <c r="BJ575" s="88"/>
      <c r="BK575" s="88"/>
      <c r="BL575" s="88"/>
      <c r="BM575" s="88"/>
      <c r="BN575" s="88"/>
      <c r="BO575" s="88"/>
      <c r="BP575" s="88"/>
      <c r="BQ575" s="88"/>
      <c r="BR575" s="88"/>
      <c r="BS575" s="88"/>
      <c r="BT575" s="88"/>
      <c r="BU575" s="88"/>
      <c r="BV575" s="88"/>
      <c r="BW575" s="88"/>
      <c r="BX575" s="88"/>
      <c r="BY575" s="88"/>
      <c r="BZ575" s="88"/>
      <c r="CA575" s="88"/>
      <c r="CB575" s="88"/>
      <c r="CC575" s="88"/>
      <c r="CD575" s="88"/>
      <c r="CE575" s="88"/>
      <c r="CF575" s="88"/>
      <c r="CG575" s="88"/>
      <c r="CH575" s="88"/>
      <c r="CI575" s="88"/>
      <c r="CJ575" s="88"/>
      <c r="CK575" s="88"/>
      <c r="CL575" s="88"/>
      <c r="CM575" s="88"/>
      <c r="CN575" s="88"/>
      <c r="CO575" s="88"/>
      <c r="CP575" s="88"/>
      <c r="CQ575" s="88"/>
      <c r="CR575" s="88"/>
      <c r="CS575" s="88"/>
      <c r="CT575" s="88"/>
      <c r="CU575" s="88"/>
      <c r="CV575" s="88"/>
      <c r="CW575" s="88"/>
      <c r="CX575" s="88"/>
      <c r="CY575" s="88"/>
      <c r="CZ575" s="88"/>
      <c r="DA575" s="88"/>
      <c r="DB575" s="88"/>
      <c r="DC575" s="88"/>
      <c r="DD575" s="88"/>
      <c r="DE575" s="88"/>
      <c r="DF575" s="88"/>
      <c r="DG575" s="88"/>
      <c r="DH575" s="88"/>
      <c r="DI575" s="88"/>
      <c r="DJ575" s="88"/>
      <c r="DK575" s="88"/>
      <c r="DL575" s="88"/>
      <c r="DM575" s="88"/>
      <c r="DN575" s="88"/>
      <c r="DO575" s="88"/>
      <c r="DP575" s="88"/>
      <c r="DQ575" s="88"/>
      <c r="DR575" s="88"/>
      <c r="DS575" s="88"/>
      <c r="DT575" s="88"/>
      <c r="DU575" s="88"/>
      <c r="DV575" s="88"/>
      <c r="DW575" s="88"/>
      <c r="DX575" s="88"/>
      <c r="DY575" s="88"/>
      <c r="DZ575" s="88"/>
      <c r="EA575" s="88"/>
      <c r="EB575" s="88"/>
      <c r="EC575" s="88"/>
      <c r="ED575" s="88"/>
      <c r="EE575" s="88"/>
      <c r="EF575" s="88"/>
      <c r="EG575" s="88"/>
      <c r="EH575" s="88"/>
      <c r="EI575" s="88"/>
      <c r="EJ575" s="88"/>
      <c r="EK575" s="88"/>
      <c r="EL575" s="88"/>
      <c r="EM575" s="88"/>
      <c r="EN575" s="88"/>
      <c r="EO575" s="88"/>
      <c r="EP575" s="88"/>
      <c r="EQ575" s="88"/>
      <c r="ER575" s="88"/>
      <c r="ES575" s="88"/>
      <c r="ET575" s="88"/>
      <c r="EU575" s="88"/>
      <c r="EV575" s="88"/>
      <c r="EW575" s="88"/>
      <c r="EX575" s="88"/>
      <c r="EY575" s="88"/>
      <c r="EZ575" s="88"/>
      <c r="FA575" s="88"/>
      <c r="FB575" s="88"/>
      <c r="FC575" s="88"/>
      <c r="FD575" s="88"/>
      <c r="FE575" s="88"/>
      <c r="FF575" s="88"/>
    </row>
    <row r="576" spans="2:162" x14ac:dyDescent="0.2">
      <c r="B576" s="100">
        <v>57.2</v>
      </c>
      <c r="C576" s="101">
        <v>75</v>
      </c>
      <c r="D576" s="80">
        <v>57.2</v>
      </c>
      <c r="E576" s="82">
        <v>10</v>
      </c>
      <c r="F576" s="83">
        <v>57.2</v>
      </c>
      <c r="G576" s="82">
        <v>1</v>
      </c>
      <c r="H576" s="88"/>
      <c r="O576" s="88"/>
      <c r="V576" s="88"/>
      <c r="W576" s="88"/>
      <c r="X576" s="88"/>
      <c r="Y576" s="88"/>
      <c r="Z576" s="88"/>
      <c r="AA576" s="88"/>
      <c r="AB576" s="88"/>
      <c r="AC576" s="88"/>
      <c r="AD576" s="88"/>
      <c r="AE576" s="88"/>
      <c r="AF576" s="88"/>
      <c r="AG576" s="88"/>
      <c r="AH576" s="88"/>
      <c r="AI576" s="88"/>
      <c r="AJ576" s="88"/>
      <c r="AK576" s="88"/>
      <c r="AL576" s="88"/>
      <c r="AM576" s="88"/>
      <c r="AN576" s="88"/>
      <c r="AO576" s="88"/>
      <c r="AP576" s="88"/>
      <c r="AQ576" s="88"/>
      <c r="AR576" s="88"/>
      <c r="AS576" s="88"/>
      <c r="AT576" s="88"/>
      <c r="AU576" s="88"/>
      <c r="AV576" s="88"/>
      <c r="AW576" s="88"/>
      <c r="AX576" s="88"/>
      <c r="AY576" s="88"/>
      <c r="AZ576" s="88"/>
      <c r="BA576" s="88"/>
      <c r="BB576" s="88"/>
      <c r="BC576" s="88"/>
      <c r="BD576" s="88"/>
      <c r="BE576" s="88"/>
      <c r="BF576" s="88"/>
      <c r="BG576" s="88"/>
      <c r="BH576" s="88"/>
      <c r="BI576" s="88"/>
      <c r="BJ576" s="88"/>
      <c r="BK576" s="88"/>
      <c r="BL576" s="88"/>
      <c r="BM576" s="88"/>
      <c r="BN576" s="88"/>
      <c r="BO576" s="88"/>
      <c r="BP576" s="88"/>
      <c r="BQ576" s="88"/>
      <c r="BR576" s="88"/>
      <c r="BS576" s="88"/>
      <c r="BT576" s="88"/>
      <c r="BU576" s="88"/>
      <c r="BV576" s="88"/>
      <c r="BW576" s="88"/>
      <c r="BX576" s="88"/>
      <c r="BY576" s="88"/>
      <c r="BZ576" s="88"/>
      <c r="CA576" s="88"/>
      <c r="CB576" s="88"/>
      <c r="CC576" s="88"/>
      <c r="CD576" s="88"/>
      <c r="CE576" s="88"/>
      <c r="CF576" s="88"/>
      <c r="CG576" s="88"/>
      <c r="CH576" s="88"/>
      <c r="CI576" s="88"/>
      <c r="CJ576" s="88"/>
      <c r="CK576" s="88"/>
      <c r="CL576" s="88"/>
      <c r="CM576" s="88"/>
      <c r="CN576" s="88"/>
      <c r="CO576" s="88"/>
      <c r="CP576" s="88"/>
      <c r="CQ576" s="88"/>
      <c r="CR576" s="88"/>
      <c r="CS576" s="88"/>
      <c r="CT576" s="88"/>
      <c r="CU576" s="88"/>
      <c r="CV576" s="88"/>
      <c r="CW576" s="88"/>
      <c r="CX576" s="88"/>
      <c r="CY576" s="88"/>
      <c r="CZ576" s="88"/>
      <c r="DA576" s="88"/>
      <c r="DB576" s="88"/>
      <c r="DC576" s="88"/>
      <c r="DD576" s="88"/>
      <c r="DE576" s="88"/>
      <c r="DF576" s="88"/>
      <c r="DG576" s="88"/>
      <c r="DH576" s="88"/>
      <c r="DI576" s="88"/>
      <c r="DJ576" s="88"/>
      <c r="DK576" s="88"/>
      <c r="DL576" s="88"/>
      <c r="DM576" s="88"/>
      <c r="DN576" s="88"/>
      <c r="DO576" s="88"/>
      <c r="DP576" s="88"/>
      <c r="DQ576" s="88"/>
      <c r="DR576" s="88"/>
      <c r="DS576" s="88"/>
      <c r="DT576" s="88"/>
      <c r="DU576" s="88"/>
      <c r="DV576" s="88"/>
      <c r="DW576" s="88"/>
      <c r="DX576" s="88"/>
      <c r="DY576" s="88"/>
      <c r="DZ576" s="88"/>
      <c r="EA576" s="88"/>
      <c r="EB576" s="88"/>
      <c r="EC576" s="88"/>
      <c r="ED576" s="88"/>
      <c r="EE576" s="88"/>
      <c r="EF576" s="88"/>
      <c r="EG576" s="88"/>
      <c r="EH576" s="88"/>
      <c r="EI576" s="88"/>
      <c r="EJ576" s="88"/>
      <c r="EK576" s="88"/>
      <c r="EL576" s="88"/>
      <c r="EM576" s="88"/>
      <c r="EN576" s="88"/>
      <c r="EO576" s="88"/>
      <c r="EP576" s="88"/>
      <c r="EQ576" s="88"/>
      <c r="ER576" s="88"/>
      <c r="ES576" s="88"/>
      <c r="ET576" s="88"/>
      <c r="EU576" s="88"/>
      <c r="EV576" s="88"/>
      <c r="EW576" s="88"/>
      <c r="EX576" s="88"/>
      <c r="EY576" s="88"/>
      <c r="EZ576" s="88"/>
      <c r="FA576" s="88"/>
      <c r="FB576" s="88"/>
      <c r="FC576" s="88"/>
      <c r="FD576" s="88"/>
      <c r="FE576" s="88"/>
      <c r="FF576" s="88"/>
    </row>
    <row r="577" spans="2:162" x14ac:dyDescent="0.2">
      <c r="B577" s="100">
        <v>57.3</v>
      </c>
      <c r="C577" s="101">
        <v>46</v>
      </c>
      <c r="D577" s="80">
        <v>57.3</v>
      </c>
      <c r="E577" s="82">
        <v>27</v>
      </c>
      <c r="F577" s="83">
        <v>57.3</v>
      </c>
      <c r="G577" s="82">
        <v>5</v>
      </c>
      <c r="H577" s="88"/>
      <c r="O577" s="88"/>
      <c r="V577" s="88"/>
      <c r="W577" s="88"/>
      <c r="X577" s="88"/>
      <c r="Y577" s="88"/>
      <c r="Z577" s="88"/>
      <c r="AA577" s="88"/>
      <c r="AB577" s="88"/>
      <c r="AC577" s="88"/>
      <c r="AD577" s="88"/>
      <c r="AE577" s="88"/>
      <c r="AF577" s="88"/>
      <c r="AG577" s="88"/>
      <c r="AH577" s="88"/>
      <c r="AI577" s="88"/>
      <c r="AJ577" s="88"/>
      <c r="AK577" s="88"/>
      <c r="AL577" s="88"/>
      <c r="AM577" s="88"/>
      <c r="AN577" s="88"/>
      <c r="AO577" s="88"/>
      <c r="AP577" s="88"/>
      <c r="AQ577" s="88"/>
      <c r="AR577" s="88"/>
      <c r="AS577" s="88"/>
      <c r="AT577" s="88"/>
      <c r="AU577" s="88"/>
      <c r="AV577" s="88"/>
      <c r="AW577" s="88"/>
      <c r="AX577" s="88"/>
      <c r="AY577" s="88"/>
      <c r="AZ577" s="88"/>
      <c r="BA577" s="88"/>
      <c r="BB577" s="88"/>
      <c r="BC577" s="88"/>
      <c r="BD577" s="88"/>
      <c r="BE577" s="88"/>
      <c r="BF577" s="88"/>
      <c r="BG577" s="88"/>
      <c r="BH577" s="88"/>
      <c r="BI577" s="88"/>
      <c r="BJ577" s="88"/>
      <c r="BK577" s="88"/>
      <c r="BL577" s="88"/>
      <c r="BM577" s="88"/>
      <c r="BN577" s="88"/>
      <c r="BO577" s="88"/>
      <c r="BP577" s="88"/>
      <c r="BQ577" s="88"/>
      <c r="BR577" s="88"/>
      <c r="BS577" s="88"/>
      <c r="BT577" s="88"/>
      <c r="BU577" s="88"/>
      <c r="BV577" s="88"/>
      <c r="BW577" s="88"/>
      <c r="BX577" s="88"/>
      <c r="BY577" s="88"/>
      <c r="BZ577" s="88"/>
      <c r="CA577" s="88"/>
      <c r="CB577" s="88"/>
      <c r="CC577" s="88"/>
      <c r="CD577" s="88"/>
      <c r="CE577" s="88"/>
      <c r="CF577" s="88"/>
      <c r="CG577" s="88"/>
      <c r="CH577" s="88"/>
      <c r="CI577" s="88"/>
      <c r="CJ577" s="88"/>
      <c r="CK577" s="88"/>
      <c r="CL577" s="88"/>
      <c r="CM577" s="88"/>
      <c r="CN577" s="88"/>
      <c r="CO577" s="88"/>
      <c r="CP577" s="88"/>
      <c r="CQ577" s="88"/>
      <c r="CR577" s="88"/>
      <c r="CS577" s="88"/>
      <c r="CT577" s="88"/>
      <c r="CU577" s="88"/>
      <c r="CV577" s="88"/>
      <c r="CW577" s="88"/>
      <c r="CX577" s="88"/>
      <c r="CY577" s="88"/>
      <c r="CZ577" s="88"/>
      <c r="DA577" s="88"/>
      <c r="DB577" s="88"/>
      <c r="DC577" s="88"/>
      <c r="DD577" s="88"/>
      <c r="DE577" s="88"/>
      <c r="DF577" s="88"/>
      <c r="DG577" s="88"/>
      <c r="DH577" s="88"/>
      <c r="DI577" s="88"/>
      <c r="DJ577" s="88"/>
      <c r="DK577" s="88"/>
      <c r="DL577" s="88"/>
      <c r="DM577" s="88"/>
      <c r="DN577" s="88"/>
      <c r="DO577" s="88"/>
      <c r="DP577" s="88"/>
      <c r="DQ577" s="88"/>
      <c r="DR577" s="88"/>
      <c r="DS577" s="88"/>
      <c r="DT577" s="88"/>
      <c r="DU577" s="88"/>
      <c r="DV577" s="88"/>
      <c r="DW577" s="88"/>
      <c r="DX577" s="88"/>
      <c r="DY577" s="88"/>
      <c r="DZ577" s="88"/>
      <c r="EA577" s="88"/>
      <c r="EB577" s="88"/>
      <c r="EC577" s="88"/>
      <c r="ED577" s="88"/>
      <c r="EE577" s="88"/>
      <c r="EF577" s="88"/>
      <c r="EG577" s="88"/>
      <c r="EH577" s="88"/>
      <c r="EI577" s="88"/>
      <c r="EJ577" s="88"/>
      <c r="EK577" s="88"/>
      <c r="EL577" s="88"/>
      <c r="EM577" s="88"/>
      <c r="EN577" s="88"/>
      <c r="EO577" s="88"/>
      <c r="EP577" s="88"/>
      <c r="EQ577" s="88"/>
      <c r="ER577" s="88"/>
      <c r="ES577" s="88"/>
      <c r="ET577" s="88"/>
      <c r="EU577" s="88"/>
      <c r="EV577" s="88"/>
      <c r="EW577" s="88"/>
      <c r="EX577" s="88"/>
      <c r="EY577" s="88"/>
      <c r="EZ577" s="88"/>
      <c r="FA577" s="88"/>
      <c r="FB577" s="88"/>
      <c r="FC577" s="88"/>
      <c r="FD577" s="88"/>
      <c r="FE577" s="88"/>
      <c r="FF577" s="88"/>
    </row>
    <row r="578" spans="2:162" x14ac:dyDescent="0.2">
      <c r="B578" s="100">
        <v>57.4</v>
      </c>
      <c r="C578" s="101">
        <v>45</v>
      </c>
      <c r="D578" s="80">
        <v>57.4</v>
      </c>
      <c r="E578" s="82">
        <v>121</v>
      </c>
      <c r="F578" s="83">
        <v>57.4</v>
      </c>
      <c r="G578" s="82">
        <v>36</v>
      </c>
      <c r="H578" s="88"/>
      <c r="O578" s="88"/>
      <c r="V578" s="88"/>
      <c r="W578" s="88"/>
      <c r="X578" s="88"/>
      <c r="Y578" s="88"/>
      <c r="Z578" s="88"/>
      <c r="AA578" s="88"/>
      <c r="AB578" s="88"/>
      <c r="AC578" s="88"/>
      <c r="AD578" s="88"/>
      <c r="AE578" s="88"/>
      <c r="AF578" s="88"/>
      <c r="AG578" s="88"/>
      <c r="AH578" s="88"/>
      <c r="AI578" s="88"/>
      <c r="AJ578" s="88"/>
      <c r="AK578" s="88"/>
      <c r="AL578" s="88"/>
      <c r="AM578" s="88"/>
      <c r="AN578" s="88"/>
      <c r="AO578" s="88"/>
      <c r="AP578" s="88"/>
      <c r="AQ578" s="88"/>
      <c r="AR578" s="88"/>
      <c r="AS578" s="88"/>
      <c r="AT578" s="88"/>
      <c r="AU578" s="88"/>
      <c r="AV578" s="88"/>
      <c r="AW578" s="88"/>
      <c r="AX578" s="88"/>
      <c r="AY578" s="88"/>
      <c r="AZ578" s="88"/>
      <c r="BA578" s="88"/>
      <c r="BB578" s="88"/>
      <c r="BC578" s="88"/>
      <c r="BD578" s="88"/>
      <c r="BE578" s="88"/>
      <c r="BF578" s="88"/>
      <c r="BG578" s="88"/>
      <c r="BH578" s="88"/>
      <c r="BI578" s="88"/>
      <c r="BJ578" s="88"/>
      <c r="BK578" s="88"/>
      <c r="BL578" s="88"/>
      <c r="BM578" s="88"/>
      <c r="BN578" s="88"/>
      <c r="BO578" s="88"/>
      <c r="BP578" s="88"/>
      <c r="BQ578" s="88"/>
      <c r="BR578" s="88"/>
      <c r="BS578" s="88"/>
      <c r="BT578" s="88"/>
      <c r="BU578" s="88"/>
      <c r="BV578" s="88"/>
      <c r="BW578" s="88"/>
      <c r="BX578" s="88"/>
      <c r="BY578" s="88"/>
      <c r="BZ578" s="88"/>
      <c r="CA578" s="88"/>
      <c r="CB578" s="88"/>
      <c r="CC578" s="88"/>
      <c r="CD578" s="88"/>
      <c r="CE578" s="88"/>
      <c r="CF578" s="88"/>
      <c r="CG578" s="88"/>
      <c r="CH578" s="88"/>
      <c r="CI578" s="88"/>
      <c r="CJ578" s="88"/>
      <c r="CK578" s="88"/>
      <c r="CL578" s="88"/>
      <c r="CM578" s="88"/>
      <c r="CN578" s="88"/>
      <c r="CO578" s="88"/>
      <c r="CP578" s="88"/>
      <c r="CQ578" s="88"/>
      <c r="CR578" s="88"/>
      <c r="CS578" s="88"/>
      <c r="CT578" s="88"/>
      <c r="CU578" s="88"/>
      <c r="CV578" s="88"/>
      <c r="CW578" s="88"/>
      <c r="CX578" s="88"/>
      <c r="CY578" s="88"/>
      <c r="CZ578" s="88"/>
      <c r="DA578" s="88"/>
      <c r="DB578" s="88"/>
      <c r="DC578" s="88"/>
      <c r="DD578" s="88"/>
      <c r="DE578" s="88"/>
      <c r="DF578" s="88"/>
      <c r="DG578" s="88"/>
      <c r="DH578" s="88"/>
      <c r="DI578" s="88"/>
      <c r="DJ578" s="88"/>
      <c r="DK578" s="88"/>
      <c r="DL578" s="88"/>
      <c r="DM578" s="88"/>
      <c r="DN578" s="88"/>
      <c r="DO578" s="88"/>
      <c r="DP578" s="88"/>
      <c r="DQ578" s="88"/>
      <c r="DR578" s="88"/>
      <c r="DS578" s="88"/>
      <c r="DT578" s="88"/>
      <c r="DU578" s="88"/>
      <c r="DV578" s="88"/>
      <c r="DW578" s="88"/>
      <c r="DX578" s="88"/>
      <c r="DY578" s="88"/>
      <c r="DZ578" s="88"/>
      <c r="EA578" s="88"/>
      <c r="EB578" s="88"/>
      <c r="EC578" s="88"/>
      <c r="ED578" s="88"/>
      <c r="EE578" s="88"/>
      <c r="EF578" s="88"/>
      <c r="EG578" s="88"/>
      <c r="EH578" s="88"/>
      <c r="EI578" s="88"/>
      <c r="EJ578" s="88"/>
      <c r="EK578" s="88"/>
      <c r="EL578" s="88"/>
      <c r="EM578" s="88"/>
      <c r="EN578" s="88"/>
      <c r="EO578" s="88"/>
      <c r="EP578" s="88"/>
      <c r="EQ578" s="88"/>
      <c r="ER578" s="88"/>
      <c r="ES578" s="88"/>
      <c r="ET578" s="88"/>
      <c r="EU578" s="88"/>
      <c r="EV578" s="88"/>
      <c r="EW578" s="88"/>
      <c r="EX578" s="88"/>
      <c r="EY578" s="88"/>
      <c r="EZ578" s="88"/>
      <c r="FA578" s="88"/>
      <c r="FB578" s="88"/>
      <c r="FC578" s="88"/>
      <c r="FD578" s="88"/>
      <c r="FE578" s="88"/>
      <c r="FF578" s="88"/>
    </row>
    <row r="579" spans="2:162" x14ac:dyDescent="0.2">
      <c r="B579" s="100">
        <v>57.5</v>
      </c>
      <c r="C579" s="101">
        <v>13</v>
      </c>
      <c r="D579" s="80">
        <v>57.5</v>
      </c>
      <c r="E579" s="82">
        <v>23</v>
      </c>
      <c r="F579" s="83">
        <v>57.5</v>
      </c>
      <c r="G579" s="82">
        <v>56</v>
      </c>
      <c r="H579" s="88"/>
      <c r="O579" s="88"/>
      <c r="V579" s="88"/>
      <c r="W579" s="88"/>
      <c r="X579" s="88"/>
      <c r="Y579" s="88"/>
      <c r="Z579" s="88"/>
      <c r="AA579" s="88"/>
      <c r="AB579" s="88"/>
      <c r="AC579" s="88"/>
      <c r="AD579" s="88"/>
      <c r="AE579" s="88"/>
      <c r="AF579" s="88"/>
      <c r="AG579" s="88"/>
      <c r="AH579" s="88"/>
      <c r="AI579" s="88"/>
      <c r="AJ579" s="88"/>
      <c r="AK579" s="88"/>
      <c r="AL579" s="88"/>
      <c r="AM579" s="88"/>
      <c r="AN579" s="88"/>
      <c r="AO579" s="88"/>
      <c r="AP579" s="88"/>
      <c r="AQ579" s="88"/>
      <c r="AR579" s="88"/>
      <c r="AS579" s="88"/>
      <c r="AT579" s="88"/>
      <c r="AU579" s="88"/>
      <c r="AV579" s="88"/>
      <c r="AW579" s="88"/>
      <c r="AX579" s="88"/>
      <c r="AY579" s="88"/>
      <c r="AZ579" s="88"/>
      <c r="BA579" s="88"/>
      <c r="BB579" s="88"/>
      <c r="BC579" s="88"/>
      <c r="BD579" s="88"/>
      <c r="BE579" s="88"/>
      <c r="BF579" s="88"/>
      <c r="BG579" s="88"/>
      <c r="BH579" s="88"/>
      <c r="BI579" s="88"/>
      <c r="BJ579" s="88"/>
      <c r="BK579" s="88"/>
      <c r="BL579" s="88"/>
      <c r="BM579" s="88"/>
      <c r="BN579" s="88"/>
      <c r="BO579" s="88"/>
      <c r="BP579" s="88"/>
      <c r="BQ579" s="88"/>
      <c r="BR579" s="88"/>
      <c r="BS579" s="88"/>
      <c r="BT579" s="88"/>
      <c r="BU579" s="88"/>
      <c r="BV579" s="88"/>
      <c r="BW579" s="88"/>
      <c r="BX579" s="88"/>
      <c r="BY579" s="88"/>
      <c r="BZ579" s="88"/>
      <c r="CA579" s="88"/>
      <c r="CB579" s="88"/>
      <c r="CC579" s="88"/>
      <c r="CD579" s="88"/>
      <c r="CE579" s="88"/>
      <c r="CF579" s="88"/>
      <c r="CG579" s="88"/>
      <c r="CH579" s="88"/>
      <c r="CI579" s="88"/>
      <c r="CJ579" s="88"/>
      <c r="CK579" s="88"/>
      <c r="CL579" s="88"/>
      <c r="CM579" s="88"/>
      <c r="CN579" s="88"/>
      <c r="CO579" s="88"/>
      <c r="CP579" s="88"/>
      <c r="CQ579" s="88"/>
      <c r="CR579" s="88"/>
      <c r="CS579" s="88"/>
      <c r="CT579" s="88"/>
      <c r="CU579" s="88"/>
      <c r="CV579" s="88"/>
      <c r="CW579" s="88"/>
      <c r="CX579" s="88"/>
      <c r="CY579" s="88"/>
      <c r="CZ579" s="88"/>
      <c r="DA579" s="88"/>
      <c r="DB579" s="88"/>
      <c r="DC579" s="88"/>
      <c r="DD579" s="88"/>
      <c r="DE579" s="88"/>
      <c r="DF579" s="88"/>
      <c r="DG579" s="88"/>
      <c r="DH579" s="88"/>
      <c r="DI579" s="88"/>
      <c r="DJ579" s="88"/>
      <c r="DK579" s="88"/>
      <c r="DL579" s="88"/>
      <c r="DM579" s="88"/>
      <c r="DN579" s="88"/>
      <c r="DO579" s="88"/>
      <c r="DP579" s="88"/>
      <c r="DQ579" s="88"/>
      <c r="DR579" s="88"/>
      <c r="DS579" s="88"/>
      <c r="DT579" s="88"/>
      <c r="DU579" s="88"/>
      <c r="DV579" s="88"/>
      <c r="DW579" s="88"/>
      <c r="DX579" s="88"/>
      <c r="DY579" s="88"/>
      <c r="DZ579" s="88"/>
      <c r="EA579" s="88"/>
      <c r="EB579" s="88"/>
      <c r="EC579" s="88"/>
      <c r="ED579" s="88"/>
      <c r="EE579" s="88"/>
      <c r="EF579" s="88"/>
      <c r="EG579" s="88"/>
      <c r="EH579" s="88"/>
      <c r="EI579" s="88"/>
      <c r="EJ579" s="88"/>
      <c r="EK579" s="88"/>
      <c r="EL579" s="88"/>
      <c r="EM579" s="88"/>
      <c r="EN579" s="88"/>
      <c r="EO579" s="88"/>
      <c r="EP579" s="88"/>
      <c r="EQ579" s="88"/>
      <c r="ER579" s="88"/>
      <c r="ES579" s="88"/>
      <c r="ET579" s="88"/>
      <c r="EU579" s="88"/>
      <c r="EV579" s="88"/>
      <c r="EW579" s="88"/>
      <c r="EX579" s="88"/>
      <c r="EY579" s="88"/>
      <c r="EZ579" s="88"/>
      <c r="FA579" s="88"/>
      <c r="FB579" s="88"/>
      <c r="FC579" s="88"/>
      <c r="FD579" s="88"/>
      <c r="FE579" s="88"/>
      <c r="FF579" s="88"/>
    </row>
    <row r="580" spans="2:162" x14ac:dyDescent="0.2">
      <c r="B580" s="100">
        <v>57.6</v>
      </c>
      <c r="C580" s="101">
        <v>80</v>
      </c>
      <c r="D580" s="80">
        <v>57.6</v>
      </c>
      <c r="E580" s="82">
        <v>127</v>
      </c>
      <c r="F580" s="83">
        <v>57.6</v>
      </c>
      <c r="G580" s="82">
        <v>47</v>
      </c>
      <c r="H580" s="88"/>
      <c r="O580" s="88"/>
      <c r="V580" s="88"/>
      <c r="W580" s="88"/>
      <c r="X580" s="88"/>
      <c r="Y580" s="88"/>
      <c r="Z580" s="88"/>
      <c r="AA580" s="88"/>
      <c r="AB580" s="88"/>
      <c r="AC580" s="88"/>
      <c r="AD580" s="88"/>
      <c r="AE580" s="88"/>
      <c r="AF580" s="88"/>
      <c r="AG580" s="88"/>
      <c r="AH580" s="88"/>
      <c r="AI580" s="88"/>
      <c r="AJ580" s="88"/>
      <c r="AK580" s="88"/>
      <c r="AL580" s="88"/>
      <c r="AM580" s="88"/>
      <c r="AN580" s="88"/>
      <c r="AO580" s="88"/>
      <c r="AP580" s="88"/>
      <c r="AQ580" s="88"/>
      <c r="AR580" s="88"/>
      <c r="AS580" s="88"/>
      <c r="AT580" s="88"/>
      <c r="AU580" s="88"/>
      <c r="AV580" s="88"/>
      <c r="AW580" s="88"/>
      <c r="AX580" s="88"/>
      <c r="AY580" s="88"/>
      <c r="AZ580" s="88"/>
      <c r="BA580" s="88"/>
      <c r="BB580" s="88"/>
      <c r="BC580" s="88"/>
      <c r="BD580" s="88"/>
      <c r="BE580" s="88"/>
      <c r="BF580" s="88"/>
      <c r="BG580" s="88"/>
      <c r="BH580" s="88"/>
      <c r="BI580" s="88"/>
      <c r="BJ580" s="88"/>
      <c r="BK580" s="88"/>
      <c r="BL580" s="88"/>
      <c r="BM580" s="88"/>
      <c r="BN580" s="88"/>
      <c r="BO580" s="88"/>
      <c r="BP580" s="88"/>
      <c r="BQ580" s="88"/>
      <c r="BR580" s="88"/>
      <c r="BS580" s="88"/>
      <c r="BT580" s="88"/>
      <c r="BU580" s="88"/>
      <c r="BV580" s="88"/>
      <c r="BW580" s="88"/>
      <c r="BX580" s="88"/>
      <c r="BY580" s="88"/>
      <c r="BZ580" s="88"/>
      <c r="CA580" s="88"/>
      <c r="CB580" s="88"/>
      <c r="CC580" s="88"/>
      <c r="CD580" s="88"/>
      <c r="CE580" s="88"/>
      <c r="CF580" s="88"/>
      <c r="CG580" s="88"/>
      <c r="CH580" s="88"/>
      <c r="CI580" s="88"/>
      <c r="CJ580" s="88"/>
      <c r="CK580" s="88"/>
      <c r="CL580" s="88"/>
      <c r="CM580" s="88"/>
      <c r="CN580" s="88"/>
      <c r="CO580" s="88"/>
      <c r="CP580" s="88"/>
      <c r="CQ580" s="88"/>
      <c r="CR580" s="88"/>
      <c r="CS580" s="88"/>
      <c r="CT580" s="88"/>
      <c r="CU580" s="88"/>
      <c r="CV580" s="88"/>
      <c r="CW580" s="88"/>
      <c r="CX580" s="88"/>
      <c r="CY580" s="88"/>
      <c r="CZ580" s="88"/>
      <c r="DA580" s="88"/>
      <c r="DB580" s="88"/>
      <c r="DC580" s="88"/>
      <c r="DD580" s="88"/>
      <c r="DE580" s="88"/>
      <c r="DF580" s="88"/>
      <c r="DG580" s="88"/>
      <c r="DH580" s="88"/>
      <c r="DI580" s="88"/>
      <c r="DJ580" s="88"/>
      <c r="DK580" s="88"/>
      <c r="DL580" s="88"/>
      <c r="DM580" s="88"/>
      <c r="DN580" s="88"/>
      <c r="DO580" s="88"/>
      <c r="DP580" s="88"/>
      <c r="DQ580" s="88"/>
      <c r="DR580" s="88"/>
      <c r="DS580" s="88"/>
      <c r="DT580" s="88"/>
      <c r="DU580" s="88"/>
      <c r="DV580" s="88"/>
      <c r="DW580" s="88"/>
      <c r="DX580" s="88"/>
      <c r="DY580" s="88"/>
      <c r="DZ580" s="88"/>
      <c r="EA580" s="88"/>
      <c r="EB580" s="88"/>
      <c r="EC580" s="88"/>
      <c r="ED580" s="88"/>
      <c r="EE580" s="88"/>
      <c r="EF580" s="88"/>
      <c r="EG580" s="88"/>
      <c r="EH580" s="88"/>
      <c r="EI580" s="88"/>
      <c r="EJ580" s="88"/>
      <c r="EK580" s="88"/>
      <c r="EL580" s="88"/>
      <c r="EM580" s="88"/>
      <c r="EN580" s="88"/>
      <c r="EO580" s="88"/>
      <c r="EP580" s="88"/>
      <c r="EQ580" s="88"/>
      <c r="ER580" s="88"/>
      <c r="ES580" s="88"/>
      <c r="ET580" s="88"/>
      <c r="EU580" s="88"/>
      <c r="EV580" s="88"/>
      <c r="EW580" s="88"/>
      <c r="EX580" s="88"/>
      <c r="EY580" s="88"/>
      <c r="EZ580" s="88"/>
      <c r="FA580" s="88"/>
      <c r="FB580" s="88"/>
      <c r="FC580" s="88"/>
      <c r="FD580" s="88"/>
      <c r="FE580" s="88"/>
      <c r="FF580" s="88"/>
    </row>
    <row r="581" spans="2:162" x14ac:dyDescent="0.2">
      <c r="B581" s="100">
        <v>57.7</v>
      </c>
      <c r="C581" s="101">
        <v>8</v>
      </c>
      <c r="D581" s="80">
        <v>57.7</v>
      </c>
      <c r="E581" s="82">
        <v>20</v>
      </c>
      <c r="F581" s="83">
        <v>57.7</v>
      </c>
      <c r="G581" s="82">
        <v>32</v>
      </c>
      <c r="H581" s="88"/>
      <c r="O581" s="88"/>
      <c r="V581" s="88"/>
      <c r="W581" s="88"/>
      <c r="X581" s="88"/>
      <c r="Y581" s="88"/>
      <c r="Z581" s="88"/>
      <c r="AA581" s="88"/>
      <c r="AB581" s="88"/>
      <c r="AC581" s="88"/>
      <c r="AD581" s="88"/>
      <c r="AE581" s="88"/>
      <c r="AF581" s="88"/>
      <c r="AG581" s="88"/>
      <c r="AH581" s="88"/>
      <c r="AI581" s="88"/>
      <c r="AJ581" s="88"/>
      <c r="AK581" s="88"/>
      <c r="AL581" s="88"/>
      <c r="AM581" s="88"/>
      <c r="AN581" s="88"/>
      <c r="AO581" s="88"/>
      <c r="AP581" s="88"/>
      <c r="AQ581" s="88"/>
      <c r="AR581" s="88"/>
      <c r="AS581" s="88"/>
      <c r="AT581" s="88"/>
      <c r="AU581" s="88"/>
      <c r="AV581" s="88"/>
      <c r="AW581" s="88"/>
      <c r="AX581" s="88"/>
      <c r="AY581" s="88"/>
      <c r="AZ581" s="88"/>
      <c r="BA581" s="88"/>
      <c r="BB581" s="88"/>
      <c r="BC581" s="88"/>
      <c r="BD581" s="88"/>
      <c r="BE581" s="88"/>
      <c r="BF581" s="88"/>
      <c r="BG581" s="88"/>
      <c r="BH581" s="88"/>
      <c r="BI581" s="88"/>
      <c r="BJ581" s="88"/>
      <c r="BK581" s="88"/>
      <c r="BL581" s="88"/>
      <c r="BM581" s="88"/>
      <c r="BN581" s="88"/>
      <c r="BO581" s="88"/>
      <c r="BP581" s="88"/>
      <c r="BQ581" s="88"/>
      <c r="BR581" s="88"/>
      <c r="BS581" s="88"/>
      <c r="BT581" s="88"/>
      <c r="BU581" s="88"/>
      <c r="BV581" s="88"/>
      <c r="BW581" s="88"/>
      <c r="BX581" s="88"/>
      <c r="BY581" s="88"/>
      <c r="BZ581" s="88"/>
      <c r="CA581" s="88"/>
      <c r="CB581" s="88"/>
      <c r="CC581" s="88"/>
      <c r="CD581" s="88"/>
      <c r="CE581" s="88"/>
      <c r="CF581" s="88"/>
      <c r="CG581" s="88"/>
      <c r="CH581" s="88"/>
      <c r="CI581" s="88"/>
      <c r="CJ581" s="88"/>
      <c r="CK581" s="88"/>
      <c r="CL581" s="88"/>
      <c r="CM581" s="88"/>
      <c r="CN581" s="88"/>
      <c r="CO581" s="88"/>
      <c r="CP581" s="88"/>
      <c r="CQ581" s="88"/>
      <c r="CR581" s="88"/>
      <c r="CS581" s="88"/>
      <c r="CT581" s="88"/>
      <c r="CU581" s="88"/>
      <c r="CV581" s="88"/>
      <c r="CW581" s="88"/>
      <c r="CX581" s="88"/>
      <c r="CY581" s="88"/>
      <c r="CZ581" s="88"/>
      <c r="DA581" s="88"/>
      <c r="DB581" s="88"/>
      <c r="DC581" s="88"/>
      <c r="DD581" s="88"/>
      <c r="DE581" s="88"/>
      <c r="DF581" s="88"/>
      <c r="DG581" s="88"/>
      <c r="DH581" s="88"/>
      <c r="DI581" s="88"/>
      <c r="DJ581" s="88"/>
      <c r="DK581" s="88"/>
      <c r="DL581" s="88"/>
      <c r="DM581" s="88"/>
      <c r="DN581" s="88"/>
      <c r="DO581" s="88"/>
      <c r="DP581" s="88"/>
      <c r="DQ581" s="88"/>
      <c r="DR581" s="88"/>
      <c r="DS581" s="88"/>
      <c r="DT581" s="88"/>
      <c r="DU581" s="88"/>
      <c r="DV581" s="88"/>
      <c r="DW581" s="88"/>
      <c r="DX581" s="88"/>
      <c r="DY581" s="88"/>
      <c r="DZ581" s="88"/>
      <c r="EA581" s="88"/>
      <c r="EB581" s="88"/>
      <c r="EC581" s="88"/>
      <c r="ED581" s="88"/>
      <c r="EE581" s="88"/>
      <c r="EF581" s="88"/>
      <c r="EG581" s="88"/>
      <c r="EH581" s="88"/>
      <c r="EI581" s="88"/>
      <c r="EJ581" s="88"/>
      <c r="EK581" s="88"/>
      <c r="EL581" s="88"/>
      <c r="EM581" s="88"/>
      <c r="EN581" s="88"/>
      <c r="EO581" s="88"/>
      <c r="EP581" s="88"/>
      <c r="EQ581" s="88"/>
      <c r="ER581" s="88"/>
      <c r="ES581" s="88"/>
      <c r="ET581" s="88"/>
      <c r="EU581" s="88"/>
      <c r="EV581" s="88"/>
      <c r="EW581" s="88"/>
      <c r="EX581" s="88"/>
      <c r="EY581" s="88"/>
      <c r="EZ581" s="88"/>
      <c r="FA581" s="88"/>
      <c r="FB581" s="88"/>
      <c r="FC581" s="88"/>
      <c r="FD581" s="88"/>
      <c r="FE581" s="88"/>
      <c r="FF581" s="88"/>
    </row>
    <row r="582" spans="2:162" x14ac:dyDescent="0.2">
      <c r="B582" s="100">
        <v>57.8</v>
      </c>
      <c r="C582" s="101">
        <v>88</v>
      </c>
      <c r="D582" s="80">
        <v>57.8</v>
      </c>
      <c r="E582" s="82">
        <v>119</v>
      </c>
      <c r="F582" s="83">
        <v>57.8</v>
      </c>
      <c r="G582" s="82">
        <v>58</v>
      </c>
      <c r="H582" s="88"/>
      <c r="O582" s="88"/>
      <c r="V582" s="88"/>
      <c r="W582" s="88"/>
      <c r="X582" s="88"/>
      <c r="Y582" s="88"/>
      <c r="Z582" s="88"/>
      <c r="AA582" s="88"/>
      <c r="AB582" s="88"/>
      <c r="AC582" s="88"/>
      <c r="AD582" s="88"/>
      <c r="AE582" s="88"/>
      <c r="AF582" s="88"/>
      <c r="AG582" s="88"/>
      <c r="AH582" s="88"/>
      <c r="AI582" s="88"/>
      <c r="AJ582" s="88"/>
      <c r="AK582" s="88"/>
      <c r="AL582" s="88"/>
      <c r="AM582" s="88"/>
      <c r="AN582" s="88"/>
      <c r="AO582" s="88"/>
      <c r="AP582" s="88"/>
      <c r="AQ582" s="88"/>
      <c r="AR582" s="88"/>
      <c r="AS582" s="88"/>
      <c r="AT582" s="88"/>
      <c r="AU582" s="88"/>
      <c r="AV582" s="88"/>
      <c r="AW582" s="88"/>
      <c r="AX582" s="88"/>
      <c r="AY582" s="88"/>
      <c r="AZ582" s="88"/>
      <c r="BA582" s="88"/>
      <c r="BB582" s="88"/>
      <c r="BC582" s="88"/>
      <c r="BD582" s="88"/>
      <c r="BE582" s="88"/>
      <c r="BF582" s="88"/>
      <c r="BG582" s="88"/>
      <c r="BH582" s="88"/>
      <c r="BI582" s="88"/>
      <c r="BJ582" s="88"/>
      <c r="BK582" s="88"/>
      <c r="BL582" s="88"/>
      <c r="BM582" s="88"/>
      <c r="BN582" s="88"/>
      <c r="BO582" s="88"/>
      <c r="BP582" s="88"/>
      <c r="BQ582" s="88"/>
      <c r="BR582" s="88"/>
      <c r="BS582" s="88"/>
      <c r="BT582" s="88"/>
      <c r="BU582" s="88"/>
      <c r="BV582" s="88"/>
      <c r="BW582" s="88"/>
      <c r="BX582" s="88"/>
      <c r="BY582" s="88"/>
      <c r="BZ582" s="88"/>
      <c r="CA582" s="88"/>
      <c r="CB582" s="88"/>
      <c r="CC582" s="88"/>
      <c r="CD582" s="88"/>
      <c r="CE582" s="88"/>
      <c r="CF582" s="88"/>
      <c r="CG582" s="88"/>
      <c r="CH582" s="88"/>
      <c r="CI582" s="88"/>
      <c r="CJ582" s="88"/>
      <c r="CK582" s="88"/>
      <c r="CL582" s="88"/>
      <c r="CM582" s="88"/>
      <c r="CN582" s="88"/>
      <c r="CO582" s="88"/>
      <c r="CP582" s="88"/>
      <c r="CQ582" s="88"/>
      <c r="CR582" s="88"/>
      <c r="CS582" s="88"/>
      <c r="CT582" s="88"/>
      <c r="CU582" s="88"/>
      <c r="CV582" s="88"/>
      <c r="CW582" s="88"/>
      <c r="CX582" s="88"/>
      <c r="CY582" s="88"/>
      <c r="CZ582" s="88"/>
      <c r="DA582" s="88"/>
      <c r="DB582" s="88"/>
      <c r="DC582" s="88"/>
      <c r="DD582" s="88"/>
      <c r="DE582" s="88"/>
      <c r="DF582" s="88"/>
      <c r="DG582" s="88"/>
      <c r="DH582" s="88"/>
      <c r="DI582" s="88"/>
      <c r="DJ582" s="88"/>
      <c r="DK582" s="88"/>
      <c r="DL582" s="88"/>
      <c r="DM582" s="88"/>
      <c r="DN582" s="88"/>
      <c r="DO582" s="88"/>
      <c r="DP582" s="88"/>
      <c r="DQ582" s="88"/>
      <c r="DR582" s="88"/>
      <c r="DS582" s="88"/>
      <c r="DT582" s="88"/>
      <c r="DU582" s="88"/>
      <c r="DV582" s="88"/>
      <c r="DW582" s="88"/>
      <c r="DX582" s="88"/>
      <c r="DY582" s="88"/>
      <c r="DZ582" s="88"/>
      <c r="EA582" s="88"/>
      <c r="EB582" s="88"/>
      <c r="EC582" s="88"/>
      <c r="ED582" s="88"/>
      <c r="EE582" s="88"/>
      <c r="EF582" s="88"/>
      <c r="EG582" s="88"/>
      <c r="EH582" s="88"/>
      <c r="EI582" s="88"/>
      <c r="EJ582" s="88"/>
      <c r="EK582" s="88"/>
      <c r="EL582" s="88"/>
      <c r="EM582" s="88"/>
      <c r="EN582" s="88"/>
      <c r="EO582" s="88"/>
      <c r="EP582" s="88"/>
      <c r="EQ582" s="88"/>
      <c r="ER582" s="88"/>
      <c r="ES582" s="88"/>
      <c r="ET582" s="88"/>
      <c r="EU582" s="88"/>
      <c r="EV582" s="88"/>
      <c r="EW582" s="88"/>
      <c r="EX582" s="88"/>
      <c r="EY582" s="88"/>
      <c r="EZ582" s="88"/>
      <c r="FA582" s="88"/>
      <c r="FB582" s="88"/>
      <c r="FC582" s="88"/>
      <c r="FD582" s="88"/>
      <c r="FE582" s="88"/>
      <c r="FF582" s="88"/>
    </row>
    <row r="583" spans="2:162" x14ac:dyDescent="0.2">
      <c r="B583" s="100">
        <v>57.9</v>
      </c>
      <c r="C583" s="101">
        <v>12</v>
      </c>
      <c r="D583" s="80">
        <v>57.9</v>
      </c>
      <c r="E583" s="82">
        <v>2</v>
      </c>
      <c r="F583" s="83">
        <v>57.9</v>
      </c>
      <c r="G583" s="82">
        <v>112</v>
      </c>
      <c r="H583" s="88"/>
      <c r="O583" s="88"/>
      <c r="V583" s="88"/>
      <c r="W583" s="88"/>
      <c r="X583" s="88"/>
      <c r="Y583" s="88"/>
      <c r="Z583" s="88"/>
      <c r="AA583" s="88"/>
      <c r="AB583" s="88"/>
      <c r="AC583" s="88"/>
      <c r="AD583" s="88"/>
      <c r="AE583" s="88"/>
      <c r="AF583" s="88"/>
      <c r="AG583" s="88"/>
      <c r="AH583" s="88"/>
      <c r="AI583" s="88"/>
      <c r="AJ583" s="88"/>
      <c r="AK583" s="88"/>
      <c r="AL583" s="88"/>
      <c r="AM583" s="88"/>
      <c r="AN583" s="88"/>
      <c r="AO583" s="88"/>
      <c r="AP583" s="88"/>
      <c r="AQ583" s="88"/>
      <c r="AR583" s="88"/>
      <c r="AS583" s="88"/>
      <c r="AT583" s="88"/>
      <c r="AU583" s="88"/>
      <c r="AV583" s="88"/>
      <c r="AW583" s="88"/>
      <c r="AX583" s="88"/>
      <c r="AY583" s="88"/>
      <c r="AZ583" s="88"/>
      <c r="BA583" s="88"/>
      <c r="BB583" s="88"/>
      <c r="BC583" s="88"/>
      <c r="BD583" s="88"/>
      <c r="BE583" s="88"/>
      <c r="BF583" s="88"/>
      <c r="BG583" s="88"/>
      <c r="BH583" s="88"/>
      <c r="BI583" s="88"/>
      <c r="BJ583" s="88"/>
      <c r="BK583" s="88"/>
      <c r="BL583" s="88"/>
      <c r="BM583" s="88"/>
      <c r="BN583" s="88"/>
      <c r="BO583" s="88"/>
      <c r="BP583" s="88"/>
      <c r="BQ583" s="88"/>
      <c r="BR583" s="88"/>
      <c r="BS583" s="88"/>
      <c r="BT583" s="88"/>
      <c r="BU583" s="88"/>
      <c r="BV583" s="88"/>
      <c r="BW583" s="88"/>
      <c r="BX583" s="88"/>
      <c r="BY583" s="88"/>
      <c r="BZ583" s="88"/>
      <c r="CA583" s="88"/>
      <c r="CB583" s="88"/>
      <c r="CC583" s="88"/>
      <c r="CD583" s="88"/>
      <c r="CE583" s="88"/>
      <c r="CF583" s="88"/>
      <c r="CG583" s="88"/>
      <c r="CH583" s="88"/>
      <c r="CI583" s="88"/>
      <c r="CJ583" s="88"/>
      <c r="CK583" s="88"/>
      <c r="CL583" s="88"/>
      <c r="CM583" s="88"/>
      <c r="CN583" s="88"/>
      <c r="CO583" s="88"/>
      <c r="CP583" s="88"/>
      <c r="CQ583" s="88"/>
      <c r="CR583" s="88"/>
      <c r="CS583" s="88"/>
      <c r="CT583" s="88"/>
      <c r="CU583" s="88"/>
      <c r="CV583" s="88"/>
      <c r="CW583" s="88"/>
      <c r="CX583" s="88"/>
      <c r="CY583" s="88"/>
      <c r="CZ583" s="88"/>
      <c r="DA583" s="88"/>
      <c r="DB583" s="88"/>
      <c r="DC583" s="88"/>
      <c r="DD583" s="88"/>
      <c r="DE583" s="88"/>
      <c r="DF583" s="88"/>
      <c r="DG583" s="88"/>
      <c r="DH583" s="88"/>
      <c r="DI583" s="88"/>
      <c r="DJ583" s="88"/>
      <c r="DK583" s="88"/>
      <c r="DL583" s="88"/>
      <c r="DM583" s="88"/>
      <c r="DN583" s="88"/>
      <c r="DO583" s="88"/>
      <c r="DP583" s="88"/>
      <c r="DQ583" s="88"/>
      <c r="DR583" s="88"/>
      <c r="DS583" s="88"/>
      <c r="DT583" s="88"/>
      <c r="DU583" s="88"/>
      <c r="DV583" s="88"/>
      <c r="DW583" s="88"/>
      <c r="DX583" s="88"/>
      <c r="DY583" s="88"/>
      <c r="DZ583" s="88"/>
      <c r="EA583" s="88"/>
      <c r="EB583" s="88"/>
      <c r="EC583" s="88"/>
      <c r="ED583" s="88"/>
      <c r="EE583" s="88"/>
      <c r="EF583" s="88"/>
      <c r="EG583" s="88"/>
      <c r="EH583" s="88"/>
      <c r="EI583" s="88"/>
      <c r="EJ583" s="88"/>
      <c r="EK583" s="88"/>
      <c r="EL583" s="88"/>
      <c r="EM583" s="88"/>
      <c r="EN583" s="88"/>
      <c r="EO583" s="88"/>
      <c r="EP583" s="88"/>
      <c r="EQ583" s="88"/>
      <c r="ER583" s="88"/>
      <c r="ES583" s="88"/>
      <c r="ET583" s="88"/>
      <c r="EU583" s="88"/>
      <c r="EV583" s="88"/>
      <c r="EW583" s="88"/>
      <c r="EX583" s="88"/>
      <c r="EY583" s="88"/>
      <c r="EZ583" s="88"/>
      <c r="FA583" s="88"/>
      <c r="FB583" s="88"/>
      <c r="FC583" s="88"/>
      <c r="FD583" s="88"/>
      <c r="FE583" s="88"/>
      <c r="FF583" s="88"/>
    </row>
    <row r="584" spans="2:162" x14ac:dyDescent="0.2">
      <c r="B584" s="100">
        <v>58</v>
      </c>
      <c r="C584" s="101">
        <v>84</v>
      </c>
      <c r="D584" s="80">
        <v>58</v>
      </c>
      <c r="E584" s="82">
        <v>18</v>
      </c>
      <c r="F584" s="83">
        <v>58</v>
      </c>
      <c r="G584" s="82">
        <v>7</v>
      </c>
      <c r="H584" s="88"/>
      <c r="O584" s="88"/>
      <c r="V584" s="88"/>
      <c r="W584" s="88"/>
      <c r="X584" s="88"/>
      <c r="Y584" s="88"/>
      <c r="Z584" s="88"/>
      <c r="AA584" s="88"/>
      <c r="AB584" s="88"/>
      <c r="AC584" s="88"/>
      <c r="AD584" s="88"/>
      <c r="AE584" s="88"/>
      <c r="AF584" s="88"/>
      <c r="AG584" s="88"/>
      <c r="AH584" s="88"/>
      <c r="AI584" s="88"/>
      <c r="AJ584" s="88"/>
      <c r="AK584" s="88"/>
      <c r="AL584" s="88"/>
      <c r="AM584" s="88"/>
      <c r="AN584" s="88"/>
      <c r="AO584" s="88"/>
      <c r="AP584" s="88"/>
      <c r="AQ584" s="88"/>
      <c r="AR584" s="88"/>
      <c r="AS584" s="88"/>
      <c r="AT584" s="88"/>
      <c r="AU584" s="88"/>
      <c r="AV584" s="88"/>
      <c r="AW584" s="88"/>
      <c r="AX584" s="88"/>
      <c r="AY584" s="88"/>
      <c r="AZ584" s="88"/>
      <c r="BA584" s="88"/>
      <c r="BB584" s="88"/>
      <c r="BC584" s="88"/>
      <c r="BD584" s="88"/>
      <c r="BE584" s="88"/>
      <c r="BF584" s="88"/>
      <c r="BG584" s="88"/>
      <c r="BH584" s="88"/>
      <c r="BI584" s="88"/>
      <c r="BJ584" s="88"/>
      <c r="BK584" s="88"/>
      <c r="BL584" s="88"/>
      <c r="BM584" s="88"/>
      <c r="BN584" s="88"/>
      <c r="BO584" s="88"/>
      <c r="BP584" s="88"/>
      <c r="BQ584" s="88"/>
      <c r="BR584" s="88"/>
      <c r="BS584" s="88"/>
      <c r="BT584" s="88"/>
      <c r="BU584" s="88"/>
      <c r="BV584" s="88"/>
      <c r="BW584" s="88"/>
      <c r="BX584" s="88"/>
      <c r="BY584" s="88"/>
      <c r="BZ584" s="88"/>
      <c r="CA584" s="88"/>
      <c r="CB584" s="88"/>
      <c r="CC584" s="88"/>
      <c r="CD584" s="88"/>
      <c r="CE584" s="88"/>
      <c r="CF584" s="88"/>
      <c r="CG584" s="88"/>
      <c r="CH584" s="88"/>
      <c r="CI584" s="88"/>
      <c r="CJ584" s="88"/>
      <c r="CK584" s="88"/>
      <c r="CL584" s="88"/>
      <c r="CM584" s="88"/>
      <c r="CN584" s="88"/>
      <c r="CO584" s="88"/>
      <c r="CP584" s="88"/>
      <c r="CQ584" s="88"/>
      <c r="CR584" s="88"/>
      <c r="CS584" s="88"/>
      <c r="CT584" s="88"/>
      <c r="CU584" s="88"/>
      <c r="CV584" s="88"/>
      <c r="CW584" s="88"/>
      <c r="CX584" s="88"/>
      <c r="CY584" s="88"/>
      <c r="CZ584" s="88"/>
      <c r="DA584" s="88"/>
      <c r="DB584" s="88"/>
      <c r="DC584" s="88"/>
      <c r="DD584" s="88"/>
      <c r="DE584" s="88"/>
      <c r="DF584" s="88"/>
      <c r="DG584" s="88"/>
      <c r="DH584" s="88"/>
      <c r="DI584" s="88"/>
      <c r="DJ584" s="88"/>
      <c r="DK584" s="88"/>
      <c r="DL584" s="88"/>
      <c r="DM584" s="88"/>
      <c r="DN584" s="88"/>
      <c r="DO584" s="88"/>
      <c r="DP584" s="88"/>
      <c r="DQ584" s="88"/>
      <c r="DR584" s="88"/>
      <c r="DS584" s="88"/>
      <c r="DT584" s="88"/>
      <c r="DU584" s="88"/>
      <c r="DV584" s="88"/>
      <c r="DW584" s="88"/>
      <c r="DX584" s="88"/>
      <c r="DY584" s="88"/>
      <c r="DZ584" s="88"/>
      <c r="EA584" s="88"/>
      <c r="EB584" s="88"/>
      <c r="EC584" s="88"/>
      <c r="ED584" s="88"/>
      <c r="EE584" s="88"/>
      <c r="EF584" s="88"/>
      <c r="EG584" s="88"/>
      <c r="EH584" s="88"/>
      <c r="EI584" s="88"/>
      <c r="EJ584" s="88"/>
      <c r="EK584" s="88"/>
      <c r="EL584" s="88"/>
      <c r="EM584" s="88"/>
      <c r="EN584" s="88"/>
      <c r="EO584" s="88"/>
      <c r="EP584" s="88"/>
      <c r="EQ584" s="88"/>
      <c r="ER584" s="88"/>
      <c r="ES584" s="88"/>
      <c r="ET584" s="88"/>
      <c r="EU584" s="88"/>
      <c r="EV584" s="88"/>
      <c r="EW584" s="88"/>
      <c r="EX584" s="88"/>
      <c r="EY584" s="88"/>
      <c r="EZ584" s="88"/>
      <c r="FA584" s="88"/>
      <c r="FB584" s="88"/>
      <c r="FC584" s="88"/>
      <c r="FD584" s="88"/>
      <c r="FE584" s="88"/>
      <c r="FF584" s="88"/>
    </row>
    <row r="585" spans="2:162" x14ac:dyDescent="0.2">
      <c r="B585" s="100">
        <v>58.1</v>
      </c>
      <c r="C585" s="101">
        <v>35</v>
      </c>
      <c r="D585" s="80">
        <v>58.1</v>
      </c>
      <c r="E585" s="82">
        <v>119</v>
      </c>
      <c r="F585" s="83">
        <v>58.1</v>
      </c>
      <c r="G585" s="82">
        <v>44</v>
      </c>
      <c r="H585" s="88"/>
      <c r="O585" s="88"/>
      <c r="V585" s="88"/>
      <c r="W585" s="88"/>
      <c r="X585" s="88"/>
      <c r="Y585" s="88"/>
      <c r="Z585" s="88"/>
      <c r="AA585" s="88"/>
      <c r="AB585" s="88"/>
      <c r="AC585" s="88"/>
      <c r="AD585" s="88"/>
      <c r="AE585" s="88"/>
      <c r="AF585" s="88"/>
      <c r="AG585" s="88"/>
      <c r="AH585" s="88"/>
      <c r="AI585" s="88"/>
      <c r="AJ585" s="88"/>
      <c r="AK585" s="88"/>
      <c r="AL585" s="88"/>
      <c r="AM585" s="88"/>
      <c r="AN585" s="88"/>
      <c r="AO585" s="88"/>
      <c r="AP585" s="88"/>
      <c r="AQ585" s="88"/>
      <c r="AR585" s="88"/>
      <c r="AS585" s="88"/>
      <c r="AT585" s="88"/>
      <c r="AU585" s="88"/>
      <c r="AV585" s="88"/>
      <c r="AW585" s="88"/>
      <c r="AX585" s="88"/>
      <c r="AY585" s="88"/>
      <c r="AZ585" s="88"/>
      <c r="BA585" s="88"/>
      <c r="BB585" s="88"/>
      <c r="BC585" s="88"/>
      <c r="BD585" s="88"/>
      <c r="BE585" s="88"/>
      <c r="BF585" s="88"/>
      <c r="BG585" s="88"/>
      <c r="BH585" s="88"/>
      <c r="BI585" s="88"/>
      <c r="BJ585" s="88"/>
      <c r="BK585" s="88"/>
      <c r="BL585" s="88"/>
      <c r="BM585" s="88"/>
      <c r="BN585" s="88"/>
      <c r="BO585" s="88"/>
      <c r="BP585" s="88"/>
      <c r="BQ585" s="88"/>
      <c r="BR585" s="88"/>
      <c r="BS585" s="88"/>
      <c r="BT585" s="88"/>
      <c r="BU585" s="88"/>
      <c r="BV585" s="88"/>
      <c r="BW585" s="88"/>
      <c r="BX585" s="88"/>
      <c r="BY585" s="88"/>
      <c r="BZ585" s="88"/>
      <c r="CA585" s="88"/>
      <c r="CB585" s="88"/>
      <c r="CC585" s="88"/>
      <c r="CD585" s="88"/>
      <c r="CE585" s="88"/>
      <c r="CF585" s="88"/>
      <c r="CG585" s="88"/>
      <c r="CH585" s="88"/>
      <c r="CI585" s="88"/>
      <c r="CJ585" s="88"/>
      <c r="CK585" s="88"/>
      <c r="CL585" s="88"/>
      <c r="CM585" s="88"/>
      <c r="CN585" s="88"/>
      <c r="CO585" s="88"/>
      <c r="CP585" s="88"/>
      <c r="CQ585" s="88"/>
      <c r="CR585" s="88"/>
      <c r="CS585" s="88"/>
      <c r="CT585" s="88"/>
      <c r="CU585" s="88"/>
      <c r="CV585" s="88"/>
      <c r="CW585" s="88"/>
      <c r="CX585" s="88"/>
      <c r="CY585" s="88"/>
      <c r="CZ585" s="88"/>
      <c r="DA585" s="88"/>
      <c r="DB585" s="88"/>
      <c r="DC585" s="88"/>
      <c r="DD585" s="88"/>
      <c r="DE585" s="88"/>
      <c r="DF585" s="88"/>
      <c r="DG585" s="88"/>
      <c r="DH585" s="88"/>
      <c r="DI585" s="88"/>
      <c r="DJ585" s="88"/>
      <c r="DK585" s="88"/>
      <c r="DL585" s="88"/>
      <c r="DM585" s="88"/>
      <c r="DN585" s="88"/>
      <c r="DO585" s="88"/>
      <c r="DP585" s="88"/>
      <c r="DQ585" s="88"/>
      <c r="DR585" s="88"/>
      <c r="DS585" s="88"/>
      <c r="DT585" s="88"/>
      <c r="DU585" s="88"/>
      <c r="DV585" s="88"/>
      <c r="DW585" s="88"/>
      <c r="DX585" s="88"/>
      <c r="DY585" s="88"/>
      <c r="DZ585" s="88"/>
      <c r="EA585" s="88"/>
      <c r="EB585" s="88"/>
      <c r="EC585" s="88"/>
      <c r="ED585" s="88"/>
      <c r="EE585" s="88"/>
      <c r="EF585" s="88"/>
      <c r="EG585" s="88"/>
      <c r="EH585" s="88"/>
      <c r="EI585" s="88"/>
      <c r="EJ585" s="88"/>
      <c r="EK585" s="88"/>
      <c r="EL585" s="88"/>
      <c r="EM585" s="88"/>
      <c r="EN585" s="88"/>
      <c r="EO585" s="88"/>
      <c r="EP585" s="88"/>
      <c r="EQ585" s="88"/>
      <c r="ER585" s="88"/>
      <c r="ES585" s="88"/>
      <c r="ET585" s="88"/>
      <c r="EU585" s="88"/>
      <c r="EV585" s="88"/>
      <c r="EW585" s="88"/>
      <c r="EX585" s="88"/>
      <c r="EY585" s="88"/>
      <c r="EZ585" s="88"/>
      <c r="FA585" s="88"/>
      <c r="FB585" s="88"/>
      <c r="FC585" s="88"/>
      <c r="FD585" s="88"/>
      <c r="FE585" s="88"/>
      <c r="FF585" s="88"/>
    </row>
    <row r="586" spans="2:162" x14ac:dyDescent="0.2">
      <c r="B586" s="100">
        <v>58.2</v>
      </c>
      <c r="C586" s="101">
        <v>60</v>
      </c>
      <c r="D586" s="80">
        <v>58.2</v>
      </c>
      <c r="E586" s="82">
        <v>23</v>
      </c>
      <c r="F586" s="83">
        <v>58.2</v>
      </c>
      <c r="G586" s="82">
        <v>74</v>
      </c>
      <c r="H586" s="88"/>
      <c r="O586" s="88"/>
      <c r="V586" s="88"/>
      <c r="W586" s="88"/>
      <c r="X586" s="88"/>
      <c r="Y586" s="88"/>
      <c r="Z586" s="88"/>
      <c r="AA586" s="88"/>
      <c r="AB586" s="88"/>
      <c r="AC586" s="88"/>
      <c r="AD586" s="88"/>
      <c r="AE586" s="88"/>
      <c r="AF586" s="88"/>
      <c r="AG586" s="88"/>
      <c r="AH586" s="88"/>
      <c r="AI586" s="88"/>
      <c r="AJ586" s="88"/>
      <c r="AK586" s="88"/>
      <c r="AL586" s="88"/>
      <c r="AM586" s="88"/>
      <c r="AN586" s="88"/>
      <c r="AO586" s="88"/>
      <c r="AP586" s="88"/>
      <c r="AQ586" s="88"/>
      <c r="AR586" s="88"/>
      <c r="AS586" s="88"/>
      <c r="AT586" s="88"/>
      <c r="AU586" s="88"/>
      <c r="AV586" s="88"/>
      <c r="AW586" s="88"/>
      <c r="AX586" s="88"/>
      <c r="AY586" s="88"/>
      <c r="AZ586" s="88"/>
      <c r="BA586" s="88"/>
      <c r="BB586" s="88"/>
      <c r="BC586" s="88"/>
      <c r="BD586" s="88"/>
      <c r="BE586" s="88"/>
      <c r="BF586" s="88"/>
      <c r="BG586" s="88"/>
      <c r="BH586" s="88"/>
      <c r="BI586" s="88"/>
      <c r="BJ586" s="88"/>
      <c r="BK586" s="88"/>
      <c r="BL586" s="88"/>
      <c r="BM586" s="88"/>
      <c r="BN586" s="88"/>
      <c r="BO586" s="88"/>
      <c r="BP586" s="88"/>
      <c r="BQ586" s="88"/>
      <c r="BR586" s="88"/>
      <c r="BS586" s="88"/>
      <c r="BT586" s="88"/>
      <c r="BU586" s="88"/>
      <c r="BV586" s="88"/>
      <c r="BW586" s="88"/>
      <c r="BX586" s="88"/>
      <c r="BY586" s="88"/>
      <c r="BZ586" s="88"/>
      <c r="CA586" s="88"/>
      <c r="CB586" s="88"/>
      <c r="CC586" s="88"/>
      <c r="CD586" s="88"/>
      <c r="CE586" s="88"/>
      <c r="CF586" s="88"/>
      <c r="CG586" s="88"/>
      <c r="CH586" s="88"/>
      <c r="CI586" s="88"/>
      <c r="CJ586" s="88"/>
      <c r="CK586" s="88"/>
      <c r="CL586" s="88"/>
      <c r="CM586" s="88"/>
      <c r="CN586" s="88"/>
      <c r="CO586" s="88"/>
      <c r="CP586" s="88"/>
      <c r="CQ586" s="88"/>
      <c r="CR586" s="88"/>
      <c r="CS586" s="88"/>
      <c r="CT586" s="88"/>
      <c r="CU586" s="88"/>
      <c r="CV586" s="88"/>
      <c r="CW586" s="88"/>
      <c r="CX586" s="88"/>
      <c r="CY586" s="88"/>
      <c r="CZ586" s="88"/>
      <c r="DA586" s="88"/>
      <c r="DB586" s="88"/>
      <c r="DC586" s="88"/>
      <c r="DD586" s="88"/>
      <c r="DE586" s="88"/>
      <c r="DF586" s="88"/>
      <c r="DG586" s="88"/>
      <c r="DH586" s="88"/>
      <c r="DI586" s="88"/>
      <c r="DJ586" s="88"/>
      <c r="DK586" s="88"/>
      <c r="DL586" s="88"/>
      <c r="DM586" s="88"/>
      <c r="DN586" s="88"/>
      <c r="DO586" s="88"/>
      <c r="DP586" s="88"/>
      <c r="DQ586" s="88"/>
      <c r="DR586" s="88"/>
      <c r="DS586" s="88"/>
      <c r="DT586" s="88"/>
      <c r="DU586" s="88"/>
      <c r="DV586" s="88"/>
      <c r="DW586" s="88"/>
      <c r="DX586" s="88"/>
      <c r="DY586" s="88"/>
      <c r="DZ586" s="88"/>
      <c r="EA586" s="88"/>
      <c r="EB586" s="88"/>
      <c r="EC586" s="88"/>
      <c r="ED586" s="88"/>
      <c r="EE586" s="88"/>
      <c r="EF586" s="88"/>
      <c r="EG586" s="88"/>
      <c r="EH586" s="88"/>
      <c r="EI586" s="88"/>
      <c r="EJ586" s="88"/>
      <c r="EK586" s="88"/>
      <c r="EL586" s="88"/>
      <c r="EM586" s="88"/>
      <c r="EN586" s="88"/>
      <c r="EO586" s="88"/>
      <c r="EP586" s="88"/>
      <c r="EQ586" s="88"/>
      <c r="ER586" s="88"/>
      <c r="ES586" s="88"/>
      <c r="ET586" s="88"/>
      <c r="EU586" s="88"/>
      <c r="EV586" s="88"/>
      <c r="EW586" s="88"/>
      <c r="EX586" s="88"/>
      <c r="EY586" s="88"/>
      <c r="EZ586" s="88"/>
      <c r="FA586" s="88"/>
      <c r="FB586" s="88"/>
      <c r="FC586" s="88"/>
      <c r="FD586" s="88"/>
      <c r="FE586" s="88"/>
      <c r="FF586" s="88"/>
    </row>
    <row r="587" spans="2:162" x14ac:dyDescent="0.2">
      <c r="B587" s="100">
        <v>58.3</v>
      </c>
      <c r="C587" s="101">
        <v>2</v>
      </c>
      <c r="D587" s="80">
        <v>58.3</v>
      </c>
      <c r="E587" s="82">
        <v>112</v>
      </c>
      <c r="F587" s="83">
        <v>58.3</v>
      </c>
      <c r="G587" s="82">
        <v>4</v>
      </c>
      <c r="H587" s="88"/>
      <c r="O587" s="88"/>
      <c r="V587" s="88"/>
      <c r="W587" s="88"/>
      <c r="X587" s="88"/>
      <c r="Y587" s="88"/>
      <c r="Z587" s="88"/>
      <c r="AA587" s="88"/>
      <c r="AB587" s="88"/>
      <c r="AC587" s="88"/>
      <c r="AD587" s="88"/>
      <c r="AE587" s="88"/>
      <c r="AF587" s="88"/>
      <c r="AG587" s="88"/>
      <c r="AH587" s="88"/>
      <c r="AI587" s="88"/>
      <c r="AJ587" s="88"/>
      <c r="AK587" s="88"/>
      <c r="AL587" s="88"/>
      <c r="AM587" s="88"/>
      <c r="AN587" s="88"/>
      <c r="AO587" s="88"/>
      <c r="AP587" s="88"/>
      <c r="AQ587" s="88"/>
      <c r="AR587" s="88"/>
      <c r="AS587" s="88"/>
      <c r="AT587" s="88"/>
      <c r="AU587" s="88"/>
      <c r="AV587" s="88"/>
      <c r="AW587" s="88"/>
      <c r="AX587" s="88"/>
      <c r="AY587" s="88"/>
      <c r="AZ587" s="88"/>
      <c r="BA587" s="88"/>
      <c r="BB587" s="88"/>
      <c r="BC587" s="88"/>
      <c r="BD587" s="88"/>
      <c r="BE587" s="88"/>
      <c r="BF587" s="88"/>
      <c r="BG587" s="88"/>
      <c r="BH587" s="88"/>
      <c r="BI587" s="88"/>
      <c r="BJ587" s="88"/>
      <c r="BK587" s="88"/>
      <c r="BL587" s="88"/>
      <c r="BM587" s="88"/>
      <c r="BN587" s="88"/>
      <c r="BO587" s="88"/>
      <c r="BP587" s="88"/>
      <c r="BQ587" s="88"/>
      <c r="BR587" s="88"/>
      <c r="BS587" s="88"/>
      <c r="BT587" s="88"/>
      <c r="BU587" s="88"/>
      <c r="BV587" s="88"/>
      <c r="BW587" s="88"/>
      <c r="BX587" s="88"/>
      <c r="BY587" s="88"/>
      <c r="BZ587" s="88"/>
      <c r="CA587" s="88"/>
      <c r="CB587" s="88"/>
      <c r="CC587" s="88"/>
      <c r="CD587" s="88"/>
      <c r="CE587" s="88"/>
      <c r="CF587" s="88"/>
      <c r="CG587" s="88"/>
      <c r="CH587" s="88"/>
      <c r="CI587" s="88"/>
      <c r="CJ587" s="88"/>
      <c r="CK587" s="88"/>
      <c r="CL587" s="88"/>
      <c r="CM587" s="88"/>
      <c r="CN587" s="88"/>
      <c r="CO587" s="88"/>
      <c r="CP587" s="88"/>
      <c r="CQ587" s="88"/>
      <c r="CR587" s="88"/>
      <c r="CS587" s="88"/>
      <c r="CT587" s="88"/>
      <c r="CU587" s="88"/>
      <c r="CV587" s="88"/>
      <c r="CW587" s="88"/>
      <c r="CX587" s="88"/>
      <c r="CY587" s="88"/>
      <c r="CZ587" s="88"/>
      <c r="DA587" s="88"/>
      <c r="DB587" s="88"/>
      <c r="DC587" s="88"/>
      <c r="DD587" s="88"/>
      <c r="DE587" s="88"/>
      <c r="DF587" s="88"/>
      <c r="DG587" s="88"/>
      <c r="DH587" s="88"/>
      <c r="DI587" s="88"/>
      <c r="DJ587" s="88"/>
      <c r="DK587" s="88"/>
      <c r="DL587" s="88"/>
      <c r="DM587" s="88"/>
      <c r="DN587" s="88"/>
      <c r="DO587" s="88"/>
      <c r="DP587" s="88"/>
      <c r="DQ587" s="88"/>
      <c r="DR587" s="88"/>
      <c r="DS587" s="88"/>
      <c r="DT587" s="88"/>
      <c r="DU587" s="88"/>
      <c r="DV587" s="88"/>
      <c r="DW587" s="88"/>
      <c r="DX587" s="88"/>
      <c r="DY587" s="88"/>
      <c r="DZ587" s="88"/>
      <c r="EA587" s="88"/>
      <c r="EB587" s="88"/>
      <c r="EC587" s="88"/>
      <c r="ED587" s="88"/>
      <c r="EE587" s="88"/>
      <c r="EF587" s="88"/>
      <c r="EG587" s="88"/>
      <c r="EH587" s="88"/>
      <c r="EI587" s="88"/>
      <c r="EJ587" s="88"/>
      <c r="EK587" s="88"/>
      <c r="EL587" s="88"/>
      <c r="EM587" s="88"/>
      <c r="EN587" s="88"/>
      <c r="EO587" s="88"/>
      <c r="EP587" s="88"/>
      <c r="EQ587" s="88"/>
      <c r="ER587" s="88"/>
      <c r="ES587" s="88"/>
      <c r="ET587" s="88"/>
      <c r="EU587" s="88"/>
      <c r="EV587" s="88"/>
      <c r="EW587" s="88"/>
      <c r="EX587" s="88"/>
      <c r="EY587" s="88"/>
      <c r="EZ587" s="88"/>
      <c r="FA587" s="88"/>
      <c r="FB587" s="88"/>
      <c r="FC587" s="88"/>
      <c r="FD587" s="88"/>
      <c r="FE587" s="88"/>
      <c r="FF587" s="88"/>
    </row>
    <row r="588" spans="2:162" x14ac:dyDescent="0.2">
      <c r="B588" s="100">
        <v>58.4</v>
      </c>
      <c r="C588" s="101">
        <v>16</v>
      </c>
      <c r="D588" s="80">
        <v>58.4</v>
      </c>
      <c r="E588" s="82">
        <v>30</v>
      </c>
      <c r="F588" s="83">
        <v>58.4</v>
      </c>
      <c r="G588" s="82">
        <v>64</v>
      </c>
      <c r="H588" s="88"/>
      <c r="O588" s="88"/>
      <c r="V588" s="88"/>
      <c r="W588" s="88"/>
      <c r="X588" s="88"/>
      <c r="Y588" s="88"/>
      <c r="Z588" s="88"/>
      <c r="AA588" s="88"/>
      <c r="AB588" s="88"/>
      <c r="AC588" s="88"/>
      <c r="AD588" s="88"/>
      <c r="AE588" s="88"/>
      <c r="AF588" s="88"/>
      <c r="AG588" s="88"/>
      <c r="AH588" s="88"/>
      <c r="AI588" s="88"/>
      <c r="AJ588" s="88"/>
      <c r="AK588" s="88"/>
      <c r="AL588" s="88"/>
      <c r="AM588" s="88"/>
      <c r="AN588" s="88"/>
      <c r="AO588" s="88"/>
      <c r="AP588" s="88"/>
      <c r="AQ588" s="88"/>
      <c r="AR588" s="88"/>
      <c r="AS588" s="88"/>
      <c r="AT588" s="88"/>
      <c r="AU588" s="88"/>
      <c r="AV588" s="88"/>
      <c r="AW588" s="88"/>
      <c r="AX588" s="88"/>
      <c r="AY588" s="88"/>
      <c r="AZ588" s="88"/>
      <c r="BA588" s="88"/>
      <c r="BB588" s="88"/>
      <c r="BC588" s="88"/>
      <c r="BD588" s="88"/>
      <c r="BE588" s="88"/>
      <c r="BF588" s="88"/>
      <c r="BG588" s="88"/>
      <c r="BH588" s="88"/>
      <c r="BI588" s="88"/>
      <c r="BJ588" s="88"/>
      <c r="BK588" s="88"/>
      <c r="BL588" s="88"/>
      <c r="BM588" s="88"/>
      <c r="BN588" s="88"/>
      <c r="BO588" s="88"/>
      <c r="BP588" s="88"/>
      <c r="BQ588" s="88"/>
      <c r="BR588" s="88"/>
      <c r="BS588" s="88"/>
      <c r="BT588" s="88"/>
      <c r="BU588" s="88"/>
      <c r="BV588" s="88"/>
      <c r="BW588" s="88"/>
      <c r="BX588" s="88"/>
      <c r="BY588" s="88"/>
      <c r="BZ588" s="88"/>
      <c r="CA588" s="88"/>
      <c r="CB588" s="88"/>
      <c r="CC588" s="88"/>
      <c r="CD588" s="88"/>
      <c r="CE588" s="88"/>
      <c r="CF588" s="88"/>
      <c r="CG588" s="88"/>
      <c r="CH588" s="88"/>
      <c r="CI588" s="88"/>
      <c r="CJ588" s="88"/>
      <c r="CK588" s="88"/>
      <c r="CL588" s="88"/>
      <c r="CM588" s="88"/>
      <c r="CN588" s="88"/>
      <c r="CO588" s="88"/>
      <c r="CP588" s="88"/>
      <c r="CQ588" s="88"/>
      <c r="CR588" s="88"/>
      <c r="CS588" s="88"/>
      <c r="CT588" s="88"/>
      <c r="CU588" s="88"/>
      <c r="CV588" s="88"/>
      <c r="CW588" s="88"/>
      <c r="CX588" s="88"/>
      <c r="CY588" s="88"/>
      <c r="CZ588" s="88"/>
      <c r="DA588" s="88"/>
      <c r="DB588" s="88"/>
      <c r="DC588" s="88"/>
      <c r="DD588" s="88"/>
      <c r="DE588" s="88"/>
      <c r="DF588" s="88"/>
      <c r="DG588" s="88"/>
      <c r="DH588" s="88"/>
      <c r="DI588" s="88"/>
      <c r="DJ588" s="88"/>
      <c r="DK588" s="88"/>
      <c r="DL588" s="88"/>
      <c r="DM588" s="88"/>
      <c r="DN588" s="88"/>
      <c r="DO588" s="88"/>
      <c r="DP588" s="88"/>
      <c r="DQ588" s="88"/>
      <c r="DR588" s="88"/>
      <c r="DS588" s="88"/>
      <c r="DT588" s="88"/>
      <c r="DU588" s="88"/>
      <c r="DV588" s="88"/>
      <c r="DW588" s="88"/>
      <c r="DX588" s="88"/>
      <c r="DY588" s="88"/>
      <c r="DZ588" s="88"/>
      <c r="EA588" s="88"/>
      <c r="EB588" s="88"/>
      <c r="EC588" s="88"/>
      <c r="ED588" s="88"/>
      <c r="EE588" s="88"/>
      <c r="EF588" s="88"/>
      <c r="EG588" s="88"/>
      <c r="EH588" s="88"/>
      <c r="EI588" s="88"/>
      <c r="EJ588" s="88"/>
      <c r="EK588" s="88"/>
      <c r="EL588" s="88"/>
      <c r="EM588" s="88"/>
      <c r="EN588" s="88"/>
      <c r="EO588" s="88"/>
      <c r="EP588" s="88"/>
      <c r="EQ588" s="88"/>
      <c r="ER588" s="88"/>
      <c r="ES588" s="88"/>
      <c r="ET588" s="88"/>
      <c r="EU588" s="88"/>
      <c r="EV588" s="88"/>
      <c r="EW588" s="88"/>
      <c r="EX588" s="88"/>
      <c r="EY588" s="88"/>
      <c r="EZ588" s="88"/>
      <c r="FA588" s="88"/>
      <c r="FB588" s="88"/>
      <c r="FC588" s="88"/>
      <c r="FD588" s="88"/>
      <c r="FE588" s="88"/>
      <c r="FF588" s="88"/>
    </row>
    <row r="589" spans="2:162" x14ac:dyDescent="0.2">
      <c r="B589" s="100">
        <v>58.5</v>
      </c>
      <c r="C589" s="101">
        <v>47</v>
      </c>
      <c r="D589" s="80">
        <v>58.5</v>
      </c>
      <c r="E589" s="82">
        <v>24</v>
      </c>
      <c r="F589" s="83">
        <v>58.5</v>
      </c>
      <c r="G589" s="82">
        <v>98</v>
      </c>
      <c r="H589" s="88"/>
      <c r="O589" s="88"/>
      <c r="V589" s="88"/>
      <c r="W589" s="88"/>
      <c r="X589" s="88"/>
      <c r="Y589" s="88"/>
      <c r="Z589" s="88"/>
      <c r="AA589" s="88"/>
      <c r="AB589" s="88"/>
      <c r="AC589" s="88"/>
      <c r="AD589" s="88"/>
      <c r="AE589" s="88"/>
      <c r="AF589" s="88"/>
      <c r="AG589" s="88"/>
      <c r="AH589" s="88"/>
      <c r="AI589" s="88"/>
      <c r="AJ589" s="88"/>
      <c r="AK589" s="88"/>
      <c r="AL589" s="88"/>
      <c r="AM589" s="88"/>
      <c r="AN589" s="88"/>
      <c r="AO589" s="88"/>
      <c r="AP589" s="88"/>
      <c r="AQ589" s="88"/>
      <c r="AR589" s="88"/>
      <c r="AS589" s="88"/>
      <c r="AT589" s="88"/>
      <c r="AU589" s="88"/>
      <c r="AV589" s="88"/>
      <c r="AW589" s="88"/>
      <c r="AX589" s="88"/>
      <c r="AY589" s="88"/>
      <c r="AZ589" s="88"/>
      <c r="BA589" s="88"/>
      <c r="BB589" s="88"/>
      <c r="BC589" s="88"/>
      <c r="BD589" s="88"/>
      <c r="BE589" s="88"/>
      <c r="BF589" s="88"/>
      <c r="BG589" s="88"/>
      <c r="BH589" s="88"/>
      <c r="BI589" s="88"/>
      <c r="BJ589" s="88"/>
      <c r="BK589" s="88"/>
      <c r="BL589" s="88"/>
      <c r="BM589" s="88"/>
      <c r="BN589" s="88"/>
      <c r="BO589" s="88"/>
      <c r="BP589" s="88"/>
      <c r="BQ589" s="88"/>
      <c r="BR589" s="88"/>
      <c r="BS589" s="88"/>
      <c r="BT589" s="88"/>
      <c r="BU589" s="88"/>
      <c r="BV589" s="88"/>
      <c r="BW589" s="88"/>
      <c r="BX589" s="88"/>
      <c r="BY589" s="88"/>
      <c r="BZ589" s="88"/>
      <c r="CA589" s="88"/>
      <c r="CB589" s="88"/>
      <c r="CC589" s="88"/>
      <c r="CD589" s="88"/>
      <c r="CE589" s="88"/>
      <c r="CF589" s="88"/>
      <c r="CG589" s="88"/>
      <c r="CH589" s="88"/>
      <c r="CI589" s="88"/>
      <c r="CJ589" s="88"/>
      <c r="CK589" s="88"/>
      <c r="CL589" s="88"/>
      <c r="CM589" s="88"/>
      <c r="CN589" s="88"/>
      <c r="CO589" s="88"/>
      <c r="CP589" s="88"/>
      <c r="CQ589" s="88"/>
      <c r="CR589" s="88"/>
      <c r="CS589" s="88"/>
      <c r="CT589" s="88"/>
      <c r="CU589" s="88"/>
      <c r="CV589" s="88"/>
      <c r="CW589" s="88"/>
      <c r="CX589" s="88"/>
      <c r="CY589" s="88"/>
      <c r="CZ589" s="88"/>
      <c r="DA589" s="88"/>
      <c r="DB589" s="88"/>
      <c r="DC589" s="88"/>
      <c r="DD589" s="88"/>
      <c r="DE589" s="88"/>
      <c r="DF589" s="88"/>
      <c r="DG589" s="88"/>
      <c r="DH589" s="88"/>
      <c r="DI589" s="88"/>
      <c r="DJ589" s="88"/>
      <c r="DK589" s="88"/>
      <c r="DL589" s="88"/>
      <c r="DM589" s="88"/>
      <c r="DN589" s="88"/>
      <c r="DO589" s="88"/>
      <c r="DP589" s="88"/>
      <c r="DQ589" s="88"/>
      <c r="DR589" s="88"/>
      <c r="DS589" s="88"/>
      <c r="DT589" s="88"/>
      <c r="DU589" s="88"/>
      <c r="DV589" s="88"/>
      <c r="DW589" s="88"/>
      <c r="DX589" s="88"/>
      <c r="DY589" s="88"/>
      <c r="DZ589" s="88"/>
      <c r="EA589" s="88"/>
      <c r="EB589" s="88"/>
      <c r="EC589" s="88"/>
      <c r="ED589" s="88"/>
      <c r="EE589" s="88"/>
      <c r="EF589" s="88"/>
      <c r="EG589" s="88"/>
      <c r="EH589" s="88"/>
      <c r="EI589" s="88"/>
      <c r="EJ589" s="88"/>
      <c r="EK589" s="88"/>
      <c r="EL589" s="88"/>
      <c r="EM589" s="88"/>
      <c r="EN589" s="88"/>
      <c r="EO589" s="88"/>
      <c r="EP589" s="88"/>
      <c r="EQ589" s="88"/>
      <c r="ER589" s="88"/>
      <c r="ES589" s="88"/>
      <c r="ET589" s="88"/>
      <c r="EU589" s="88"/>
      <c r="EV589" s="88"/>
      <c r="EW589" s="88"/>
      <c r="EX589" s="88"/>
      <c r="EY589" s="88"/>
      <c r="EZ589" s="88"/>
      <c r="FA589" s="88"/>
      <c r="FB589" s="88"/>
      <c r="FC589" s="88"/>
      <c r="FD589" s="88"/>
      <c r="FE589" s="88"/>
      <c r="FF589" s="88"/>
    </row>
    <row r="590" spans="2:162" x14ac:dyDescent="0.2">
      <c r="B590" s="100">
        <v>58.6</v>
      </c>
      <c r="C590" s="101">
        <v>48</v>
      </c>
      <c r="D590" s="80">
        <v>58.6</v>
      </c>
      <c r="E590" s="82">
        <v>121</v>
      </c>
      <c r="F590" s="83">
        <v>58.6</v>
      </c>
      <c r="G590" s="82">
        <v>42</v>
      </c>
      <c r="H590" s="88"/>
      <c r="O590" s="88"/>
      <c r="V590" s="88"/>
      <c r="W590" s="88"/>
      <c r="X590" s="88"/>
      <c r="Y590" s="88"/>
      <c r="Z590" s="88"/>
      <c r="AA590" s="88"/>
      <c r="AB590" s="88"/>
      <c r="AC590" s="88"/>
      <c r="AD590" s="88"/>
      <c r="AE590" s="88"/>
      <c r="AF590" s="88"/>
      <c r="AG590" s="88"/>
      <c r="AH590" s="88"/>
      <c r="AI590" s="88"/>
      <c r="AJ590" s="88"/>
      <c r="AK590" s="88"/>
      <c r="AL590" s="88"/>
      <c r="AM590" s="88"/>
      <c r="AN590" s="88"/>
      <c r="AO590" s="88"/>
      <c r="AP590" s="88"/>
      <c r="AQ590" s="88"/>
      <c r="AR590" s="88"/>
      <c r="AS590" s="88"/>
      <c r="AT590" s="88"/>
      <c r="AU590" s="88"/>
      <c r="AV590" s="88"/>
      <c r="AW590" s="88"/>
      <c r="AX590" s="88"/>
      <c r="AY590" s="88"/>
      <c r="AZ590" s="88"/>
      <c r="BA590" s="88"/>
      <c r="BB590" s="88"/>
      <c r="BC590" s="88"/>
      <c r="BD590" s="88"/>
      <c r="BE590" s="88"/>
      <c r="BF590" s="88"/>
      <c r="BG590" s="88"/>
      <c r="BH590" s="88"/>
      <c r="BI590" s="88"/>
      <c r="BJ590" s="88"/>
      <c r="BK590" s="88"/>
      <c r="BL590" s="88"/>
      <c r="BM590" s="88"/>
      <c r="BN590" s="88"/>
      <c r="BO590" s="88"/>
      <c r="BP590" s="88"/>
      <c r="BQ590" s="88"/>
      <c r="BR590" s="88"/>
      <c r="BS590" s="88"/>
      <c r="BT590" s="88"/>
      <c r="BU590" s="88"/>
      <c r="BV590" s="88"/>
      <c r="BW590" s="88"/>
      <c r="BX590" s="88"/>
      <c r="BY590" s="88"/>
      <c r="BZ590" s="88"/>
      <c r="CA590" s="88"/>
      <c r="CB590" s="88"/>
      <c r="CC590" s="88"/>
      <c r="CD590" s="88"/>
      <c r="CE590" s="88"/>
      <c r="CF590" s="88"/>
      <c r="CG590" s="88"/>
      <c r="CH590" s="88"/>
      <c r="CI590" s="88"/>
      <c r="CJ590" s="88"/>
      <c r="CK590" s="88"/>
      <c r="CL590" s="88"/>
      <c r="CM590" s="88"/>
      <c r="CN590" s="88"/>
      <c r="CO590" s="88"/>
      <c r="CP590" s="88"/>
      <c r="CQ590" s="88"/>
      <c r="CR590" s="88"/>
      <c r="CS590" s="88"/>
      <c r="CT590" s="88"/>
      <c r="CU590" s="88"/>
      <c r="CV590" s="88"/>
      <c r="CW590" s="88"/>
      <c r="CX590" s="88"/>
      <c r="CY590" s="88"/>
      <c r="CZ590" s="88"/>
      <c r="DA590" s="88"/>
      <c r="DB590" s="88"/>
      <c r="DC590" s="88"/>
      <c r="DD590" s="88"/>
      <c r="DE590" s="88"/>
      <c r="DF590" s="88"/>
      <c r="DG590" s="88"/>
      <c r="DH590" s="88"/>
      <c r="DI590" s="88"/>
      <c r="DJ590" s="88"/>
      <c r="DK590" s="88"/>
      <c r="DL590" s="88"/>
      <c r="DM590" s="88"/>
      <c r="DN590" s="88"/>
      <c r="DO590" s="88"/>
      <c r="DP590" s="88"/>
      <c r="DQ590" s="88"/>
      <c r="DR590" s="88"/>
      <c r="DS590" s="88"/>
      <c r="DT590" s="88"/>
      <c r="DU590" s="88"/>
      <c r="DV590" s="88"/>
      <c r="DW590" s="88"/>
      <c r="DX590" s="88"/>
      <c r="DY590" s="88"/>
      <c r="DZ590" s="88"/>
      <c r="EA590" s="88"/>
      <c r="EB590" s="88"/>
      <c r="EC590" s="88"/>
      <c r="ED590" s="88"/>
      <c r="EE590" s="88"/>
      <c r="EF590" s="88"/>
      <c r="EG590" s="88"/>
      <c r="EH590" s="88"/>
      <c r="EI590" s="88"/>
      <c r="EJ590" s="88"/>
      <c r="EK590" s="88"/>
      <c r="EL590" s="88"/>
      <c r="EM590" s="88"/>
      <c r="EN590" s="88"/>
      <c r="EO590" s="88"/>
      <c r="EP590" s="88"/>
      <c r="EQ590" s="88"/>
      <c r="ER590" s="88"/>
      <c r="ES590" s="88"/>
      <c r="ET590" s="88"/>
      <c r="EU590" s="88"/>
      <c r="EV590" s="88"/>
      <c r="EW590" s="88"/>
      <c r="EX590" s="88"/>
      <c r="EY590" s="88"/>
      <c r="EZ590" s="88"/>
      <c r="FA590" s="88"/>
      <c r="FB590" s="88"/>
      <c r="FC590" s="88"/>
      <c r="FD590" s="88"/>
      <c r="FE590" s="88"/>
      <c r="FF590" s="88"/>
    </row>
    <row r="591" spans="2:162" x14ac:dyDescent="0.2">
      <c r="B591" s="100">
        <v>58.7</v>
      </c>
      <c r="C591" s="101">
        <v>86</v>
      </c>
      <c r="D591" s="80">
        <v>58.7</v>
      </c>
      <c r="E591" s="82">
        <v>10</v>
      </c>
      <c r="F591" s="83">
        <v>58.7</v>
      </c>
      <c r="G591" s="82">
        <v>16</v>
      </c>
      <c r="H591" s="88"/>
      <c r="O591" s="88"/>
      <c r="V591" s="88"/>
      <c r="W591" s="88"/>
      <c r="X591" s="88"/>
      <c r="Y591" s="88"/>
      <c r="Z591" s="88"/>
      <c r="AA591" s="88"/>
      <c r="AB591" s="88"/>
      <c r="AC591" s="88"/>
      <c r="AD591" s="88"/>
      <c r="AE591" s="88"/>
      <c r="AF591" s="88"/>
      <c r="AG591" s="88"/>
      <c r="AH591" s="88"/>
      <c r="AI591" s="88"/>
      <c r="AJ591" s="88"/>
      <c r="AK591" s="88"/>
      <c r="AL591" s="88"/>
      <c r="AM591" s="88"/>
      <c r="AN591" s="88"/>
      <c r="AO591" s="88"/>
      <c r="AP591" s="88"/>
      <c r="AQ591" s="88"/>
      <c r="AR591" s="88"/>
      <c r="AS591" s="88"/>
      <c r="AT591" s="88"/>
      <c r="AU591" s="88"/>
      <c r="AV591" s="88"/>
      <c r="AW591" s="88"/>
      <c r="AX591" s="88"/>
      <c r="AY591" s="88"/>
      <c r="AZ591" s="88"/>
      <c r="BA591" s="88"/>
      <c r="BB591" s="88"/>
      <c r="BC591" s="88"/>
      <c r="BD591" s="88"/>
      <c r="BE591" s="88"/>
      <c r="BF591" s="88"/>
      <c r="BG591" s="88"/>
      <c r="BH591" s="88"/>
      <c r="BI591" s="88"/>
      <c r="BJ591" s="88"/>
      <c r="BK591" s="88"/>
      <c r="BL591" s="88"/>
      <c r="BM591" s="88"/>
      <c r="BN591" s="88"/>
      <c r="BO591" s="88"/>
      <c r="BP591" s="88"/>
      <c r="BQ591" s="88"/>
      <c r="BR591" s="88"/>
      <c r="BS591" s="88"/>
      <c r="BT591" s="88"/>
      <c r="BU591" s="88"/>
      <c r="BV591" s="88"/>
      <c r="BW591" s="88"/>
      <c r="BX591" s="88"/>
      <c r="BY591" s="88"/>
      <c r="BZ591" s="88"/>
      <c r="CA591" s="88"/>
      <c r="CB591" s="88"/>
      <c r="CC591" s="88"/>
      <c r="CD591" s="88"/>
      <c r="CE591" s="88"/>
      <c r="CF591" s="88"/>
      <c r="CG591" s="88"/>
      <c r="CH591" s="88"/>
      <c r="CI591" s="88"/>
      <c r="CJ591" s="88"/>
      <c r="CK591" s="88"/>
      <c r="CL591" s="88"/>
      <c r="CM591" s="88"/>
      <c r="CN591" s="88"/>
      <c r="CO591" s="88"/>
      <c r="CP591" s="88"/>
      <c r="CQ591" s="88"/>
      <c r="CR591" s="88"/>
      <c r="CS591" s="88"/>
      <c r="CT591" s="88"/>
      <c r="CU591" s="88"/>
      <c r="CV591" s="88"/>
      <c r="CW591" s="88"/>
      <c r="CX591" s="88"/>
      <c r="CY591" s="88"/>
      <c r="CZ591" s="88"/>
      <c r="DA591" s="88"/>
      <c r="DB591" s="88"/>
      <c r="DC591" s="88"/>
      <c r="DD591" s="88"/>
      <c r="DE591" s="88"/>
      <c r="DF591" s="88"/>
      <c r="DG591" s="88"/>
      <c r="DH591" s="88"/>
      <c r="DI591" s="88"/>
      <c r="DJ591" s="88"/>
      <c r="DK591" s="88"/>
      <c r="DL591" s="88"/>
      <c r="DM591" s="88"/>
      <c r="DN591" s="88"/>
      <c r="DO591" s="88"/>
      <c r="DP591" s="88"/>
      <c r="DQ591" s="88"/>
      <c r="DR591" s="88"/>
      <c r="DS591" s="88"/>
      <c r="DT591" s="88"/>
      <c r="DU591" s="88"/>
      <c r="DV591" s="88"/>
      <c r="DW591" s="88"/>
      <c r="DX591" s="88"/>
      <c r="DY591" s="88"/>
      <c r="DZ591" s="88"/>
      <c r="EA591" s="88"/>
      <c r="EB591" s="88"/>
      <c r="EC591" s="88"/>
      <c r="ED591" s="88"/>
      <c r="EE591" s="88"/>
      <c r="EF591" s="88"/>
      <c r="EG591" s="88"/>
      <c r="EH591" s="88"/>
      <c r="EI591" s="88"/>
      <c r="EJ591" s="88"/>
      <c r="EK591" s="88"/>
      <c r="EL591" s="88"/>
      <c r="EM591" s="88"/>
      <c r="EN591" s="88"/>
      <c r="EO591" s="88"/>
      <c r="EP591" s="88"/>
      <c r="EQ591" s="88"/>
      <c r="ER591" s="88"/>
      <c r="ES591" s="88"/>
      <c r="ET591" s="88"/>
      <c r="EU591" s="88"/>
      <c r="EV591" s="88"/>
      <c r="EW591" s="88"/>
      <c r="EX591" s="88"/>
      <c r="EY591" s="88"/>
      <c r="EZ591" s="88"/>
      <c r="FA591" s="88"/>
      <c r="FB591" s="88"/>
      <c r="FC591" s="88"/>
      <c r="FD591" s="88"/>
      <c r="FE591" s="88"/>
      <c r="FF591" s="88"/>
    </row>
    <row r="592" spans="2:162" x14ac:dyDescent="0.2">
      <c r="B592" s="100">
        <v>58.8</v>
      </c>
      <c r="C592" s="101">
        <v>5</v>
      </c>
      <c r="D592" s="80">
        <v>58.8</v>
      </c>
      <c r="E592" s="82">
        <v>147</v>
      </c>
      <c r="F592" s="83">
        <v>58.8</v>
      </c>
      <c r="G592" s="82">
        <v>54</v>
      </c>
      <c r="H592" s="88"/>
      <c r="O592" s="88"/>
      <c r="V592" s="88"/>
      <c r="W592" s="88"/>
      <c r="X592" s="88"/>
      <c r="Y592" s="88"/>
      <c r="Z592" s="88"/>
      <c r="AA592" s="88"/>
      <c r="AB592" s="88"/>
      <c r="AC592" s="88"/>
      <c r="AD592" s="88"/>
      <c r="AE592" s="88"/>
      <c r="AF592" s="88"/>
      <c r="AG592" s="88"/>
      <c r="AH592" s="88"/>
      <c r="AI592" s="88"/>
      <c r="AJ592" s="88"/>
      <c r="AK592" s="88"/>
      <c r="AL592" s="88"/>
      <c r="AM592" s="88"/>
      <c r="AN592" s="88"/>
      <c r="AO592" s="88"/>
      <c r="AP592" s="88"/>
      <c r="AQ592" s="88"/>
      <c r="AR592" s="88"/>
      <c r="AS592" s="88"/>
      <c r="AT592" s="88"/>
      <c r="AU592" s="88"/>
      <c r="AV592" s="88"/>
      <c r="AW592" s="88"/>
      <c r="AX592" s="88"/>
      <c r="AY592" s="88"/>
      <c r="AZ592" s="88"/>
      <c r="BA592" s="88"/>
      <c r="BB592" s="88"/>
      <c r="BC592" s="88"/>
      <c r="BD592" s="88"/>
      <c r="BE592" s="88"/>
      <c r="BF592" s="88"/>
      <c r="BG592" s="88"/>
      <c r="BH592" s="88"/>
      <c r="BI592" s="88"/>
      <c r="BJ592" s="88"/>
      <c r="BK592" s="88"/>
      <c r="BL592" s="88"/>
      <c r="BM592" s="88"/>
      <c r="BN592" s="88"/>
      <c r="BO592" s="88"/>
      <c r="BP592" s="88"/>
      <c r="BQ592" s="88"/>
      <c r="BR592" s="88"/>
      <c r="BS592" s="88"/>
      <c r="BT592" s="88"/>
      <c r="BU592" s="88"/>
      <c r="BV592" s="88"/>
      <c r="BW592" s="88"/>
      <c r="BX592" s="88"/>
      <c r="BY592" s="88"/>
      <c r="BZ592" s="88"/>
      <c r="CA592" s="88"/>
      <c r="CB592" s="88"/>
      <c r="CC592" s="88"/>
      <c r="CD592" s="88"/>
      <c r="CE592" s="88"/>
      <c r="CF592" s="88"/>
      <c r="CG592" s="88"/>
      <c r="CH592" s="88"/>
      <c r="CI592" s="88"/>
      <c r="CJ592" s="88"/>
      <c r="CK592" s="88"/>
      <c r="CL592" s="88"/>
      <c r="CM592" s="88"/>
      <c r="CN592" s="88"/>
      <c r="CO592" s="88"/>
      <c r="CP592" s="88"/>
      <c r="CQ592" s="88"/>
      <c r="CR592" s="88"/>
      <c r="CS592" s="88"/>
      <c r="CT592" s="88"/>
      <c r="CU592" s="88"/>
      <c r="CV592" s="88"/>
      <c r="CW592" s="88"/>
      <c r="CX592" s="88"/>
      <c r="CY592" s="88"/>
      <c r="CZ592" s="88"/>
      <c r="DA592" s="88"/>
      <c r="DB592" s="88"/>
      <c r="DC592" s="88"/>
      <c r="DD592" s="88"/>
      <c r="DE592" s="88"/>
      <c r="DF592" s="88"/>
      <c r="DG592" s="88"/>
      <c r="DH592" s="88"/>
      <c r="DI592" s="88"/>
      <c r="DJ592" s="88"/>
      <c r="DK592" s="88"/>
      <c r="DL592" s="88"/>
      <c r="DM592" s="88"/>
      <c r="DN592" s="88"/>
      <c r="DO592" s="88"/>
      <c r="DP592" s="88"/>
      <c r="DQ592" s="88"/>
      <c r="DR592" s="88"/>
      <c r="DS592" s="88"/>
      <c r="DT592" s="88"/>
      <c r="DU592" s="88"/>
      <c r="DV592" s="88"/>
      <c r="DW592" s="88"/>
      <c r="DX592" s="88"/>
      <c r="DY592" s="88"/>
      <c r="DZ592" s="88"/>
      <c r="EA592" s="88"/>
      <c r="EB592" s="88"/>
      <c r="EC592" s="88"/>
      <c r="ED592" s="88"/>
      <c r="EE592" s="88"/>
      <c r="EF592" s="88"/>
      <c r="EG592" s="88"/>
      <c r="EH592" s="88"/>
      <c r="EI592" s="88"/>
      <c r="EJ592" s="88"/>
      <c r="EK592" s="88"/>
      <c r="EL592" s="88"/>
      <c r="EM592" s="88"/>
      <c r="EN592" s="88"/>
      <c r="EO592" s="88"/>
      <c r="EP592" s="88"/>
      <c r="EQ592" s="88"/>
      <c r="ER592" s="88"/>
      <c r="ES592" s="88"/>
      <c r="ET592" s="88"/>
      <c r="EU592" s="88"/>
      <c r="EV592" s="88"/>
      <c r="EW592" s="88"/>
      <c r="EX592" s="88"/>
      <c r="EY592" s="88"/>
      <c r="EZ592" s="88"/>
      <c r="FA592" s="88"/>
      <c r="FB592" s="88"/>
      <c r="FC592" s="88"/>
      <c r="FD592" s="88"/>
      <c r="FE592" s="88"/>
      <c r="FF592" s="88"/>
    </row>
    <row r="593" spans="2:162" x14ac:dyDescent="0.2">
      <c r="B593" s="100">
        <v>58.9</v>
      </c>
      <c r="C593" s="101">
        <v>13</v>
      </c>
      <c r="D593" s="80">
        <v>58.9</v>
      </c>
      <c r="E593" s="82">
        <v>1</v>
      </c>
      <c r="F593" s="83">
        <v>58.9</v>
      </c>
      <c r="G593" s="82">
        <v>110</v>
      </c>
      <c r="H593" s="88"/>
      <c r="O593" s="88"/>
      <c r="V593" s="88"/>
      <c r="W593" s="88"/>
      <c r="X593" s="88"/>
      <c r="Y593" s="88"/>
      <c r="Z593" s="88"/>
      <c r="AA593" s="88"/>
      <c r="AB593" s="88"/>
      <c r="AC593" s="88"/>
      <c r="AD593" s="88"/>
      <c r="AE593" s="88"/>
      <c r="AF593" s="88"/>
      <c r="AG593" s="88"/>
      <c r="AH593" s="88"/>
      <c r="AI593" s="88"/>
      <c r="AJ593" s="88"/>
      <c r="AK593" s="88"/>
      <c r="AL593" s="88"/>
      <c r="AM593" s="88"/>
      <c r="AN593" s="88"/>
      <c r="AO593" s="88"/>
      <c r="AP593" s="88"/>
      <c r="AQ593" s="88"/>
      <c r="AR593" s="88"/>
      <c r="AS593" s="88"/>
      <c r="AT593" s="88"/>
      <c r="AU593" s="88"/>
      <c r="AV593" s="88"/>
      <c r="AW593" s="88"/>
      <c r="AX593" s="88"/>
      <c r="AY593" s="88"/>
      <c r="AZ593" s="88"/>
      <c r="BA593" s="88"/>
      <c r="BB593" s="88"/>
      <c r="BC593" s="88"/>
      <c r="BD593" s="88"/>
      <c r="BE593" s="88"/>
      <c r="BF593" s="88"/>
      <c r="BG593" s="88"/>
      <c r="BH593" s="88"/>
      <c r="BI593" s="88"/>
      <c r="BJ593" s="88"/>
      <c r="BK593" s="88"/>
      <c r="BL593" s="88"/>
      <c r="BM593" s="88"/>
      <c r="BN593" s="88"/>
      <c r="BO593" s="88"/>
      <c r="BP593" s="88"/>
      <c r="BQ593" s="88"/>
      <c r="BR593" s="88"/>
      <c r="BS593" s="88"/>
      <c r="BT593" s="88"/>
      <c r="BU593" s="88"/>
      <c r="BV593" s="88"/>
      <c r="BW593" s="88"/>
      <c r="BX593" s="88"/>
      <c r="BY593" s="88"/>
      <c r="BZ593" s="88"/>
      <c r="CA593" s="88"/>
      <c r="CB593" s="88"/>
      <c r="CC593" s="88"/>
      <c r="CD593" s="88"/>
      <c r="CE593" s="88"/>
      <c r="CF593" s="88"/>
      <c r="CG593" s="88"/>
      <c r="CH593" s="88"/>
      <c r="CI593" s="88"/>
      <c r="CJ593" s="88"/>
      <c r="CK593" s="88"/>
      <c r="CL593" s="88"/>
      <c r="CM593" s="88"/>
      <c r="CN593" s="88"/>
      <c r="CO593" s="88"/>
      <c r="CP593" s="88"/>
      <c r="CQ593" s="88"/>
      <c r="CR593" s="88"/>
      <c r="CS593" s="88"/>
      <c r="CT593" s="88"/>
      <c r="CU593" s="88"/>
      <c r="CV593" s="88"/>
      <c r="CW593" s="88"/>
      <c r="CX593" s="88"/>
      <c r="CY593" s="88"/>
      <c r="CZ593" s="88"/>
      <c r="DA593" s="88"/>
      <c r="DB593" s="88"/>
      <c r="DC593" s="88"/>
      <c r="DD593" s="88"/>
      <c r="DE593" s="88"/>
      <c r="DF593" s="88"/>
      <c r="DG593" s="88"/>
      <c r="DH593" s="88"/>
      <c r="DI593" s="88"/>
      <c r="DJ593" s="88"/>
      <c r="DK593" s="88"/>
      <c r="DL593" s="88"/>
      <c r="DM593" s="88"/>
      <c r="DN593" s="88"/>
      <c r="DO593" s="88"/>
      <c r="DP593" s="88"/>
      <c r="DQ593" s="88"/>
      <c r="DR593" s="88"/>
      <c r="DS593" s="88"/>
      <c r="DT593" s="88"/>
      <c r="DU593" s="88"/>
      <c r="DV593" s="88"/>
      <c r="DW593" s="88"/>
      <c r="DX593" s="88"/>
      <c r="DY593" s="88"/>
      <c r="DZ593" s="88"/>
      <c r="EA593" s="88"/>
      <c r="EB593" s="88"/>
      <c r="EC593" s="88"/>
      <c r="ED593" s="88"/>
      <c r="EE593" s="88"/>
      <c r="EF593" s="88"/>
      <c r="EG593" s="88"/>
      <c r="EH593" s="88"/>
      <c r="EI593" s="88"/>
      <c r="EJ593" s="88"/>
      <c r="EK593" s="88"/>
      <c r="EL593" s="88"/>
      <c r="EM593" s="88"/>
      <c r="EN593" s="88"/>
      <c r="EO593" s="88"/>
      <c r="EP593" s="88"/>
      <c r="EQ593" s="88"/>
      <c r="ER593" s="88"/>
      <c r="ES593" s="88"/>
      <c r="ET593" s="88"/>
      <c r="EU593" s="88"/>
      <c r="EV593" s="88"/>
      <c r="EW593" s="88"/>
      <c r="EX593" s="88"/>
      <c r="EY593" s="88"/>
      <c r="EZ593" s="88"/>
      <c r="FA593" s="88"/>
      <c r="FB593" s="88"/>
      <c r="FC593" s="88"/>
      <c r="FD593" s="88"/>
      <c r="FE593" s="88"/>
      <c r="FF593" s="88"/>
    </row>
    <row r="594" spans="2:162" x14ac:dyDescent="0.2">
      <c r="B594" s="100">
        <v>59</v>
      </c>
      <c r="C594" s="101">
        <v>86</v>
      </c>
      <c r="D594" s="80">
        <v>59</v>
      </c>
      <c r="E594" s="82">
        <v>79</v>
      </c>
      <c r="F594" s="83">
        <v>59</v>
      </c>
      <c r="G594" s="82">
        <v>51</v>
      </c>
      <c r="H594" s="88"/>
      <c r="O594" s="88"/>
      <c r="P594" s="88"/>
      <c r="Q594" s="88"/>
      <c r="R594" s="88"/>
      <c r="S594" s="88"/>
      <c r="T594" s="88"/>
      <c r="U594" s="88"/>
      <c r="V594" s="88"/>
      <c r="W594" s="88"/>
      <c r="X594" s="88"/>
      <c r="Y594" s="88"/>
      <c r="Z594" s="88"/>
      <c r="AA594" s="88"/>
      <c r="AB594" s="88"/>
      <c r="AC594" s="88"/>
      <c r="AD594" s="88"/>
      <c r="AE594" s="88"/>
      <c r="AF594" s="88"/>
      <c r="AG594" s="88"/>
      <c r="AH594" s="88"/>
      <c r="AI594" s="88"/>
      <c r="AJ594" s="88"/>
      <c r="AK594" s="88"/>
      <c r="AL594" s="88"/>
      <c r="AM594" s="88"/>
      <c r="AN594" s="88"/>
      <c r="AO594" s="88"/>
      <c r="AP594" s="88"/>
      <c r="AQ594" s="88"/>
      <c r="AR594" s="88"/>
      <c r="AS594" s="88"/>
      <c r="AT594" s="88"/>
      <c r="AU594" s="88"/>
      <c r="AV594" s="88"/>
      <c r="AW594" s="88"/>
      <c r="AX594" s="88"/>
      <c r="AY594" s="88"/>
      <c r="AZ594" s="88"/>
      <c r="BA594" s="88"/>
      <c r="BB594" s="88"/>
      <c r="BC594" s="88"/>
      <c r="BD594" s="88"/>
      <c r="BE594" s="88"/>
      <c r="BF594" s="88"/>
      <c r="BG594" s="88"/>
      <c r="BH594" s="88"/>
      <c r="BI594" s="88"/>
      <c r="BJ594" s="88"/>
      <c r="BK594" s="88"/>
      <c r="BL594" s="88"/>
      <c r="BM594" s="88"/>
      <c r="BN594" s="88"/>
      <c r="BO594" s="88"/>
      <c r="BP594" s="88"/>
      <c r="BQ594" s="88"/>
      <c r="BR594" s="88"/>
      <c r="BS594" s="88"/>
      <c r="BT594" s="88"/>
      <c r="BU594" s="88"/>
      <c r="BV594" s="88"/>
      <c r="BW594" s="88"/>
      <c r="BX594" s="88"/>
      <c r="BY594" s="88"/>
      <c r="BZ594" s="88"/>
      <c r="CA594" s="88"/>
      <c r="CB594" s="88"/>
      <c r="CC594" s="88"/>
      <c r="CD594" s="88"/>
      <c r="CE594" s="88"/>
      <c r="CF594" s="88"/>
      <c r="CG594" s="88"/>
      <c r="CH594" s="88"/>
      <c r="CI594" s="88"/>
      <c r="CJ594" s="88"/>
      <c r="CK594" s="88"/>
      <c r="CL594" s="88"/>
      <c r="CM594" s="88"/>
      <c r="CN594" s="88"/>
      <c r="CO594" s="88"/>
      <c r="CP594" s="88"/>
      <c r="CQ594" s="88"/>
      <c r="CR594" s="88"/>
      <c r="CS594" s="88"/>
      <c r="CT594" s="88"/>
      <c r="CU594" s="88"/>
      <c r="CV594" s="88"/>
      <c r="CW594" s="88"/>
      <c r="CX594" s="88"/>
      <c r="CY594" s="88"/>
      <c r="CZ594" s="88"/>
      <c r="DA594" s="88"/>
      <c r="DB594" s="88"/>
      <c r="DC594" s="88"/>
      <c r="DD594" s="88"/>
      <c r="DE594" s="88"/>
      <c r="DF594" s="88"/>
      <c r="DG594" s="88"/>
      <c r="DH594" s="88"/>
      <c r="DI594" s="88"/>
      <c r="DJ594" s="88"/>
      <c r="DK594" s="88"/>
      <c r="DL594" s="88"/>
      <c r="DM594" s="88"/>
      <c r="DN594" s="88"/>
      <c r="DO594" s="88"/>
      <c r="DP594" s="88"/>
      <c r="DQ594" s="88"/>
      <c r="DR594" s="88"/>
      <c r="DS594" s="88"/>
      <c r="DT594" s="88"/>
      <c r="DU594" s="88"/>
      <c r="DV594" s="88"/>
      <c r="DW594" s="88"/>
      <c r="DX594" s="88"/>
      <c r="DY594" s="88"/>
      <c r="DZ594" s="88"/>
      <c r="EA594" s="88"/>
      <c r="EB594" s="88"/>
      <c r="EC594" s="88"/>
      <c r="ED594" s="88"/>
      <c r="EE594" s="88"/>
      <c r="EF594" s="88"/>
      <c r="EG594" s="88"/>
      <c r="EH594" s="88"/>
      <c r="EI594" s="88"/>
      <c r="EJ594" s="88"/>
      <c r="EK594" s="88"/>
      <c r="EL594" s="88"/>
      <c r="EM594" s="88"/>
      <c r="EN594" s="88"/>
      <c r="EO594" s="88"/>
      <c r="EP594" s="88"/>
      <c r="EQ594" s="88"/>
      <c r="ER594" s="88"/>
      <c r="ES594" s="88"/>
      <c r="ET594" s="88"/>
      <c r="EU594" s="88"/>
      <c r="EV594" s="88"/>
      <c r="EW594" s="88"/>
      <c r="EX594" s="88"/>
      <c r="EY594" s="88"/>
      <c r="EZ594" s="88"/>
      <c r="FA594" s="88"/>
      <c r="FB594" s="88"/>
      <c r="FC594" s="88"/>
      <c r="FD594" s="88"/>
      <c r="FE594" s="88"/>
      <c r="FF594" s="88"/>
    </row>
    <row r="595" spans="2:162" x14ac:dyDescent="0.2">
      <c r="B595" s="100">
        <v>59.1</v>
      </c>
      <c r="C595" s="101">
        <v>13</v>
      </c>
      <c r="D595" s="80">
        <v>59.1</v>
      </c>
      <c r="E595" s="82">
        <v>82</v>
      </c>
      <c r="F595" s="83">
        <v>59.1</v>
      </c>
      <c r="G595" s="82">
        <v>29</v>
      </c>
      <c r="H595" s="88"/>
      <c r="O595" s="88"/>
      <c r="P595" s="88"/>
      <c r="Q595" s="88"/>
      <c r="R595" s="88"/>
      <c r="S595" s="88"/>
      <c r="T595" s="88"/>
      <c r="U595" s="88"/>
      <c r="V595" s="88"/>
      <c r="W595" s="88"/>
      <c r="X595" s="88"/>
      <c r="Y595" s="88"/>
      <c r="Z595" s="88"/>
      <c r="AA595" s="88"/>
      <c r="AB595" s="88"/>
      <c r="AC595" s="88"/>
      <c r="AD595" s="88"/>
      <c r="AE595" s="88"/>
      <c r="AF595" s="88"/>
      <c r="AG595" s="88"/>
      <c r="AH595" s="88"/>
      <c r="AI595" s="88"/>
      <c r="AJ595" s="88"/>
      <c r="AK595" s="88"/>
      <c r="AL595" s="88"/>
      <c r="AM595" s="88"/>
      <c r="AN595" s="88"/>
      <c r="AO595" s="88"/>
      <c r="AP595" s="88"/>
      <c r="AQ595" s="88"/>
      <c r="AR595" s="88"/>
      <c r="AS595" s="88"/>
      <c r="AT595" s="88"/>
      <c r="AU595" s="88"/>
      <c r="AV595" s="88"/>
      <c r="AW595" s="88"/>
      <c r="AX595" s="88"/>
      <c r="AY595" s="88"/>
      <c r="AZ595" s="88"/>
      <c r="BA595" s="88"/>
      <c r="BB595" s="88"/>
      <c r="BC595" s="88"/>
      <c r="BD595" s="88"/>
      <c r="BE595" s="88"/>
      <c r="BF595" s="88"/>
      <c r="BG595" s="88"/>
      <c r="BH595" s="88"/>
      <c r="BI595" s="88"/>
      <c r="BJ595" s="88"/>
      <c r="BK595" s="88"/>
      <c r="BL595" s="88"/>
      <c r="BM595" s="88"/>
      <c r="BN595" s="88"/>
      <c r="BO595" s="88"/>
      <c r="BP595" s="88"/>
      <c r="BQ595" s="88"/>
      <c r="BR595" s="88"/>
      <c r="BS595" s="88"/>
      <c r="BT595" s="88"/>
      <c r="BU595" s="88"/>
      <c r="BV595" s="88"/>
      <c r="BW595" s="88"/>
      <c r="BX595" s="88"/>
      <c r="BY595" s="88"/>
      <c r="BZ595" s="88"/>
      <c r="CA595" s="88"/>
      <c r="CB595" s="88"/>
      <c r="CC595" s="88"/>
      <c r="CD595" s="88"/>
      <c r="CE595" s="88"/>
      <c r="CF595" s="88"/>
      <c r="CG595" s="88"/>
      <c r="CH595" s="88"/>
      <c r="CI595" s="88"/>
      <c r="CJ595" s="88"/>
      <c r="CK595" s="88"/>
      <c r="CL595" s="88"/>
      <c r="CM595" s="88"/>
      <c r="CN595" s="88"/>
      <c r="CO595" s="88"/>
      <c r="CP595" s="88"/>
      <c r="CQ595" s="88"/>
      <c r="CR595" s="88"/>
      <c r="CS595" s="88"/>
      <c r="CT595" s="88"/>
      <c r="CU595" s="88"/>
      <c r="CV595" s="88"/>
      <c r="CW595" s="88"/>
      <c r="CX595" s="88"/>
      <c r="CY595" s="88"/>
      <c r="CZ595" s="88"/>
      <c r="DA595" s="88"/>
      <c r="DB595" s="88"/>
      <c r="DC595" s="88"/>
      <c r="DD595" s="88"/>
      <c r="DE595" s="88"/>
      <c r="DF595" s="88"/>
      <c r="DG595" s="88"/>
      <c r="DH595" s="88"/>
      <c r="DI595" s="88"/>
      <c r="DJ595" s="88"/>
      <c r="DK595" s="88"/>
      <c r="DL595" s="88"/>
      <c r="DM595" s="88"/>
      <c r="DN595" s="88"/>
      <c r="DO595" s="88"/>
      <c r="DP595" s="88"/>
      <c r="DQ595" s="88"/>
      <c r="DR595" s="88"/>
      <c r="DS595" s="88"/>
      <c r="DT595" s="88"/>
      <c r="DU595" s="88"/>
      <c r="DV595" s="88"/>
      <c r="DW595" s="88"/>
      <c r="DX595" s="88"/>
      <c r="DY595" s="88"/>
      <c r="DZ595" s="88"/>
      <c r="EA595" s="88"/>
      <c r="EB595" s="88"/>
      <c r="EC595" s="88"/>
      <c r="ED595" s="88"/>
      <c r="EE595" s="88"/>
      <c r="EF595" s="88"/>
      <c r="EG595" s="88"/>
      <c r="EH595" s="88"/>
      <c r="EI595" s="88"/>
      <c r="EJ595" s="88"/>
      <c r="EK595" s="88"/>
      <c r="EL595" s="88"/>
      <c r="EM595" s="88"/>
      <c r="EN595" s="88"/>
      <c r="EO595" s="88"/>
      <c r="EP595" s="88"/>
      <c r="EQ595" s="88"/>
      <c r="ER595" s="88"/>
      <c r="ES595" s="88"/>
      <c r="ET595" s="88"/>
      <c r="EU595" s="88"/>
      <c r="EV595" s="88"/>
      <c r="EW595" s="88"/>
      <c r="EX595" s="88"/>
      <c r="EY595" s="88"/>
      <c r="EZ595" s="88"/>
      <c r="FA595" s="88"/>
      <c r="FB595" s="88"/>
      <c r="FC595" s="88"/>
      <c r="FD595" s="88"/>
      <c r="FE595" s="88"/>
      <c r="FF595" s="88"/>
    </row>
    <row r="596" spans="2:162" x14ac:dyDescent="0.2">
      <c r="B596" s="100">
        <v>59.2</v>
      </c>
      <c r="C596" s="101">
        <v>87</v>
      </c>
      <c r="D596" s="80">
        <v>59.2</v>
      </c>
      <c r="E596" s="82">
        <v>75</v>
      </c>
      <c r="F596" s="83">
        <v>59.2</v>
      </c>
      <c r="G596" s="82">
        <v>102</v>
      </c>
      <c r="H596" s="88"/>
      <c r="O596" s="88"/>
      <c r="P596" s="88"/>
      <c r="Q596" s="88"/>
      <c r="R596" s="88"/>
      <c r="S596" s="88"/>
      <c r="T596" s="88"/>
      <c r="U596" s="88"/>
      <c r="V596" s="88"/>
      <c r="W596" s="88"/>
      <c r="X596" s="88"/>
      <c r="Y596" s="88"/>
      <c r="Z596" s="88"/>
      <c r="AA596" s="88"/>
      <c r="AB596" s="88"/>
      <c r="AC596" s="88"/>
      <c r="AD596" s="88"/>
      <c r="AE596" s="88"/>
      <c r="AF596" s="88"/>
      <c r="AG596" s="88"/>
      <c r="AH596" s="88"/>
      <c r="AI596" s="88"/>
      <c r="AJ596" s="88"/>
      <c r="AK596" s="88"/>
      <c r="AL596" s="88"/>
      <c r="AM596" s="88"/>
      <c r="AN596" s="88"/>
      <c r="AO596" s="88"/>
      <c r="AP596" s="88"/>
      <c r="AQ596" s="88"/>
      <c r="AR596" s="88"/>
      <c r="AS596" s="88"/>
      <c r="AT596" s="88"/>
      <c r="AU596" s="88"/>
      <c r="AV596" s="88"/>
      <c r="AW596" s="88"/>
      <c r="AX596" s="88"/>
      <c r="AY596" s="88"/>
      <c r="AZ596" s="88"/>
      <c r="BA596" s="88"/>
      <c r="BB596" s="88"/>
      <c r="BC596" s="88"/>
      <c r="BD596" s="88"/>
      <c r="BE596" s="88"/>
      <c r="BF596" s="88"/>
      <c r="BG596" s="88"/>
      <c r="BH596" s="88"/>
      <c r="BI596" s="88"/>
      <c r="BJ596" s="88"/>
      <c r="BK596" s="88"/>
      <c r="BL596" s="88"/>
      <c r="BM596" s="88"/>
      <c r="BN596" s="88"/>
      <c r="BO596" s="88"/>
      <c r="BP596" s="88"/>
      <c r="BQ596" s="88"/>
      <c r="BR596" s="88"/>
      <c r="BS596" s="88"/>
      <c r="BT596" s="88"/>
      <c r="BU596" s="88"/>
      <c r="BV596" s="88"/>
      <c r="BW596" s="88"/>
      <c r="BX596" s="88"/>
      <c r="BY596" s="88"/>
      <c r="BZ596" s="88"/>
      <c r="CA596" s="88"/>
      <c r="CB596" s="88"/>
      <c r="CC596" s="88"/>
      <c r="CD596" s="88"/>
      <c r="CE596" s="88"/>
      <c r="CF596" s="88"/>
      <c r="CG596" s="88"/>
      <c r="CH596" s="88"/>
      <c r="CI596" s="88"/>
      <c r="CJ596" s="88"/>
      <c r="CK596" s="88"/>
      <c r="CL596" s="88"/>
      <c r="CM596" s="88"/>
      <c r="CN596" s="88"/>
      <c r="CO596" s="88"/>
      <c r="CP596" s="88"/>
      <c r="CQ596" s="88"/>
      <c r="CR596" s="88"/>
      <c r="CS596" s="88"/>
      <c r="CT596" s="88"/>
      <c r="CU596" s="88"/>
      <c r="CV596" s="88"/>
      <c r="CW596" s="88"/>
      <c r="CX596" s="88"/>
      <c r="CY596" s="88"/>
      <c r="CZ596" s="88"/>
      <c r="DA596" s="88"/>
      <c r="DB596" s="88"/>
      <c r="DC596" s="88"/>
      <c r="DD596" s="88"/>
      <c r="DE596" s="88"/>
      <c r="DF596" s="88"/>
      <c r="DG596" s="88"/>
      <c r="DH596" s="88"/>
      <c r="DI596" s="88"/>
      <c r="DJ596" s="88"/>
      <c r="DK596" s="88"/>
      <c r="DL596" s="88"/>
      <c r="DM596" s="88"/>
      <c r="DN596" s="88"/>
      <c r="DO596" s="88"/>
      <c r="DP596" s="88"/>
      <c r="DQ596" s="88"/>
      <c r="DR596" s="88"/>
      <c r="DS596" s="88"/>
      <c r="DT596" s="88"/>
      <c r="DU596" s="88"/>
      <c r="DV596" s="88"/>
      <c r="DW596" s="88"/>
      <c r="DX596" s="88"/>
      <c r="DY596" s="88"/>
      <c r="DZ596" s="88"/>
      <c r="EA596" s="88"/>
      <c r="EB596" s="88"/>
      <c r="EC596" s="88"/>
      <c r="ED596" s="88"/>
      <c r="EE596" s="88"/>
      <c r="EF596" s="88"/>
      <c r="EG596" s="88"/>
      <c r="EH596" s="88"/>
      <c r="EI596" s="88"/>
      <c r="EJ596" s="88"/>
      <c r="EK596" s="88"/>
      <c r="EL596" s="88"/>
      <c r="EM596" s="88"/>
      <c r="EN596" s="88"/>
      <c r="EO596" s="88"/>
      <c r="EP596" s="88"/>
      <c r="EQ596" s="88"/>
      <c r="ER596" s="88"/>
      <c r="ES596" s="88"/>
      <c r="ET596" s="88"/>
      <c r="EU596" s="88"/>
      <c r="EV596" s="88"/>
      <c r="EW596" s="88"/>
      <c r="EX596" s="88"/>
      <c r="EY596" s="88"/>
      <c r="EZ596" s="88"/>
      <c r="FA596" s="88"/>
      <c r="FB596" s="88"/>
      <c r="FC596" s="88"/>
      <c r="FD596" s="88"/>
      <c r="FE596" s="88"/>
      <c r="FF596" s="88"/>
    </row>
    <row r="597" spans="2:162" x14ac:dyDescent="0.2">
      <c r="B597" s="100">
        <v>59.3</v>
      </c>
      <c r="C597" s="101">
        <v>5</v>
      </c>
      <c r="D597" s="80">
        <v>59.3</v>
      </c>
      <c r="E597" s="82">
        <v>76</v>
      </c>
      <c r="F597" s="83">
        <v>59.3</v>
      </c>
      <c r="G597" s="82">
        <v>74</v>
      </c>
      <c r="H597" s="88"/>
      <c r="O597" s="88"/>
      <c r="P597" s="88"/>
      <c r="Q597" s="88"/>
      <c r="R597" s="88"/>
      <c r="S597" s="88"/>
      <c r="T597" s="88"/>
      <c r="U597" s="88"/>
      <c r="V597" s="88"/>
      <c r="W597" s="88"/>
      <c r="X597" s="88"/>
      <c r="Y597" s="88"/>
      <c r="Z597" s="88"/>
      <c r="AA597" s="88"/>
      <c r="AB597" s="88"/>
      <c r="AC597" s="88"/>
      <c r="AD597" s="88"/>
      <c r="AE597" s="88"/>
      <c r="AF597" s="88"/>
      <c r="AG597" s="88"/>
      <c r="AH597" s="88"/>
      <c r="AI597" s="88"/>
      <c r="AJ597" s="88"/>
      <c r="AK597" s="88"/>
      <c r="AL597" s="88"/>
      <c r="AM597" s="88"/>
      <c r="AN597" s="88"/>
      <c r="AO597" s="88"/>
      <c r="AP597" s="88"/>
      <c r="AQ597" s="88"/>
      <c r="AR597" s="88"/>
      <c r="AS597" s="88"/>
      <c r="AT597" s="88"/>
      <c r="AU597" s="88"/>
      <c r="AV597" s="88"/>
      <c r="AW597" s="88"/>
      <c r="AX597" s="88"/>
      <c r="AY597" s="88"/>
      <c r="AZ597" s="88"/>
      <c r="BA597" s="88"/>
      <c r="BB597" s="88"/>
      <c r="BC597" s="88"/>
      <c r="BD597" s="88"/>
      <c r="BE597" s="88"/>
      <c r="BF597" s="88"/>
      <c r="BG597" s="88"/>
      <c r="BH597" s="88"/>
      <c r="BI597" s="88"/>
      <c r="BJ597" s="88"/>
      <c r="BK597" s="88"/>
      <c r="BL597" s="88"/>
      <c r="BM597" s="88"/>
      <c r="BN597" s="88"/>
      <c r="BO597" s="88"/>
      <c r="BP597" s="88"/>
      <c r="BQ597" s="88"/>
      <c r="BR597" s="88"/>
      <c r="BS597" s="88"/>
      <c r="BT597" s="88"/>
      <c r="BU597" s="88"/>
      <c r="BV597" s="88"/>
      <c r="BW597" s="88"/>
      <c r="BX597" s="88"/>
      <c r="BY597" s="88"/>
      <c r="BZ597" s="88"/>
      <c r="CA597" s="88"/>
      <c r="CB597" s="88"/>
      <c r="CC597" s="88"/>
      <c r="CD597" s="88"/>
      <c r="CE597" s="88"/>
      <c r="CF597" s="88"/>
      <c r="CG597" s="88"/>
      <c r="CH597" s="88"/>
      <c r="CI597" s="88"/>
      <c r="CJ597" s="88"/>
      <c r="CK597" s="88"/>
      <c r="CL597" s="88"/>
      <c r="CM597" s="88"/>
      <c r="CN597" s="88"/>
      <c r="CO597" s="88"/>
      <c r="CP597" s="88"/>
      <c r="CQ597" s="88"/>
      <c r="CR597" s="88"/>
      <c r="CS597" s="88"/>
      <c r="CT597" s="88"/>
      <c r="CU597" s="88"/>
      <c r="CV597" s="88"/>
      <c r="CW597" s="88"/>
      <c r="CX597" s="88"/>
      <c r="CY597" s="88"/>
      <c r="CZ597" s="88"/>
      <c r="DA597" s="88"/>
      <c r="DB597" s="88"/>
      <c r="DC597" s="88"/>
      <c r="DD597" s="88"/>
      <c r="DE597" s="88"/>
      <c r="DF597" s="88"/>
      <c r="DG597" s="88"/>
      <c r="DH597" s="88"/>
      <c r="DI597" s="88"/>
      <c r="DJ597" s="88"/>
      <c r="DK597" s="88"/>
      <c r="DL597" s="88"/>
      <c r="DM597" s="88"/>
      <c r="DN597" s="88"/>
      <c r="DO597" s="88"/>
      <c r="DP597" s="88"/>
      <c r="DQ597" s="88"/>
      <c r="DR597" s="88"/>
      <c r="DS597" s="88"/>
      <c r="DT597" s="88"/>
      <c r="DU597" s="88"/>
      <c r="DV597" s="88"/>
      <c r="DW597" s="88"/>
      <c r="DX597" s="88"/>
      <c r="DY597" s="88"/>
      <c r="DZ597" s="88"/>
      <c r="EA597" s="88"/>
      <c r="EB597" s="88"/>
      <c r="EC597" s="88"/>
      <c r="ED597" s="88"/>
      <c r="EE597" s="88"/>
      <c r="EF597" s="88"/>
      <c r="EG597" s="88"/>
      <c r="EH597" s="88"/>
      <c r="EI597" s="88"/>
      <c r="EJ597" s="88"/>
      <c r="EK597" s="88"/>
      <c r="EL597" s="88"/>
      <c r="EM597" s="88"/>
      <c r="EN597" s="88"/>
      <c r="EO597" s="88"/>
      <c r="EP597" s="88"/>
      <c r="EQ597" s="88"/>
      <c r="ER597" s="88"/>
      <c r="ES597" s="88"/>
      <c r="ET597" s="88"/>
      <c r="EU597" s="88"/>
      <c r="EV597" s="88"/>
      <c r="EW597" s="88"/>
      <c r="EX597" s="88"/>
      <c r="EY597" s="88"/>
      <c r="EZ597" s="88"/>
      <c r="FA597" s="88"/>
      <c r="FB597" s="88"/>
      <c r="FC597" s="88"/>
      <c r="FD597" s="88"/>
      <c r="FE597" s="88"/>
      <c r="FF597" s="88"/>
    </row>
    <row r="598" spans="2:162" x14ac:dyDescent="0.2">
      <c r="B598" s="100">
        <v>59.4</v>
      </c>
      <c r="C598" s="101">
        <v>95</v>
      </c>
      <c r="D598" s="80">
        <v>59.4</v>
      </c>
      <c r="E598" s="82">
        <v>13</v>
      </c>
      <c r="F598" s="83">
        <v>59.4</v>
      </c>
      <c r="G598" s="82">
        <v>24</v>
      </c>
      <c r="H598" s="88"/>
      <c r="O598" s="88"/>
      <c r="P598" s="88"/>
      <c r="Q598" s="88"/>
      <c r="R598" s="88"/>
      <c r="S598" s="88"/>
      <c r="T598" s="88"/>
      <c r="U598" s="88"/>
      <c r="V598" s="88"/>
      <c r="W598" s="88"/>
      <c r="X598" s="88"/>
      <c r="Y598" s="88"/>
      <c r="Z598" s="88"/>
      <c r="AA598" s="88"/>
      <c r="AB598" s="88"/>
      <c r="AC598" s="88"/>
      <c r="AD598" s="88"/>
      <c r="AE598" s="88"/>
      <c r="AF598" s="88"/>
      <c r="AG598" s="88"/>
      <c r="AH598" s="88"/>
      <c r="AI598" s="88"/>
      <c r="AJ598" s="88"/>
      <c r="AK598" s="88"/>
      <c r="AL598" s="88"/>
      <c r="AM598" s="88"/>
      <c r="AN598" s="88"/>
      <c r="AO598" s="88"/>
      <c r="AP598" s="88"/>
      <c r="AQ598" s="88"/>
      <c r="AR598" s="88"/>
      <c r="AS598" s="88"/>
      <c r="AT598" s="88"/>
      <c r="AU598" s="88"/>
      <c r="AV598" s="88"/>
      <c r="AW598" s="88"/>
      <c r="AX598" s="88"/>
      <c r="AY598" s="88"/>
      <c r="AZ598" s="88"/>
      <c r="BA598" s="88"/>
      <c r="BB598" s="88"/>
      <c r="BC598" s="88"/>
      <c r="BD598" s="88"/>
      <c r="BE598" s="88"/>
      <c r="BF598" s="88"/>
      <c r="BG598" s="88"/>
      <c r="BH598" s="88"/>
      <c r="BI598" s="88"/>
      <c r="BJ598" s="88"/>
      <c r="BK598" s="88"/>
      <c r="BL598" s="88"/>
      <c r="BM598" s="88"/>
      <c r="BN598" s="88"/>
      <c r="BO598" s="88"/>
      <c r="BP598" s="88"/>
      <c r="BQ598" s="88"/>
      <c r="BR598" s="88"/>
      <c r="BS598" s="88"/>
      <c r="BT598" s="88"/>
      <c r="BU598" s="88"/>
      <c r="BV598" s="88"/>
      <c r="BW598" s="88"/>
      <c r="BX598" s="88"/>
      <c r="BY598" s="88"/>
      <c r="BZ598" s="88"/>
      <c r="CA598" s="88"/>
      <c r="CB598" s="88"/>
      <c r="CC598" s="88"/>
      <c r="CD598" s="88"/>
      <c r="CE598" s="88"/>
      <c r="CF598" s="88"/>
      <c r="CG598" s="88"/>
      <c r="CH598" s="88"/>
      <c r="CI598" s="88"/>
      <c r="CJ598" s="88"/>
      <c r="CK598" s="88"/>
      <c r="CL598" s="88"/>
      <c r="CM598" s="88"/>
      <c r="CN598" s="88"/>
      <c r="CO598" s="88"/>
      <c r="CP598" s="88"/>
      <c r="CQ598" s="88"/>
      <c r="CR598" s="88"/>
      <c r="CS598" s="88"/>
      <c r="CT598" s="88"/>
      <c r="CU598" s="88"/>
      <c r="CV598" s="88"/>
      <c r="CW598" s="88"/>
      <c r="CX598" s="88"/>
      <c r="CY598" s="88"/>
      <c r="CZ598" s="88"/>
      <c r="DA598" s="88"/>
      <c r="DB598" s="88"/>
      <c r="DC598" s="88"/>
      <c r="DD598" s="88"/>
      <c r="DE598" s="88"/>
      <c r="DF598" s="88"/>
      <c r="DG598" s="88"/>
      <c r="DH598" s="88"/>
      <c r="DI598" s="88"/>
      <c r="DJ598" s="88"/>
      <c r="DK598" s="88"/>
      <c r="DL598" s="88"/>
      <c r="DM598" s="88"/>
      <c r="DN598" s="88"/>
      <c r="DO598" s="88"/>
      <c r="DP598" s="88"/>
      <c r="DQ598" s="88"/>
      <c r="DR598" s="88"/>
      <c r="DS598" s="88"/>
      <c r="DT598" s="88"/>
      <c r="DU598" s="88"/>
      <c r="DV598" s="88"/>
      <c r="DW598" s="88"/>
      <c r="DX598" s="88"/>
      <c r="DY598" s="88"/>
      <c r="DZ598" s="88"/>
      <c r="EA598" s="88"/>
      <c r="EB598" s="88"/>
      <c r="EC598" s="88"/>
      <c r="ED598" s="88"/>
      <c r="EE598" s="88"/>
      <c r="EF598" s="88"/>
      <c r="EG598" s="88"/>
      <c r="EH598" s="88"/>
      <c r="EI598" s="88"/>
      <c r="EJ598" s="88"/>
      <c r="EK598" s="88"/>
      <c r="EL598" s="88"/>
      <c r="EM598" s="88"/>
      <c r="EN598" s="88"/>
      <c r="EO598" s="88"/>
      <c r="EP598" s="88"/>
      <c r="EQ598" s="88"/>
      <c r="ER598" s="88"/>
      <c r="ES598" s="88"/>
      <c r="ET598" s="88"/>
      <c r="EU598" s="88"/>
      <c r="EV598" s="88"/>
      <c r="EW598" s="88"/>
      <c r="EX598" s="88"/>
      <c r="EY598" s="88"/>
      <c r="EZ598" s="88"/>
      <c r="FA598" s="88"/>
      <c r="FB598" s="88"/>
      <c r="FC598" s="88"/>
      <c r="FD598" s="88"/>
      <c r="FE598" s="88"/>
      <c r="FF598" s="88"/>
    </row>
    <row r="599" spans="2:162" x14ac:dyDescent="0.2">
      <c r="B599" s="100">
        <v>59.5</v>
      </c>
      <c r="C599" s="101">
        <v>35</v>
      </c>
      <c r="D599" s="80">
        <v>59.5</v>
      </c>
      <c r="E599" s="82">
        <v>114</v>
      </c>
      <c r="F599" s="83">
        <v>59.5</v>
      </c>
      <c r="G599" s="82">
        <v>106</v>
      </c>
      <c r="H599" s="88"/>
      <c r="O599" s="88"/>
      <c r="P599" s="88"/>
      <c r="Q599" s="88"/>
      <c r="R599" s="88"/>
      <c r="S599" s="88"/>
      <c r="T599" s="88"/>
      <c r="U599" s="88"/>
      <c r="V599" s="88"/>
      <c r="W599" s="88"/>
      <c r="X599" s="88"/>
      <c r="Y599" s="88"/>
      <c r="Z599" s="88"/>
      <c r="AA599" s="88"/>
      <c r="AB599" s="88"/>
      <c r="AC599" s="88"/>
      <c r="AD599" s="88"/>
      <c r="AE599" s="88"/>
      <c r="AF599" s="88"/>
      <c r="AG599" s="88"/>
      <c r="AH599" s="88"/>
      <c r="AI599" s="88"/>
      <c r="AJ599" s="88"/>
      <c r="AK599" s="88"/>
      <c r="AL599" s="88"/>
      <c r="AM599" s="88"/>
      <c r="AN599" s="88"/>
      <c r="AO599" s="88"/>
      <c r="AP599" s="88"/>
      <c r="AQ599" s="88"/>
      <c r="AR599" s="88"/>
      <c r="AS599" s="88"/>
      <c r="AT599" s="88"/>
      <c r="AU599" s="88"/>
      <c r="AV599" s="88"/>
      <c r="AW599" s="88"/>
      <c r="AX599" s="88"/>
      <c r="AY599" s="88"/>
      <c r="AZ599" s="88"/>
      <c r="BA599" s="88"/>
      <c r="BB599" s="88"/>
      <c r="BC599" s="88"/>
      <c r="BD599" s="88"/>
      <c r="BE599" s="88"/>
      <c r="BF599" s="88"/>
      <c r="BG599" s="88"/>
      <c r="BH599" s="88"/>
      <c r="BI599" s="88"/>
      <c r="BJ599" s="88"/>
      <c r="BK599" s="88"/>
      <c r="BL599" s="88"/>
      <c r="BM599" s="88"/>
      <c r="BN599" s="88"/>
      <c r="BO599" s="88"/>
      <c r="BP599" s="88"/>
      <c r="BQ599" s="88"/>
      <c r="BR599" s="88"/>
      <c r="BS599" s="88"/>
      <c r="BT599" s="88"/>
      <c r="BU599" s="88"/>
      <c r="BV599" s="88"/>
      <c r="BW599" s="88"/>
      <c r="BX599" s="88"/>
      <c r="BY599" s="88"/>
      <c r="BZ599" s="88"/>
      <c r="CA599" s="88"/>
      <c r="CB599" s="88"/>
      <c r="CC599" s="88"/>
      <c r="CD599" s="88"/>
      <c r="CE599" s="88"/>
      <c r="CF599" s="88"/>
      <c r="CG599" s="88"/>
      <c r="CH599" s="88"/>
      <c r="CI599" s="88"/>
      <c r="CJ599" s="88"/>
      <c r="CK599" s="88"/>
      <c r="CL599" s="88"/>
      <c r="CM599" s="88"/>
      <c r="CN599" s="88"/>
      <c r="CO599" s="88"/>
      <c r="CP599" s="88"/>
      <c r="CQ599" s="88"/>
      <c r="CR599" s="88"/>
      <c r="CS599" s="88"/>
      <c r="CT599" s="88"/>
      <c r="CU599" s="88"/>
      <c r="CV599" s="88"/>
      <c r="CW599" s="88"/>
      <c r="CX599" s="88"/>
      <c r="CY599" s="88"/>
      <c r="CZ599" s="88"/>
      <c r="DA599" s="88"/>
      <c r="DB599" s="88"/>
      <c r="DC599" s="88"/>
      <c r="DD599" s="88"/>
      <c r="DE599" s="88"/>
      <c r="DF599" s="88"/>
      <c r="DG599" s="88"/>
      <c r="DH599" s="88"/>
      <c r="DI599" s="88"/>
      <c r="DJ599" s="88"/>
      <c r="DK599" s="88"/>
      <c r="DL599" s="88"/>
      <c r="DM599" s="88"/>
      <c r="DN599" s="88"/>
      <c r="DO599" s="88"/>
      <c r="DP599" s="88"/>
      <c r="DQ599" s="88"/>
      <c r="DR599" s="88"/>
      <c r="DS599" s="88"/>
      <c r="DT599" s="88"/>
      <c r="DU599" s="88"/>
      <c r="DV599" s="88"/>
      <c r="DW599" s="88"/>
      <c r="DX599" s="88"/>
      <c r="DY599" s="88"/>
      <c r="DZ599" s="88"/>
      <c r="EA599" s="88"/>
      <c r="EB599" s="88"/>
      <c r="EC599" s="88"/>
      <c r="ED599" s="88"/>
      <c r="EE599" s="88"/>
      <c r="EF599" s="88"/>
      <c r="EG599" s="88"/>
      <c r="EH599" s="88"/>
      <c r="EI599" s="88"/>
      <c r="EJ599" s="88"/>
      <c r="EK599" s="88"/>
      <c r="EL599" s="88"/>
      <c r="EM599" s="88"/>
      <c r="EN599" s="88"/>
      <c r="EO599" s="88"/>
      <c r="EP599" s="88"/>
      <c r="EQ599" s="88"/>
      <c r="ER599" s="88"/>
      <c r="ES599" s="88"/>
      <c r="ET599" s="88"/>
      <c r="EU599" s="88"/>
      <c r="EV599" s="88"/>
      <c r="EW599" s="88"/>
      <c r="EX599" s="88"/>
      <c r="EY599" s="88"/>
      <c r="EZ599" s="88"/>
      <c r="FA599" s="88"/>
      <c r="FB599" s="88"/>
      <c r="FC599" s="88"/>
      <c r="FD599" s="88"/>
      <c r="FE599" s="88"/>
      <c r="FF599" s="88"/>
    </row>
    <row r="600" spans="2:162" x14ac:dyDescent="0.2">
      <c r="B600" s="100">
        <v>59.6</v>
      </c>
      <c r="C600" s="101">
        <v>67</v>
      </c>
      <c r="D600" s="80">
        <v>59.6</v>
      </c>
      <c r="E600" s="82">
        <v>9</v>
      </c>
      <c r="F600" s="83">
        <v>59.6</v>
      </c>
      <c r="G600" s="82">
        <v>47</v>
      </c>
      <c r="H600" s="88"/>
      <c r="O600" s="88"/>
      <c r="P600" s="88"/>
      <c r="Q600" s="88"/>
      <c r="R600" s="88"/>
      <c r="S600" s="88"/>
      <c r="T600" s="88"/>
      <c r="U600" s="88"/>
      <c r="V600" s="88"/>
      <c r="W600" s="88"/>
      <c r="X600" s="88"/>
      <c r="Y600" s="88"/>
      <c r="Z600" s="88"/>
      <c r="AA600" s="88"/>
      <c r="AB600" s="88"/>
      <c r="AC600" s="88"/>
      <c r="AD600" s="88"/>
      <c r="AE600" s="88"/>
      <c r="AF600" s="88"/>
      <c r="AG600" s="88"/>
      <c r="AH600" s="88"/>
      <c r="AI600" s="88"/>
      <c r="AJ600" s="88"/>
      <c r="AK600" s="88"/>
      <c r="AL600" s="88"/>
      <c r="AM600" s="88"/>
      <c r="AN600" s="88"/>
      <c r="AO600" s="88"/>
      <c r="AP600" s="88"/>
      <c r="AQ600" s="88"/>
      <c r="AR600" s="88"/>
      <c r="AS600" s="88"/>
      <c r="AT600" s="88"/>
      <c r="AU600" s="88"/>
      <c r="AV600" s="88"/>
      <c r="AW600" s="88"/>
      <c r="AX600" s="88"/>
      <c r="AY600" s="88"/>
      <c r="AZ600" s="88"/>
      <c r="BA600" s="88"/>
      <c r="BB600" s="88"/>
      <c r="BC600" s="88"/>
      <c r="BD600" s="88"/>
      <c r="BE600" s="88"/>
      <c r="BF600" s="88"/>
      <c r="BG600" s="88"/>
      <c r="BH600" s="88"/>
      <c r="BI600" s="88"/>
      <c r="BJ600" s="88"/>
      <c r="BK600" s="88"/>
      <c r="BL600" s="88"/>
      <c r="BM600" s="88"/>
      <c r="BN600" s="88"/>
      <c r="BO600" s="88"/>
      <c r="BP600" s="88"/>
      <c r="BQ600" s="88"/>
      <c r="BR600" s="88"/>
      <c r="BS600" s="88"/>
      <c r="BT600" s="88"/>
      <c r="BU600" s="88"/>
      <c r="BV600" s="88"/>
      <c r="BW600" s="88"/>
      <c r="BX600" s="88"/>
      <c r="BY600" s="88"/>
      <c r="BZ600" s="88"/>
      <c r="CA600" s="88"/>
      <c r="CB600" s="88"/>
      <c r="CC600" s="88"/>
      <c r="CD600" s="88"/>
      <c r="CE600" s="88"/>
      <c r="CF600" s="88"/>
      <c r="CG600" s="88"/>
      <c r="CH600" s="88"/>
      <c r="CI600" s="88"/>
      <c r="CJ600" s="88"/>
      <c r="CK600" s="88"/>
      <c r="CL600" s="88"/>
      <c r="CM600" s="88"/>
      <c r="CN600" s="88"/>
      <c r="CO600" s="88"/>
      <c r="CP600" s="88"/>
      <c r="CQ600" s="88"/>
      <c r="CR600" s="88"/>
      <c r="CS600" s="88"/>
      <c r="CT600" s="88"/>
      <c r="CU600" s="88"/>
      <c r="CV600" s="88"/>
      <c r="CW600" s="88"/>
      <c r="CX600" s="88"/>
      <c r="CY600" s="88"/>
      <c r="CZ600" s="88"/>
      <c r="DA600" s="88"/>
      <c r="DB600" s="88"/>
      <c r="DC600" s="88"/>
      <c r="DD600" s="88"/>
      <c r="DE600" s="88"/>
      <c r="DF600" s="88"/>
      <c r="DG600" s="88"/>
      <c r="DH600" s="88"/>
      <c r="DI600" s="88"/>
      <c r="DJ600" s="88"/>
      <c r="DK600" s="88"/>
      <c r="DL600" s="88"/>
      <c r="DM600" s="88"/>
      <c r="DN600" s="88"/>
      <c r="DO600" s="88"/>
      <c r="DP600" s="88"/>
      <c r="DQ600" s="88"/>
      <c r="DR600" s="88"/>
      <c r="DS600" s="88"/>
      <c r="DT600" s="88"/>
      <c r="DU600" s="88"/>
      <c r="DV600" s="88"/>
      <c r="DW600" s="88"/>
      <c r="DX600" s="88"/>
      <c r="DY600" s="88"/>
      <c r="DZ600" s="88"/>
      <c r="EA600" s="88"/>
      <c r="EB600" s="88"/>
      <c r="EC600" s="88"/>
      <c r="ED600" s="88"/>
      <c r="EE600" s="88"/>
      <c r="EF600" s="88"/>
      <c r="EG600" s="88"/>
      <c r="EH600" s="88"/>
      <c r="EI600" s="88"/>
      <c r="EJ600" s="88"/>
      <c r="EK600" s="88"/>
      <c r="EL600" s="88"/>
      <c r="EM600" s="88"/>
      <c r="EN600" s="88"/>
      <c r="EO600" s="88"/>
      <c r="EP600" s="88"/>
      <c r="EQ600" s="88"/>
      <c r="ER600" s="88"/>
      <c r="ES600" s="88"/>
      <c r="ET600" s="88"/>
      <c r="EU600" s="88"/>
      <c r="EV600" s="88"/>
      <c r="EW600" s="88"/>
      <c r="EX600" s="88"/>
      <c r="EY600" s="88"/>
      <c r="EZ600" s="88"/>
      <c r="FA600" s="88"/>
      <c r="FB600" s="88"/>
      <c r="FC600" s="88"/>
      <c r="FD600" s="88"/>
      <c r="FE600" s="88"/>
      <c r="FF600" s="88"/>
    </row>
    <row r="601" spans="2:162" x14ac:dyDescent="0.2">
      <c r="B601" s="100">
        <v>59.7</v>
      </c>
      <c r="C601" s="101">
        <v>1</v>
      </c>
      <c r="D601" s="80">
        <v>59.7</v>
      </c>
      <c r="E601" s="82">
        <v>13</v>
      </c>
      <c r="F601" s="83">
        <v>59.7</v>
      </c>
      <c r="G601" s="82">
        <v>41</v>
      </c>
      <c r="H601" s="88"/>
      <c r="O601" s="88"/>
      <c r="P601" s="88"/>
      <c r="Q601" s="88"/>
      <c r="R601" s="88"/>
      <c r="S601" s="88"/>
      <c r="T601" s="88"/>
      <c r="U601" s="88"/>
      <c r="V601" s="88"/>
      <c r="W601" s="88"/>
      <c r="X601" s="88"/>
      <c r="Y601" s="88"/>
      <c r="Z601" s="88"/>
      <c r="AA601" s="88"/>
      <c r="AB601" s="88"/>
      <c r="AC601" s="88"/>
      <c r="AD601" s="88"/>
      <c r="AE601" s="88"/>
      <c r="AF601" s="88"/>
      <c r="AG601" s="88"/>
      <c r="AH601" s="88"/>
      <c r="AI601" s="88"/>
      <c r="AJ601" s="88"/>
      <c r="AK601" s="88"/>
      <c r="AL601" s="88"/>
      <c r="AM601" s="88"/>
      <c r="AN601" s="88"/>
      <c r="AO601" s="88"/>
      <c r="AP601" s="88"/>
      <c r="AQ601" s="88"/>
      <c r="AR601" s="88"/>
      <c r="AS601" s="88"/>
      <c r="AT601" s="88"/>
      <c r="AU601" s="88"/>
      <c r="AV601" s="88"/>
      <c r="AW601" s="88"/>
      <c r="AX601" s="88"/>
      <c r="AY601" s="88"/>
      <c r="AZ601" s="88"/>
      <c r="BA601" s="88"/>
      <c r="BB601" s="88"/>
      <c r="BC601" s="88"/>
      <c r="BD601" s="88"/>
      <c r="BE601" s="88"/>
      <c r="BF601" s="88"/>
      <c r="BG601" s="88"/>
      <c r="BH601" s="88"/>
      <c r="BI601" s="88"/>
      <c r="BJ601" s="88"/>
      <c r="BK601" s="88"/>
      <c r="BL601" s="88"/>
      <c r="BM601" s="88"/>
      <c r="BN601" s="88"/>
      <c r="BO601" s="88"/>
      <c r="BP601" s="88"/>
      <c r="BQ601" s="88"/>
      <c r="BR601" s="88"/>
      <c r="BS601" s="88"/>
      <c r="BT601" s="88"/>
      <c r="BU601" s="88"/>
      <c r="BV601" s="88"/>
      <c r="BW601" s="88"/>
      <c r="BX601" s="88"/>
      <c r="BY601" s="88"/>
      <c r="BZ601" s="88"/>
      <c r="CA601" s="88"/>
      <c r="CB601" s="88"/>
      <c r="CC601" s="88"/>
      <c r="CD601" s="88"/>
      <c r="CE601" s="88"/>
      <c r="CF601" s="88"/>
      <c r="CG601" s="88"/>
      <c r="CH601" s="88"/>
      <c r="CI601" s="88"/>
      <c r="CJ601" s="88"/>
      <c r="CK601" s="88"/>
      <c r="CL601" s="88"/>
      <c r="CM601" s="88"/>
      <c r="CN601" s="88"/>
      <c r="CO601" s="88"/>
      <c r="CP601" s="88"/>
      <c r="CQ601" s="88"/>
      <c r="CR601" s="88"/>
      <c r="CS601" s="88"/>
      <c r="CT601" s="88"/>
      <c r="CU601" s="88"/>
      <c r="CV601" s="88"/>
      <c r="CW601" s="88"/>
      <c r="CX601" s="88"/>
      <c r="CY601" s="88"/>
      <c r="CZ601" s="88"/>
      <c r="DA601" s="88"/>
      <c r="DB601" s="88"/>
      <c r="DC601" s="88"/>
      <c r="DD601" s="88"/>
      <c r="DE601" s="88"/>
      <c r="DF601" s="88"/>
      <c r="DG601" s="88"/>
      <c r="DH601" s="88"/>
      <c r="DI601" s="88"/>
      <c r="DJ601" s="88"/>
      <c r="DK601" s="88"/>
      <c r="DL601" s="88"/>
      <c r="DM601" s="88"/>
      <c r="DN601" s="88"/>
      <c r="DO601" s="88"/>
      <c r="DP601" s="88"/>
      <c r="DQ601" s="88"/>
      <c r="DR601" s="88"/>
      <c r="DS601" s="88"/>
      <c r="DT601" s="88"/>
      <c r="DU601" s="88"/>
      <c r="DV601" s="88"/>
      <c r="DW601" s="88"/>
      <c r="DX601" s="88"/>
      <c r="DY601" s="88"/>
      <c r="DZ601" s="88"/>
      <c r="EA601" s="88"/>
      <c r="EB601" s="88"/>
      <c r="EC601" s="88"/>
      <c r="ED601" s="88"/>
      <c r="EE601" s="88"/>
      <c r="EF601" s="88"/>
      <c r="EG601" s="88"/>
      <c r="EH601" s="88"/>
      <c r="EI601" s="88"/>
      <c r="EJ601" s="88"/>
      <c r="EK601" s="88"/>
      <c r="EL601" s="88"/>
      <c r="EM601" s="88"/>
      <c r="EN601" s="88"/>
      <c r="EO601" s="88"/>
      <c r="EP601" s="88"/>
      <c r="EQ601" s="88"/>
      <c r="ER601" s="88"/>
      <c r="ES601" s="88"/>
      <c r="ET601" s="88"/>
      <c r="EU601" s="88"/>
      <c r="EV601" s="88"/>
      <c r="EW601" s="88"/>
      <c r="EX601" s="88"/>
      <c r="EY601" s="88"/>
      <c r="EZ601" s="88"/>
      <c r="FA601" s="88"/>
      <c r="FB601" s="88"/>
      <c r="FC601" s="88"/>
      <c r="FD601" s="88"/>
      <c r="FE601" s="88"/>
      <c r="FF601" s="88"/>
    </row>
    <row r="602" spans="2:162" x14ac:dyDescent="0.2">
      <c r="B602" s="100">
        <v>59.8</v>
      </c>
      <c r="C602" s="101">
        <v>81</v>
      </c>
      <c r="D602" s="80">
        <v>59.8</v>
      </c>
      <c r="E602" s="82">
        <v>111</v>
      </c>
      <c r="F602" s="83">
        <v>59.8</v>
      </c>
      <c r="G602" s="82">
        <v>20</v>
      </c>
      <c r="H602" s="88"/>
      <c r="O602" s="88"/>
      <c r="P602" s="88"/>
      <c r="Q602" s="88"/>
      <c r="R602" s="88"/>
      <c r="S602" s="88"/>
      <c r="T602" s="88"/>
      <c r="U602" s="88"/>
      <c r="V602" s="88"/>
      <c r="W602" s="88"/>
      <c r="X602" s="88"/>
      <c r="Y602" s="88"/>
      <c r="Z602" s="88"/>
      <c r="AA602" s="88"/>
      <c r="AB602" s="88"/>
      <c r="AC602" s="88"/>
      <c r="AD602" s="88"/>
      <c r="AE602" s="88"/>
      <c r="AF602" s="88"/>
      <c r="AG602" s="88"/>
      <c r="AH602" s="88"/>
      <c r="AI602" s="88"/>
      <c r="AJ602" s="88"/>
      <c r="AK602" s="88"/>
      <c r="AL602" s="88"/>
      <c r="AM602" s="88"/>
      <c r="AN602" s="88"/>
      <c r="AO602" s="88"/>
      <c r="AP602" s="88"/>
      <c r="AQ602" s="88"/>
      <c r="AR602" s="88"/>
      <c r="AS602" s="88"/>
      <c r="AT602" s="88"/>
      <c r="AU602" s="88"/>
      <c r="AV602" s="88"/>
      <c r="AW602" s="88"/>
      <c r="AX602" s="88"/>
      <c r="AY602" s="88"/>
      <c r="AZ602" s="88"/>
      <c r="BA602" s="88"/>
      <c r="BB602" s="88"/>
      <c r="BC602" s="88"/>
      <c r="BD602" s="88"/>
      <c r="BE602" s="88"/>
      <c r="BF602" s="88"/>
      <c r="BG602" s="88"/>
      <c r="BH602" s="88"/>
      <c r="BI602" s="88"/>
      <c r="BJ602" s="88"/>
      <c r="BK602" s="88"/>
      <c r="BL602" s="88"/>
      <c r="BM602" s="88"/>
      <c r="BN602" s="88"/>
      <c r="BO602" s="88"/>
      <c r="BP602" s="88"/>
      <c r="BQ602" s="88"/>
      <c r="BR602" s="88"/>
      <c r="BS602" s="88"/>
      <c r="BT602" s="88"/>
      <c r="BU602" s="88"/>
      <c r="BV602" s="88"/>
      <c r="BW602" s="88"/>
      <c r="BX602" s="88"/>
      <c r="BY602" s="88"/>
      <c r="BZ602" s="88"/>
      <c r="CA602" s="88"/>
      <c r="CB602" s="88"/>
      <c r="CC602" s="88"/>
      <c r="CD602" s="88"/>
      <c r="CE602" s="88"/>
      <c r="CF602" s="88"/>
      <c r="CG602" s="88"/>
      <c r="CH602" s="88"/>
      <c r="CI602" s="88"/>
      <c r="CJ602" s="88"/>
      <c r="CK602" s="88"/>
      <c r="CL602" s="88"/>
      <c r="CM602" s="88"/>
      <c r="CN602" s="88"/>
      <c r="CO602" s="88"/>
      <c r="CP602" s="88"/>
      <c r="CQ602" s="88"/>
      <c r="CR602" s="88"/>
      <c r="CS602" s="88"/>
      <c r="CT602" s="88"/>
      <c r="CU602" s="88"/>
      <c r="CV602" s="88"/>
      <c r="CW602" s="88"/>
      <c r="CX602" s="88"/>
      <c r="CY602" s="88"/>
      <c r="CZ602" s="88"/>
      <c r="DA602" s="88"/>
      <c r="DB602" s="88"/>
      <c r="DC602" s="88"/>
      <c r="DD602" s="88"/>
      <c r="DE602" s="88"/>
      <c r="DF602" s="88"/>
      <c r="DG602" s="88"/>
      <c r="DH602" s="88"/>
      <c r="DI602" s="88"/>
      <c r="DJ602" s="88"/>
      <c r="DK602" s="88"/>
      <c r="DL602" s="88"/>
      <c r="DM602" s="88"/>
      <c r="DN602" s="88"/>
      <c r="DO602" s="88"/>
      <c r="DP602" s="88"/>
      <c r="DQ602" s="88"/>
      <c r="DR602" s="88"/>
      <c r="DS602" s="88"/>
      <c r="DT602" s="88"/>
      <c r="DU602" s="88"/>
      <c r="DV602" s="88"/>
      <c r="DW602" s="88"/>
      <c r="DX602" s="88"/>
      <c r="DY602" s="88"/>
      <c r="DZ602" s="88"/>
      <c r="EA602" s="88"/>
      <c r="EB602" s="88"/>
      <c r="EC602" s="88"/>
      <c r="ED602" s="88"/>
      <c r="EE602" s="88"/>
      <c r="EF602" s="88"/>
      <c r="EG602" s="88"/>
      <c r="EH602" s="88"/>
      <c r="EI602" s="88"/>
      <c r="EJ602" s="88"/>
      <c r="EK602" s="88"/>
      <c r="EL602" s="88"/>
      <c r="EM602" s="88"/>
      <c r="EN602" s="88"/>
      <c r="EO602" s="88"/>
      <c r="EP602" s="88"/>
      <c r="EQ602" s="88"/>
      <c r="ER602" s="88"/>
      <c r="ES602" s="88"/>
      <c r="ET602" s="88"/>
      <c r="EU602" s="88"/>
      <c r="EV602" s="88"/>
      <c r="EW602" s="88"/>
      <c r="EX602" s="88"/>
      <c r="EY602" s="88"/>
      <c r="EZ602" s="88"/>
      <c r="FA602" s="88"/>
      <c r="FB602" s="88"/>
      <c r="FC602" s="88"/>
      <c r="FD602" s="88"/>
      <c r="FE602" s="88"/>
      <c r="FF602" s="88"/>
    </row>
    <row r="603" spans="2:162" x14ac:dyDescent="0.2">
      <c r="B603" s="100">
        <v>59.9</v>
      </c>
      <c r="C603" s="101">
        <v>15</v>
      </c>
      <c r="D603" s="80">
        <v>59.9</v>
      </c>
      <c r="E603" s="82">
        <v>16</v>
      </c>
      <c r="F603" s="83">
        <v>59.9</v>
      </c>
      <c r="G603" s="82">
        <v>18</v>
      </c>
      <c r="H603" s="88"/>
      <c r="O603" s="88"/>
      <c r="P603" s="88"/>
      <c r="Q603" s="88"/>
      <c r="R603" s="88"/>
      <c r="S603" s="88"/>
      <c r="T603" s="88"/>
      <c r="U603" s="88"/>
      <c r="V603" s="88"/>
      <c r="W603" s="88"/>
      <c r="X603" s="88"/>
      <c r="Y603" s="88"/>
      <c r="Z603" s="88"/>
      <c r="AA603" s="88"/>
      <c r="AB603" s="88"/>
      <c r="AC603" s="88"/>
      <c r="AD603" s="88"/>
      <c r="AE603" s="88"/>
      <c r="AF603" s="88"/>
      <c r="AG603" s="88"/>
      <c r="AH603" s="88"/>
      <c r="AI603" s="88"/>
      <c r="AJ603" s="88"/>
      <c r="AK603" s="88"/>
      <c r="AL603" s="88"/>
      <c r="AM603" s="88"/>
      <c r="AN603" s="88"/>
      <c r="AO603" s="88"/>
      <c r="AP603" s="88"/>
      <c r="AQ603" s="88"/>
      <c r="AR603" s="88"/>
      <c r="AS603" s="88"/>
      <c r="AT603" s="88"/>
      <c r="AU603" s="88"/>
      <c r="AV603" s="88"/>
      <c r="AW603" s="88"/>
      <c r="AX603" s="88"/>
      <c r="AY603" s="88"/>
      <c r="AZ603" s="88"/>
      <c r="BA603" s="88"/>
      <c r="BB603" s="88"/>
      <c r="BC603" s="88"/>
      <c r="BD603" s="88"/>
      <c r="BE603" s="88"/>
      <c r="BF603" s="88"/>
      <c r="BG603" s="88"/>
      <c r="BH603" s="88"/>
      <c r="BI603" s="88"/>
      <c r="BJ603" s="88"/>
      <c r="BK603" s="88"/>
      <c r="BL603" s="88"/>
      <c r="BM603" s="88"/>
      <c r="BN603" s="88"/>
      <c r="BO603" s="88"/>
      <c r="BP603" s="88"/>
      <c r="BQ603" s="88"/>
      <c r="BR603" s="88"/>
      <c r="BS603" s="88"/>
      <c r="BT603" s="88"/>
      <c r="BU603" s="88"/>
      <c r="BV603" s="88"/>
      <c r="BW603" s="88"/>
      <c r="BX603" s="88"/>
      <c r="BY603" s="88"/>
      <c r="BZ603" s="88"/>
      <c r="CA603" s="88"/>
      <c r="CB603" s="88"/>
      <c r="CC603" s="88"/>
      <c r="CD603" s="88"/>
      <c r="CE603" s="88"/>
      <c r="CF603" s="88"/>
      <c r="CG603" s="88"/>
      <c r="CH603" s="88"/>
      <c r="CI603" s="88"/>
      <c r="CJ603" s="88"/>
      <c r="CK603" s="88"/>
      <c r="CL603" s="88"/>
      <c r="CM603" s="88"/>
      <c r="CN603" s="88"/>
      <c r="CO603" s="88"/>
      <c r="CP603" s="88"/>
      <c r="CQ603" s="88"/>
      <c r="CR603" s="88"/>
      <c r="CS603" s="88"/>
      <c r="CT603" s="88"/>
      <c r="CU603" s="88"/>
      <c r="CV603" s="88"/>
      <c r="CW603" s="88"/>
      <c r="CX603" s="88"/>
      <c r="CY603" s="88"/>
      <c r="CZ603" s="88"/>
      <c r="DA603" s="88"/>
      <c r="DB603" s="88"/>
      <c r="DC603" s="88"/>
      <c r="DD603" s="88"/>
      <c r="DE603" s="88"/>
      <c r="DF603" s="88"/>
      <c r="DG603" s="88"/>
      <c r="DH603" s="88"/>
      <c r="DI603" s="88"/>
      <c r="DJ603" s="88"/>
      <c r="DK603" s="88"/>
      <c r="DL603" s="88"/>
      <c r="DM603" s="88"/>
      <c r="DN603" s="88"/>
      <c r="DO603" s="88"/>
      <c r="DP603" s="88"/>
      <c r="DQ603" s="88"/>
      <c r="DR603" s="88"/>
      <c r="DS603" s="88"/>
      <c r="DT603" s="88"/>
      <c r="DU603" s="88"/>
      <c r="DV603" s="88"/>
      <c r="DW603" s="88"/>
      <c r="DX603" s="88"/>
      <c r="DY603" s="88"/>
      <c r="DZ603" s="88"/>
      <c r="EA603" s="88"/>
      <c r="EB603" s="88"/>
      <c r="EC603" s="88"/>
      <c r="ED603" s="88"/>
      <c r="EE603" s="88"/>
      <c r="EF603" s="88"/>
      <c r="EG603" s="88"/>
      <c r="EH603" s="88"/>
      <c r="EI603" s="88"/>
      <c r="EJ603" s="88"/>
      <c r="EK603" s="88"/>
      <c r="EL603" s="88"/>
      <c r="EM603" s="88"/>
      <c r="EN603" s="88"/>
      <c r="EO603" s="88"/>
      <c r="EP603" s="88"/>
      <c r="EQ603" s="88"/>
      <c r="ER603" s="88"/>
      <c r="ES603" s="88"/>
      <c r="ET603" s="88"/>
      <c r="EU603" s="88"/>
      <c r="EV603" s="88"/>
      <c r="EW603" s="88"/>
      <c r="EX603" s="88"/>
      <c r="EY603" s="88"/>
      <c r="EZ603" s="88"/>
      <c r="FA603" s="88"/>
      <c r="FB603" s="88"/>
      <c r="FC603" s="88"/>
      <c r="FD603" s="88"/>
      <c r="FE603" s="88"/>
      <c r="FF603" s="88"/>
    </row>
    <row r="604" spans="2:162" x14ac:dyDescent="0.2">
      <c r="B604" s="100">
        <v>60</v>
      </c>
      <c r="C604" s="101">
        <v>94</v>
      </c>
      <c r="D604" s="80">
        <v>60</v>
      </c>
      <c r="E604" s="82">
        <v>44</v>
      </c>
      <c r="F604" s="83">
        <v>60</v>
      </c>
      <c r="G604" s="82">
        <v>150</v>
      </c>
      <c r="H604" s="88"/>
      <c r="O604" s="88"/>
      <c r="P604" s="88"/>
      <c r="Q604" s="88"/>
      <c r="R604" s="88"/>
      <c r="S604" s="88"/>
      <c r="T604" s="88"/>
      <c r="U604" s="88"/>
      <c r="V604" s="88"/>
      <c r="W604" s="88"/>
      <c r="X604" s="88"/>
      <c r="Y604" s="88"/>
      <c r="Z604" s="88"/>
      <c r="AA604" s="88"/>
      <c r="AB604" s="88"/>
      <c r="AC604" s="88"/>
      <c r="AD604" s="88"/>
      <c r="AE604" s="88"/>
      <c r="AF604" s="88"/>
      <c r="AG604" s="88"/>
      <c r="AH604" s="88"/>
      <c r="AI604" s="88"/>
      <c r="AJ604" s="88"/>
      <c r="AK604" s="88"/>
      <c r="AL604" s="88"/>
      <c r="AM604" s="88"/>
      <c r="AN604" s="88"/>
      <c r="AO604" s="88"/>
      <c r="AP604" s="88"/>
      <c r="AQ604" s="88"/>
      <c r="AR604" s="88"/>
      <c r="AS604" s="88"/>
      <c r="AT604" s="88"/>
      <c r="AU604" s="88"/>
      <c r="AV604" s="88"/>
      <c r="AW604" s="88"/>
      <c r="AX604" s="88"/>
      <c r="AY604" s="88"/>
      <c r="AZ604" s="88"/>
      <c r="BA604" s="88"/>
      <c r="BB604" s="88"/>
      <c r="BC604" s="88"/>
      <c r="BD604" s="88"/>
      <c r="BE604" s="88"/>
      <c r="BF604" s="88"/>
      <c r="BG604" s="88"/>
      <c r="BH604" s="88"/>
      <c r="BI604" s="88"/>
      <c r="BJ604" s="88"/>
      <c r="BK604" s="88"/>
      <c r="BL604" s="88"/>
      <c r="BM604" s="88"/>
      <c r="BN604" s="88"/>
      <c r="BO604" s="88"/>
      <c r="BP604" s="88"/>
      <c r="BQ604" s="88"/>
      <c r="BR604" s="88"/>
      <c r="BS604" s="88"/>
      <c r="BT604" s="88"/>
      <c r="BU604" s="88"/>
      <c r="BV604" s="88"/>
      <c r="BW604" s="88"/>
      <c r="BX604" s="88"/>
      <c r="BY604" s="88"/>
      <c r="BZ604" s="88"/>
      <c r="CA604" s="88"/>
      <c r="CB604" s="88"/>
      <c r="CC604" s="88"/>
      <c r="CD604" s="88"/>
      <c r="CE604" s="88"/>
      <c r="CF604" s="88"/>
      <c r="CG604" s="88"/>
      <c r="CH604" s="88"/>
      <c r="CI604" s="88"/>
      <c r="CJ604" s="88"/>
      <c r="CK604" s="88"/>
      <c r="CL604" s="88"/>
      <c r="CM604" s="88"/>
      <c r="CN604" s="88"/>
      <c r="CO604" s="88"/>
      <c r="CP604" s="88"/>
      <c r="CQ604" s="88"/>
      <c r="CR604" s="88"/>
      <c r="CS604" s="88"/>
      <c r="CT604" s="88"/>
      <c r="CU604" s="88"/>
      <c r="CV604" s="88"/>
      <c r="CW604" s="88"/>
      <c r="CX604" s="88"/>
      <c r="CY604" s="88"/>
      <c r="CZ604" s="88"/>
      <c r="DA604" s="88"/>
      <c r="DB604" s="88"/>
      <c r="DC604" s="88"/>
      <c r="DD604" s="88"/>
      <c r="DE604" s="88"/>
      <c r="DF604" s="88"/>
      <c r="DG604" s="88"/>
      <c r="DH604" s="88"/>
      <c r="DI604" s="88"/>
      <c r="DJ604" s="88"/>
      <c r="DK604" s="88"/>
      <c r="DL604" s="88"/>
      <c r="DM604" s="88"/>
      <c r="DN604" s="88"/>
      <c r="DO604" s="88"/>
      <c r="DP604" s="88"/>
      <c r="DQ604" s="88"/>
      <c r="DR604" s="88"/>
      <c r="DS604" s="88"/>
      <c r="DT604" s="88"/>
      <c r="DU604" s="88"/>
      <c r="DV604" s="88"/>
      <c r="DW604" s="88"/>
      <c r="DX604" s="88"/>
      <c r="DY604" s="88"/>
      <c r="DZ604" s="88"/>
      <c r="EA604" s="88"/>
      <c r="EB604" s="88"/>
      <c r="EC604" s="88"/>
      <c r="ED604" s="88"/>
      <c r="EE604" s="88"/>
      <c r="EF604" s="88"/>
      <c r="EG604" s="88"/>
      <c r="EH604" s="88"/>
      <c r="EI604" s="88"/>
      <c r="EJ604" s="88"/>
      <c r="EK604" s="88"/>
      <c r="EL604" s="88"/>
      <c r="EM604" s="88"/>
      <c r="EN604" s="88"/>
      <c r="EO604" s="88"/>
      <c r="EP604" s="88"/>
      <c r="EQ604" s="88"/>
      <c r="ER604" s="88"/>
      <c r="ES604" s="88"/>
      <c r="ET604" s="88"/>
      <c r="EU604" s="88"/>
      <c r="EV604" s="88"/>
      <c r="EW604" s="88"/>
      <c r="EX604" s="88"/>
      <c r="EY604" s="88"/>
      <c r="EZ604" s="88"/>
      <c r="FA604" s="88"/>
      <c r="FB604" s="88"/>
      <c r="FC604" s="88"/>
      <c r="FD604" s="88"/>
      <c r="FE604" s="88"/>
      <c r="FF604" s="88"/>
    </row>
    <row r="605" spans="2:162" x14ac:dyDescent="0.2">
      <c r="B605" s="100">
        <v>60.1</v>
      </c>
      <c r="C605" s="101">
        <v>10</v>
      </c>
      <c r="D605" s="80">
        <v>60.1</v>
      </c>
      <c r="E605" s="82">
        <v>90</v>
      </c>
      <c r="F605" s="83">
        <v>60.1</v>
      </c>
      <c r="G605" s="82">
        <v>1</v>
      </c>
      <c r="H605" s="88"/>
      <c r="O605" s="88"/>
      <c r="P605" s="88"/>
      <c r="Q605" s="88"/>
      <c r="R605" s="88"/>
      <c r="S605" s="88"/>
      <c r="T605" s="88"/>
      <c r="U605" s="88"/>
      <c r="V605" s="88"/>
      <c r="W605" s="88"/>
      <c r="X605" s="88"/>
      <c r="Y605" s="88"/>
      <c r="Z605" s="88"/>
      <c r="AA605" s="88"/>
      <c r="AB605" s="88"/>
      <c r="AC605" s="88"/>
      <c r="AD605" s="88"/>
      <c r="AE605" s="88"/>
      <c r="AF605" s="88"/>
      <c r="AG605" s="88"/>
      <c r="AH605" s="88"/>
      <c r="AI605" s="88"/>
      <c r="AJ605" s="88"/>
      <c r="AK605" s="88"/>
      <c r="AL605" s="88"/>
      <c r="AM605" s="88"/>
      <c r="AN605" s="88"/>
      <c r="AO605" s="88"/>
      <c r="AP605" s="88"/>
      <c r="AQ605" s="88"/>
      <c r="AR605" s="88"/>
      <c r="AS605" s="88"/>
      <c r="AT605" s="88"/>
      <c r="AU605" s="88"/>
      <c r="AV605" s="88"/>
      <c r="AW605" s="88"/>
      <c r="AX605" s="88"/>
      <c r="AY605" s="88"/>
      <c r="AZ605" s="88"/>
      <c r="BA605" s="88"/>
      <c r="BB605" s="88"/>
      <c r="BC605" s="88"/>
      <c r="BD605" s="88"/>
      <c r="BE605" s="88"/>
      <c r="BF605" s="88"/>
      <c r="BG605" s="88"/>
      <c r="BH605" s="88"/>
      <c r="BI605" s="88"/>
      <c r="BJ605" s="88"/>
      <c r="BK605" s="88"/>
      <c r="BL605" s="88"/>
      <c r="BM605" s="88"/>
      <c r="BN605" s="88"/>
      <c r="BO605" s="88"/>
      <c r="BP605" s="88"/>
      <c r="BQ605" s="88"/>
      <c r="BR605" s="88"/>
      <c r="BS605" s="88"/>
      <c r="BT605" s="88"/>
      <c r="BU605" s="88"/>
      <c r="BV605" s="88"/>
      <c r="BW605" s="88"/>
      <c r="BX605" s="88"/>
      <c r="BY605" s="88"/>
      <c r="BZ605" s="88"/>
      <c r="CA605" s="88"/>
      <c r="CB605" s="88"/>
      <c r="CC605" s="88"/>
      <c r="CD605" s="88"/>
      <c r="CE605" s="88"/>
      <c r="CF605" s="88"/>
      <c r="CG605" s="88"/>
      <c r="CH605" s="88"/>
      <c r="CI605" s="88"/>
      <c r="CJ605" s="88"/>
      <c r="CK605" s="88"/>
      <c r="CL605" s="88"/>
      <c r="CM605" s="88"/>
      <c r="CN605" s="88"/>
      <c r="CO605" s="88"/>
      <c r="CP605" s="88"/>
      <c r="CQ605" s="88"/>
      <c r="CR605" s="88"/>
      <c r="CS605" s="88"/>
      <c r="CT605" s="88"/>
      <c r="CU605" s="88"/>
      <c r="CV605" s="88"/>
      <c r="CW605" s="88"/>
      <c r="CX605" s="88"/>
      <c r="CY605" s="88"/>
      <c r="CZ605" s="88"/>
      <c r="DA605" s="88"/>
      <c r="DB605" s="88"/>
      <c r="DC605" s="88"/>
      <c r="DD605" s="88"/>
      <c r="DE605" s="88"/>
      <c r="DF605" s="88"/>
      <c r="DG605" s="88"/>
      <c r="DH605" s="88"/>
      <c r="DI605" s="88"/>
      <c r="DJ605" s="88"/>
      <c r="DK605" s="88"/>
      <c r="DL605" s="88"/>
      <c r="DM605" s="88"/>
      <c r="DN605" s="88"/>
      <c r="DO605" s="88"/>
      <c r="DP605" s="88"/>
      <c r="DQ605" s="88"/>
      <c r="DR605" s="88"/>
      <c r="DS605" s="88"/>
      <c r="DT605" s="88"/>
      <c r="DU605" s="88"/>
      <c r="DV605" s="88"/>
      <c r="DW605" s="88"/>
      <c r="DX605" s="88"/>
      <c r="DY605" s="88"/>
      <c r="DZ605" s="88"/>
      <c r="EA605" s="88"/>
      <c r="EB605" s="88"/>
      <c r="EC605" s="88"/>
      <c r="ED605" s="88"/>
      <c r="EE605" s="88"/>
      <c r="EF605" s="88"/>
      <c r="EG605" s="88"/>
      <c r="EH605" s="88"/>
      <c r="EI605" s="88"/>
      <c r="EJ605" s="88"/>
      <c r="EK605" s="88"/>
      <c r="EL605" s="88"/>
      <c r="EM605" s="88"/>
      <c r="EN605" s="88"/>
      <c r="EO605" s="88"/>
      <c r="EP605" s="88"/>
      <c r="EQ605" s="88"/>
      <c r="ER605" s="88"/>
      <c r="ES605" s="88"/>
      <c r="ET605" s="88"/>
      <c r="EU605" s="88"/>
      <c r="EV605" s="88"/>
      <c r="EW605" s="88"/>
      <c r="EX605" s="88"/>
      <c r="EY605" s="88"/>
      <c r="EZ605" s="88"/>
      <c r="FA605" s="88"/>
      <c r="FB605" s="88"/>
      <c r="FC605" s="88"/>
      <c r="FD605" s="88"/>
      <c r="FE605" s="88"/>
      <c r="FF605" s="88"/>
    </row>
    <row r="606" spans="2:162" x14ac:dyDescent="0.2">
      <c r="B606" s="100">
        <v>60.2</v>
      </c>
      <c r="C606" s="101">
        <v>42</v>
      </c>
      <c r="D606" s="80">
        <v>60.2</v>
      </c>
      <c r="E606" s="82">
        <v>52</v>
      </c>
      <c r="F606" s="83">
        <v>60.2</v>
      </c>
      <c r="G606" s="82">
        <v>20</v>
      </c>
      <c r="H606" s="88"/>
      <c r="O606" s="88"/>
      <c r="P606" s="88"/>
      <c r="Q606" s="88"/>
      <c r="R606" s="88"/>
      <c r="S606" s="88"/>
      <c r="T606" s="88"/>
      <c r="U606" s="88"/>
      <c r="V606" s="88"/>
      <c r="W606" s="88"/>
      <c r="X606" s="88"/>
      <c r="Y606" s="88"/>
      <c r="Z606" s="88"/>
      <c r="AA606" s="88"/>
      <c r="AB606" s="88"/>
      <c r="AC606" s="88"/>
      <c r="AD606" s="88"/>
      <c r="AE606" s="88"/>
      <c r="AF606" s="88"/>
      <c r="AG606" s="88"/>
      <c r="AH606" s="88"/>
      <c r="AI606" s="88"/>
      <c r="AJ606" s="88"/>
      <c r="AK606" s="88"/>
      <c r="AL606" s="88"/>
      <c r="AM606" s="88"/>
      <c r="AN606" s="88"/>
      <c r="AO606" s="88"/>
      <c r="AP606" s="88"/>
      <c r="AQ606" s="88"/>
      <c r="AR606" s="88"/>
      <c r="AS606" s="88"/>
      <c r="AT606" s="88"/>
      <c r="AU606" s="88"/>
      <c r="AV606" s="88"/>
      <c r="AW606" s="88"/>
      <c r="AX606" s="88"/>
      <c r="AY606" s="88"/>
      <c r="AZ606" s="88"/>
      <c r="BA606" s="88"/>
      <c r="BB606" s="88"/>
      <c r="BC606" s="88"/>
      <c r="BD606" s="88"/>
      <c r="BE606" s="88"/>
      <c r="BF606" s="88"/>
      <c r="BG606" s="88"/>
      <c r="BH606" s="88"/>
      <c r="BI606" s="88"/>
      <c r="BJ606" s="88"/>
      <c r="BK606" s="88"/>
      <c r="BL606" s="88"/>
      <c r="BM606" s="88"/>
      <c r="BN606" s="88"/>
      <c r="BO606" s="88"/>
      <c r="BP606" s="88"/>
      <c r="BQ606" s="88"/>
      <c r="BR606" s="88"/>
      <c r="BS606" s="88"/>
      <c r="BT606" s="88"/>
      <c r="BU606" s="88"/>
      <c r="BV606" s="88"/>
      <c r="BW606" s="88"/>
      <c r="BX606" s="88"/>
      <c r="BY606" s="88"/>
      <c r="BZ606" s="88"/>
      <c r="CA606" s="88"/>
      <c r="CB606" s="88"/>
      <c r="CC606" s="88"/>
      <c r="CD606" s="88"/>
      <c r="CE606" s="88"/>
      <c r="CF606" s="88"/>
      <c r="CG606" s="88"/>
      <c r="CH606" s="88"/>
      <c r="CI606" s="88"/>
      <c r="CJ606" s="88"/>
      <c r="CK606" s="88"/>
      <c r="CL606" s="88"/>
      <c r="CM606" s="88"/>
      <c r="CN606" s="88"/>
      <c r="CO606" s="88"/>
      <c r="CP606" s="88"/>
      <c r="CQ606" s="88"/>
      <c r="CR606" s="88"/>
      <c r="CS606" s="88"/>
      <c r="CT606" s="88"/>
      <c r="CU606" s="88"/>
      <c r="CV606" s="88"/>
      <c r="CW606" s="88"/>
      <c r="CX606" s="88"/>
      <c r="CY606" s="88"/>
      <c r="CZ606" s="88"/>
      <c r="DA606" s="88"/>
      <c r="DB606" s="88"/>
      <c r="DC606" s="88"/>
      <c r="DD606" s="88"/>
      <c r="DE606" s="88"/>
      <c r="DF606" s="88"/>
      <c r="DG606" s="88"/>
      <c r="DH606" s="88"/>
      <c r="DI606" s="88"/>
      <c r="DJ606" s="88"/>
      <c r="DK606" s="88"/>
      <c r="DL606" s="88"/>
      <c r="DM606" s="88"/>
      <c r="DN606" s="88"/>
      <c r="DO606" s="88"/>
      <c r="DP606" s="88"/>
      <c r="DQ606" s="88"/>
      <c r="DR606" s="88"/>
      <c r="DS606" s="88"/>
      <c r="DT606" s="88"/>
      <c r="DU606" s="88"/>
      <c r="DV606" s="88"/>
      <c r="DW606" s="88"/>
      <c r="DX606" s="88"/>
      <c r="DY606" s="88"/>
      <c r="DZ606" s="88"/>
      <c r="EA606" s="88"/>
      <c r="EB606" s="88"/>
      <c r="EC606" s="88"/>
      <c r="ED606" s="88"/>
      <c r="EE606" s="88"/>
      <c r="EF606" s="88"/>
      <c r="EG606" s="88"/>
      <c r="EH606" s="88"/>
      <c r="EI606" s="88"/>
      <c r="EJ606" s="88"/>
      <c r="EK606" s="88"/>
      <c r="EL606" s="88"/>
      <c r="EM606" s="88"/>
      <c r="EN606" s="88"/>
      <c r="EO606" s="88"/>
      <c r="EP606" s="88"/>
      <c r="EQ606" s="88"/>
      <c r="ER606" s="88"/>
      <c r="ES606" s="88"/>
      <c r="ET606" s="88"/>
      <c r="EU606" s="88"/>
      <c r="EV606" s="88"/>
      <c r="EW606" s="88"/>
      <c r="EX606" s="88"/>
      <c r="EY606" s="88"/>
      <c r="EZ606" s="88"/>
      <c r="FA606" s="88"/>
      <c r="FB606" s="88"/>
      <c r="FC606" s="88"/>
      <c r="FD606" s="88"/>
      <c r="FE606" s="88"/>
      <c r="FF606" s="88"/>
    </row>
    <row r="607" spans="2:162" x14ac:dyDescent="0.2">
      <c r="B607" s="100">
        <v>60.3</v>
      </c>
      <c r="C607" s="101">
        <v>62</v>
      </c>
      <c r="D607" s="80">
        <v>60.3</v>
      </c>
      <c r="E607" s="82">
        <v>95</v>
      </c>
      <c r="F607" s="83">
        <v>60.3</v>
      </c>
      <c r="G607" s="82">
        <v>82</v>
      </c>
      <c r="H607" s="88"/>
      <c r="O607" s="88"/>
      <c r="P607" s="88"/>
      <c r="Q607" s="88"/>
      <c r="R607" s="88"/>
      <c r="S607" s="88"/>
      <c r="T607" s="88"/>
      <c r="U607" s="88"/>
      <c r="V607" s="88"/>
      <c r="W607" s="88"/>
      <c r="X607" s="88"/>
      <c r="Y607" s="88"/>
      <c r="Z607" s="88"/>
      <c r="AA607" s="88"/>
      <c r="AB607" s="88"/>
      <c r="AC607" s="88"/>
      <c r="AD607" s="88"/>
      <c r="AE607" s="88"/>
      <c r="AF607" s="88"/>
      <c r="AG607" s="88"/>
      <c r="AH607" s="88"/>
      <c r="AI607" s="88"/>
      <c r="AJ607" s="88"/>
      <c r="AK607" s="88"/>
      <c r="AL607" s="88"/>
      <c r="AM607" s="88"/>
      <c r="AN607" s="88"/>
      <c r="AO607" s="88"/>
      <c r="AP607" s="88"/>
      <c r="AQ607" s="88"/>
      <c r="AR607" s="88"/>
      <c r="AS607" s="88"/>
      <c r="AT607" s="88"/>
      <c r="AU607" s="88"/>
      <c r="AV607" s="88"/>
      <c r="AW607" s="88"/>
      <c r="AX607" s="88"/>
      <c r="AY607" s="88"/>
      <c r="AZ607" s="88"/>
      <c r="BA607" s="88"/>
      <c r="BB607" s="88"/>
      <c r="BC607" s="88"/>
      <c r="BD607" s="88"/>
      <c r="BE607" s="88"/>
      <c r="BF607" s="88"/>
      <c r="BG607" s="88"/>
      <c r="BH607" s="88"/>
      <c r="BI607" s="88"/>
      <c r="BJ607" s="88"/>
      <c r="BK607" s="88"/>
      <c r="BL607" s="88"/>
      <c r="BM607" s="88"/>
      <c r="BN607" s="88"/>
      <c r="BO607" s="88"/>
      <c r="BP607" s="88"/>
      <c r="BQ607" s="88"/>
      <c r="BR607" s="88"/>
      <c r="BS607" s="88"/>
      <c r="BT607" s="88"/>
      <c r="BU607" s="88"/>
      <c r="BV607" s="88"/>
      <c r="BW607" s="88"/>
      <c r="BX607" s="88"/>
      <c r="BY607" s="88"/>
      <c r="BZ607" s="88"/>
      <c r="CA607" s="88"/>
      <c r="CB607" s="88"/>
      <c r="CC607" s="88"/>
      <c r="CD607" s="88"/>
      <c r="CE607" s="88"/>
      <c r="CF607" s="88"/>
      <c r="CG607" s="88"/>
      <c r="CH607" s="88"/>
      <c r="CI607" s="88"/>
      <c r="CJ607" s="88"/>
      <c r="CK607" s="88"/>
      <c r="CL607" s="88"/>
      <c r="CM607" s="88"/>
      <c r="CN607" s="88"/>
      <c r="CO607" s="88"/>
      <c r="CP607" s="88"/>
      <c r="CQ607" s="88"/>
      <c r="CR607" s="88"/>
      <c r="CS607" s="88"/>
      <c r="CT607" s="88"/>
      <c r="CU607" s="88"/>
      <c r="CV607" s="88"/>
      <c r="CW607" s="88"/>
      <c r="CX607" s="88"/>
      <c r="CY607" s="88"/>
      <c r="CZ607" s="88"/>
      <c r="DA607" s="88"/>
      <c r="DB607" s="88"/>
      <c r="DC607" s="88"/>
      <c r="DD607" s="88"/>
      <c r="DE607" s="88"/>
      <c r="DF607" s="88"/>
      <c r="DG607" s="88"/>
      <c r="DH607" s="88"/>
      <c r="DI607" s="88"/>
      <c r="DJ607" s="88"/>
      <c r="DK607" s="88"/>
      <c r="DL607" s="88"/>
      <c r="DM607" s="88"/>
      <c r="DN607" s="88"/>
      <c r="DO607" s="88"/>
      <c r="DP607" s="88"/>
      <c r="DQ607" s="88"/>
      <c r="DR607" s="88"/>
      <c r="DS607" s="88"/>
      <c r="DT607" s="88"/>
      <c r="DU607" s="88"/>
      <c r="DV607" s="88"/>
      <c r="DW607" s="88"/>
      <c r="DX607" s="88"/>
      <c r="DY607" s="88"/>
      <c r="DZ607" s="88"/>
      <c r="EA607" s="88"/>
      <c r="EB607" s="88"/>
      <c r="EC607" s="88"/>
      <c r="ED607" s="88"/>
      <c r="EE607" s="88"/>
      <c r="EF607" s="88"/>
      <c r="EG607" s="88"/>
      <c r="EH607" s="88"/>
      <c r="EI607" s="88"/>
      <c r="EJ607" s="88"/>
      <c r="EK607" s="88"/>
      <c r="EL607" s="88"/>
      <c r="EM607" s="88"/>
      <c r="EN607" s="88"/>
      <c r="EO607" s="88"/>
      <c r="EP607" s="88"/>
      <c r="EQ607" s="88"/>
      <c r="ER607" s="88"/>
      <c r="ES607" s="88"/>
      <c r="ET607" s="88"/>
      <c r="EU607" s="88"/>
      <c r="EV607" s="88"/>
      <c r="EW607" s="88"/>
      <c r="EX607" s="88"/>
      <c r="EY607" s="88"/>
      <c r="EZ607" s="88"/>
      <c r="FA607" s="88"/>
      <c r="FB607" s="88"/>
      <c r="FC607" s="88"/>
      <c r="FD607" s="88"/>
      <c r="FE607" s="88"/>
      <c r="FF607" s="88"/>
    </row>
    <row r="608" spans="2:162" x14ac:dyDescent="0.2">
      <c r="B608" s="100">
        <v>60.4</v>
      </c>
      <c r="C608" s="101">
        <v>65</v>
      </c>
      <c r="D608" s="80">
        <v>60.4</v>
      </c>
      <c r="E608" s="82">
        <v>3</v>
      </c>
      <c r="F608" s="83">
        <v>60.4</v>
      </c>
      <c r="G608" s="82">
        <v>28</v>
      </c>
      <c r="H608" s="88"/>
      <c r="O608" s="88"/>
      <c r="P608" s="88"/>
      <c r="Q608" s="88"/>
      <c r="R608" s="88"/>
      <c r="S608" s="88"/>
      <c r="T608" s="88"/>
      <c r="U608" s="88"/>
      <c r="V608" s="88"/>
      <c r="W608" s="88"/>
      <c r="X608" s="88"/>
      <c r="Y608" s="88"/>
      <c r="Z608" s="88"/>
      <c r="AA608" s="88"/>
      <c r="AB608" s="88"/>
      <c r="AC608" s="88"/>
      <c r="AD608" s="88"/>
      <c r="AE608" s="88"/>
      <c r="AF608" s="88"/>
      <c r="AG608" s="88"/>
      <c r="AH608" s="88"/>
      <c r="AI608" s="88"/>
      <c r="AJ608" s="88"/>
      <c r="AK608" s="88"/>
      <c r="AL608" s="88"/>
      <c r="AM608" s="88"/>
      <c r="AN608" s="88"/>
      <c r="AO608" s="88"/>
      <c r="AP608" s="88"/>
      <c r="AQ608" s="88"/>
      <c r="AR608" s="88"/>
      <c r="AS608" s="88"/>
      <c r="AT608" s="88"/>
      <c r="AU608" s="88"/>
      <c r="AV608" s="88"/>
      <c r="AW608" s="88"/>
      <c r="AX608" s="88"/>
      <c r="AY608" s="88"/>
      <c r="AZ608" s="88"/>
      <c r="BA608" s="88"/>
      <c r="BB608" s="88"/>
      <c r="BC608" s="88"/>
      <c r="BD608" s="88"/>
      <c r="BE608" s="88"/>
      <c r="BF608" s="88"/>
      <c r="BG608" s="88"/>
      <c r="BH608" s="88"/>
      <c r="BI608" s="88"/>
      <c r="BJ608" s="88"/>
      <c r="BK608" s="88"/>
      <c r="BL608" s="88"/>
      <c r="BM608" s="88"/>
      <c r="BN608" s="88"/>
      <c r="BO608" s="88"/>
      <c r="BP608" s="88"/>
      <c r="BQ608" s="88"/>
      <c r="BR608" s="88"/>
      <c r="BS608" s="88"/>
      <c r="BT608" s="88"/>
      <c r="BU608" s="88"/>
      <c r="BV608" s="88"/>
      <c r="BW608" s="88"/>
      <c r="BX608" s="88"/>
      <c r="BY608" s="88"/>
      <c r="BZ608" s="88"/>
      <c r="CA608" s="88"/>
      <c r="CB608" s="88"/>
      <c r="CC608" s="88"/>
      <c r="CD608" s="88"/>
      <c r="CE608" s="88"/>
      <c r="CF608" s="88"/>
      <c r="CG608" s="88"/>
      <c r="CH608" s="88"/>
      <c r="CI608" s="88"/>
      <c r="CJ608" s="88"/>
      <c r="CK608" s="88"/>
      <c r="CL608" s="88"/>
      <c r="CM608" s="88"/>
      <c r="CN608" s="88"/>
      <c r="CO608" s="88"/>
      <c r="CP608" s="88"/>
      <c r="CQ608" s="88"/>
      <c r="CR608" s="88"/>
      <c r="CS608" s="88"/>
      <c r="CT608" s="88"/>
      <c r="CU608" s="88"/>
      <c r="CV608" s="88"/>
      <c r="CW608" s="88"/>
      <c r="CX608" s="88"/>
      <c r="CY608" s="88"/>
      <c r="CZ608" s="88"/>
      <c r="DA608" s="88"/>
      <c r="DB608" s="88"/>
      <c r="DC608" s="88"/>
      <c r="DD608" s="88"/>
      <c r="DE608" s="88"/>
      <c r="DF608" s="88"/>
      <c r="DG608" s="88"/>
      <c r="DH608" s="88"/>
      <c r="DI608" s="88"/>
      <c r="DJ608" s="88"/>
      <c r="DK608" s="88"/>
      <c r="DL608" s="88"/>
      <c r="DM608" s="88"/>
      <c r="DN608" s="88"/>
      <c r="DO608" s="88"/>
      <c r="DP608" s="88"/>
      <c r="DQ608" s="88"/>
      <c r="DR608" s="88"/>
      <c r="DS608" s="88"/>
      <c r="DT608" s="88"/>
      <c r="DU608" s="88"/>
      <c r="DV608" s="88"/>
      <c r="DW608" s="88"/>
      <c r="DX608" s="88"/>
      <c r="DY608" s="88"/>
      <c r="DZ608" s="88"/>
      <c r="EA608" s="88"/>
      <c r="EB608" s="88"/>
      <c r="EC608" s="88"/>
      <c r="ED608" s="88"/>
      <c r="EE608" s="88"/>
      <c r="EF608" s="88"/>
      <c r="EG608" s="88"/>
      <c r="EH608" s="88"/>
      <c r="EI608" s="88"/>
      <c r="EJ608" s="88"/>
      <c r="EK608" s="88"/>
      <c r="EL608" s="88"/>
      <c r="EM608" s="88"/>
      <c r="EN608" s="88"/>
      <c r="EO608" s="88"/>
      <c r="EP608" s="88"/>
      <c r="EQ608" s="88"/>
      <c r="ER608" s="88"/>
      <c r="ES608" s="88"/>
      <c r="ET608" s="88"/>
      <c r="EU608" s="88"/>
      <c r="EV608" s="88"/>
      <c r="EW608" s="88"/>
      <c r="EX608" s="88"/>
      <c r="EY608" s="88"/>
      <c r="EZ608" s="88"/>
      <c r="FA608" s="88"/>
      <c r="FB608" s="88"/>
      <c r="FC608" s="88"/>
      <c r="FD608" s="88"/>
      <c r="FE608" s="88"/>
      <c r="FF608" s="88"/>
    </row>
    <row r="609" spans="2:162" x14ac:dyDescent="0.2">
      <c r="B609" s="100">
        <v>60.5</v>
      </c>
      <c r="C609" s="101">
        <v>50</v>
      </c>
      <c r="D609" s="80">
        <v>60.5</v>
      </c>
      <c r="E609" s="82">
        <v>120</v>
      </c>
      <c r="F609" s="83">
        <v>60.5</v>
      </c>
      <c r="G609" s="82">
        <v>21</v>
      </c>
      <c r="H609" s="88"/>
      <c r="O609" s="88"/>
      <c r="P609" s="88"/>
      <c r="Q609" s="88"/>
      <c r="R609" s="88"/>
      <c r="S609" s="88"/>
      <c r="T609" s="88"/>
      <c r="U609" s="88"/>
      <c r="V609" s="88"/>
      <c r="W609" s="88"/>
      <c r="X609" s="88"/>
      <c r="Y609" s="88"/>
      <c r="Z609" s="88"/>
      <c r="AA609" s="88"/>
      <c r="AB609" s="88"/>
      <c r="AC609" s="88"/>
      <c r="AD609" s="88"/>
      <c r="AE609" s="88"/>
      <c r="AF609" s="88"/>
      <c r="AG609" s="88"/>
      <c r="AH609" s="88"/>
      <c r="AI609" s="88"/>
      <c r="AJ609" s="88"/>
      <c r="AK609" s="88"/>
      <c r="AL609" s="88"/>
      <c r="AM609" s="88"/>
      <c r="AN609" s="88"/>
      <c r="AO609" s="88"/>
      <c r="AP609" s="88"/>
      <c r="AQ609" s="88"/>
      <c r="AR609" s="88"/>
      <c r="AS609" s="88"/>
      <c r="AT609" s="88"/>
      <c r="AU609" s="88"/>
      <c r="AV609" s="88"/>
      <c r="AW609" s="88"/>
      <c r="AX609" s="88"/>
      <c r="AY609" s="88"/>
      <c r="AZ609" s="88"/>
      <c r="BA609" s="88"/>
      <c r="BB609" s="88"/>
      <c r="BC609" s="88"/>
      <c r="BD609" s="88"/>
      <c r="BE609" s="88"/>
      <c r="BF609" s="88"/>
      <c r="BG609" s="88"/>
      <c r="BH609" s="88"/>
      <c r="BI609" s="88"/>
      <c r="BJ609" s="88"/>
      <c r="BK609" s="88"/>
      <c r="BL609" s="88"/>
      <c r="BM609" s="88"/>
      <c r="BN609" s="88"/>
      <c r="BO609" s="88"/>
      <c r="BP609" s="88"/>
      <c r="BQ609" s="88"/>
      <c r="BR609" s="88"/>
      <c r="BS609" s="88"/>
      <c r="BT609" s="88"/>
      <c r="BU609" s="88"/>
      <c r="BV609" s="88"/>
      <c r="BW609" s="88"/>
      <c r="BX609" s="88"/>
      <c r="BY609" s="88"/>
      <c r="BZ609" s="88"/>
      <c r="CA609" s="88"/>
      <c r="CB609" s="88"/>
      <c r="CC609" s="88"/>
      <c r="CD609" s="88"/>
      <c r="CE609" s="88"/>
      <c r="CF609" s="88"/>
      <c r="CG609" s="88"/>
      <c r="CH609" s="88"/>
      <c r="CI609" s="88"/>
      <c r="CJ609" s="88"/>
      <c r="CK609" s="88"/>
      <c r="CL609" s="88"/>
      <c r="CM609" s="88"/>
      <c r="CN609" s="88"/>
      <c r="CO609" s="88"/>
      <c r="CP609" s="88"/>
      <c r="CQ609" s="88"/>
      <c r="CR609" s="88"/>
      <c r="CS609" s="88"/>
      <c r="CT609" s="88"/>
      <c r="CU609" s="88"/>
      <c r="CV609" s="88"/>
      <c r="CW609" s="88"/>
      <c r="CX609" s="88"/>
      <c r="CY609" s="88"/>
      <c r="CZ609" s="88"/>
      <c r="DA609" s="88"/>
      <c r="DB609" s="88"/>
      <c r="DC609" s="88"/>
      <c r="DD609" s="88"/>
      <c r="DE609" s="88"/>
      <c r="DF609" s="88"/>
      <c r="DG609" s="88"/>
      <c r="DH609" s="88"/>
      <c r="DI609" s="88"/>
      <c r="DJ609" s="88"/>
      <c r="DK609" s="88"/>
      <c r="DL609" s="88"/>
      <c r="DM609" s="88"/>
      <c r="DN609" s="88"/>
      <c r="DO609" s="88"/>
      <c r="DP609" s="88"/>
      <c r="DQ609" s="88"/>
      <c r="DR609" s="88"/>
      <c r="DS609" s="88"/>
      <c r="DT609" s="88"/>
      <c r="DU609" s="88"/>
      <c r="DV609" s="88"/>
      <c r="DW609" s="88"/>
      <c r="DX609" s="88"/>
      <c r="DY609" s="88"/>
      <c r="DZ609" s="88"/>
      <c r="EA609" s="88"/>
      <c r="EB609" s="88"/>
      <c r="EC609" s="88"/>
      <c r="ED609" s="88"/>
      <c r="EE609" s="88"/>
      <c r="EF609" s="88"/>
      <c r="EG609" s="88"/>
      <c r="EH609" s="88"/>
      <c r="EI609" s="88"/>
      <c r="EJ609" s="88"/>
      <c r="EK609" s="88"/>
      <c r="EL609" s="88"/>
      <c r="EM609" s="88"/>
      <c r="EN609" s="88"/>
      <c r="EO609" s="88"/>
      <c r="EP609" s="88"/>
      <c r="EQ609" s="88"/>
      <c r="ER609" s="88"/>
      <c r="ES609" s="88"/>
      <c r="ET609" s="88"/>
      <c r="EU609" s="88"/>
      <c r="EV609" s="88"/>
      <c r="EW609" s="88"/>
      <c r="EX609" s="88"/>
      <c r="EY609" s="88"/>
      <c r="EZ609" s="88"/>
      <c r="FA609" s="88"/>
      <c r="FB609" s="88"/>
      <c r="FC609" s="88"/>
      <c r="FD609" s="88"/>
      <c r="FE609" s="88"/>
      <c r="FF609" s="88"/>
    </row>
    <row r="610" spans="2:162" x14ac:dyDescent="0.2">
      <c r="B610" s="100">
        <v>60.6</v>
      </c>
      <c r="C610" s="101">
        <v>38</v>
      </c>
      <c r="D610" s="80">
        <v>60.6</v>
      </c>
      <c r="E610" s="82">
        <v>28</v>
      </c>
      <c r="F610" s="83">
        <v>60.6</v>
      </c>
      <c r="G610" s="82">
        <v>80</v>
      </c>
      <c r="H610" s="88"/>
      <c r="O610" s="88"/>
      <c r="P610" s="88"/>
      <c r="Q610" s="88"/>
      <c r="R610" s="88"/>
      <c r="S610" s="88"/>
      <c r="T610" s="88"/>
      <c r="U610" s="88"/>
      <c r="V610" s="88"/>
      <c r="W610" s="88"/>
      <c r="X610" s="88"/>
      <c r="Y610" s="88"/>
      <c r="Z610" s="88"/>
      <c r="AA610" s="88"/>
      <c r="AB610" s="88"/>
      <c r="AC610" s="88"/>
      <c r="AD610" s="88"/>
      <c r="AE610" s="88"/>
      <c r="AF610" s="88"/>
      <c r="AG610" s="88"/>
      <c r="AH610" s="88"/>
      <c r="AI610" s="88"/>
      <c r="AJ610" s="88"/>
      <c r="AK610" s="88"/>
      <c r="AL610" s="88"/>
      <c r="AM610" s="88"/>
      <c r="AN610" s="88"/>
      <c r="AO610" s="88"/>
      <c r="AP610" s="88"/>
      <c r="AQ610" s="88"/>
      <c r="AR610" s="88"/>
      <c r="AS610" s="88"/>
      <c r="AT610" s="88"/>
      <c r="AU610" s="88"/>
      <c r="AV610" s="88"/>
      <c r="AW610" s="88"/>
      <c r="AX610" s="88"/>
      <c r="AY610" s="88"/>
      <c r="AZ610" s="88"/>
      <c r="BA610" s="88"/>
      <c r="BB610" s="88"/>
      <c r="BC610" s="88"/>
      <c r="BD610" s="88"/>
      <c r="BE610" s="88"/>
      <c r="BF610" s="88"/>
      <c r="BG610" s="88"/>
      <c r="BH610" s="88"/>
      <c r="BI610" s="88"/>
      <c r="BJ610" s="88"/>
      <c r="BK610" s="88"/>
      <c r="BL610" s="88"/>
      <c r="BM610" s="88"/>
      <c r="BN610" s="88"/>
      <c r="BO610" s="88"/>
      <c r="BP610" s="88"/>
      <c r="BQ610" s="88"/>
      <c r="BR610" s="88"/>
      <c r="BS610" s="88"/>
      <c r="BT610" s="88"/>
      <c r="BU610" s="88"/>
      <c r="BV610" s="88"/>
      <c r="BW610" s="88"/>
      <c r="BX610" s="88"/>
      <c r="BY610" s="88"/>
      <c r="BZ610" s="88"/>
      <c r="CA610" s="88"/>
      <c r="CB610" s="88"/>
      <c r="CC610" s="88"/>
      <c r="CD610" s="88"/>
      <c r="CE610" s="88"/>
      <c r="CF610" s="88"/>
      <c r="CG610" s="88"/>
      <c r="CH610" s="88"/>
      <c r="CI610" s="88"/>
      <c r="CJ610" s="88"/>
      <c r="CK610" s="88"/>
      <c r="CL610" s="88"/>
      <c r="CM610" s="88"/>
      <c r="CN610" s="88"/>
      <c r="CO610" s="88"/>
      <c r="CP610" s="88"/>
      <c r="CQ610" s="88"/>
      <c r="CR610" s="88"/>
      <c r="CS610" s="88"/>
      <c r="CT610" s="88"/>
      <c r="CU610" s="88"/>
      <c r="CV610" s="88"/>
      <c r="CW610" s="88"/>
      <c r="CX610" s="88"/>
      <c r="CY610" s="88"/>
      <c r="CZ610" s="88"/>
      <c r="DA610" s="88"/>
      <c r="DB610" s="88"/>
      <c r="DC610" s="88"/>
      <c r="DD610" s="88"/>
      <c r="DE610" s="88"/>
      <c r="DF610" s="88"/>
      <c r="DG610" s="88"/>
      <c r="DH610" s="88"/>
      <c r="DI610" s="88"/>
      <c r="DJ610" s="88"/>
      <c r="DK610" s="88"/>
      <c r="DL610" s="88"/>
      <c r="DM610" s="88"/>
      <c r="DN610" s="88"/>
      <c r="DO610" s="88"/>
      <c r="DP610" s="88"/>
      <c r="DQ610" s="88"/>
      <c r="DR610" s="88"/>
      <c r="DS610" s="88"/>
      <c r="DT610" s="88"/>
      <c r="DU610" s="88"/>
      <c r="DV610" s="88"/>
      <c r="DW610" s="88"/>
      <c r="DX610" s="88"/>
      <c r="DY610" s="88"/>
      <c r="DZ610" s="88"/>
      <c r="EA610" s="88"/>
      <c r="EB610" s="88"/>
      <c r="EC610" s="88"/>
      <c r="ED610" s="88"/>
      <c r="EE610" s="88"/>
      <c r="EF610" s="88"/>
      <c r="EG610" s="88"/>
      <c r="EH610" s="88"/>
      <c r="EI610" s="88"/>
      <c r="EJ610" s="88"/>
      <c r="EK610" s="88"/>
      <c r="EL610" s="88"/>
      <c r="EM610" s="88"/>
      <c r="EN610" s="88"/>
      <c r="EO610" s="88"/>
      <c r="EP610" s="88"/>
      <c r="EQ610" s="88"/>
      <c r="ER610" s="88"/>
      <c r="ES610" s="88"/>
      <c r="ET610" s="88"/>
      <c r="EU610" s="88"/>
      <c r="EV610" s="88"/>
      <c r="EW610" s="88"/>
      <c r="EX610" s="88"/>
      <c r="EY610" s="88"/>
      <c r="EZ610" s="88"/>
      <c r="FA610" s="88"/>
      <c r="FB610" s="88"/>
      <c r="FC610" s="88"/>
      <c r="FD610" s="88"/>
      <c r="FE610" s="88"/>
      <c r="FF610" s="88"/>
    </row>
    <row r="611" spans="2:162" x14ac:dyDescent="0.2">
      <c r="B611" s="100">
        <v>60.7</v>
      </c>
      <c r="C611" s="101">
        <v>57</v>
      </c>
      <c r="D611" s="80">
        <v>60.7</v>
      </c>
      <c r="E611" s="82">
        <v>29</v>
      </c>
      <c r="F611" s="83">
        <v>60.7</v>
      </c>
      <c r="G611" s="82">
        <v>84</v>
      </c>
      <c r="H611" s="88"/>
      <c r="O611" s="88"/>
      <c r="P611" s="88"/>
      <c r="Q611" s="88"/>
      <c r="R611" s="88"/>
      <c r="S611" s="88"/>
      <c r="T611" s="88"/>
      <c r="U611" s="88"/>
      <c r="V611" s="88"/>
      <c r="W611" s="88"/>
      <c r="X611" s="88"/>
      <c r="Y611" s="88"/>
      <c r="Z611" s="88"/>
      <c r="AA611" s="88"/>
      <c r="AB611" s="88"/>
      <c r="AC611" s="88"/>
      <c r="AD611" s="88"/>
      <c r="AE611" s="88"/>
      <c r="AF611" s="88"/>
      <c r="AG611" s="88"/>
      <c r="AH611" s="88"/>
      <c r="AI611" s="88"/>
      <c r="AJ611" s="88"/>
      <c r="AK611" s="88"/>
      <c r="AL611" s="88"/>
      <c r="AM611" s="88"/>
      <c r="AN611" s="88"/>
      <c r="AO611" s="88"/>
      <c r="AP611" s="88"/>
      <c r="AQ611" s="88"/>
      <c r="AR611" s="88"/>
      <c r="AS611" s="88"/>
      <c r="AT611" s="88"/>
      <c r="AU611" s="88"/>
      <c r="AV611" s="88"/>
      <c r="AW611" s="88"/>
      <c r="AX611" s="88"/>
      <c r="AY611" s="88"/>
      <c r="AZ611" s="88"/>
      <c r="BA611" s="88"/>
      <c r="BB611" s="88"/>
      <c r="BC611" s="88"/>
      <c r="BD611" s="88"/>
      <c r="BE611" s="88"/>
      <c r="BF611" s="88"/>
      <c r="BG611" s="88"/>
      <c r="BH611" s="88"/>
      <c r="BI611" s="88"/>
      <c r="BJ611" s="88"/>
      <c r="BK611" s="88"/>
      <c r="BL611" s="88"/>
      <c r="BM611" s="88"/>
      <c r="BN611" s="88"/>
      <c r="BO611" s="88"/>
      <c r="BP611" s="88"/>
      <c r="BQ611" s="88"/>
      <c r="BR611" s="88"/>
      <c r="BS611" s="88"/>
      <c r="BT611" s="88"/>
      <c r="BU611" s="88"/>
      <c r="BV611" s="88"/>
      <c r="BW611" s="88"/>
      <c r="BX611" s="88"/>
      <c r="BY611" s="88"/>
      <c r="BZ611" s="88"/>
      <c r="CA611" s="88"/>
      <c r="CB611" s="88"/>
      <c r="CC611" s="88"/>
      <c r="CD611" s="88"/>
      <c r="CE611" s="88"/>
      <c r="CF611" s="88"/>
      <c r="CG611" s="88"/>
      <c r="CH611" s="88"/>
      <c r="CI611" s="88"/>
      <c r="CJ611" s="88"/>
      <c r="CK611" s="88"/>
      <c r="CL611" s="88"/>
      <c r="CM611" s="88"/>
      <c r="CN611" s="88"/>
      <c r="CO611" s="88"/>
      <c r="CP611" s="88"/>
      <c r="CQ611" s="88"/>
      <c r="CR611" s="88"/>
      <c r="CS611" s="88"/>
      <c r="CT611" s="88"/>
      <c r="CU611" s="88"/>
      <c r="CV611" s="88"/>
      <c r="CW611" s="88"/>
      <c r="CX611" s="88"/>
      <c r="CY611" s="88"/>
      <c r="CZ611" s="88"/>
      <c r="DA611" s="88"/>
      <c r="DB611" s="88"/>
      <c r="DC611" s="88"/>
      <c r="DD611" s="88"/>
      <c r="DE611" s="88"/>
      <c r="DF611" s="88"/>
      <c r="DG611" s="88"/>
      <c r="DH611" s="88"/>
      <c r="DI611" s="88"/>
      <c r="DJ611" s="88"/>
      <c r="DK611" s="88"/>
      <c r="DL611" s="88"/>
      <c r="DM611" s="88"/>
      <c r="DN611" s="88"/>
      <c r="DO611" s="88"/>
      <c r="DP611" s="88"/>
      <c r="DQ611" s="88"/>
      <c r="DR611" s="88"/>
      <c r="DS611" s="88"/>
      <c r="DT611" s="88"/>
      <c r="DU611" s="88"/>
      <c r="DV611" s="88"/>
      <c r="DW611" s="88"/>
      <c r="DX611" s="88"/>
      <c r="DY611" s="88"/>
      <c r="DZ611" s="88"/>
      <c r="EA611" s="88"/>
      <c r="EB611" s="88"/>
      <c r="EC611" s="88"/>
      <c r="ED611" s="88"/>
      <c r="EE611" s="88"/>
      <c r="EF611" s="88"/>
      <c r="EG611" s="88"/>
      <c r="EH611" s="88"/>
      <c r="EI611" s="88"/>
      <c r="EJ611" s="88"/>
      <c r="EK611" s="88"/>
      <c r="EL611" s="88"/>
      <c r="EM611" s="88"/>
      <c r="EN611" s="88"/>
      <c r="EO611" s="88"/>
      <c r="EP611" s="88"/>
      <c r="EQ611" s="88"/>
      <c r="ER611" s="88"/>
      <c r="ES611" s="88"/>
      <c r="ET611" s="88"/>
      <c r="EU611" s="88"/>
      <c r="EV611" s="88"/>
      <c r="EW611" s="88"/>
      <c r="EX611" s="88"/>
      <c r="EY611" s="88"/>
      <c r="EZ611" s="88"/>
      <c r="FA611" s="88"/>
      <c r="FB611" s="88"/>
      <c r="FC611" s="88"/>
      <c r="FD611" s="88"/>
      <c r="FE611" s="88"/>
      <c r="FF611" s="88"/>
    </row>
    <row r="612" spans="2:162" x14ac:dyDescent="0.2">
      <c r="B612" s="100">
        <v>60.8</v>
      </c>
      <c r="C612" s="101">
        <v>62</v>
      </c>
      <c r="D612" s="80">
        <v>60.8</v>
      </c>
      <c r="E612" s="82">
        <v>117</v>
      </c>
      <c r="F612" s="83">
        <v>60.8</v>
      </c>
      <c r="G612" s="82">
        <v>36</v>
      </c>
      <c r="H612" s="88"/>
      <c r="O612" s="88"/>
      <c r="P612" s="88"/>
      <c r="Q612" s="88"/>
      <c r="R612" s="88"/>
      <c r="S612" s="88"/>
      <c r="T612" s="88"/>
      <c r="U612" s="88"/>
      <c r="V612" s="88"/>
      <c r="W612" s="88"/>
      <c r="X612" s="88"/>
      <c r="Y612" s="88"/>
      <c r="Z612" s="88"/>
      <c r="AA612" s="88"/>
      <c r="AB612" s="88"/>
      <c r="AC612" s="88"/>
      <c r="AD612" s="88"/>
      <c r="AE612" s="88"/>
      <c r="AF612" s="88"/>
      <c r="AG612" s="88"/>
      <c r="AH612" s="88"/>
      <c r="AI612" s="88"/>
      <c r="AJ612" s="88"/>
      <c r="AK612" s="88"/>
      <c r="AL612" s="88"/>
      <c r="AM612" s="88"/>
      <c r="AN612" s="88"/>
      <c r="AO612" s="88"/>
      <c r="AP612" s="88"/>
      <c r="AQ612" s="88"/>
      <c r="AR612" s="88"/>
      <c r="AS612" s="88"/>
      <c r="AT612" s="88"/>
      <c r="AU612" s="88"/>
      <c r="AV612" s="88"/>
      <c r="AW612" s="88"/>
      <c r="AX612" s="88"/>
      <c r="AY612" s="88"/>
      <c r="AZ612" s="88"/>
      <c r="BA612" s="88"/>
      <c r="BB612" s="88"/>
      <c r="BC612" s="88"/>
      <c r="BD612" s="88"/>
      <c r="BE612" s="88"/>
      <c r="BF612" s="88"/>
      <c r="BG612" s="88"/>
      <c r="BH612" s="88"/>
      <c r="BI612" s="88"/>
      <c r="BJ612" s="88"/>
      <c r="BK612" s="88"/>
      <c r="BL612" s="88"/>
      <c r="BM612" s="88"/>
      <c r="BN612" s="88"/>
      <c r="BO612" s="88"/>
      <c r="BP612" s="88"/>
      <c r="BQ612" s="88"/>
      <c r="BR612" s="88"/>
      <c r="BS612" s="88"/>
      <c r="BT612" s="88"/>
      <c r="BU612" s="88"/>
      <c r="BV612" s="88"/>
      <c r="BW612" s="88"/>
      <c r="BX612" s="88"/>
      <c r="BY612" s="88"/>
      <c r="BZ612" s="88"/>
      <c r="CA612" s="88"/>
      <c r="CB612" s="88"/>
      <c r="CC612" s="88"/>
      <c r="CD612" s="88"/>
      <c r="CE612" s="88"/>
      <c r="CF612" s="88"/>
      <c r="CG612" s="88"/>
      <c r="CH612" s="88"/>
      <c r="CI612" s="88"/>
      <c r="CJ612" s="88"/>
      <c r="CK612" s="88"/>
      <c r="CL612" s="88"/>
      <c r="CM612" s="88"/>
      <c r="CN612" s="88"/>
      <c r="CO612" s="88"/>
      <c r="CP612" s="88"/>
      <c r="CQ612" s="88"/>
      <c r="CR612" s="88"/>
      <c r="CS612" s="88"/>
      <c r="CT612" s="88"/>
      <c r="CU612" s="88"/>
      <c r="CV612" s="88"/>
      <c r="CW612" s="88"/>
      <c r="CX612" s="88"/>
      <c r="CY612" s="88"/>
      <c r="CZ612" s="88"/>
      <c r="DA612" s="88"/>
      <c r="DB612" s="88"/>
      <c r="DC612" s="88"/>
      <c r="DD612" s="88"/>
      <c r="DE612" s="88"/>
      <c r="DF612" s="88"/>
      <c r="DG612" s="88"/>
      <c r="DH612" s="88"/>
      <c r="DI612" s="88"/>
      <c r="DJ612" s="88"/>
      <c r="DK612" s="88"/>
      <c r="DL612" s="88"/>
      <c r="DM612" s="88"/>
      <c r="DN612" s="88"/>
      <c r="DO612" s="88"/>
      <c r="DP612" s="88"/>
      <c r="DQ612" s="88"/>
      <c r="DR612" s="88"/>
      <c r="DS612" s="88"/>
      <c r="DT612" s="88"/>
      <c r="DU612" s="88"/>
      <c r="DV612" s="88"/>
      <c r="DW612" s="88"/>
      <c r="DX612" s="88"/>
      <c r="DY612" s="88"/>
      <c r="DZ612" s="88"/>
      <c r="EA612" s="88"/>
      <c r="EB612" s="88"/>
      <c r="EC612" s="88"/>
      <c r="ED612" s="88"/>
      <c r="EE612" s="88"/>
      <c r="EF612" s="88"/>
      <c r="EG612" s="88"/>
      <c r="EH612" s="88"/>
      <c r="EI612" s="88"/>
      <c r="EJ612" s="88"/>
      <c r="EK612" s="88"/>
      <c r="EL612" s="88"/>
      <c r="EM612" s="88"/>
      <c r="EN612" s="88"/>
      <c r="EO612" s="88"/>
      <c r="EP612" s="88"/>
      <c r="EQ612" s="88"/>
      <c r="ER612" s="88"/>
      <c r="ES612" s="88"/>
      <c r="ET612" s="88"/>
      <c r="EU612" s="88"/>
      <c r="EV612" s="88"/>
      <c r="EW612" s="88"/>
      <c r="EX612" s="88"/>
      <c r="EY612" s="88"/>
      <c r="EZ612" s="88"/>
      <c r="FA612" s="88"/>
      <c r="FB612" s="88"/>
      <c r="FC612" s="88"/>
      <c r="FD612" s="88"/>
      <c r="FE612" s="88"/>
      <c r="FF612" s="88"/>
    </row>
    <row r="613" spans="2:162" x14ac:dyDescent="0.2">
      <c r="B613" s="100">
        <v>60.9</v>
      </c>
      <c r="C613" s="101">
        <v>64</v>
      </c>
      <c r="D613" s="80">
        <v>60.9</v>
      </c>
      <c r="E613" s="82">
        <v>4</v>
      </c>
      <c r="F613" s="83">
        <v>60.9</v>
      </c>
      <c r="G613" s="82">
        <v>9</v>
      </c>
      <c r="H613" s="88"/>
      <c r="O613" s="88"/>
      <c r="P613" s="88"/>
      <c r="Q613" s="88"/>
      <c r="R613" s="88"/>
      <c r="S613" s="88"/>
      <c r="T613" s="88"/>
      <c r="U613" s="88"/>
      <c r="V613" s="88"/>
      <c r="W613" s="88"/>
      <c r="X613" s="88"/>
      <c r="Y613" s="88"/>
      <c r="Z613" s="88"/>
      <c r="AA613" s="88"/>
      <c r="AB613" s="88"/>
      <c r="AC613" s="88"/>
      <c r="AD613" s="88"/>
      <c r="AE613" s="88"/>
      <c r="AF613" s="88"/>
      <c r="AG613" s="88"/>
      <c r="AH613" s="88"/>
      <c r="AI613" s="88"/>
      <c r="AJ613" s="88"/>
      <c r="AK613" s="88"/>
      <c r="AL613" s="88"/>
      <c r="AM613" s="88"/>
      <c r="AN613" s="88"/>
      <c r="AO613" s="88"/>
      <c r="AP613" s="88"/>
      <c r="AQ613" s="88"/>
      <c r="AR613" s="88"/>
      <c r="AS613" s="88"/>
      <c r="AT613" s="88"/>
      <c r="AU613" s="88"/>
      <c r="AV613" s="88"/>
      <c r="AW613" s="88"/>
      <c r="AX613" s="88"/>
      <c r="AY613" s="88"/>
      <c r="AZ613" s="88"/>
      <c r="BA613" s="88"/>
      <c r="BB613" s="88"/>
      <c r="BC613" s="88"/>
      <c r="BD613" s="88"/>
      <c r="BE613" s="88"/>
      <c r="BF613" s="88"/>
      <c r="BG613" s="88"/>
      <c r="BH613" s="88"/>
      <c r="BI613" s="88"/>
      <c r="BJ613" s="88"/>
      <c r="BK613" s="88"/>
      <c r="BL613" s="88"/>
      <c r="BM613" s="88"/>
      <c r="BN613" s="88"/>
      <c r="BO613" s="88"/>
      <c r="BP613" s="88"/>
      <c r="BQ613" s="88"/>
      <c r="BR613" s="88"/>
      <c r="BS613" s="88"/>
      <c r="BT613" s="88"/>
      <c r="BU613" s="88"/>
      <c r="BV613" s="88"/>
      <c r="BW613" s="88"/>
      <c r="BX613" s="88"/>
      <c r="BY613" s="88"/>
      <c r="BZ613" s="88"/>
      <c r="CA613" s="88"/>
      <c r="CB613" s="88"/>
      <c r="CC613" s="88"/>
      <c r="CD613" s="88"/>
      <c r="CE613" s="88"/>
      <c r="CF613" s="88"/>
      <c r="CG613" s="88"/>
      <c r="CH613" s="88"/>
      <c r="CI613" s="88"/>
      <c r="CJ613" s="88"/>
      <c r="CK613" s="88"/>
      <c r="CL613" s="88"/>
      <c r="CM613" s="88"/>
      <c r="CN613" s="88"/>
      <c r="CO613" s="88"/>
      <c r="CP613" s="88"/>
      <c r="CQ613" s="88"/>
      <c r="CR613" s="88"/>
      <c r="CS613" s="88"/>
      <c r="CT613" s="88"/>
      <c r="CU613" s="88"/>
      <c r="CV613" s="88"/>
      <c r="CW613" s="88"/>
      <c r="CX613" s="88"/>
      <c r="CY613" s="88"/>
      <c r="CZ613" s="88"/>
      <c r="DA613" s="88"/>
      <c r="DB613" s="88"/>
      <c r="DC613" s="88"/>
      <c r="DD613" s="88"/>
      <c r="DE613" s="88"/>
      <c r="DF613" s="88"/>
      <c r="DG613" s="88"/>
      <c r="DH613" s="88"/>
      <c r="DI613" s="88"/>
      <c r="DJ613" s="88"/>
      <c r="DK613" s="88"/>
      <c r="DL613" s="88"/>
      <c r="DM613" s="88"/>
      <c r="DN613" s="88"/>
      <c r="DO613" s="88"/>
      <c r="DP613" s="88"/>
      <c r="DQ613" s="88"/>
      <c r="DR613" s="88"/>
      <c r="DS613" s="88"/>
      <c r="DT613" s="88"/>
      <c r="DU613" s="88"/>
      <c r="DV613" s="88"/>
      <c r="DW613" s="88"/>
      <c r="DX613" s="88"/>
      <c r="DY613" s="88"/>
      <c r="DZ613" s="88"/>
      <c r="EA613" s="88"/>
      <c r="EB613" s="88"/>
      <c r="EC613" s="88"/>
      <c r="ED613" s="88"/>
      <c r="EE613" s="88"/>
      <c r="EF613" s="88"/>
      <c r="EG613" s="88"/>
      <c r="EH613" s="88"/>
      <c r="EI613" s="88"/>
      <c r="EJ613" s="88"/>
      <c r="EK613" s="88"/>
      <c r="EL613" s="88"/>
      <c r="EM613" s="88"/>
      <c r="EN613" s="88"/>
      <c r="EO613" s="88"/>
      <c r="EP613" s="88"/>
      <c r="EQ613" s="88"/>
      <c r="ER613" s="88"/>
      <c r="ES613" s="88"/>
      <c r="ET613" s="88"/>
      <c r="EU613" s="88"/>
      <c r="EV613" s="88"/>
      <c r="EW613" s="88"/>
      <c r="EX613" s="88"/>
      <c r="EY613" s="88"/>
      <c r="EZ613" s="88"/>
      <c r="FA613" s="88"/>
      <c r="FB613" s="88"/>
      <c r="FC613" s="88"/>
      <c r="FD613" s="88"/>
      <c r="FE613" s="88"/>
      <c r="FF613" s="88"/>
    </row>
    <row r="614" spans="2:162" x14ac:dyDescent="0.2">
      <c r="B614" s="100">
        <v>61</v>
      </c>
      <c r="C614" s="101">
        <v>3</v>
      </c>
      <c r="D614" s="80">
        <v>61</v>
      </c>
      <c r="E614" s="82">
        <v>28</v>
      </c>
      <c r="F614" s="83">
        <v>61</v>
      </c>
      <c r="G614" s="82">
        <v>31</v>
      </c>
      <c r="H614" s="88"/>
      <c r="O614" s="88"/>
      <c r="P614" s="88"/>
      <c r="Q614" s="88"/>
      <c r="R614" s="88"/>
      <c r="S614" s="88"/>
      <c r="T614" s="88"/>
      <c r="U614" s="88"/>
      <c r="V614" s="88"/>
      <c r="W614" s="88"/>
      <c r="X614" s="88"/>
      <c r="Y614" s="88"/>
      <c r="Z614" s="88"/>
      <c r="AA614" s="88"/>
      <c r="AB614" s="88"/>
      <c r="AC614" s="88"/>
      <c r="AD614" s="88"/>
      <c r="AE614" s="88"/>
      <c r="AF614" s="88"/>
      <c r="AG614" s="88"/>
      <c r="AH614" s="88"/>
      <c r="AI614" s="88"/>
      <c r="AJ614" s="88"/>
      <c r="AK614" s="88"/>
      <c r="AL614" s="88"/>
      <c r="AM614" s="88"/>
      <c r="AN614" s="88"/>
      <c r="AO614" s="88"/>
      <c r="AP614" s="88"/>
      <c r="AQ614" s="88"/>
      <c r="AR614" s="88"/>
      <c r="AS614" s="88"/>
      <c r="AT614" s="88"/>
      <c r="AU614" s="88"/>
      <c r="AV614" s="88"/>
      <c r="AW614" s="88"/>
      <c r="AX614" s="88"/>
      <c r="AY614" s="88"/>
      <c r="AZ614" s="88"/>
      <c r="BA614" s="88"/>
      <c r="BB614" s="88"/>
      <c r="BC614" s="88"/>
      <c r="BD614" s="88"/>
      <c r="BE614" s="88"/>
      <c r="BF614" s="88"/>
      <c r="BG614" s="88"/>
      <c r="BH614" s="88"/>
      <c r="BI614" s="88"/>
      <c r="BJ614" s="88"/>
      <c r="BK614" s="88"/>
      <c r="BL614" s="88"/>
      <c r="BM614" s="88"/>
      <c r="BN614" s="88"/>
      <c r="BO614" s="88"/>
      <c r="BP614" s="88"/>
      <c r="BQ614" s="88"/>
      <c r="BR614" s="88"/>
      <c r="BS614" s="88"/>
      <c r="BT614" s="88"/>
      <c r="BU614" s="88"/>
      <c r="BV614" s="88"/>
      <c r="BW614" s="88"/>
      <c r="BX614" s="88"/>
      <c r="BY614" s="88"/>
      <c r="BZ614" s="88"/>
      <c r="CA614" s="88"/>
      <c r="CB614" s="88"/>
      <c r="CC614" s="88"/>
      <c r="CD614" s="88"/>
      <c r="CE614" s="88"/>
      <c r="CF614" s="88"/>
      <c r="CG614" s="88"/>
      <c r="CH614" s="88"/>
      <c r="CI614" s="88"/>
      <c r="CJ614" s="88"/>
      <c r="CK614" s="88"/>
      <c r="CL614" s="88"/>
      <c r="CM614" s="88"/>
      <c r="CN614" s="88"/>
      <c r="CO614" s="88"/>
      <c r="CP614" s="88"/>
      <c r="CQ614" s="88"/>
      <c r="CR614" s="88"/>
      <c r="CS614" s="88"/>
      <c r="CT614" s="88"/>
      <c r="CU614" s="88"/>
      <c r="CV614" s="88"/>
      <c r="CW614" s="88"/>
      <c r="CX614" s="88"/>
      <c r="CY614" s="88"/>
      <c r="CZ614" s="88"/>
      <c r="DA614" s="88"/>
      <c r="DB614" s="88"/>
      <c r="DC614" s="88"/>
      <c r="DD614" s="88"/>
      <c r="DE614" s="88"/>
      <c r="DF614" s="88"/>
      <c r="DG614" s="88"/>
      <c r="DH614" s="88"/>
      <c r="DI614" s="88"/>
      <c r="DJ614" s="88"/>
      <c r="DK614" s="88"/>
      <c r="DL614" s="88"/>
      <c r="DM614" s="88"/>
      <c r="DN614" s="88"/>
      <c r="DO614" s="88"/>
      <c r="DP614" s="88"/>
      <c r="DQ614" s="88"/>
      <c r="DR614" s="88"/>
      <c r="DS614" s="88"/>
      <c r="DT614" s="88"/>
      <c r="DU614" s="88"/>
      <c r="DV614" s="88"/>
      <c r="DW614" s="88"/>
      <c r="DX614" s="88"/>
      <c r="DY614" s="88"/>
      <c r="DZ614" s="88"/>
      <c r="EA614" s="88"/>
      <c r="EB614" s="88"/>
      <c r="EC614" s="88"/>
      <c r="ED614" s="88"/>
      <c r="EE614" s="88"/>
      <c r="EF614" s="88"/>
      <c r="EG614" s="88"/>
      <c r="EH614" s="88"/>
      <c r="EI614" s="88"/>
      <c r="EJ614" s="88"/>
      <c r="EK614" s="88"/>
      <c r="EL614" s="88"/>
      <c r="EM614" s="88"/>
      <c r="EN614" s="88"/>
      <c r="EO614" s="88"/>
      <c r="EP614" s="88"/>
      <c r="EQ614" s="88"/>
      <c r="ER614" s="88"/>
      <c r="ES614" s="88"/>
      <c r="ET614" s="88"/>
      <c r="EU614" s="88"/>
      <c r="EV614" s="88"/>
      <c r="EW614" s="88"/>
      <c r="EX614" s="88"/>
      <c r="EY614" s="88"/>
      <c r="EZ614" s="88"/>
      <c r="FA614" s="88"/>
      <c r="FB614" s="88"/>
      <c r="FC614" s="88"/>
      <c r="FD614" s="88"/>
      <c r="FE614" s="88"/>
      <c r="FF614" s="88"/>
    </row>
    <row r="615" spans="2:162" x14ac:dyDescent="0.2">
      <c r="B615" s="100">
        <v>61.1</v>
      </c>
      <c r="C615" s="101">
        <v>1</v>
      </c>
      <c r="D615" s="80">
        <v>61.1</v>
      </c>
      <c r="E615" s="82">
        <v>117</v>
      </c>
      <c r="F615" s="83">
        <v>61.1</v>
      </c>
      <c r="G615" s="82">
        <v>102</v>
      </c>
      <c r="H615" s="88"/>
      <c r="O615" s="88"/>
      <c r="P615" s="88"/>
      <c r="Q615" s="88"/>
      <c r="R615" s="88"/>
      <c r="S615" s="88"/>
      <c r="T615" s="88"/>
      <c r="U615" s="88"/>
      <c r="V615" s="88"/>
      <c r="W615" s="88"/>
      <c r="X615" s="88"/>
      <c r="Y615" s="88"/>
      <c r="Z615" s="88"/>
      <c r="AA615" s="88"/>
      <c r="AB615" s="88"/>
      <c r="AC615" s="88"/>
      <c r="AD615" s="88"/>
      <c r="AE615" s="88"/>
      <c r="AF615" s="88"/>
      <c r="AG615" s="88"/>
      <c r="AH615" s="88"/>
      <c r="AI615" s="88"/>
      <c r="AJ615" s="88"/>
      <c r="AK615" s="88"/>
      <c r="AL615" s="88"/>
      <c r="AM615" s="88"/>
      <c r="AN615" s="88"/>
      <c r="AO615" s="88"/>
      <c r="AP615" s="88"/>
      <c r="AQ615" s="88"/>
      <c r="AR615" s="88"/>
      <c r="AS615" s="88"/>
      <c r="AT615" s="88"/>
      <c r="AU615" s="88"/>
      <c r="AV615" s="88"/>
      <c r="AW615" s="88"/>
      <c r="AX615" s="88"/>
      <c r="AY615" s="88"/>
      <c r="AZ615" s="88"/>
      <c r="BA615" s="88"/>
      <c r="BB615" s="88"/>
      <c r="BC615" s="88"/>
      <c r="BD615" s="88"/>
      <c r="BE615" s="88"/>
      <c r="BF615" s="88"/>
      <c r="BG615" s="88"/>
      <c r="BH615" s="88"/>
      <c r="BI615" s="88"/>
      <c r="BJ615" s="88"/>
      <c r="BK615" s="88"/>
      <c r="BL615" s="88"/>
      <c r="BM615" s="88"/>
      <c r="BN615" s="88"/>
      <c r="BO615" s="88"/>
      <c r="BP615" s="88"/>
      <c r="BQ615" s="88"/>
      <c r="BR615" s="88"/>
      <c r="BS615" s="88"/>
      <c r="BT615" s="88"/>
      <c r="BU615" s="88"/>
      <c r="BV615" s="88"/>
      <c r="BW615" s="88"/>
      <c r="BX615" s="88"/>
      <c r="BY615" s="88"/>
      <c r="BZ615" s="88"/>
      <c r="CA615" s="88"/>
      <c r="CB615" s="88"/>
      <c r="CC615" s="88"/>
      <c r="CD615" s="88"/>
      <c r="CE615" s="88"/>
      <c r="CF615" s="88"/>
      <c r="CG615" s="88"/>
      <c r="CH615" s="88"/>
      <c r="CI615" s="88"/>
      <c r="CJ615" s="88"/>
      <c r="CK615" s="88"/>
      <c r="CL615" s="88"/>
      <c r="CM615" s="88"/>
      <c r="CN615" s="88"/>
      <c r="CO615" s="88"/>
      <c r="CP615" s="88"/>
      <c r="CQ615" s="88"/>
      <c r="CR615" s="88"/>
      <c r="CS615" s="88"/>
      <c r="CT615" s="88"/>
      <c r="CU615" s="88"/>
      <c r="CV615" s="88"/>
      <c r="CW615" s="88"/>
      <c r="CX615" s="88"/>
      <c r="CY615" s="88"/>
      <c r="CZ615" s="88"/>
      <c r="DA615" s="88"/>
      <c r="DB615" s="88"/>
      <c r="DC615" s="88"/>
      <c r="DD615" s="88"/>
      <c r="DE615" s="88"/>
      <c r="DF615" s="88"/>
      <c r="DG615" s="88"/>
      <c r="DH615" s="88"/>
      <c r="DI615" s="88"/>
      <c r="DJ615" s="88"/>
      <c r="DK615" s="88"/>
      <c r="DL615" s="88"/>
      <c r="DM615" s="88"/>
      <c r="DN615" s="88"/>
      <c r="DO615" s="88"/>
      <c r="DP615" s="88"/>
      <c r="DQ615" s="88"/>
      <c r="DR615" s="88"/>
      <c r="DS615" s="88"/>
      <c r="DT615" s="88"/>
      <c r="DU615" s="88"/>
      <c r="DV615" s="88"/>
      <c r="DW615" s="88"/>
      <c r="DX615" s="88"/>
      <c r="DY615" s="88"/>
      <c r="DZ615" s="88"/>
      <c r="EA615" s="88"/>
      <c r="EB615" s="88"/>
      <c r="EC615" s="88"/>
      <c r="ED615" s="88"/>
      <c r="EE615" s="88"/>
      <c r="EF615" s="88"/>
      <c r="EG615" s="88"/>
      <c r="EH615" s="88"/>
      <c r="EI615" s="88"/>
      <c r="EJ615" s="88"/>
      <c r="EK615" s="88"/>
      <c r="EL615" s="88"/>
      <c r="EM615" s="88"/>
      <c r="EN615" s="88"/>
      <c r="EO615" s="88"/>
      <c r="EP615" s="88"/>
      <c r="EQ615" s="88"/>
      <c r="ER615" s="88"/>
      <c r="ES615" s="88"/>
      <c r="ET615" s="88"/>
      <c r="EU615" s="88"/>
      <c r="EV615" s="88"/>
      <c r="EW615" s="88"/>
      <c r="EX615" s="88"/>
      <c r="EY615" s="88"/>
      <c r="EZ615" s="88"/>
      <c r="FA615" s="88"/>
      <c r="FB615" s="88"/>
      <c r="FC615" s="88"/>
      <c r="FD615" s="88"/>
      <c r="FE615" s="88"/>
      <c r="FF615" s="88"/>
    </row>
    <row r="616" spans="2:162" x14ac:dyDescent="0.2">
      <c r="B616" s="100">
        <v>61.2</v>
      </c>
      <c r="C616" s="101">
        <v>14</v>
      </c>
      <c r="D616" s="80">
        <v>61.2</v>
      </c>
      <c r="E616" s="82">
        <v>26</v>
      </c>
      <c r="F616" s="83">
        <v>61.2</v>
      </c>
      <c r="G616" s="82">
        <v>48</v>
      </c>
      <c r="H616" s="88"/>
      <c r="O616" s="88"/>
      <c r="P616" s="88"/>
      <c r="Q616" s="88"/>
      <c r="R616" s="88"/>
      <c r="S616" s="88"/>
      <c r="T616" s="88"/>
      <c r="U616" s="88"/>
      <c r="V616" s="88"/>
      <c r="W616" s="88"/>
      <c r="X616" s="88"/>
      <c r="Y616" s="88"/>
      <c r="Z616" s="88"/>
      <c r="AA616" s="88"/>
      <c r="AB616" s="88"/>
      <c r="AC616" s="88"/>
      <c r="AD616" s="88"/>
      <c r="AE616" s="88"/>
      <c r="AF616" s="88"/>
      <c r="AG616" s="88"/>
      <c r="AH616" s="88"/>
      <c r="AI616" s="88"/>
      <c r="AJ616" s="88"/>
      <c r="AK616" s="88"/>
      <c r="AL616" s="88"/>
      <c r="AM616" s="88"/>
      <c r="AN616" s="88"/>
      <c r="AO616" s="88"/>
      <c r="AP616" s="88"/>
      <c r="AQ616" s="88"/>
      <c r="AR616" s="88"/>
      <c r="AS616" s="88"/>
      <c r="AT616" s="88"/>
      <c r="AU616" s="88"/>
      <c r="AV616" s="88"/>
      <c r="AW616" s="88"/>
      <c r="AX616" s="88"/>
      <c r="AY616" s="88"/>
      <c r="AZ616" s="88"/>
      <c r="BA616" s="88"/>
      <c r="BB616" s="88"/>
      <c r="BC616" s="88"/>
      <c r="BD616" s="88"/>
      <c r="BE616" s="88"/>
      <c r="BF616" s="88"/>
      <c r="BG616" s="88"/>
      <c r="BH616" s="88"/>
      <c r="BI616" s="88"/>
      <c r="BJ616" s="88"/>
      <c r="BK616" s="88"/>
      <c r="BL616" s="88"/>
      <c r="BM616" s="88"/>
      <c r="BN616" s="88"/>
      <c r="BO616" s="88"/>
      <c r="BP616" s="88"/>
      <c r="BQ616" s="88"/>
      <c r="BR616" s="88"/>
      <c r="BS616" s="88"/>
      <c r="BT616" s="88"/>
      <c r="BU616" s="88"/>
      <c r="BV616" s="88"/>
      <c r="BW616" s="88"/>
      <c r="BX616" s="88"/>
      <c r="BY616" s="88"/>
      <c r="BZ616" s="88"/>
      <c r="CA616" s="88"/>
      <c r="CB616" s="88"/>
      <c r="CC616" s="88"/>
      <c r="CD616" s="88"/>
      <c r="CE616" s="88"/>
      <c r="CF616" s="88"/>
      <c r="CG616" s="88"/>
      <c r="CH616" s="88"/>
      <c r="CI616" s="88"/>
      <c r="CJ616" s="88"/>
      <c r="CK616" s="88"/>
      <c r="CL616" s="88"/>
      <c r="CM616" s="88"/>
      <c r="CN616" s="88"/>
      <c r="CO616" s="88"/>
      <c r="CP616" s="88"/>
      <c r="CQ616" s="88"/>
      <c r="CR616" s="88"/>
      <c r="CS616" s="88"/>
      <c r="CT616" s="88"/>
      <c r="CU616" s="88"/>
      <c r="CV616" s="88"/>
      <c r="CW616" s="88"/>
      <c r="CX616" s="88"/>
      <c r="CY616" s="88"/>
      <c r="CZ616" s="88"/>
      <c r="DA616" s="88"/>
      <c r="DB616" s="88"/>
      <c r="DC616" s="88"/>
      <c r="DD616" s="88"/>
      <c r="DE616" s="88"/>
      <c r="DF616" s="88"/>
      <c r="DG616" s="88"/>
      <c r="DH616" s="88"/>
      <c r="DI616" s="88"/>
      <c r="DJ616" s="88"/>
      <c r="DK616" s="88"/>
      <c r="DL616" s="88"/>
      <c r="DM616" s="88"/>
      <c r="DN616" s="88"/>
      <c r="DO616" s="88"/>
      <c r="DP616" s="88"/>
      <c r="DQ616" s="88"/>
      <c r="DR616" s="88"/>
      <c r="DS616" s="88"/>
      <c r="DT616" s="88"/>
      <c r="DU616" s="88"/>
      <c r="DV616" s="88"/>
      <c r="DW616" s="88"/>
      <c r="DX616" s="88"/>
      <c r="DY616" s="88"/>
      <c r="DZ616" s="88"/>
      <c r="EA616" s="88"/>
      <c r="EB616" s="88"/>
      <c r="EC616" s="88"/>
      <c r="ED616" s="88"/>
      <c r="EE616" s="88"/>
      <c r="EF616" s="88"/>
      <c r="EG616" s="88"/>
      <c r="EH616" s="88"/>
      <c r="EI616" s="88"/>
      <c r="EJ616" s="88"/>
      <c r="EK616" s="88"/>
      <c r="EL616" s="88"/>
      <c r="EM616" s="88"/>
      <c r="EN616" s="88"/>
      <c r="EO616" s="88"/>
      <c r="EP616" s="88"/>
      <c r="EQ616" s="88"/>
      <c r="ER616" s="88"/>
      <c r="ES616" s="88"/>
      <c r="ET616" s="88"/>
      <c r="EU616" s="88"/>
      <c r="EV616" s="88"/>
      <c r="EW616" s="88"/>
      <c r="EX616" s="88"/>
      <c r="EY616" s="88"/>
      <c r="EZ616" s="88"/>
      <c r="FA616" s="88"/>
      <c r="FB616" s="88"/>
      <c r="FC616" s="88"/>
      <c r="FD616" s="88"/>
      <c r="FE616" s="88"/>
      <c r="FF616" s="88"/>
    </row>
    <row r="617" spans="2:162" x14ac:dyDescent="0.2">
      <c r="B617" s="100">
        <v>61.3</v>
      </c>
      <c r="C617" s="101">
        <v>63</v>
      </c>
      <c r="D617" s="80">
        <v>61.3</v>
      </c>
      <c r="E617" s="82">
        <v>131</v>
      </c>
      <c r="F617" s="83">
        <v>61.3</v>
      </c>
      <c r="G617" s="82">
        <v>26</v>
      </c>
      <c r="H617" s="88"/>
      <c r="O617" s="88"/>
      <c r="P617" s="88"/>
      <c r="Q617" s="88"/>
      <c r="R617" s="88"/>
      <c r="S617" s="88"/>
      <c r="T617" s="88"/>
      <c r="U617" s="88"/>
      <c r="V617" s="88"/>
      <c r="W617" s="88"/>
      <c r="X617" s="88"/>
      <c r="Y617" s="88"/>
      <c r="Z617" s="88"/>
      <c r="AA617" s="88"/>
      <c r="AB617" s="88"/>
      <c r="AC617" s="88"/>
      <c r="AD617" s="88"/>
      <c r="AE617" s="88"/>
      <c r="AF617" s="88"/>
      <c r="AG617" s="88"/>
      <c r="AH617" s="88"/>
      <c r="AI617" s="88"/>
      <c r="AJ617" s="88"/>
      <c r="AK617" s="88"/>
      <c r="AL617" s="88"/>
      <c r="AM617" s="88"/>
      <c r="AN617" s="88"/>
      <c r="AO617" s="88"/>
      <c r="AP617" s="88"/>
      <c r="AQ617" s="88"/>
      <c r="AR617" s="88"/>
      <c r="AS617" s="88"/>
      <c r="AT617" s="88"/>
      <c r="AU617" s="88"/>
      <c r="AV617" s="88"/>
      <c r="AW617" s="88"/>
      <c r="AX617" s="88"/>
      <c r="AY617" s="88"/>
      <c r="AZ617" s="88"/>
      <c r="BA617" s="88"/>
      <c r="BB617" s="88"/>
      <c r="BC617" s="88"/>
      <c r="BD617" s="88"/>
      <c r="BE617" s="88"/>
      <c r="BF617" s="88"/>
      <c r="BG617" s="88"/>
      <c r="BH617" s="88"/>
      <c r="BI617" s="88"/>
      <c r="BJ617" s="88"/>
      <c r="BK617" s="88"/>
      <c r="BL617" s="88"/>
      <c r="BM617" s="88"/>
      <c r="BN617" s="88"/>
      <c r="BO617" s="88"/>
      <c r="BP617" s="88"/>
      <c r="BQ617" s="88"/>
      <c r="BR617" s="88"/>
      <c r="BS617" s="88"/>
      <c r="BT617" s="88"/>
      <c r="BU617" s="88"/>
      <c r="BV617" s="88"/>
      <c r="BW617" s="88"/>
      <c r="BX617" s="88"/>
      <c r="BY617" s="88"/>
      <c r="BZ617" s="88"/>
      <c r="CA617" s="88"/>
      <c r="CB617" s="88"/>
      <c r="CC617" s="88"/>
      <c r="CD617" s="88"/>
      <c r="CE617" s="88"/>
      <c r="CF617" s="88"/>
      <c r="CG617" s="88"/>
      <c r="CH617" s="88"/>
      <c r="CI617" s="88"/>
      <c r="CJ617" s="88"/>
      <c r="CK617" s="88"/>
      <c r="CL617" s="88"/>
      <c r="CM617" s="88"/>
      <c r="CN617" s="88"/>
      <c r="CO617" s="88"/>
      <c r="CP617" s="88"/>
      <c r="CQ617" s="88"/>
      <c r="CR617" s="88"/>
      <c r="CS617" s="88"/>
      <c r="CT617" s="88"/>
      <c r="CU617" s="88"/>
      <c r="CV617" s="88"/>
      <c r="CW617" s="88"/>
      <c r="CX617" s="88"/>
      <c r="CY617" s="88"/>
      <c r="CZ617" s="88"/>
      <c r="DA617" s="88"/>
      <c r="DB617" s="88"/>
      <c r="DC617" s="88"/>
      <c r="DD617" s="88"/>
      <c r="DE617" s="88"/>
      <c r="DF617" s="88"/>
      <c r="DG617" s="88"/>
      <c r="DH617" s="88"/>
      <c r="DI617" s="88"/>
      <c r="DJ617" s="88"/>
      <c r="DK617" s="88"/>
      <c r="DL617" s="88"/>
      <c r="DM617" s="88"/>
      <c r="DN617" s="88"/>
      <c r="DO617" s="88"/>
      <c r="DP617" s="88"/>
      <c r="DQ617" s="88"/>
      <c r="DR617" s="88"/>
      <c r="DS617" s="88"/>
      <c r="DT617" s="88"/>
      <c r="DU617" s="88"/>
      <c r="DV617" s="88"/>
      <c r="DW617" s="88"/>
      <c r="DX617" s="88"/>
      <c r="DY617" s="88"/>
      <c r="DZ617" s="88"/>
      <c r="EA617" s="88"/>
      <c r="EB617" s="88"/>
      <c r="EC617" s="88"/>
      <c r="ED617" s="88"/>
      <c r="EE617" s="88"/>
      <c r="EF617" s="88"/>
      <c r="EG617" s="88"/>
      <c r="EH617" s="88"/>
      <c r="EI617" s="88"/>
      <c r="EJ617" s="88"/>
      <c r="EK617" s="88"/>
      <c r="EL617" s="88"/>
      <c r="EM617" s="88"/>
      <c r="EN617" s="88"/>
      <c r="EO617" s="88"/>
      <c r="EP617" s="88"/>
      <c r="EQ617" s="88"/>
      <c r="ER617" s="88"/>
      <c r="ES617" s="88"/>
      <c r="ET617" s="88"/>
      <c r="EU617" s="88"/>
      <c r="EV617" s="88"/>
      <c r="EW617" s="88"/>
      <c r="EX617" s="88"/>
      <c r="EY617" s="88"/>
      <c r="EZ617" s="88"/>
      <c r="FA617" s="88"/>
      <c r="FB617" s="88"/>
      <c r="FC617" s="88"/>
      <c r="FD617" s="88"/>
      <c r="FE617" s="88"/>
      <c r="FF617" s="88"/>
    </row>
    <row r="618" spans="2:162" x14ac:dyDescent="0.2">
      <c r="B618" s="100">
        <v>61.4</v>
      </c>
      <c r="C618" s="101">
        <v>46</v>
      </c>
      <c r="D618" s="80">
        <v>61.4</v>
      </c>
      <c r="E618" s="82">
        <v>67</v>
      </c>
      <c r="F618" s="83">
        <v>61.4</v>
      </c>
      <c r="G618" s="82">
        <v>18</v>
      </c>
      <c r="H618" s="88"/>
      <c r="O618" s="88"/>
      <c r="P618" s="88"/>
      <c r="Q618" s="88"/>
      <c r="R618" s="88"/>
      <c r="S618" s="88"/>
      <c r="T618" s="88"/>
      <c r="U618" s="88"/>
      <c r="V618" s="88"/>
      <c r="W618" s="88"/>
      <c r="X618" s="88"/>
      <c r="Y618" s="88"/>
      <c r="Z618" s="88"/>
      <c r="AA618" s="88"/>
      <c r="AB618" s="88"/>
      <c r="AC618" s="88"/>
      <c r="AD618" s="88"/>
      <c r="AE618" s="88"/>
      <c r="AF618" s="88"/>
      <c r="AG618" s="88"/>
      <c r="AH618" s="88"/>
      <c r="AI618" s="88"/>
      <c r="AJ618" s="88"/>
      <c r="AK618" s="88"/>
      <c r="AL618" s="88"/>
      <c r="AM618" s="88"/>
      <c r="AN618" s="88"/>
      <c r="AO618" s="88"/>
      <c r="AP618" s="88"/>
      <c r="AQ618" s="88"/>
      <c r="AR618" s="88"/>
      <c r="AS618" s="88"/>
      <c r="AT618" s="88"/>
      <c r="AU618" s="88"/>
      <c r="AV618" s="88"/>
      <c r="AW618" s="88"/>
      <c r="AX618" s="88"/>
      <c r="AY618" s="88"/>
      <c r="AZ618" s="88"/>
      <c r="BA618" s="88"/>
      <c r="BB618" s="88"/>
      <c r="BC618" s="88"/>
      <c r="BD618" s="88"/>
      <c r="BE618" s="88"/>
      <c r="BF618" s="88"/>
      <c r="BG618" s="88"/>
      <c r="BH618" s="88"/>
      <c r="BI618" s="88"/>
      <c r="BJ618" s="88"/>
      <c r="BK618" s="88"/>
      <c r="BL618" s="88"/>
      <c r="BM618" s="88"/>
      <c r="BN618" s="88"/>
      <c r="BO618" s="88"/>
      <c r="BP618" s="88"/>
      <c r="BQ618" s="88"/>
      <c r="BR618" s="88"/>
      <c r="BS618" s="88"/>
      <c r="BT618" s="88"/>
      <c r="BU618" s="88"/>
      <c r="BV618" s="88"/>
      <c r="BW618" s="88"/>
      <c r="BX618" s="88"/>
      <c r="BY618" s="88"/>
      <c r="BZ618" s="88"/>
      <c r="CA618" s="88"/>
      <c r="CB618" s="88"/>
      <c r="CC618" s="88"/>
      <c r="CD618" s="88"/>
      <c r="CE618" s="88"/>
      <c r="CF618" s="88"/>
      <c r="CG618" s="88"/>
      <c r="CH618" s="88"/>
      <c r="CI618" s="88"/>
      <c r="CJ618" s="88"/>
      <c r="CK618" s="88"/>
      <c r="CL618" s="88"/>
      <c r="CM618" s="88"/>
      <c r="CN618" s="88"/>
      <c r="CO618" s="88"/>
      <c r="CP618" s="88"/>
      <c r="CQ618" s="88"/>
      <c r="CR618" s="88"/>
      <c r="CS618" s="88"/>
      <c r="CT618" s="88"/>
      <c r="CU618" s="88"/>
      <c r="CV618" s="88"/>
      <c r="CW618" s="88"/>
      <c r="CX618" s="88"/>
      <c r="CY618" s="88"/>
      <c r="CZ618" s="88"/>
      <c r="DA618" s="88"/>
      <c r="DB618" s="88"/>
      <c r="DC618" s="88"/>
      <c r="DD618" s="88"/>
      <c r="DE618" s="88"/>
      <c r="DF618" s="88"/>
      <c r="DG618" s="88"/>
      <c r="DH618" s="88"/>
      <c r="DI618" s="88"/>
      <c r="DJ618" s="88"/>
      <c r="DK618" s="88"/>
      <c r="DL618" s="88"/>
      <c r="DM618" s="88"/>
      <c r="DN618" s="88"/>
      <c r="DO618" s="88"/>
      <c r="DP618" s="88"/>
      <c r="DQ618" s="88"/>
      <c r="DR618" s="88"/>
      <c r="DS618" s="88"/>
      <c r="DT618" s="88"/>
      <c r="DU618" s="88"/>
      <c r="DV618" s="88"/>
      <c r="DW618" s="88"/>
      <c r="DX618" s="88"/>
      <c r="DY618" s="88"/>
      <c r="DZ618" s="88"/>
      <c r="EA618" s="88"/>
      <c r="EB618" s="88"/>
      <c r="EC618" s="88"/>
      <c r="ED618" s="88"/>
      <c r="EE618" s="88"/>
      <c r="EF618" s="88"/>
      <c r="EG618" s="88"/>
      <c r="EH618" s="88"/>
      <c r="EI618" s="88"/>
      <c r="EJ618" s="88"/>
      <c r="EK618" s="88"/>
      <c r="EL618" s="88"/>
      <c r="EM618" s="88"/>
      <c r="EN618" s="88"/>
      <c r="EO618" s="88"/>
      <c r="EP618" s="88"/>
      <c r="EQ618" s="88"/>
      <c r="ER618" s="88"/>
      <c r="ES618" s="88"/>
      <c r="ET618" s="88"/>
      <c r="EU618" s="88"/>
      <c r="EV618" s="88"/>
      <c r="EW618" s="88"/>
      <c r="EX618" s="88"/>
      <c r="EY618" s="88"/>
      <c r="EZ618" s="88"/>
      <c r="FA618" s="88"/>
      <c r="FB618" s="88"/>
      <c r="FC618" s="88"/>
      <c r="FD618" s="88"/>
      <c r="FE618" s="88"/>
      <c r="FF618" s="88"/>
    </row>
    <row r="619" spans="2:162" x14ac:dyDescent="0.2">
      <c r="B619" s="100">
        <v>61.5</v>
      </c>
      <c r="C619" s="101">
        <v>28</v>
      </c>
      <c r="D619" s="80">
        <v>61.5</v>
      </c>
      <c r="E619" s="82">
        <v>113</v>
      </c>
      <c r="F619" s="83">
        <v>61.5</v>
      </c>
      <c r="G619" s="82">
        <v>72</v>
      </c>
      <c r="H619" s="88"/>
      <c r="O619" s="88"/>
      <c r="P619" s="88"/>
      <c r="Q619" s="88"/>
      <c r="R619" s="88"/>
      <c r="S619" s="88"/>
      <c r="T619" s="88"/>
      <c r="U619" s="88"/>
      <c r="V619" s="88"/>
      <c r="W619" s="88"/>
      <c r="X619" s="88"/>
      <c r="Y619" s="88"/>
      <c r="Z619" s="88"/>
      <c r="AA619" s="88"/>
      <c r="AB619" s="88"/>
      <c r="AC619" s="88"/>
      <c r="AD619" s="88"/>
      <c r="AE619" s="88"/>
      <c r="AF619" s="88"/>
      <c r="AG619" s="88"/>
      <c r="AH619" s="88"/>
      <c r="AI619" s="88"/>
      <c r="AJ619" s="88"/>
      <c r="AK619" s="88"/>
      <c r="AL619" s="88"/>
      <c r="AM619" s="88"/>
      <c r="AN619" s="88"/>
      <c r="AO619" s="88"/>
      <c r="AP619" s="88"/>
      <c r="AQ619" s="88"/>
      <c r="AR619" s="88"/>
      <c r="AS619" s="88"/>
      <c r="AT619" s="88"/>
      <c r="AU619" s="88"/>
      <c r="AV619" s="88"/>
      <c r="AW619" s="88"/>
      <c r="AX619" s="88"/>
      <c r="AY619" s="88"/>
      <c r="AZ619" s="88"/>
      <c r="BA619" s="88"/>
      <c r="BB619" s="88"/>
      <c r="BC619" s="88"/>
      <c r="BD619" s="88"/>
      <c r="BE619" s="88"/>
      <c r="BF619" s="88"/>
      <c r="BG619" s="88"/>
      <c r="BH619" s="88"/>
      <c r="BI619" s="88"/>
      <c r="BJ619" s="88"/>
      <c r="BK619" s="88"/>
      <c r="BL619" s="88"/>
      <c r="BM619" s="88"/>
      <c r="BN619" s="88"/>
      <c r="BO619" s="88"/>
      <c r="BP619" s="88"/>
      <c r="BQ619" s="88"/>
      <c r="BR619" s="88"/>
      <c r="BS619" s="88"/>
      <c r="BT619" s="88"/>
      <c r="BU619" s="88"/>
      <c r="BV619" s="88"/>
      <c r="BW619" s="88"/>
      <c r="BX619" s="88"/>
      <c r="BY619" s="88"/>
      <c r="BZ619" s="88"/>
      <c r="CA619" s="88"/>
      <c r="CB619" s="88"/>
      <c r="CC619" s="88"/>
      <c r="CD619" s="88"/>
      <c r="CE619" s="88"/>
      <c r="CF619" s="88"/>
      <c r="CG619" s="88"/>
      <c r="CH619" s="88"/>
      <c r="CI619" s="88"/>
      <c r="CJ619" s="88"/>
      <c r="CK619" s="88"/>
      <c r="CL619" s="88"/>
      <c r="CM619" s="88"/>
      <c r="CN619" s="88"/>
      <c r="CO619" s="88"/>
      <c r="CP619" s="88"/>
      <c r="CQ619" s="88"/>
      <c r="CR619" s="88"/>
      <c r="CS619" s="88"/>
      <c r="CT619" s="88"/>
      <c r="CU619" s="88"/>
      <c r="CV619" s="88"/>
      <c r="CW619" s="88"/>
      <c r="CX619" s="88"/>
      <c r="CY619" s="88"/>
      <c r="CZ619" s="88"/>
      <c r="DA619" s="88"/>
      <c r="DB619" s="88"/>
      <c r="DC619" s="88"/>
      <c r="DD619" s="88"/>
      <c r="DE619" s="88"/>
      <c r="DF619" s="88"/>
      <c r="DG619" s="88"/>
      <c r="DH619" s="88"/>
      <c r="DI619" s="88"/>
      <c r="DJ619" s="88"/>
      <c r="DK619" s="88"/>
      <c r="DL619" s="88"/>
      <c r="DM619" s="88"/>
      <c r="DN619" s="88"/>
      <c r="DO619" s="88"/>
      <c r="DP619" s="88"/>
      <c r="DQ619" s="88"/>
      <c r="DR619" s="88"/>
      <c r="DS619" s="88"/>
      <c r="DT619" s="88"/>
      <c r="DU619" s="88"/>
      <c r="DV619" s="88"/>
      <c r="DW619" s="88"/>
      <c r="DX619" s="88"/>
      <c r="DY619" s="88"/>
      <c r="DZ619" s="88"/>
      <c r="EA619" s="88"/>
      <c r="EB619" s="88"/>
      <c r="EC619" s="88"/>
      <c r="ED619" s="88"/>
      <c r="EE619" s="88"/>
      <c r="EF619" s="88"/>
      <c r="EG619" s="88"/>
      <c r="EH619" s="88"/>
      <c r="EI619" s="88"/>
      <c r="EJ619" s="88"/>
      <c r="EK619" s="88"/>
      <c r="EL619" s="88"/>
      <c r="EM619" s="88"/>
      <c r="EN619" s="88"/>
      <c r="EO619" s="88"/>
      <c r="EP619" s="88"/>
      <c r="EQ619" s="88"/>
      <c r="ER619" s="88"/>
      <c r="ES619" s="88"/>
      <c r="ET619" s="88"/>
      <c r="EU619" s="88"/>
      <c r="EV619" s="88"/>
      <c r="EW619" s="88"/>
      <c r="EX619" s="88"/>
      <c r="EY619" s="88"/>
      <c r="EZ619" s="88"/>
      <c r="FA619" s="88"/>
      <c r="FB619" s="88"/>
      <c r="FC619" s="88"/>
      <c r="FD619" s="88"/>
      <c r="FE619" s="88"/>
      <c r="FF619" s="88"/>
    </row>
    <row r="620" spans="2:162" x14ac:dyDescent="0.2">
      <c r="B620" s="100">
        <v>61.6</v>
      </c>
      <c r="C620" s="101">
        <v>6</v>
      </c>
      <c r="D620" s="80">
        <v>61.6</v>
      </c>
      <c r="E620" s="82">
        <v>34</v>
      </c>
      <c r="F620" s="83">
        <v>61.6</v>
      </c>
      <c r="G620" s="82">
        <v>79</v>
      </c>
      <c r="H620" s="88"/>
      <c r="O620" s="88"/>
      <c r="P620" s="88"/>
      <c r="Q620" s="88"/>
      <c r="R620" s="88"/>
      <c r="S620" s="88"/>
      <c r="T620" s="88"/>
      <c r="U620" s="88"/>
      <c r="V620" s="88"/>
      <c r="W620" s="88"/>
      <c r="X620" s="88"/>
      <c r="Y620" s="88"/>
      <c r="Z620" s="88"/>
      <c r="AA620" s="88"/>
      <c r="AB620" s="88"/>
      <c r="AC620" s="88"/>
      <c r="AD620" s="88"/>
      <c r="AE620" s="88"/>
      <c r="AF620" s="88"/>
      <c r="AG620" s="88"/>
      <c r="AH620" s="88"/>
      <c r="AI620" s="88"/>
      <c r="AJ620" s="88"/>
      <c r="AK620" s="88"/>
      <c r="AL620" s="88"/>
      <c r="AM620" s="88"/>
      <c r="AN620" s="88"/>
      <c r="AO620" s="88"/>
      <c r="AP620" s="88"/>
      <c r="AQ620" s="88"/>
      <c r="AR620" s="88"/>
      <c r="AS620" s="88"/>
      <c r="AT620" s="88"/>
      <c r="AU620" s="88"/>
      <c r="AV620" s="88"/>
      <c r="AW620" s="88"/>
      <c r="AX620" s="88"/>
      <c r="AY620" s="88"/>
      <c r="AZ620" s="88"/>
      <c r="BA620" s="88"/>
      <c r="BB620" s="88"/>
      <c r="BC620" s="88"/>
      <c r="BD620" s="88"/>
      <c r="BE620" s="88"/>
      <c r="BF620" s="88"/>
      <c r="BG620" s="88"/>
      <c r="BH620" s="88"/>
      <c r="BI620" s="88"/>
      <c r="BJ620" s="88"/>
      <c r="BK620" s="88"/>
      <c r="BL620" s="88"/>
      <c r="BM620" s="88"/>
      <c r="BN620" s="88"/>
      <c r="BO620" s="88"/>
      <c r="BP620" s="88"/>
      <c r="BQ620" s="88"/>
      <c r="BR620" s="88"/>
      <c r="BS620" s="88"/>
      <c r="BT620" s="88"/>
      <c r="BU620" s="88"/>
      <c r="BV620" s="88"/>
      <c r="BW620" s="88"/>
      <c r="BX620" s="88"/>
      <c r="BY620" s="88"/>
      <c r="BZ620" s="88"/>
      <c r="CA620" s="88"/>
      <c r="CB620" s="88"/>
      <c r="CC620" s="88"/>
      <c r="CD620" s="88"/>
      <c r="CE620" s="88"/>
      <c r="CF620" s="88"/>
      <c r="CG620" s="88"/>
      <c r="CH620" s="88"/>
      <c r="CI620" s="88"/>
      <c r="CJ620" s="88"/>
      <c r="CK620" s="88"/>
      <c r="CL620" s="88"/>
      <c r="CM620" s="88"/>
      <c r="CN620" s="88"/>
      <c r="CO620" s="88"/>
      <c r="CP620" s="88"/>
      <c r="CQ620" s="88"/>
      <c r="CR620" s="88"/>
      <c r="CS620" s="88"/>
      <c r="CT620" s="88"/>
      <c r="CU620" s="88"/>
      <c r="CV620" s="88"/>
      <c r="CW620" s="88"/>
      <c r="CX620" s="88"/>
      <c r="CY620" s="88"/>
      <c r="CZ620" s="88"/>
      <c r="DA620" s="88"/>
      <c r="DB620" s="88"/>
      <c r="DC620" s="88"/>
      <c r="DD620" s="88"/>
      <c r="DE620" s="88"/>
      <c r="DF620" s="88"/>
      <c r="DG620" s="88"/>
      <c r="DH620" s="88"/>
      <c r="DI620" s="88"/>
      <c r="DJ620" s="88"/>
      <c r="DK620" s="88"/>
      <c r="DL620" s="88"/>
      <c r="DM620" s="88"/>
      <c r="DN620" s="88"/>
      <c r="DO620" s="88"/>
      <c r="DP620" s="88"/>
      <c r="DQ620" s="88"/>
      <c r="DR620" s="88"/>
      <c r="DS620" s="88"/>
      <c r="DT620" s="88"/>
      <c r="DU620" s="88"/>
      <c r="DV620" s="88"/>
      <c r="DW620" s="88"/>
      <c r="DX620" s="88"/>
      <c r="DY620" s="88"/>
      <c r="DZ620" s="88"/>
      <c r="EA620" s="88"/>
      <c r="EB620" s="88"/>
      <c r="EC620" s="88"/>
      <c r="ED620" s="88"/>
      <c r="EE620" s="88"/>
      <c r="EF620" s="88"/>
      <c r="EG620" s="88"/>
      <c r="EH620" s="88"/>
      <c r="EI620" s="88"/>
      <c r="EJ620" s="88"/>
      <c r="EK620" s="88"/>
      <c r="EL620" s="88"/>
      <c r="EM620" s="88"/>
      <c r="EN620" s="88"/>
      <c r="EO620" s="88"/>
      <c r="EP620" s="88"/>
      <c r="EQ620" s="88"/>
      <c r="ER620" s="88"/>
      <c r="ES620" s="88"/>
      <c r="ET620" s="88"/>
      <c r="EU620" s="88"/>
      <c r="EV620" s="88"/>
      <c r="EW620" s="88"/>
      <c r="EX620" s="88"/>
      <c r="EY620" s="88"/>
      <c r="EZ620" s="88"/>
      <c r="FA620" s="88"/>
      <c r="FB620" s="88"/>
      <c r="FC620" s="88"/>
      <c r="FD620" s="88"/>
      <c r="FE620" s="88"/>
      <c r="FF620" s="88"/>
    </row>
    <row r="621" spans="2:162" x14ac:dyDescent="0.2">
      <c r="B621" s="100">
        <v>61.7</v>
      </c>
      <c r="C621" s="101">
        <v>8</v>
      </c>
      <c r="D621" s="80">
        <v>61.7</v>
      </c>
      <c r="E621" s="82">
        <v>13</v>
      </c>
      <c r="F621" s="83">
        <v>61.7</v>
      </c>
      <c r="G621" s="82">
        <v>58</v>
      </c>
      <c r="H621" s="88"/>
      <c r="O621" s="88"/>
      <c r="P621" s="88"/>
      <c r="Q621" s="88"/>
      <c r="R621" s="88"/>
      <c r="S621" s="88"/>
      <c r="T621" s="88"/>
      <c r="U621" s="88"/>
      <c r="V621" s="88"/>
      <c r="W621" s="88"/>
      <c r="X621" s="88"/>
      <c r="Y621" s="88"/>
      <c r="Z621" s="88"/>
      <c r="AA621" s="88"/>
      <c r="AB621" s="88"/>
      <c r="AC621" s="88"/>
      <c r="AD621" s="88"/>
      <c r="AE621" s="88"/>
      <c r="AF621" s="88"/>
      <c r="AG621" s="88"/>
      <c r="AH621" s="88"/>
      <c r="AI621" s="88"/>
      <c r="AJ621" s="88"/>
      <c r="AK621" s="88"/>
      <c r="AL621" s="88"/>
      <c r="AM621" s="88"/>
      <c r="AN621" s="88"/>
      <c r="AO621" s="88"/>
      <c r="AP621" s="88"/>
      <c r="AQ621" s="88"/>
      <c r="AR621" s="88"/>
      <c r="AS621" s="88"/>
      <c r="AT621" s="88"/>
      <c r="AU621" s="88"/>
      <c r="AV621" s="88"/>
      <c r="AW621" s="88"/>
      <c r="AX621" s="88"/>
      <c r="AY621" s="88"/>
      <c r="AZ621" s="88"/>
      <c r="BA621" s="88"/>
      <c r="BB621" s="88"/>
      <c r="BC621" s="88"/>
      <c r="BD621" s="88"/>
      <c r="BE621" s="88"/>
      <c r="BF621" s="88"/>
      <c r="BG621" s="88"/>
      <c r="BH621" s="88"/>
      <c r="BI621" s="88"/>
      <c r="BJ621" s="88"/>
      <c r="BK621" s="88"/>
      <c r="BL621" s="88"/>
      <c r="BM621" s="88"/>
      <c r="BN621" s="88"/>
      <c r="BO621" s="88"/>
      <c r="BP621" s="88"/>
      <c r="BQ621" s="88"/>
      <c r="BR621" s="88"/>
      <c r="BS621" s="88"/>
      <c r="BT621" s="88"/>
      <c r="BU621" s="88"/>
      <c r="BV621" s="88"/>
      <c r="BW621" s="88"/>
      <c r="BX621" s="88"/>
      <c r="BY621" s="88"/>
      <c r="BZ621" s="88"/>
      <c r="CA621" s="88"/>
      <c r="CB621" s="88"/>
      <c r="CC621" s="88"/>
      <c r="CD621" s="88"/>
      <c r="CE621" s="88"/>
      <c r="CF621" s="88"/>
      <c r="CG621" s="88"/>
      <c r="CH621" s="88"/>
      <c r="CI621" s="88"/>
      <c r="CJ621" s="88"/>
      <c r="CK621" s="88"/>
      <c r="CL621" s="88"/>
      <c r="CM621" s="88"/>
      <c r="CN621" s="88"/>
      <c r="CO621" s="88"/>
      <c r="CP621" s="88"/>
      <c r="CQ621" s="88"/>
      <c r="CR621" s="88"/>
      <c r="CS621" s="88"/>
      <c r="CT621" s="88"/>
      <c r="CU621" s="88"/>
      <c r="CV621" s="88"/>
      <c r="CW621" s="88"/>
      <c r="CX621" s="88"/>
      <c r="CY621" s="88"/>
      <c r="CZ621" s="88"/>
      <c r="DA621" s="88"/>
      <c r="DB621" s="88"/>
      <c r="DC621" s="88"/>
      <c r="DD621" s="88"/>
      <c r="DE621" s="88"/>
      <c r="DF621" s="88"/>
      <c r="DG621" s="88"/>
      <c r="DH621" s="88"/>
      <c r="DI621" s="88"/>
      <c r="DJ621" s="88"/>
      <c r="DK621" s="88"/>
      <c r="DL621" s="88"/>
      <c r="DM621" s="88"/>
      <c r="DN621" s="88"/>
      <c r="DO621" s="88"/>
      <c r="DP621" s="88"/>
      <c r="DQ621" s="88"/>
      <c r="DR621" s="88"/>
      <c r="DS621" s="88"/>
      <c r="DT621" s="88"/>
      <c r="DU621" s="88"/>
      <c r="DV621" s="88"/>
      <c r="DW621" s="88"/>
      <c r="DX621" s="88"/>
      <c r="DY621" s="88"/>
      <c r="DZ621" s="88"/>
      <c r="EA621" s="88"/>
      <c r="EB621" s="88"/>
      <c r="EC621" s="88"/>
      <c r="ED621" s="88"/>
      <c r="EE621" s="88"/>
      <c r="EF621" s="88"/>
      <c r="EG621" s="88"/>
      <c r="EH621" s="88"/>
      <c r="EI621" s="88"/>
      <c r="EJ621" s="88"/>
      <c r="EK621" s="88"/>
      <c r="EL621" s="88"/>
      <c r="EM621" s="88"/>
      <c r="EN621" s="88"/>
      <c r="EO621" s="88"/>
      <c r="EP621" s="88"/>
      <c r="EQ621" s="88"/>
      <c r="ER621" s="88"/>
      <c r="ES621" s="88"/>
      <c r="ET621" s="88"/>
      <c r="EU621" s="88"/>
      <c r="EV621" s="88"/>
      <c r="EW621" s="88"/>
      <c r="EX621" s="88"/>
      <c r="EY621" s="88"/>
      <c r="EZ621" s="88"/>
      <c r="FA621" s="88"/>
      <c r="FB621" s="88"/>
      <c r="FC621" s="88"/>
      <c r="FD621" s="88"/>
      <c r="FE621" s="88"/>
      <c r="FF621" s="88"/>
    </row>
    <row r="622" spans="2:162" x14ac:dyDescent="0.2">
      <c r="B622" s="100">
        <v>61.8</v>
      </c>
      <c r="C622" s="101">
        <v>61</v>
      </c>
      <c r="D622" s="80">
        <v>61.8</v>
      </c>
      <c r="E622" s="82">
        <v>124</v>
      </c>
      <c r="F622" s="83">
        <v>61.8</v>
      </c>
      <c r="G622" s="82">
        <v>114</v>
      </c>
      <c r="H622" s="88"/>
      <c r="O622" s="88"/>
      <c r="P622" s="88"/>
      <c r="Q622" s="88"/>
      <c r="R622" s="88"/>
      <c r="S622" s="88"/>
      <c r="T622" s="88"/>
      <c r="U622" s="88"/>
      <c r="V622" s="88"/>
      <c r="W622" s="88"/>
      <c r="X622" s="88"/>
      <c r="Y622" s="88"/>
      <c r="Z622" s="88"/>
      <c r="AA622" s="88"/>
      <c r="AB622" s="88"/>
      <c r="AC622" s="88"/>
      <c r="AD622" s="88"/>
      <c r="AE622" s="88"/>
      <c r="AF622" s="88"/>
      <c r="AG622" s="88"/>
      <c r="AH622" s="88"/>
      <c r="AI622" s="88"/>
      <c r="AJ622" s="88"/>
      <c r="AK622" s="88"/>
      <c r="AL622" s="88"/>
      <c r="AM622" s="88"/>
      <c r="AN622" s="88"/>
      <c r="AO622" s="88"/>
      <c r="AP622" s="88"/>
      <c r="AQ622" s="88"/>
      <c r="AR622" s="88"/>
      <c r="AS622" s="88"/>
      <c r="AT622" s="88"/>
      <c r="AU622" s="88"/>
      <c r="AV622" s="88"/>
      <c r="AW622" s="88"/>
      <c r="AX622" s="88"/>
      <c r="AY622" s="88"/>
      <c r="AZ622" s="88"/>
      <c r="BA622" s="88"/>
      <c r="BB622" s="88"/>
      <c r="BC622" s="88"/>
      <c r="BD622" s="88"/>
      <c r="BE622" s="88"/>
      <c r="BF622" s="88"/>
      <c r="BG622" s="88"/>
      <c r="BH622" s="88"/>
      <c r="BI622" s="88"/>
      <c r="BJ622" s="88"/>
      <c r="BK622" s="88"/>
      <c r="BL622" s="88"/>
      <c r="BM622" s="88"/>
      <c r="BN622" s="88"/>
      <c r="BO622" s="88"/>
      <c r="BP622" s="88"/>
      <c r="BQ622" s="88"/>
      <c r="BR622" s="88"/>
      <c r="BS622" s="88"/>
      <c r="BT622" s="88"/>
      <c r="BU622" s="88"/>
      <c r="BV622" s="88"/>
      <c r="BW622" s="88"/>
      <c r="BX622" s="88"/>
      <c r="BY622" s="88"/>
      <c r="BZ622" s="88"/>
      <c r="CA622" s="88"/>
      <c r="CB622" s="88"/>
      <c r="CC622" s="88"/>
      <c r="CD622" s="88"/>
      <c r="CE622" s="88"/>
      <c r="CF622" s="88"/>
      <c r="CG622" s="88"/>
      <c r="CH622" s="88"/>
      <c r="CI622" s="88"/>
      <c r="CJ622" s="88"/>
      <c r="CK622" s="88"/>
      <c r="CL622" s="88"/>
      <c r="CM622" s="88"/>
      <c r="CN622" s="88"/>
      <c r="CO622" s="88"/>
      <c r="CP622" s="88"/>
      <c r="CQ622" s="88"/>
      <c r="CR622" s="88"/>
      <c r="CS622" s="88"/>
      <c r="CT622" s="88"/>
      <c r="CU622" s="88"/>
      <c r="CV622" s="88"/>
      <c r="CW622" s="88"/>
      <c r="CX622" s="88"/>
      <c r="CY622" s="88"/>
      <c r="CZ622" s="88"/>
      <c r="DA622" s="88"/>
      <c r="DB622" s="88"/>
      <c r="DC622" s="88"/>
      <c r="DD622" s="88"/>
      <c r="DE622" s="88"/>
      <c r="DF622" s="88"/>
      <c r="DG622" s="88"/>
      <c r="DH622" s="88"/>
      <c r="DI622" s="88"/>
      <c r="DJ622" s="88"/>
      <c r="DK622" s="88"/>
      <c r="DL622" s="88"/>
      <c r="DM622" s="88"/>
      <c r="DN622" s="88"/>
      <c r="DO622" s="88"/>
      <c r="DP622" s="88"/>
      <c r="DQ622" s="88"/>
      <c r="DR622" s="88"/>
      <c r="DS622" s="88"/>
      <c r="DT622" s="88"/>
      <c r="DU622" s="88"/>
      <c r="DV622" s="88"/>
      <c r="DW622" s="88"/>
      <c r="DX622" s="88"/>
      <c r="DY622" s="88"/>
      <c r="DZ622" s="88"/>
      <c r="EA622" s="88"/>
      <c r="EB622" s="88"/>
      <c r="EC622" s="88"/>
      <c r="ED622" s="88"/>
      <c r="EE622" s="88"/>
      <c r="EF622" s="88"/>
      <c r="EG622" s="88"/>
      <c r="EH622" s="88"/>
      <c r="EI622" s="88"/>
      <c r="EJ622" s="88"/>
      <c r="EK622" s="88"/>
      <c r="EL622" s="88"/>
      <c r="EM622" s="88"/>
      <c r="EN622" s="88"/>
      <c r="EO622" s="88"/>
      <c r="EP622" s="88"/>
      <c r="EQ622" s="88"/>
      <c r="ER622" s="88"/>
      <c r="ES622" s="88"/>
      <c r="ET622" s="88"/>
      <c r="EU622" s="88"/>
      <c r="EV622" s="88"/>
      <c r="EW622" s="88"/>
      <c r="EX622" s="88"/>
      <c r="EY622" s="88"/>
      <c r="EZ622" s="88"/>
      <c r="FA622" s="88"/>
      <c r="FB622" s="88"/>
      <c r="FC622" s="88"/>
      <c r="FD622" s="88"/>
      <c r="FE622" s="88"/>
      <c r="FF622" s="88"/>
    </row>
    <row r="623" spans="2:162" x14ac:dyDescent="0.2">
      <c r="B623" s="100">
        <v>61.9</v>
      </c>
      <c r="C623" s="101">
        <v>4</v>
      </c>
      <c r="D623" s="80">
        <v>61.9</v>
      </c>
      <c r="E623" s="82">
        <v>10</v>
      </c>
      <c r="F623" s="83">
        <v>61.9</v>
      </c>
      <c r="G623" s="82">
        <v>19</v>
      </c>
      <c r="H623" s="88"/>
      <c r="I623" s="88"/>
      <c r="J623" s="88"/>
      <c r="K623" s="88"/>
      <c r="L623" s="88"/>
      <c r="M623" s="88"/>
      <c r="N623" s="88"/>
      <c r="O623" s="88"/>
      <c r="P623" s="88"/>
      <c r="Q623" s="88"/>
      <c r="R623" s="88"/>
      <c r="S623" s="88"/>
      <c r="T623" s="88"/>
      <c r="U623" s="88"/>
      <c r="V623" s="88"/>
      <c r="W623" s="88"/>
      <c r="X623" s="88"/>
      <c r="Y623" s="88"/>
      <c r="Z623" s="88"/>
      <c r="AA623" s="88"/>
      <c r="AB623" s="88"/>
      <c r="AC623" s="88"/>
      <c r="AD623" s="88"/>
      <c r="AE623" s="88"/>
      <c r="AF623" s="88"/>
      <c r="AG623" s="88"/>
      <c r="AH623" s="88"/>
      <c r="AI623" s="88"/>
      <c r="AJ623" s="88"/>
      <c r="AK623" s="88"/>
      <c r="AL623" s="88"/>
      <c r="AM623" s="88"/>
      <c r="AN623" s="88"/>
      <c r="AO623" s="88"/>
      <c r="AP623" s="88"/>
      <c r="AQ623" s="88"/>
      <c r="AR623" s="88"/>
      <c r="AS623" s="88"/>
      <c r="AT623" s="88"/>
      <c r="AU623" s="88"/>
      <c r="AV623" s="88"/>
      <c r="AW623" s="88"/>
      <c r="AX623" s="88"/>
      <c r="AY623" s="88"/>
      <c r="AZ623" s="88"/>
      <c r="BA623" s="88"/>
      <c r="BB623" s="88"/>
      <c r="BC623" s="88"/>
      <c r="BD623" s="88"/>
      <c r="BE623" s="88"/>
      <c r="BF623" s="88"/>
      <c r="BG623" s="88"/>
      <c r="BH623" s="88"/>
      <c r="BI623" s="88"/>
      <c r="BJ623" s="88"/>
      <c r="BK623" s="88"/>
      <c r="BL623" s="88"/>
      <c r="BM623" s="88"/>
      <c r="BN623" s="88"/>
      <c r="BO623" s="88"/>
      <c r="BP623" s="88"/>
      <c r="BQ623" s="88"/>
      <c r="BR623" s="88"/>
      <c r="BS623" s="88"/>
      <c r="BT623" s="88"/>
      <c r="BU623" s="88"/>
      <c r="BV623" s="88"/>
      <c r="BW623" s="88"/>
      <c r="BX623" s="88"/>
      <c r="BY623" s="88"/>
      <c r="BZ623" s="88"/>
      <c r="CA623" s="88"/>
      <c r="CB623" s="88"/>
      <c r="CC623" s="88"/>
      <c r="CD623" s="88"/>
      <c r="CE623" s="88"/>
      <c r="CF623" s="88"/>
      <c r="CG623" s="88"/>
      <c r="CH623" s="88"/>
      <c r="CI623" s="88"/>
      <c r="CJ623" s="88"/>
      <c r="CK623" s="88"/>
      <c r="CL623" s="88"/>
      <c r="CM623" s="88"/>
      <c r="CN623" s="88"/>
      <c r="CO623" s="88"/>
      <c r="CP623" s="88"/>
      <c r="CQ623" s="88"/>
      <c r="CR623" s="88"/>
      <c r="CS623" s="88"/>
      <c r="CT623" s="88"/>
      <c r="CU623" s="88"/>
      <c r="CV623" s="88"/>
      <c r="CW623" s="88"/>
      <c r="CX623" s="88"/>
      <c r="CY623" s="88"/>
      <c r="CZ623" s="88"/>
      <c r="DA623" s="88"/>
      <c r="DB623" s="88"/>
      <c r="DC623" s="88"/>
      <c r="DD623" s="88"/>
      <c r="DE623" s="88"/>
      <c r="DF623" s="88"/>
      <c r="DG623" s="88"/>
      <c r="DH623" s="88"/>
      <c r="DI623" s="88"/>
      <c r="DJ623" s="88"/>
      <c r="DK623" s="88"/>
      <c r="DL623" s="88"/>
      <c r="DM623" s="88"/>
      <c r="DN623" s="88"/>
      <c r="DO623" s="88"/>
      <c r="DP623" s="88"/>
      <c r="DQ623" s="88"/>
      <c r="DR623" s="88"/>
      <c r="DS623" s="88"/>
      <c r="DT623" s="88"/>
      <c r="DU623" s="88"/>
      <c r="DV623" s="88"/>
      <c r="DW623" s="88"/>
      <c r="DX623" s="88"/>
      <c r="DY623" s="88"/>
      <c r="DZ623" s="88"/>
      <c r="EA623" s="88"/>
      <c r="EB623" s="88"/>
      <c r="EC623" s="88"/>
      <c r="ED623" s="88"/>
      <c r="EE623" s="88"/>
      <c r="EF623" s="88"/>
      <c r="EG623" s="88"/>
      <c r="EH623" s="88"/>
      <c r="EI623" s="88"/>
      <c r="EJ623" s="88"/>
      <c r="EK623" s="88"/>
      <c r="EL623" s="88"/>
      <c r="EM623" s="88"/>
      <c r="EN623" s="88"/>
      <c r="EO623" s="88"/>
      <c r="EP623" s="88"/>
      <c r="EQ623" s="88"/>
      <c r="ER623" s="88"/>
      <c r="ES623" s="88"/>
      <c r="ET623" s="88"/>
      <c r="EU623" s="88"/>
      <c r="EV623" s="88"/>
      <c r="EW623" s="88"/>
      <c r="EX623" s="88"/>
      <c r="EY623" s="88"/>
      <c r="EZ623" s="88"/>
      <c r="FA623" s="88"/>
      <c r="FB623" s="88"/>
      <c r="FC623" s="88"/>
      <c r="FD623" s="88"/>
      <c r="FE623" s="88"/>
      <c r="FF623" s="88"/>
    </row>
    <row r="624" spans="2:162" x14ac:dyDescent="0.2">
      <c r="B624" s="100">
        <v>62</v>
      </c>
      <c r="C624" s="101">
        <v>7</v>
      </c>
      <c r="D624" s="80">
        <v>62</v>
      </c>
      <c r="E624" s="82">
        <v>119</v>
      </c>
      <c r="F624" s="83">
        <v>62</v>
      </c>
      <c r="G624" s="82">
        <v>26</v>
      </c>
      <c r="H624" s="88"/>
      <c r="I624" s="88"/>
      <c r="J624" s="88"/>
      <c r="K624" s="88"/>
      <c r="L624" s="88"/>
      <c r="M624" s="88"/>
      <c r="N624" s="88"/>
      <c r="O624" s="88"/>
      <c r="P624" s="88"/>
      <c r="Q624" s="88"/>
      <c r="R624" s="88"/>
      <c r="S624" s="88"/>
      <c r="T624" s="88"/>
      <c r="U624" s="88"/>
      <c r="V624" s="88"/>
      <c r="W624" s="88"/>
      <c r="X624" s="88"/>
      <c r="Y624" s="88"/>
      <c r="Z624" s="88"/>
      <c r="AA624" s="88"/>
      <c r="AB624" s="88"/>
      <c r="AC624" s="88"/>
      <c r="AD624" s="88"/>
      <c r="AE624" s="88"/>
      <c r="AF624" s="88"/>
      <c r="AG624" s="88"/>
      <c r="AH624" s="88"/>
      <c r="AI624" s="88"/>
      <c r="AJ624" s="88"/>
      <c r="AK624" s="88"/>
      <c r="AL624" s="88"/>
      <c r="AM624" s="88"/>
      <c r="AN624" s="88"/>
      <c r="AO624" s="88"/>
      <c r="AP624" s="88"/>
      <c r="AQ624" s="88"/>
      <c r="AR624" s="88"/>
      <c r="AS624" s="88"/>
      <c r="AT624" s="88"/>
      <c r="AU624" s="88"/>
      <c r="AV624" s="88"/>
      <c r="AW624" s="88"/>
      <c r="AX624" s="88"/>
      <c r="AY624" s="88"/>
      <c r="AZ624" s="88"/>
      <c r="BA624" s="88"/>
      <c r="BB624" s="88"/>
      <c r="BC624" s="88"/>
      <c r="BD624" s="88"/>
      <c r="BE624" s="88"/>
      <c r="BF624" s="88"/>
      <c r="BG624" s="88"/>
      <c r="BH624" s="88"/>
      <c r="BI624" s="88"/>
      <c r="BJ624" s="88"/>
      <c r="BK624" s="88"/>
      <c r="BL624" s="88"/>
      <c r="BM624" s="88"/>
      <c r="BN624" s="88"/>
      <c r="BO624" s="88"/>
      <c r="BP624" s="88"/>
      <c r="BQ624" s="88"/>
      <c r="BR624" s="88"/>
      <c r="BS624" s="88"/>
      <c r="BT624" s="88"/>
      <c r="BU624" s="88"/>
      <c r="BV624" s="88"/>
      <c r="BW624" s="88"/>
      <c r="BX624" s="88"/>
      <c r="BY624" s="88"/>
      <c r="BZ624" s="88"/>
      <c r="CA624" s="88"/>
      <c r="CB624" s="88"/>
      <c r="CC624" s="88"/>
      <c r="CD624" s="88"/>
      <c r="CE624" s="88"/>
      <c r="CF624" s="88"/>
      <c r="CG624" s="88"/>
      <c r="CH624" s="88"/>
      <c r="CI624" s="88"/>
      <c r="CJ624" s="88"/>
      <c r="CK624" s="88"/>
      <c r="CL624" s="88"/>
      <c r="CM624" s="88"/>
      <c r="CN624" s="88"/>
      <c r="CO624" s="88"/>
      <c r="CP624" s="88"/>
      <c r="CQ624" s="88"/>
      <c r="CR624" s="88"/>
      <c r="CS624" s="88"/>
      <c r="CT624" s="88"/>
      <c r="CU624" s="88"/>
      <c r="CV624" s="88"/>
      <c r="CW624" s="88"/>
      <c r="CX624" s="88"/>
      <c r="CY624" s="88"/>
      <c r="CZ624" s="88"/>
      <c r="DA624" s="88"/>
      <c r="DB624" s="88"/>
      <c r="DC624" s="88"/>
      <c r="DD624" s="88"/>
      <c r="DE624" s="88"/>
      <c r="DF624" s="88"/>
      <c r="DG624" s="88"/>
      <c r="DH624" s="88"/>
      <c r="DI624" s="88"/>
      <c r="DJ624" s="88"/>
      <c r="DK624" s="88"/>
      <c r="DL624" s="88"/>
      <c r="DM624" s="88"/>
      <c r="DN624" s="88"/>
      <c r="DO624" s="88"/>
      <c r="DP624" s="88"/>
      <c r="DQ624" s="88"/>
      <c r="DR624" s="88"/>
      <c r="DS624" s="88"/>
      <c r="DT624" s="88"/>
      <c r="DU624" s="88"/>
      <c r="DV624" s="88"/>
      <c r="DW624" s="88"/>
      <c r="DX624" s="88"/>
      <c r="DY624" s="88"/>
      <c r="DZ624" s="88"/>
      <c r="EA624" s="88"/>
      <c r="EB624" s="88"/>
      <c r="EC624" s="88"/>
      <c r="ED624" s="88"/>
      <c r="EE624" s="88"/>
      <c r="EF624" s="88"/>
      <c r="EG624" s="88"/>
      <c r="EH624" s="88"/>
      <c r="EI624" s="88"/>
      <c r="EJ624" s="88"/>
      <c r="EK624" s="88"/>
      <c r="EL624" s="88"/>
      <c r="EM624" s="88"/>
      <c r="EN624" s="88"/>
      <c r="EO624" s="88"/>
      <c r="EP624" s="88"/>
      <c r="EQ624" s="88"/>
      <c r="ER624" s="88"/>
      <c r="ES624" s="88"/>
      <c r="ET624" s="88"/>
      <c r="EU624" s="88"/>
      <c r="EV624" s="88"/>
      <c r="EW624" s="88"/>
      <c r="EX624" s="88"/>
      <c r="EY624" s="88"/>
      <c r="EZ624" s="88"/>
      <c r="FA624" s="88"/>
      <c r="FB624" s="88"/>
      <c r="FC624" s="88"/>
      <c r="FD624" s="88"/>
      <c r="FE624" s="88"/>
      <c r="FF624" s="88"/>
    </row>
    <row r="625" spans="2:162" x14ac:dyDescent="0.2">
      <c r="B625" s="100">
        <v>62.1</v>
      </c>
      <c r="C625" s="101">
        <v>47</v>
      </c>
      <c r="D625" s="80">
        <v>62.1</v>
      </c>
      <c r="E625" s="82">
        <v>22</v>
      </c>
      <c r="F625" s="83">
        <v>62.1</v>
      </c>
      <c r="G625" s="82">
        <v>58</v>
      </c>
      <c r="H625" s="88"/>
      <c r="I625" s="88"/>
      <c r="J625" s="88"/>
      <c r="K625" s="88"/>
      <c r="L625" s="88"/>
      <c r="M625" s="88"/>
      <c r="N625" s="88"/>
      <c r="O625" s="88"/>
      <c r="P625" s="88"/>
      <c r="Q625" s="88"/>
      <c r="R625" s="88"/>
      <c r="S625" s="88"/>
      <c r="T625" s="88"/>
      <c r="U625" s="88"/>
      <c r="V625" s="88"/>
      <c r="W625" s="88"/>
      <c r="X625" s="88"/>
      <c r="Y625" s="88"/>
      <c r="Z625" s="88"/>
      <c r="AA625" s="88"/>
      <c r="AB625" s="88"/>
      <c r="AC625" s="88"/>
      <c r="AD625" s="88"/>
      <c r="AE625" s="88"/>
      <c r="AF625" s="88"/>
      <c r="AG625" s="88"/>
      <c r="AH625" s="88"/>
      <c r="AI625" s="88"/>
      <c r="AJ625" s="88"/>
      <c r="AK625" s="88"/>
      <c r="AL625" s="88"/>
      <c r="AM625" s="88"/>
      <c r="AN625" s="88"/>
      <c r="AO625" s="88"/>
      <c r="AP625" s="88"/>
      <c r="AQ625" s="88"/>
      <c r="AR625" s="88"/>
      <c r="AS625" s="88"/>
      <c r="AT625" s="88"/>
      <c r="AU625" s="88"/>
      <c r="AV625" s="88"/>
      <c r="AW625" s="88"/>
      <c r="AX625" s="88"/>
      <c r="AY625" s="88"/>
      <c r="AZ625" s="88"/>
      <c r="BA625" s="88"/>
      <c r="BB625" s="88"/>
      <c r="BC625" s="88"/>
      <c r="BD625" s="88"/>
      <c r="BE625" s="88"/>
      <c r="BF625" s="88"/>
      <c r="BG625" s="88"/>
      <c r="BH625" s="88"/>
      <c r="BI625" s="88"/>
      <c r="BJ625" s="88"/>
      <c r="BK625" s="88"/>
      <c r="BL625" s="88"/>
      <c r="BM625" s="88"/>
      <c r="BN625" s="88"/>
      <c r="BO625" s="88"/>
      <c r="BP625" s="88"/>
      <c r="BQ625" s="88"/>
      <c r="BR625" s="88"/>
      <c r="BS625" s="88"/>
      <c r="BT625" s="88"/>
      <c r="BU625" s="88"/>
      <c r="BV625" s="88"/>
      <c r="BW625" s="88"/>
      <c r="BX625" s="88"/>
      <c r="BY625" s="88"/>
      <c r="BZ625" s="88"/>
      <c r="CA625" s="88"/>
      <c r="CB625" s="88"/>
      <c r="CC625" s="88"/>
      <c r="CD625" s="88"/>
      <c r="CE625" s="88"/>
      <c r="CF625" s="88"/>
      <c r="CG625" s="88"/>
      <c r="CH625" s="88"/>
      <c r="CI625" s="88"/>
      <c r="CJ625" s="88"/>
      <c r="CK625" s="88"/>
      <c r="CL625" s="88"/>
      <c r="CM625" s="88"/>
      <c r="CN625" s="88"/>
      <c r="CO625" s="88"/>
      <c r="CP625" s="88"/>
      <c r="CQ625" s="88"/>
      <c r="CR625" s="88"/>
      <c r="CS625" s="88"/>
      <c r="CT625" s="88"/>
      <c r="CU625" s="88"/>
      <c r="CV625" s="88"/>
      <c r="CW625" s="88"/>
      <c r="CX625" s="88"/>
      <c r="CY625" s="88"/>
      <c r="CZ625" s="88"/>
      <c r="DA625" s="88"/>
      <c r="DB625" s="88"/>
      <c r="DC625" s="88"/>
      <c r="DD625" s="88"/>
      <c r="DE625" s="88"/>
      <c r="DF625" s="88"/>
      <c r="DG625" s="88"/>
      <c r="DH625" s="88"/>
      <c r="DI625" s="88"/>
      <c r="DJ625" s="88"/>
      <c r="DK625" s="88"/>
      <c r="DL625" s="88"/>
      <c r="DM625" s="88"/>
      <c r="DN625" s="88"/>
      <c r="DO625" s="88"/>
      <c r="DP625" s="88"/>
      <c r="DQ625" s="88"/>
      <c r="DR625" s="88"/>
      <c r="DS625" s="88"/>
      <c r="DT625" s="88"/>
      <c r="DU625" s="88"/>
      <c r="DV625" s="88"/>
      <c r="DW625" s="88"/>
      <c r="DX625" s="88"/>
      <c r="DY625" s="88"/>
      <c r="DZ625" s="88"/>
      <c r="EA625" s="88"/>
      <c r="EB625" s="88"/>
      <c r="EC625" s="88"/>
      <c r="ED625" s="88"/>
      <c r="EE625" s="88"/>
      <c r="EF625" s="88"/>
      <c r="EG625" s="88"/>
      <c r="EH625" s="88"/>
      <c r="EI625" s="88"/>
      <c r="EJ625" s="88"/>
      <c r="EK625" s="88"/>
      <c r="EL625" s="88"/>
      <c r="EM625" s="88"/>
      <c r="EN625" s="88"/>
      <c r="EO625" s="88"/>
      <c r="EP625" s="88"/>
      <c r="EQ625" s="88"/>
      <c r="ER625" s="88"/>
      <c r="ES625" s="88"/>
      <c r="ET625" s="88"/>
      <c r="EU625" s="88"/>
      <c r="EV625" s="88"/>
      <c r="EW625" s="88"/>
      <c r="EX625" s="88"/>
      <c r="EY625" s="88"/>
      <c r="EZ625" s="88"/>
      <c r="FA625" s="88"/>
      <c r="FB625" s="88"/>
      <c r="FC625" s="88"/>
      <c r="FD625" s="88"/>
      <c r="FE625" s="88"/>
      <c r="FF625" s="88"/>
    </row>
    <row r="626" spans="2:162" x14ac:dyDescent="0.2">
      <c r="B626" s="100">
        <v>62.2</v>
      </c>
      <c r="C626" s="101">
        <v>21</v>
      </c>
      <c r="D626" s="80">
        <v>62.2</v>
      </c>
      <c r="E626" s="82">
        <v>17</v>
      </c>
      <c r="F626" s="83">
        <v>62.2</v>
      </c>
      <c r="G626" s="82">
        <v>73</v>
      </c>
      <c r="H626" s="88"/>
      <c r="I626" s="88"/>
      <c r="J626" s="88"/>
      <c r="K626" s="88"/>
      <c r="L626" s="88"/>
      <c r="M626" s="88"/>
      <c r="N626" s="88"/>
      <c r="O626" s="88"/>
      <c r="P626" s="88"/>
      <c r="Q626" s="88"/>
      <c r="R626" s="88"/>
      <c r="S626" s="88"/>
      <c r="T626" s="88"/>
      <c r="U626" s="88"/>
      <c r="V626" s="88"/>
      <c r="W626" s="88"/>
      <c r="X626" s="88"/>
      <c r="Y626" s="88"/>
      <c r="Z626" s="88"/>
      <c r="AA626" s="88"/>
      <c r="AB626" s="88"/>
      <c r="AC626" s="88"/>
      <c r="AD626" s="88"/>
      <c r="AE626" s="88"/>
      <c r="AF626" s="88"/>
      <c r="AG626" s="88"/>
      <c r="AH626" s="88"/>
      <c r="AI626" s="88"/>
      <c r="AJ626" s="88"/>
      <c r="AK626" s="88"/>
      <c r="AL626" s="88"/>
      <c r="AM626" s="88"/>
      <c r="AN626" s="88"/>
      <c r="AO626" s="88"/>
      <c r="AP626" s="88"/>
      <c r="AQ626" s="88"/>
      <c r="AR626" s="88"/>
      <c r="AS626" s="88"/>
      <c r="AT626" s="88"/>
      <c r="AU626" s="88"/>
      <c r="AV626" s="88"/>
      <c r="AW626" s="88"/>
      <c r="AX626" s="88"/>
      <c r="AY626" s="88"/>
      <c r="AZ626" s="88"/>
      <c r="BA626" s="88"/>
      <c r="BB626" s="88"/>
      <c r="BC626" s="88"/>
      <c r="BD626" s="88"/>
      <c r="BE626" s="88"/>
      <c r="BF626" s="88"/>
      <c r="BG626" s="88"/>
      <c r="BH626" s="88"/>
      <c r="BI626" s="88"/>
      <c r="BJ626" s="88"/>
      <c r="BK626" s="88"/>
      <c r="BL626" s="88"/>
      <c r="BM626" s="88"/>
      <c r="BN626" s="88"/>
      <c r="BO626" s="88"/>
      <c r="BP626" s="88"/>
      <c r="BQ626" s="88"/>
      <c r="BR626" s="88"/>
      <c r="BS626" s="88"/>
      <c r="BT626" s="88"/>
      <c r="BU626" s="88"/>
      <c r="BV626" s="88"/>
      <c r="BW626" s="88"/>
      <c r="BX626" s="88"/>
      <c r="BY626" s="88"/>
      <c r="BZ626" s="88"/>
      <c r="CA626" s="88"/>
      <c r="CB626" s="88"/>
      <c r="CC626" s="88"/>
      <c r="CD626" s="88"/>
      <c r="CE626" s="88"/>
      <c r="CF626" s="88"/>
      <c r="CG626" s="88"/>
      <c r="CH626" s="88"/>
      <c r="CI626" s="88"/>
      <c r="CJ626" s="88"/>
      <c r="CK626" s="88"/>
      <c r="CL626" s="88"/>
      <c r="CM626" s="88"/>
      <c r="CN626" s="88"/>
      <c r="CO626" s="88"/>
      <c r="CP626" s="88"/>
      <c r="CQ626" s="88"/>
      <c r="CR626" s="88"/>
      <c r="CS626" s="88"/>
      <c r="CT626" s="88"/>
      <c r="CU626" s="88"/>
      <c r="CV626" s="88"/>
      <c r="CW626" s="88"/>
      <c r="CX626" s="88"/>
      <c r="CY626" s="88"/>
      <c r="CZ626" s="88"/>
      <c r="DA626" s="88"/>
      <c r="DB626" s="88"/>
      <c r="DC626" s="88"/>
      <c r="DD626" s="88"/>
      <c r="DE626" s="88"/>
      <c r="DF626" s="88"/>
      <c r="DG626" s="88"/>
      <c r="DH626" s="88"/>
      <c r="DI626" s="88"/>
      <c r="DJ626" s="88"/>
      <c r="DK626" s="88"/>
      <c r="DL626" s="88"/>
      <c r="DM626" s="88"/>
      <c r="DN626" s="88"/>
      <c r="DO626" s="88"/>
      <c r="DP626" s="88"/>
      <c r="DQ626" s="88"/>
      <c r="DR626" s="88"/>
      <c r="DS626" s="88"/>
      <c r="DT626" s="88"/>
      <c r="DU626" s="88"/>
      <c r="DV626" s="88"/>
      <c r="DW626" s="88"/>
      <c r="DX626" s="88"/>
      <c r="DY626" s="88"/>
      <c r="DZ626" s="88"/>
      <c r="EA626" s="88"/>
      <c r="EB626" s="88"/>
      <c r="EC626" s="88"/>
      <c r="ED626" s="88"/>
      <c r="EE626" s="88"/>
      <c r="EF626" s="88"/>
      <c r="EG626" s="88"/>
      <c r="EH626" s="88"/>
      <c r="EI626" s="88"/>
      <c r="EJ626" s="88"/>
      <c r="EK626" s="88"/>
      <c r="EL626" s="88"/>
      <c r="EM626" s="88"/>
      <c r="EN626" s="88"/>
      <c r="EO626" s="88"/>
      <c r="EP626" s="88"/>
      <c r="EQ626" s="88"/>
      <c r="ER626" s="88"/>
      <c r="ES626" s="88"/>
      <c r="ET626" s="88"/>
      <c r="EU626" s="88"/>
      <c r="EV626" s="88"/>
      <c r="EW626" s="88"/>
      <c r="EX626" s="88"/>
      <c r="EY626" s="88"/>
      <c r="EZ626" s="88"/>
      <c r="FA626" s="88"/>
      <c r="FB626" s="88"/>
      <c r="FC626" s="88"/>
      <c r="FD626" s="88"/>
      <c r="FE626" s="88"/>
      <c r="FF626" s="88"/>
    </row>
    <row r="627" spans="2:162" x14ac:dyDescent="0.2">
      <c r="B627" s="100">
        <v>62.3</v>
      </c>
      <c r="C627" s="101">
        <v>8</v>
      </c>
      <c r="D627" s="80">
        <v>62.3</v>
      </c>
      <c r="E627" s="82">
        <v>22</v>
      </c>
      <c r="F627" s="83">
        <v>62.3</v>
      </c>
      <c r="G627" s="82">
        <v>68</v>
      </c>
      <c r="H627" s="88"/>
      <c r="I627" s="88"/>
      <c r="J627" s="88"/>
      <c r="K627" s="88"/>
      <c r="L627" s="88"/>
      <c r="M627" s="88"/>
      <c r="N627" s="88"/>
      <c r="O627" s="88"/>
      <c r="P627" s="88"/>
      <c r="Q627" s="88"/>
      <c r="R627" s="88"/>
      <c r="S627" s="88"/>
      <c r="T627" s="88"/>
      <c r="U627" s="88"/>
      <c r="V627" s="88"/>
      <c r="W627" s="88"/>
      <c r="X627" s="88"/>
      <c r="Y627" s="88"/>
      <c r="Z627" s="88"/>
      <c r="AA627" s="88"/>
      <c r="AB627" s="88"/>
      <c r="AC627" s="88"/>
      <c r="AD627" s="88"/>
      <c r="AE627" s="88"/>
      <c r="AF627" s="88"/>
      <c r="AG627" s="88"/>
      <c r="AH627" s="88"/>
      <c r="AI627" s="88"/>
      <c r="AJ627" s="88"/>
      <c r="AK627" s="88"/>
      <c r="AL627" s="88"/>
      <c r="AM627" s="88"/>
      <c r="AN627" s="88"/>
      <c r="AO627" s="88"/>
      <c r="AP627" s="88"/>
      <c r="AQ627" s="88"/>
      <c r="AR627" s="88"/>
      <c r="AS627" s="88"/>
      <c r="AT627" s="88"/>
      <c r="AU627" s="88"/>
      <c r="AV627" s="88"/>
      <c r="AW627" s="88"/>
      <c r="AX627" s="88"/>
      <c r="AY627" s="88"/>
      <c r="AZ627" s="88"/>
      <c r="BA627" s="88"/>
      <c r="BB627" s="88"/>
      <c r="BC627" s="88"/>
      <c r="BD627" s="88"/>
      <c r="BE627" s="88"/>
      <c r="BF627" s="88"/>
      <c r="BG627" s="88"/>
      <c r="BH627" s="88"/>
      <c r="BI627" s="88"/>
      <c r="BJ627" s="88"/>
      <c r="BK627" s="88"/>
      <c r="BL627" s="88"/>
      <c r="BM627" s="88"/>
      <c r="BN627" s="88"/>
      <c r="BO627" s="88"/>
      <c r="BP627" s="88"/>
      <c r="BQ627" s="88"/>
      <c r="BR627" s="88"/>
      <c r="BS627" s="88"/>
      <c r="BT627" s="88"/>
      <c r="BU627" s="88"/>
      <c r="BV627" s="88"/>
      <c r="BW627" s="88"/>
      <c r="BX627" s="88"/>
      <c r="BY627" s="88"/>
      <c r="BZ627" s="88"/>
      <c r="CA627" s="88"/>
      <c r="CB627" s="88"/>
      <c r="CC627" s="88"/>
      <c r="CD627" s="88"/>
      <c r="CE627" s="88"/>
      <c r="CF627" s="88"/>
      <c r="CG627" s="88"/>
      <c r="CH627" s="88"/>
      <c r="CI627" s="88"/>
      <c r="CJ627" s="88"/>
      <c r="CK627" s="88"/>
      <c r="CL627" s="88"/>
      <c r="CM627" s="88"/>
      <c r="CN627" s="88"/>
      <c r="CO627" s="88"/>
      <c r="CP627" s="88"/>
      <c r="CQ627" s="88"/>
      <c r="CR627" s="88"/>
      <c r="CS627" s="88"/>
      <c r="CT627" s="88"/>
      <c r="CU627" s="88"/>
      <c r="CV627" s="88"/>
      <c r="CW627" s="88"/>
      <c r="CX627" s="88"/>
      <c r="CY627" s="88"/>
      <c r="CZ627" s="88"/>
      <c r="DA627" s="88"/>
      <c r="DB627" s="88"/>
      <c r="DC627" s="88"/>
      <c r="DD627" s="88"/>
      <c r="DE627" s="88"/>
      <c r="DF627" s="88"/>
      <c r="DG627" s="88"/>
      <c r="DH627" s="88"/>
      <c r="DI627" s="88"/>
      <c r="DJ627" s="88"/>
      <c r="DK627" s="88"/>
      <c r="DL627" s="88"/>
      <c r="DM627" s="88"/>
      <c r="DN627" s="88"/>
      <c r="DO627" s="88"/>
      <c r="DP627" s="88"/>
      <c r="DQ627" s="88"/>
      <c r="DR627" s="88"/>
      <c r="DS627" s="88"/>
      <c r="DT627" s="88"/>
      <c r="DU627" s="88"/>
      <c r="DV627" s="88"/>
      <c r="DW627" s="88"/>
      <c r="DX627" s="88"/>
      <c r="DY627" s="88"/>
      <c r="DZ627" s="88"/>
      <c r="EA627" s="88"/>
      <c r="EB627" s="88"/>
      <c r="EC627" s="88"/>
      <c r="ED627" s="88"/>
      <c r="EE627" s="88"/>
      <c r="EF627" s="88"/>
      <c r="EG627" s="88"/>
      <c r="EH627" s="88"/>
      <c r="EI627" s="88"/>
      <c r="EJ627" s="88"/>
      <c r="EK627" s="88"/>
      <c r="EL627" s="88"/>
      <c r="EM627" s="88"/>
      <c r="EN627" s="88"/>
      <c r="EO627" s="88"/>
      <c r="EP627" s="88"/>
      <c r="EQ627" s="88"/>
      <c r="ER627" s="88"/>
      <c r="ES627" s="88"/>
      <c r="ET627" s="88"/>
      <c r="EU627" s="88"/>
      <c r="EV627" s="88"/>
      <c r="EW627" s="88"/>
      <c r="EX627" s="88"/>
      <c r="EY627" s="88"/>
      <c r="EZ627" s="88"/>
      <c r="FA627" s="88"/>
      <c r="FB627" s="88"/>
      <c r="FC627" s="88"/>
      <c r="FD627" s="88"/>
      <c r="FE627" s="88"/>
      <c r="FF627" s="88"/>
    </row>
    <row r="628" spans="2:162" x14ac:dyDescent="0.2">
      <c r="B628" s="100">
        <v>62.4</v>
      </c>
      <c r="C628" s="101">
        <v>4</v>
      </c>
      <c r="D628" s="80">
        <v>62.4</v>
      </c>
      <c r="E628" s="82">
        <v>143</v>
      </c>
      <c r="F628" s="83">
        <v>62.4</v>
      </c>
      <c r="G628" s="82">
        <v>24</v>
      </c>
      <c r="H628" s="88"/>
      <c r="I628" s="88"/>
      <c r="J628" s="88"/>
      <c r="K628" s="88"/>
      <c r="L628" s="88"/>
      <c r="M628" s="88"/>
      <c r="N628" s="88"/>
      <c r="O628" s="88"/>
      <c r="P628" s="88"/>
      <c r="Q628" s="88"/>
      <c r="R628" s="88"/>
      <c r="S628" s="88"/>
      <c r="T628" s="88"/>
      <c r="U628" s="88"/>
      <c r="V628" s="88"/>
      <c r="W628" s="88"/>
      <c r="X628" s="88"/>
      <c r="Y628" s="88"/>
      <c r="Z628" s="88"/>
      <c r="AA628" s="88"/>
      <c r="AB628" s="88"/>
      <c r="AC628" s="88"/>
      <c r="AD628" s="88"/>
      <c r="AE628" s="88"/>
      <c r="AF628" s="88"/>
      <c r="AG628" s="88"/>
      <c r="AH628" s="88"/>
      <c r="AI628" s="88"/>
      <c r="AJ628" s="88"/>
      <c r="AK628" s="88"/>
      <c r="AL628" s="88"/>
      <c r="AM628" s="88"/>
      <c r="AN628" s="88"/>
      <c r="AO628" s="88"/>
      <c r="AP628" s="88"/>
      <c r="AQ628" s="88"/>
      <c r="AR628" s="88"/>
      <c r="AS628" s="88"/>
      <c r="AT628" s="88"/>
      <c r="AU628" s="88"/>
      <c r="AV628" s="88"/>
      <c r="AW628" s="88"/>
      <c r="AX628" s="88"/>
      <c r="AY628" s="88"/>
      <c r="AZ628" s="88"/>
      <c r="BA628" s="88"/>
      <c r="BB628" s="88"/>
      <c r="BC628" s="88"/>
      <c r="BD628" s="88"/>
      <c r="BE628" s="88"/>
      <c r="BF628" s="88"/>
      <c r="BG628" s="88"/>
      <c r="BH628" s="88"/>
      <c r="BI628" s="88"/>
      <c r="BJ628" s="88"/>
      <c r="BK628" s="88"/>
      <c r="BL628" s="88"/>
      <c r="BM628" s="88"/>
      <c r="BN628" s="88"/>
      <c r="BO628" s="88"/>
      <c r="BP628" s="88"/>
      <c r="BQ628" s="88"/>
      <c r="BR628" s="88"/>
      <c r="BS628" s="88"/>
      <c r="BT628" s="88"/>
      <c r="BU628" s="88"/>
      <c r="BV628" s="88"/>
      <c r="BW628" s="88"/>
      <c r="BX628" s="88"/>
      <c r="BY628" s="88"/>
      <c r="BZ628" s="88"/>
      <c r="CA628" s="88"/>
      <c r="CB628" s="88"/>
      <c r="CC628" s="88"/>
      <c r="CD628" s="88"/>
      <c r="CE628" s="88"/>
      <c r="CF628" s="88"/>
      <c r="CG628" s="88"/>
      <c r="CH628" s="88"/>
      <c r="CI628" s="88"/>
      <c r="CJ628" s="88"/>
      <c r="CK628" s="88"/>
      <c r="CL628" s="88"/>
      <c r="CM628" s="88"/>
      <c r="CN628" s="88"/>
      <c r="CO628" s="88"/>
      <c r="CP628" s="88"/>
      <c r="CQ628" s="88"/>
      <c r="CR628" s="88"/>
      <c r="CS628" s="88"/>
      <c r="CT628" s="88"/>
      <c r="CU628" s="88"/>
      <c r="CV628" s="88"/>
      <c r="CW628" s="88"/>
      <c r="CX628" s="88"/>
      <c r="CY628" s="88"/>
      <c r="CZ628" s="88"/>
      <c r="DA628" s="88"/>
      <c r="DB628" s="88"/>
      <c r="DC628" s="88"/>
      <c r="DD628" s="88"/>
      <c r="DE628" s="88"/>
      <c r="DF628" s="88"/>
      <c r="DG628" s="88"/>
      <c r="DH628" s="88"/>
      <c r="DI628" s="88"/>
      <c r="DJ628" s="88"/>
      <c r="DK628" s="88"/>
      <c r="DL628" s="88"/>
      <c r="DM628" s="88"/>
      <c r="DN628" s="88"/>
      <c r="DO628" s="88"/>
      <c r="DP628" s="88"/>
      <c r="DQ628" s="88"/>
      <c r="DR628" s="88"/>
      <c r="DS628" s="88"/>
      <c r="DT628" s="88"/>
      <c r="DU628" s="88"/>
      <c r="DV628" s="88"/>
      <c r="DW628" s="88"/>
      <c r="DX628" s="88"/>
      <c r="DY628" s="88"/>
      <c r="DZ628" s="88"/>
      <c r="EA628" s="88"/>
      <c r="EB628" s="88"/>
      <c r="EC628" s="88"/>
      <c r="ED628" s="88"/>
      <c r="EE628" s="88"/>
      <c r="EF628" s="88"/>
      <c r="EG628" s="88"/>
      <c r="EH628" s="88"/>
      <c r="EI628" s="88"/>
      <c r="EJ628" s="88"/>
      <c r="EK628" s="88"/>
      <c r="EL628" s="88"/>
      <c r="EM628" s="88"/>
      <c r="EN628" s="88"/>
      <c r="EO628" s="88"/>
      <c r="EP628" s="88"/>
      <c r="EQ628" s="88"/>
      <c r="ER628" s="88"/>
      <c r="ES628" s="88"/>
      <c r="ET628" s="88"/>
      <c r="EU628" s="88"/>
      <c r="EV628" s="88"/>
      <c r="EW628" s="88"/>
      <c r="EX628" s="88"/>
      <c r="EY628" s="88"/>
      <c r="EZ628" s="88"/>
      <c r="FA628" s="88"/>
      <c r="FB628" s="88"/>
      <c r="FC628" s="88"/>
      <c r="FD628" s="88"/>
      <c r="FE628" s="88"/>
      <c r="FF628" s="88"/>
    </row>
    <row r="629" spans="2:162" x14ac:dyDescent="0.2">
      <c r="B629" s="100">
        <v>62.5</v>
      </c>
      <c r="C629" s="101">
        <v>25</v>
      </c>
      <c r="D629" s="80">
        <v>62.5</v>
      </c>
      <c r="E629" s="82">
        <v>79</v>
      </c>
      <c r="F629" s="83">
        <v>62.5</v>
      </c>
      <c r="G629" s="82">
        <v>121</v>
      </c>
      <c r="H629" s="88"/>
      <c r="I629" s="88"/>
      <c r="J629" s="88"/>
      <c r="K629" s="88"/>
      <c r="L629" s="88"/>
      <c r="M629" s="88"/>
      <c r="N629" s="88"/>
      <c r="O629" s="88"/>
      <c r="P629" s="88"/>
      <c r="Q629" s="88"/>
      <c r="R629" s="88"/>
      <c r="S629" s="88"/>
      <c r="T629" s="88"/>
      <c r="U629" s="88"/>
      <c r="V629" s="88"/>
      <c r="W629" s="88"/>
      <c r="X629" s="88"/>
      <c r="Y629" s="88"/>
      <c r="Z629" s="88"/>
      <c r="AA629" s="88"/>
      <c r="AB629" s="88"/>
      <c r="AC629" s="88"/>
      <c r="AD629" s="88"/>
      <c r="AE629" s="88"/>
      <c r="AF629" s="88"/>
      <c r="AG629" s="88"/>
      <c r="AH629" s="88"/>
      <c r="AI629" s="88"/>
      <c r="AJ629" s="88"/>
      <c r="AK629" s="88"/>
      <c r="AL629" s="88"/>
      <c r="AM629" s="88"/>
      <c r="AN629" s="88"/>
      <c r="AO629" s="88"/>
      <c r="AP629" s="88"/>
      <c r="AQ629" s="88"/>
      <c r="AR629" s="88"/>
      <c r="AS629" s="88"/>
      <c r="AT629" s="88"/>
      <c r="AU629" s="88"/>
      <c r="AV629" s="88"/>
      <c r="AW629" s="88"/>
      <c r="AX629" s="88"/>
      <c r="AY629" s="88"/>
      <c r="AZ629" s="88"/>
      <c r="BA629" s="88"/>
      <c r="BB629" s="88"/>
      <c r="BC629" s="88"/>
      <c r="BD629" s="88"/>
      <c r="BE629" s="88"/>
      <c r="BF629" s="88"/>
      <c r="BG629" s="88"/>
      <c r="BH629" s="88"/>
      <c r="BI629" s="88"/>
      <c r="BJ629" s="88"/>
      <c r="BK629" s="88"/>
      <c r="BL629" s="88"/>
      <c r="BM629" s="88"/>
      <c r="BN629" s="88"/>
      <c r="BO629" s="88"/>
      <c r="BP629" s="88"/>
      <c r="BQ629" s="88"/>
      <c r="BR629" s="88"/>
      <c r="BS629" s="88"/>
      <c r="BT629" s="88"/>
      <c r="BU629" s="88"/>
      <c r="BV629" s="88"/>
      <c r="BW629" s="88"/>
      <c r="BX629" s="88"/>
      <c r="BY629" s="88"/>
      <c r="BZ629" s="88"/>
      <c r="CA629" s="88"/>
      <c r="CB629" s="88"/>
      <c r="CC629" s="88"/>
      <c r="CD629" s="88"/>
      <c r="CE629" s="88"/>
      <c r="CF629" s="88"/>
      <c r="CG629" s="88"/>
      <c r="CH629" s="88"/>
      <c r="CI629" s="88"/>
      <c r="CJ629" s="88"/>
      <c r="CK629" s="88"/>
      <c r="CL629" s="88"/>
      <c r="CM629" s="88"/>
      <c r="CN629" s="88"/>
      <c r="CO629" s="88"/>
      <c r="CP629" s="88"/>
      <c r="CQ629" s="88"/>
      <c r="CR629" s="88"/>
      <c r="CS629" s="88"/>
      <c r="CT629" s="88"/>
      <c r="CU629" s="88"/>
      <c r="CV629" s="88"/>
      <c r="CW629" s="88"/>
      <c r="CX629" s="88"/>
      <c r="CY629" s="88"/>
      <c r="CZ629" s="88"/>
      <c r="DA629" s="88"/>
      <c r="DB629" s="88"/>
      <c r="DC629" s="88"/>
      <c r="DD629" s="88"/>
      <c r="DE629" s="88"/>
      <c r="DF629" s="88"/>
      <c r="DG629" s="88"/>
      <c r="DH629" s="88"/>
      <c r="DI629" s="88"/>
      <c r="DJ629" s="88"/>
      <c r="DK629" s="88"/>
      <c r="DL629" s="88"/>
      <c r="DM629" s="88"/>
      <c r="DN629" s="88"/>
      <c r="DO629" s="88"/>
      <c r="DP629" s="88"/>
      <c r="DQ629" s="88"/>
      <c r="DR629" s="88"/>
      <c r="DS629" s="88"/>
      <c r="DT629" s="88"/>
      <c r="DU629" s="88"/>
      <c r="DV629" s="88"/>
      <c r="DW629" s="88"/>
      <c r="DX629" s="88"/>
      <c r="DY629" s="88"/>
      <c r="DZ629" s="88"/>
      <c r="EA629" s="88"/>
      <c r="EB629" s="88"/>
      <c r="EC629" s="88"/>
      <c r="ED629" s="88"/>
      <c r="EE629" s="88"/>
      <c r="EF629" s="88"/>
      <c r="EG629" s="88"/>
      <c r="EH629" s="88"/>
      <c r="EI629" s="88"/>
      <c r="EJ629" s="88"/>
      <c r="EK629" s="88"/>
      <c r="EL629" s="88"/>
      <c r="EM629" s="88"/>
      <c r="EN629" s="88"/>
      <c r="EO629" s="88"/>
      <c r="EP629" s="88"/>
      <c r="EQ629" s="88"/>
      <c r="ER629" s="88"/>
      <c r="ES629" s="88"/>
      <c r="ET629" s="88"/>
      <c r="EU629" s="88"/>
      <c r="EV629" s="88"/>
      <c r="EW629" s="88"/>
      <c r="EX629" s="88"/>
      <c r="EY629" s="88"/>
      <c r="EZ629" s="88"/>
      <c r="FA629" s="88"/>
      <c r="FB629" s="88"/>
      <c r="FC629" s="88"/>
      <c r="FD629" s="88"/>
      <c r="FE629" s="88"/>
      <c r="FF629" s="88"/>
    </row>
    <row r="630" spans="2:162" x14ac:dyDescent="0.2">
      <c r="B630" s="100">
        <v>62.6</v>
      </c>
      <c r="C630" s="101">
        <v>45</v>
      </c>
      <c r="D630" s="80">
        <v>62.6</v>
      </c>
      <c r="E630" s="82">
        <v>52</v>
      </c>
      <c r="F630" s="83">
        <v>62.6</v>
      </c>
      <c r="G630" s="82">
        <v>7</v>
      </c>
      <c r="H630" s="88"/>
      <c r="I630" s="88"/>
      <c r="J630" s="88"/>
      <c r="K630" s="88"/>
      <c r="L630" s="88"/>
      <c r="M630" s="88"/>
      <c r="N630" s="88"/>
      <c r="O630" s="88"/>
      <c r="P630" s="88"/>
      <c r="Q630" s="88"/>
      <c r="R630" s="88"/>
      <c r="S630" s="88"/>
      <c r="T630" s="88"/>
      <c r="U630" s="88"/>
      <c r="V630" s="88"/>
      <c r="W630" s="88"/>
      <c r="X630" s="88"/>
      <c r="Y630" s="88"/>
      <c r="Z630" s="88"/>
      <c r="AA630" s="88"/>
      <c r="AB630" s="88"/>
      <c r="AC630" s="88"/>
      <c r="AD630" s="88"/>
      <c r="AE630" s="88"/>
      <c r="AF630" s="88"/>
      <c r="AG630" s="88"/>
      <c r="AH630" s="88"/>
      <c r="AI630" s="88"/>
      <c r="AJ630" s="88"/>
      <c r="AK630" s="88"/>
      <c r="AL630" s="88"/>
      <c r="AM630" s="88"/>
      <c r="AN630" s="88"/>
      <c r="AO630" s="88"/>
      <c r="AP630" s="88"/>
      <c r="AQ630" s="88"/>
      <c r="AR630" s="88"/>
      <c r="AS630" s="88"/>
      <c r="AT630" s="88"/>
      <c r="AU630" s="88"/>
      <c r="AV630" s="88"/>
      <c r="AW630" s="88"/>
      <c r="AX630" s="88"/>
      <c r="AY630" s="88"/>
      <c r="AZ630" s="88"/>
      <c r="BA630" s="88"/>
      <c r="BB630" s="88"/>
      <c r="BC630" s="88"/>
      <c r="BD630" s="88"/>
      <c r="BE630" s="88"/>
      <c r="BF630" s="88"/>
      <c r="BG630" s="88"/>
      <c r="BH630" s="88"/>
      <c r="BI630" s="88"/>
      <c r="BJ630" s="88"/>
      <c r="BK630" s="88"/>
      <c r="BL630" s="88"/>
      <c r="BM630" s="88"/>
      <c r="BN630" s="88"/>
      <c r="BO630" s="88"/>
      <c r="BP630" s="88"/>
      <c r="BQ630" s="88"/>
      <c r="BR630" s="88"/>
      <c r="BS630" s="88"/>
      <c r="BT630" s="88"/>
      <c r="BU630" s="88"/>
      <c r="BV630" s="88"/>
      <c r="BW630" s="88"/>
      <c r="BX630" s="88"/>
      <c r="BY630" s="88"/>
      <c r="BZ630" s="88"/>
      <c r="CA630" s="88"/>
      <c r="CB630" s="88"/>
      <c r="CC630" s="88"/>
      <c r="CD630" s="88"/>
      <c r="CE630" s="88"/>
      <c r="CF630" s="88"/>
      <c r="CG630" s="88"/>
      <c r="CH630" s="88"/>
      <c r="CI630" s="88"/>
      <c r="CJ630" s="88"/>
      <c r="CK630" s="88"/>
      <c r="CL630" s="88"/>
      <c r="CM630" s="88"/>
      <c r="CN630" s="88"/>
      <c r="CO630" s="88"/>
      <c r="CP630" s="88"/>
      <c r="CQ630" s="88"/>
      <c r="CR630" s="88"/>
      <c r="CS630" s="88"/>
      <c r="CT630" s="88"/>
      <c r="CU630" s="88"/>
      <c r="CV630" s="88"/>
      <c r="CW630" s="88"/>
      <c r="CX630" s="88"/>
      <c r="CY630" s="88"/>
      <c r="CZ630" s="88"/>
      <c r="DA630" s="88"/>
      <c r="DB630" s="88"/>
      <c r="DC630" s="88"/>
      <c r="DD630" s="88"/>
      <c r="DE630" s="88"/>
      <c r="DF630" s="88"/>
      <c r="DG630" s="88"/>
      <c r="DH630" s="88"/>
      <c r="DI630" s="88"/>
      <c r="DJ630" s="88"/>
      <c r="DK630" s="88"/>
      <c r="DL630" s="88"/>
      <c r="DM630" s="88"/>
      <c r="DN630" s="88"/>
      <c r="DO630" s="88"/>
      <c r="DP630" s="88"/>
      <c r="DQ630" s="88"/>
      <c r="DR630" s="88"/>
      <c r="DS630" s="88"/>
      <c r="DT630" s="88"/>
      <c r="DU630" s="88"/>
      <c r="DV630" s="88"/>
      <c r="DW630" s="88"/>
      <c r="DX630" s="88"/>
      <c r="DY630" s="88"/>
      <c r="DZ630" s="88"/>
      <c r="EA630" s="88"/>
      <c r="EB630" s="88"/>
      <c r="EC630" s="88"/>
      <c r="ED630" s="88"/>
      <c r="EE630" s="88"/>
      <c r="EF630" s="88"/>
      <c r="EG630" s="88"/>
      <c r="EH630" s="88"/>
      <c r="EI630" s="88"/>
      <c r="EJ630" s="88"/>
      <c r="EK630" s="88"/>
      <c r="EL630" s="88"/>
      <c r="EM630" s="88"/>
      <c r="EN630" s="88"/>
      <c r="EO630" s="88"/>
      <c r="EP630" s="88"/>
      <c r="EQ630" s="88"/>
      <c r="ER630" s="88"/>
      <c r="ES630" s="88"/>
      <c r="ET630" s="88"/>
      <c r="EU630" s="88"/>
      <c r="EV630" s="88"/>
      <c r="EW630" s="88"/>
      <c r="EX630" s="88"/>
      <c r="EY630" s="88"/>
      <c r="EZ630" s="88"/>
      <c r="FA630" s="88"/>
      <c r="FB630" s="88"/>
      <c r="FC630" s="88"/>
      <c r="FD630" s="88"/>
      <c r="FE630" s="88"/>
      <c r="FF630" s="88"/>
    </row>
    <row r="631" spans="2:162" x14ac:dyDescent="0.2">
      <c r="B631" s="100">
        <v>62.7</v>
      </c>
      <c r="C631" s="101">
        <v>9</v>
      </c>
      <c r="D631" s="80">
        <v>62.7</v>
      </c>
      <c r="E631" s="82">
        <v>45</v>
      </c>
      <c r="F631" s="83">
        <v>62.7</v>
      </c>
      <c r="G631" s="82">
        <v>78</v>
      </c>
      <c r="H631" s="88"/>
      <c r="I631" s="88"/>
      <c r="J631" s="88"/>
      <c r="K631" s="88"/>
      <c r="L631" s="88"/>
      <c r="M631" s="88"/>
      <c r="N631" s="88"/>
      <c r="O631" s="88"/>
      <c r="P631" s="88"/>
      <c r="Q631" s="88"/>
      <c r="R631" s="88"/>
      <c r="S631" s="88"/>
      <c r="T631" s="88"/>
      <c r="U631" s="88"/>
      <c r="V631" s="88"/>
      <c r="W631" s="88"/>
      <c r="X631" s="88"/>
      <c r="Y631" s="88"/>
      <c r="Z631" s="88"/>
      <c r="AA631" s="88"/>
      <c r="AB631" s="88"/>
      <c r="AC631" s="88"/>
      <c r="AD631" s="88"/>
      <c r="AE631" s="88"/>
      <c r="AF631" s="88"/>
      <c r="AG631" s="88"/>
      <c r="AH631" s="88"/>
      <c r="AI631" s="88"/>
      <c r="AJ631" s="88"/>
      <c r="AK631" s="88"/>
      <c r="AL631" s="88"/>
      <c r="AM631" s="88"/>
      <c r="AN631" s="88"/>
      <c r="AO631" s="88"/>
      <c r="AP631" s="88"/>
      <c r="AQ631" s="88"/>
      <c r="AR631" s="88"/>
      <c r="AS631" s="88"/>
      <c r="AT631" s="88"/>
      <c r="AU631" s="88"/>
      <c r="AV631" s="88"/>
      <c r="AW631" s="88"/>
      <c r="AX631" s="88"/>
      <c r="AY631" s="88"/>
      <c r="AZ631" s="88"/>
      <c r="BA631" s="88"/>
      <c r="BB631" s="88"/>
      <c r="BC631" s="88"/>
      <c r="BD631" s="88"/>
      <c r="BE631" s="88"/>
      <c r="BF631" s="88"/>
      <c r="BG631" s="88"/>
      <c r="BH631" s="88"/>
      <c r="BI631" s="88"/>
      <c r="BJ631" s="88"/>
      <c r="BK631" s="88"/>
      <c r="BL631" s="88"/>
      <c r="BM631" s="88"/>
      <c r="BN631" s="88"/>
      <c r="BO631" s="88"/>
      <c r="BP631" s="88"/>
      <c r="BQ631" s="88"/>
      <c r="BR631" s="88"/>
      <c r="BS631" s="88"/>
      <c r="BT631" s="88"/>
      <c r="BU631" s="88"/>
      <c r="BV631" s="88"/>
      <c r="BW631" s="88"/>
      <c r="BX631" s="88"/>
      <c r="BY631" s="88"/>
      <c r="BZ631" s="88"/>
      <c r="CA631" s="88"/>
      <c r="CB631" s="88"/>
      <c r="CC631" s="88"/>
      <c r="CD631" s="88"/>
      <c r="CE631" s="88"/>
      <c r="CF631" s="88"/>
      <c r="CG631" s="88"/>
      <c r="CH631" s="88"/>
      <c r="CI631" s="88"/>
      <c r="CJ631" s="88"/>
      <c r="CK631" s="88"/>
      <c r="CL631" s="88"/>
      <c r="CM631" s="88"/>
      <c r="CN631" s="88"/>
      <c r="CO631" s="88"/>
      <c r="CP631" s="88"/>
      <c r="CQ631" s="88"/>
      <c r="CR631" s="88"/>
      <c r="CS631" s="88"/>
      <c r="CT631" s="88"/>
      <c r="CU631" s="88"/>
      <c r="CV631" s="88"/>
      <c r="CW631" s="88"/>
      <c r="CX631" s="88"/>
      <c r="CY631" s="88"/>
      <c r="CZ631" s="88"/>
      <c r="DA631" s="88"/>
      <c r="DB631" s="88"/>
      <c r="DC631" s="88"/>
      <c r="DD631" s="88"/>
      <c r="DE631" s="88"/>
      <c r="DF631" s="88"/>
      <c r="DG631" s="88"/>
      <c r="DH631" s="88"/>
      <c r="DI631" s="88"/>
      <c r="DJ631" s="88"/>
      <c r="DK631" s="88"/>
      <c r="DL631" s="88"/>
      <c r="DM631" s="88"/>
      <c r="DN631" s="88"/>
      <c r="DO631" s="88"/>
      <c r="DP631" s="88"/>
      <c r="DQ631" s="88"/>
      <c r="DR631" s="88"/>
      <c r="DS631" s="88"/>
      <c r="DT631" s="88"/>
      <c r="DU631" s="88"/>
      <c r="DV631" s="88"/>
      <c r="DW631" s="88"/>
      <c r="DX631" s="88"/>
      <c r="DY631" s="88"/>
      <c r="DZ631" s="88"/>
      <c r="EA631" s="88"/>
      <c r="EB631" s="88"/>
      <c r="EC631" s="88"/>
      <c r="ED631" s="88"/>
      <c r="EE631" s="88"/>
      <c r="EF631" s="88"/>
      <c r="EG631" s="88"/>
      <c r="EH631" s="88"/>
      <c r="EI631" s="88"/>
      <c r="EJ631" s="88"/>
      <c r="EK631" s="88"/>
      <c r="EL631" s="88"/>
      <c r="EM631" s="88"/>
      <c r="EN631" s="88"/>
      <c r="EO631" s="88"/>
      <c r="EP631" s="88"/>
      <c r="EQ631" s="88"/>
      <c r="ER631" s="88"/>
      <c r="ES631" s="88"/>
      <c r="ET631" s="88"/>
      <c r="EU631" s="88"/>
      <c r="EV631" s="88"/>
      <c r="EW631" s="88"/>
      <c r="EX631" s="88"/>
      <c r="EY631" s="88"/>
      <c r="EZ631" s="88"/>
      <c r="FA631" s="88"/>
      <c r="FB631" s="88"/>
      <c r="FC631" s="88"/>
      <c r="FD631" s="88"/>
      <c r="FE631" s="88"/>
      <c r="FF631" s="88"/>
    </row>
    <row r="632" spans="2:162" x14ac:dyDescent="0.2">
      <c r="B632" s="100">
        <v>62.8</v>
      </c>
      <c r="C632" s="101">
        <v>13</v>
      </c>
      <c r="D632" s="80">
        <v>62.8</v>
      </c>
      <c r="E632" s="82">
        <v>25</v>
      </c>
      <c r="F632" s="83">
        <v>62.8</v>
      </c>
      <c r="G632" s="82">
        <v>112</v>
      </c>
      <c r="H632" s="88"/>
      <c r="I632" s="88"/>
      <c r="J632" s="88"/>
      <c r="K632" s="88"/>
      <c r="L632" s="88"/>
      <c r="M632" s="88"/>
      <c r="N632" s="88"/>
      <c r="O632" s="88"/>
      <c r="P632" s="88"/>
      <c r="Q632" s="88"/>
      <c r="R632" s="88"/>
      <c r="S632" s="88"/>
      <c r="T632" s="88"/>
      <c r="U632" s="88"/>
      <c r="V632" s="88"/>
      <c r="W632" s="88"/>
      <c r="X632" s="88"/>
      <c r="Y632" s="88"/>
      <c r="Z632" s="88"/>
      <c r="AA632" s="88"/>
      <c r="AB632" s="88"/>
      <c r="AC632" s="88"/>
      <c r="AD632" s="88"/>
      <c r="AE632" s="88"/>
      <c r="AF632" s="88"/>
      <c r="AG632" s="88"/>
      <c r="AH632" s="88"/>
      <c r="AI632" s="88"/>
      <c r="AJ632" s="88"/>
      <c r="AK632" s="88"/>
      <c r="AL632" s="88"/>
      <c r="AM632" s="88"/>
      <c r="AN632" s="88"/>
      <c r="AO632" s="88"/>
      <c r="AP632" s="88"/>
      <c r="AQ632" s="88"/>
      <c r="AR632" s="88"/>
      <c r="AS632" s="88"/>
      <c r="AT632" s="88"/>
      <c r="AU632" s="88"/>
      <c r="AV632" s="88"/>
      <c r="AW632" s="88"/>
      <c r="AX632" s="88"/>
      <c r="AY632" s="88"/>
      <c r="AZ632" s="88"/>
      <c r="BA632" s="88"/>
      <c r="BB632" s="88"/>
      <c r="BC632" s="88"/>
      <c r="BD632" s="88"/>
      <c r="BE632" s="88"/>
      <c r="BF632" s="88"/>
      <c r="BG632" s="88"/>
      <c r="BH632" s="88"/>
      <c r="BI632" s="88"/>
      <c r="BJ632" s="88"/>
      <c r="BK632" s="88"/>
      <c r="BL632" s="88"/>
      <c r="BM632" s="88"/>
      <c r="BN632" s="88"/>
      <c r="BO632" s="88"/>
      <c r="BP632" s="88"/>
      <c r="BQ632" s="88"/>
      <c r="BR632" s="88"/>
      <c r="BS632" s="88"/>
      <c r="BT632" s="88"/>
      <c r="BU632" s="88"/>
      <c r="BV632" s="88"/>
      <c r="BW632" s="88"/>
      <c r="BX632" s="88"/>
      <c r="BY632" s="88"/>
      <c r="BZ632" s="88"/>
      <c r="CA632" s="88"/>
      <c r="CB632" s="88"/>
      <c r="CC632" s="88"/>
      <c r="CD632" s="88"/>
      <c r="CE632" s="88"/>
      <c r="CF632" s="88"/>
      <c r="CG632" s="88"/>
      <c r="CH632" s="88"/>
      <c r="CI632" s="88"/>
      <c r="CJ632" s="88"/>
      <c r="CK632" s="88"/>
      <c r="CL632" s="88"/>
      <c r="CM632" s="88"/>
      <c r="CN632" s="88"/>
      <c r="CO632" s="88"/>
      <c r="CP632" s="88"/>
      <c r="CQ632" s="88"/>
      <c r="CR632" s="88"/>
      <c r="CS632" s="88"/>
      <c r="CT632" s="88"/>
      <c r="CU632" s="88"/>
      <c r="CV632" s="88"/>
      <c r="CW632" s="88"/>
      <c r="CX632" s="88"/>
      <c r="CY632" s="88"/>
      <c r="CZ632" s="88"/>
      <c r="DA632" s="88"/>
      <c r="DB632" s="88"/>
      <c r="DC632" s="88"/>
      <c r="DD632" s="88"/>
      <c r="DE632" s="88"/>
      <c r="DF632" s="88"/>
      <c r="DG632" s="88"/>
      <c r="DH632" s="88"/>
      <c r="DI632" s="88"/>
      <c r="DJ632" s="88"/>
      <c r="DK632" s="88"/>
      <c r="DL632" s="88"/>
      <c r="DM632" s="88"/>
      <c r="DN632" s="88"/>
      <c r="DO632" s="88"/>
      <c r="DP632" s="88"/>
      <c r="DQ632" s="88"/>
      <c r="DR632" s="88"/>
      <c r="DS632" s="88"/>
      <c r="DT632" s="88"/>
      <c r="DU632" s="88"/>
      <c r="DV632" s="88"/>
      <c r="DW632" s="88"/>
      <c r="DX632" s="88"/>
      <c r="DY632" s="88"/>
      <c r="DZ632" s="88"/>
      <c r="EA632" s="88"/>
      <c r="EB632" s="88"/>
      <c r="EC632" s="88"/>
      <c r="ED632" s="88"/>
      <c r="EE632" s="88"/>
      <c r="EF632" s="88"/>
      <c r="EG632" s="88"/>
      <c r="EH632" s="88"/>
      <c r="EI632" s="88"/>
      <c r="EJ632" s="88"/>
      <c r="EK632" s="88"/>
      <c r="EL632" s="88"/>
      <c r="EM632" s="88"/>
      <c r="EN632" s="88"/>
      <c r="EO632" s="88"/>
      <c r="EP632" s="88"/>
      <c r="EQ632" s="88"/>
      <c r="ER632" s="88"/>
      <c r="ES632" s="88"/>
      <c r="ET632" s="88"/>
      <c r="EU632" s="88"/>
      <c r="EV632" s="88"/>
      <c r="EW632" s="88"/>
      <c r="EX632" s="88"/>
      <c r="EY632" s="88"/>
      <c r="EZ632" s="88"/>
      <c r="FA632" s="88"/>
      <c r="FB632" s="88"/>
      <c r="FC632" s="88"/>
      <c r="FD632" s="88"/>
      <c r="FE632" s="88"/>
      <c r="FF632" s="88"/>
    </row>
    <row r="633" spans="2:162" x14ac:dyDescent="0.2">
      <c r="B633" s="100">
        <v>62.9</v>
      </c>
      <c r="C633" s="101">
        <v>67</v>
      </c>
      <c r="D633" s="80">
        <v>62.9</v>
      </c>
      <c r="E633" s="82">
        <v>77</v>
      </c>
      <c r="F633" s="83">
        <v>62.9</v>
      </c>
      <c r="G633" s="82">
        <v>3</v>
      </c>
      <c r="H633" s="88"/>
      <c r="I633" s="88"/>
      <c r="J633" s="88"/>
      <c r="K633" s="88"/>
      <c r="L633" s="88"/>
      <c r="M633" s="88"/>
      <c r="N633" s="88"/>
      <c r="O633" s="88"/>
      <c r="P633" s="88"/>
      <c r="Q633" s="88"/>
      <c r="R633" s="88"/>
      <c r="S633" s="88"/>
      <c r="T633" s="88"/>
      <c r="U633" s="88"/>
      <c r="V633" s="88"/>
      <c r="W633" s="88"/>
      <c r="X633" s="88"/>
      <c r="Y633" s="88"/>
      <c r="Z633" s="88"/>
      <c r="AA633" s="88"/>
      <c r="AB633" s="88"/>
      <c r="AC633" s="88"/>
      <c r="AD633" s="88"/>
      <c r="AE633" s="88"/>
      <c r="AF633" s="88"/>
      <c r="AG633" s="88"/>
      <c r="AH633" s="88"/>
      <c r="AI633" s="88"/>
      <c r="AJ633" s="88"/>
      <c r="AK633" s="88"/>
      <c r="AL633" s="88"/>
      <c r="AM633" s="88"/>
      <c r="AN633" s="88"/>
      <c r="AO633" s="88"/>
      <c r="AP633" s="88"/>
      <c r="AQ633" s="88"/>
      <c r="AR633" s="88"/>
      <c r="AS633" s="88"/>
      <c r="AT633" s="88"/>
      <c r="AU633" s="88"/>
      <c r="AV633" s="88"/>
      <c r="AW633" s="88"/>
      <c r="AX633" s="88"/>
      <c r="AY633" s="88"/>
      <c r="AZ633" s="88"/>
      <c r="BA633" s="88"/>
      <c r="BB633" s="88"/>
      <c r="BC633" s="88"/>
      <c r="BD633" s="88"/>
      <c r="BE633" s="88"/>
      <c r="BF633" s="88"/>
      <c r="BG633" s="88"/>
      <c r="BH633" s="88"/>
      <c r="BI633" s="88"/>
      <c r="BJ633" s="88"/>
      <c r="BK633" s="88"/>
      <c r="BL633" s="88"/>
      <c r="BM633" s="88"/>
      <c r="BN633" s="88"/>
      <c r="BO633" s="88"/>
      <c r="BP633" s="88"/>
      <c r="BQ633" s="88"/>
      <c r="BR633" s="88"/>
      <c r="BS633" s="88"/>
      <c r="BT633" s="88"/>
      <c r="BU633" s="88"/>
      <c r="BV633" s="88"/>
      <c r="BW633" s="88"/>
      <c r="BX633" s="88"/>
      <c r="BY633" s="88"/>
      <c r="BZ633" s="88"/>
      <c r="CA633" s="88"/>
      <c r="CB633" s="88"/>
      <c r="CC633" s="88"/>
      <c r="CD633" s="88"/>
      <c r="CE633" s="88"/>
      <c r="CF633" s="88"/>
      <c r="CG633" s="88"/>
      <c r="CH633" s="88"/>
      <c r="CI633" s="88"/>
      <c r="CJ633" s="88"/>
      <c r="CK633" s="88"/>
      <c r="CL633" s="88"/>
      <c r="CM633" s="88"/>
      <c r="CN633" s="88"/>
      <c r="CO633" s="88"/>
      <c r="CP633" s="88"/>
      <c r="CQ633" s="88"/>
      <c r="CR633" s="88"/>
      <c r="CS633" s="88"/>
      <c r="CT633" s="88"/>
      <c r="CU633" s="88"/>
      <c r="CV633" s="88"/>
      <c r="CW633" s="88"/>
      <c r="CX633" s="88"/>
      <c r="CY633" s="88"/>
      <c r="CZ633" s="88"/>
      <c r="DA633" s="88"/>
      <c r="DB633" s="88"/>
      <c r="DC633" s="88"/>
      <c r="DD633" s="88"/>
      <c r="DE633" s="88"/>
      <c r="DF633" s="88"/>
      <c r="DG633" s="88"/>
      <c r="DH633" s="88"/>
      <c r="DI633" s="88"/>
      <c r="DJ633" s="88"/>
      <c r="DK633" s="88"/>
      <c r="DL633" s="88"/>
      <c r="DM633" s="88"/>
      <c r="DN633" s="88"/>
      <c r="DO633" s="88"/>
      <c r="DP633" s="88"/>
      <c r="DQ633" s="88"/>
      <c r="DR633" s="88"/>
      <c r="DS633" s="88"/>
      <c r="DT633" s="88"/>
      <c r="DU633" s="88"/>
      <c r="DV633" s="88"/>
      <c r="DW633" s="88"/>
      <c r="DX633" s="88"/>
      <c r="DY633" s="88"/>
      <c r="DZ633" s="88"/>
      <c r="EA633" s="88"/>
      <c r="EB633" s="88"/>
      <c r="EC633" s="88"/>
      <c r="ED633" s="88"/>
      <c r="EE633" s="88"/>
      <c r="EF633" s="88"/>
      <c r="EG633" s="88"/>
      <c r="EH633" s="88"/>
      <c r="EI633" s="88"/>
      <c r="EJ633" s="88"/>
      <c r="EK633" s="88"/>
      <c r="EL633" s="88"/>
      <c r="EM633" s="88"/>
      <c r="EN633" s="88"/>
      <c r="EO633" s="88"/>
      <c r="EP633" s="88"/>
      <c r="EQ633" s="88"/>
      <c r="ER633" s="88"/>
      <c r="ES633" s="88"/>
      <c r="ET633" s="88"/>
      <c r="EU633" s="88"/>
      <c r="EV633" s="88"/>
      <c r="EW633" s="88"/>
      <c r="EX633" s="88"/>
      <c r="EY633" s="88"/>
      <c r="EZ633" s="88"/>
      <c r="FA633" s="88"/>
      <c r="FB633" s="88"/>
      <c r="FC633" s="88"/>
      <c r="FD633" s="88"/>
      <c r="FE633" s="88"/>
      <c r="FF633" s="88"/>
    </row>
    <row r="634" spans="2:162" x14ac:dyDescent="0.2">
      <c r="B634" s="100">
        <v>63</v>
      </c>
      <c r="C634" s="101">
        <v>70</v>
      </c>
      <c r="D634" s="80">
        <v>63</v>
      </c>
      <c r="E634" s="82">
        <v>8</v>
      </c>
      <c r="F634" s="83">
        <v>63</v>
      </c>
      <c r="G634" s="82">
        <v>16</v>
      </c>
      <c r="H634" s="88"/>
      <c r="I634" s="88"/>
      <c r="J634" s="88"/>
      <c r="K634" s="88"/>
      <c r="L634" s="88"/>
      <c r="M634" s="88"/>
      <c r="N634" s="88"/>
      <c r="O634" s="88"/>
      <c r="P634" s="88"/>
      <c r="Q634" s="88"/>
      <c r="R634" s="88"/>
      <c r="S634" s="88"/>
      <c r="T634" s="88"/>
      <c r="U634" s="88"/>
      <c r="V634" s="88"/>
      <c r="W634" s="88"/>
      <c r="X634" s="88"/>
      <c r="Y634" s="88"/>
      <c r="Z634" s="88"/>
      <c r="AA634" s="88"/>
      <c r="AB634" s="88"/>
      <c r="AC634" s="88"/>
      <c r="AD634" s="88"/>
      <c r="AE634" s="88"/>
      <c r="AF634" s="88"/>
      <c r="AG634" s="88"/>
      <c r="AH634" s="88"/>
      <c r="AI634" s="88"/>
      <c r="AJ634" s="88"/>
      <c r="AK634" s="88"/>
      <c r="AL634" s="88"/>
      <c r="AM634" s="88"/>
      <c r="AN634" s="88"/>
      <c r="AO634" s="88"/>
      <c r="AP634" s="88"/>
      <c r="AQ634" s="88"/>
      <c r="AR634" s="88"/>
      <c r="AS634" s="88"/>
      <c r="AT634" s="88"/>
      <c r="AU634" s="88"/>
      <c r="AV634" s="88"/>
      <c r="AW634" s="88"/>
      <c r="AX634" s="88"/>
      <c r="AY634" s="88"/>
      <c r="AZ634" s="88"/>
      <c r="BA634" s="88"/>
      <c r="BB634" s="88"/>
      <c r="BC634" s="88"/>
      <c r="BD634" s="88"/>
      <c r="BE634" s="88"/>
      <c r="BF634" s="88"/>
      <c r="BG634" s="88"/>
      <c r="BH634" s="88"/>
      <c r="BI634" s="88"/>
      <c r="BJ634" s="88"/>
      <c r="BK634" s="88"/>
      <c r="BL634" s="88"/>
      <c r="BM634" s="88"/>
      <c r="BN634" s="88"/>
      <c r="BO634" s="88"/>
      <c r="BP634" s="88"/>
      <c r="BQ634" s="88"/>
      <c r="BR634" s="88"/>
      <c r="BS634" s="88"/>
      <c r="BT634" s="88"/>
      <c r="BU634" s="88"/>
      <c r="BV634" s="88"/>
      <c r="BW634" s="88"/>
      <c r="BX634" s="88"/>
      <c r="BY634" s="88"/>
      <c r="BZ634" s="88"/>
      <c r="CA634" s="88"/>
      <c r="CB634" s="88"/>
      <c r="CC634" s="88"/>
      <c r="CD634" s="88"/>
      <c r="CE634" s="88"/>
      <c r="CF634" s="88"/>
      <c r="CG634" s="88"/>
      <c r="CH634" s="88"/>
      <c r="CI634" s="88"/>
      <c r="CJ634" s="88"/>
      <c r="CK634" s="88"/>
      <c r="CL634" s="88"/>
      <c r="CM634" s="88"/>
      <c r="CN634" s="88"/>
      <c r="CO634" s="88"/>
      <c r="CP634" s="88"/>
      <c r="CQ634" s="88"/>
      <c r="CR634" s="88"/>
      <c r="CS634" s="88"/>
      <c r="CT634" s="88"/>
      <c r="CU634" s="88"/>
      <c r="CV634" s="88"/>
      <c r="CW634" s="88"/>
      <c r="CX634" s="88"/>
      <c r="CY634" s="88"/>
      <c r="CZ634" s="88"/>
      <c r="DA634" s="88"/>
      <c r="DB634" s="88"/>
      <c r="DC634" s="88"/>
      <c r="DD634" s="88"/>
      <c r="DE634" s="88"/>
      <c r="DF634" s="88"/>
      <c r="DG634" s="88"/>
      <c r="DH634" s="88"/>
      <c r="DI634" s="88"/>
      <c r="DJ634" s="88"/>
      <c r="DK634" s="88"/>
      <c r="DL634" s="88"/>
      <c r="DM634" s="88"/>
      <c r="DN634" s="88"/>
      <c r="DO634" s="88"/>
      <c r="DP634" s="88"/>
      <c r="DQ634" s="88"/>
      <c r="DR634" s="88"/>
      <c r="DS634" s="88"/>
      <c r="DT634" s="88"/>
      <c r="DU634" s="88"/>
      <c r="DV634" s="88"/>
      <c r="DW634" s="88"/>
      <c r="DX634" s="88"/>
      <c r="DY634" s="88"/>
      <c r="DZ634" s="88"/>
      <c r="EA634" s="88"/>
      <c r="EB634" s="88"/>
      <c r="EC634" s="88"/>
      <c r="ED634" s="88"/>
      <c r="EE634" s="88"/>
      <c r="EF634" s="88"/>
      <c r="EG634" s="88"/>
      <c r="EH634" s="88"/>
      <c r="EI634" s="88"/>
      <c r="EJ634" s="88"/>
      <c r="EK634" s="88"/>
      <c r="EL634" s="88"/>
      <c r="EM634" s="88"/>
      <c r="EN634" s="88"/>
      <c r="EO634" s="88"/>
      <c r="EP634" s="88"/>
      <c r="EQ634" s="88"/>
      <c r="ER634" s="88"/>
      <c r="ES634" s="88"/>
      <c r="ET634" s="88"/>
      <c r="EU634" s="88"/>
      <c r="EV634" s="88"/>
      <c r="EW634" s="88"/>
      <c r="EX634" s="88"/>
      <c r="EY634" s="88"/>
      <c r="EZ634" s="88"/>
      <c r="FA634" s="88"/>
      <c r="FB634" s="88"/>
      <c r="FC634" s="88"/>
      <c r="FD634" s="88"/>
      <c r="FE634" s="88"/>
      <c r="FF634" s="88"/>
    </row>
    <row r="635" spans="2:162" x14ac:dyDescent="0.2">
      <c r="B635" s="100">
        <v>63.1</v>
      </c>
      <c r="C635" s="101">
        <v>4</v>
      </c>
      <c r="D635" s="80">
        <v>63.1</v>
      </c>
      <c r="E635" s="82">
        <v>4</v>
      </c>
      <c r="F635" s="83">
        <v>63.1</v>
      </c>
      <c r="G635" s="82">
        <v>52</v>
      </c>
      <c r="H635" s="88"/>
      <c r="I635" s="88"/>
      <c r="J635" s="88"/>
      <c r="K635" s="88"/>
      <c r="L635" s="88"/>
      <c r="M635" s="88"/>
      <c r="N635" s="88"/>
      <c r="O635" s="88"/>
      <c r="P635" s="88"/>
      <c r="Q635" s="88"/>
      <c r="R635" s="88"/>
      <c r="S635" s="88"/>
      <c r="T635" s="88"/>
      <c r="U635" s="88"/>
      <c r="V635" s="88"/>
      <c r="W635" s="88"/>
      <c r="X635" s="88"/>
      <c r="Y635" s="88"/>
      <c r="Z635" s="88"/>
      <c r="AA635" s="88"/>
      <c r="AB635" s="88"/>
      <c r="AC635" s="88"/>
      <c r="AD635" s="88"/>
      <c r="AE635" s="88"/>
      <c r="AF635" s="88"/>
      <c r="AG635" s="88"/>
      <c r="AH635" s="88"/>
      <c r="AI635" s="88"/>
      <c r="AJ635" s="88"/>
      <c r="AK635" s="88"/>
      <c r="AL635" s="88"/>
      <c r="AM635" s="88"/>
      <c r="AN635" s="88"/>
      <c r="AO635" s="88"/>
      <c r="AP635" s="88"/>
      <c r="AQ635" s="88"/>
      <c r="AR635" s="88"/>
      <c r="AS635" s="88"/>
      <c r="AT635" s="88"/>
      <c r="AU635" s="88"/>
      <c r="AV635" s="88"/>
      <c r="AW635" s="88"/>
      <c r="AX635" s="88"/>
      <c r="AY635" s="88"/>
      <c r="AZ635" s="88"/>
      <c r="BA635" s="88"/>
      <c r="BB635" s="88"/>
      <c r="BC635" s="88"/>
      <c r="BD635" s="88"/>
      <c r="BE635" s="88"/>
      <c r="BF635" s="88"/>
      <c r="BG635" s="88"/>
      <c r="BH635" s="88"/>
      <c r="BI635" s="88"/>
      <c r="BJ635" s="88"/>
      <c r="BK635" s="88"/>
      <c r="BL635" s="88"/>
      <c r="BM635" s="88"/>
      <c r="BN635" s="88"/>
      <c r="BO635" s="88"/>
      <c r="BP635" s="88"/>
      <c r="BQ635" s="88"/>
      <c r="BR635" s="88"/>
      <c r="BS635" s="88"/>
      <c r="BT635" s="88"/>
      <c r="BU635" s="88"/>
      <c r="BV635" s="88"/>
      <c r="BW635" s="88"/>
      <c r="BX635" s="88"/>
      <c r="BY635" s="88"/>
      <c r="BZ635" s="88"/>
      <c r="CA635" s="88"/>
      <c r="CB635" s="88"/>
      <c r="CC635" s="88"/>
      <c r="CD635" s="88"/>
      <c r="CE635" s="88"/>
      <c r="CF635" s="88"/>
      <c r="CG635" s="88"/>
      <c r="CH635" s="88"/>
      <c r="CI635" s="88"/>
      <c r="CJ635" s="88"/>
      <c r="CK635" s="88"/>
      <c r="CL635" s="88"/>
      <c r="CM635" s="88"/>
      <c r="CN635" s="88"/>
      <c r="CO635" s="88"/>
      <c r="CP635" s="88"/>
      <c r="CQ635" s="88"/>
      <c r="CR635" s="88"/>
      <c r="CS635" s="88"/>
      <c r="CT635" s="88"/>
      <c r="CU635" s="88"/>
      <c r="CV635" s="88"/>
      <c r="CW635" s="88"/>
      <c r="CX635" s="88"/>
      <c r="CY635" s="88"/>
      <c r="CZ635" s="88"/>
      <c r="DA635" s="88"/>
      <c r="DB635" s="88"/>
      <c r="DC635" s="88"/>
      <c r="DD635" s="88"/>
      <c r="DE635" s="88"/>
      <c r="DF635" s="88"/>
      <c r="DG635" s="88"/>
      <c r="DH635" s="88"/>
      <c r="DI635" s="88"/>
      <c r="DJ635" s="88"/>
      <c r="DK635" s="88"/>
      <c r="DL635" s="88"/>
      <c r="DM635" s="88"/>
      <c r="DN635" s="88"/>
      <c r="DO635" s="88"/>
      <c r="DP635" s="88"/>
      <c r="DQ635" s="88"/>
      <c r="DR635" s="88"/>
      <c r="DS635" s="88"/>
      <c r="DT635" s="88"/>
      <c r="DU635" s="88"/>
      <c r="DV635" s="88"/>
      <c r="DW635" s="88"/>
      <c r="DX635" s="88"/>
      <c r="DY635" s="88"/>
      <c r="DZ635" s="88"/>
      <c r="EA635" s="88"/>
      <c r="EB635" s="88"/>
      <c r="EC635" s="88"/>
      <c r="ED635" s="88"/>
      <c r="EE635" s="88"/>
      <c r="EF635" s="88"/>
      <c r="EG635" s="88"/>
      <c r="EH635" s="88"/>
      <c r="EI635" s="88"/>
      <c r="EJ635" s="88"/>
      <c r="EK635" s="88"/>
      <c r="EL635" s="88"/>
      <c r="EM635" s="88"/>
      <c r="EN635" s="88"/>
      <c r="EO635" s="88"/>
      <c r="EP635" s="88"/>
      <c r="EQ635" s="88"/>
      <c r="ER635" s="88"/>
      <c r="ES635" s="88"/>
      <c r="ET635" s="88"/>
      <c r="EU635" s="88"/>
      <c r="EV635" s="88"/>
      <c r="EW635" s="88"/>
      <c r="EX635" s="88"/>
      <c r="EY635" s="88"/>
      <c r="EZ635" s="88"/>
      <c r="FA635" s="88"/>
      <c r="FB635" s="88"/>
      <c r="FC635" s="88"/>
      <c r="FD635" s="88"/>
      <c r="FE635" s="88"/>
      <c r="FF635" s="88"/>
    </row>
    <row r="636" spans="2:162" x14ac:dyDescent="0.2">
      <c r="B636" s="100">
        <v>63.2</v>
      </c>
      <c r="C636" s="101">
        <v>14</v>
      </c>
      <c r="D636" s="80">
        <v>63.2</v>
      </c>
      <c r="E636" s="82">
        <v>96</v>
      </c>
      <c r="F636" s="83">
        <v>63.2</v>
      </c>
      <c r="G636" s="82">
        <v>49</v>
      </c>
      <c r="H636" s="88"/>
      <c r="I636" s="88"/>
      <c r="J636" s="88"/>
      <c r="K636" s="88"/>
      <c r="L636" s="88"/>
      <c r="M636" s="88"/>
      <c r="N636" s="88"/>
      <c r="O636" s="88"/>
      <c r="P636" s="88"/>
      <c r="Q636" s="88"/>
      <c r="R636" s="88"/>
      <c r="S636" s="88"/>
      <c r="T636" s="88"/>
      <c r="U636" s="88"/>
      <c r="V636" s="88"/>
      <c r="W636" s="88"/>
      <c r="X636" s="88"/>
      <c r="Y636" s="88"/>
      <c r="Z636" s="88"/>
      <c r="AA636" s="88"/>
      <c r="AB636" s="88"/>
      <c r="AC636" s="88"/>
      <c r="AD636" s="88"/>
      <c r="AE636" s="88"/>
      <c r="AF636" s="88"/>
      <c r="AG636" s="88"/>
      <c r="AH636" s="88"/>
      <c r="AI636" s="88"/>
      <c r="AJ636" s="88"/>
      <c r="AK636" s="88"/>
      <c r="AL636" s="88"/>
      <c r="AM636" s="88"/>
      <c r="AN636" s="88"/>
      <c r="AO636" s="88"/>
      <c r="AP636" s="88"/>
      <c r="AQ636" s="88"/>
      <c r="AR636" s="88"/>
      <c r="AS636" s="88"/>
      <c r="AT636" s="88"/>
      <c r="AU636" s="88"/>
      <c r="AV636" s="88"/>
      <c r="AW636" s="88"/>
      <c r="AX636" s="88"/>
      <c r="AY636" s="88"/>
      <c r="AZ636" s="88"/>
      <c r="BA636" s="88"/>
      <c r="BB636" s="88"/>
      <c r="BC636" s="88"/>
      <c r="BD636" s="88"/>
      <c r="BE636" s="88"/>
      <c r="BF636" s="88"/>
      <c r="BG636" s="88"/>
      <c r="BH636" s="88"/>
      <c r="BI636" s="88"/>
      <c r="BJ636" s="88"/>
      <c r="BK636" s="88"/>
      <c r="BL636" s="88"/>
      <c r="BM636" s="88"/>
      <c r="BN636" s="88"/>
      <c r="BO636" s="88"/>
      <c r="BP636" s="88"/>
      <c r="BQ636" s="88"/>
      <c r="BR636" s="88"/>
      <c r="BS636" s="88"/>
      <c r="BT636" s="88"/>
      <c r="BU636" s="88"/>
      <c r="BV636" s="88"/>
      <c r="BW636" s="88"/>
      <c r="BX636" s="88"/>
      <c r="BY636" s="88"/>
      <c r="BZ636" s="88"/>
      <c r="CA636" s="88"/>
      <c r="CB636" s="88"/>
      <c r="CC636" s="88"/>
      <c r="CD636" s="88"/>
      <c r="CE636" s="88"/>
      <c r="CF636" s="88"/>
      <c r="CG636" s="88"/>
      <c r="CH636" s="88"/>
      <c r="CI636" s="88"/>
      <c r="CJ636" s="88"/>
      <c r="CK636" s="88"/>
      <c r="CL636" s="88"/>
      <c r="CM636" s="88"/>
      <c r="CN636" s="88"/>
      <c r="CO636" s="88"/>
      <c r="CP636" s="88"/>
      <c r="CQ636" s="88"/>
      <c r="CR636" s="88"/>
      <c r="CS636" s="88"/>
      <c r="CT636" s="88"/>
      <c r="CU636" s="88"/>
      <c r="CV636" s="88"/>
      <c r="CW636" s="88"/>
      <c r="CX636" s="88"/>
      <c r="CY636" s="88"/>
      <c r="CZ636" s="88"/>
      <c r="DA636" s="88"/>
      <c r="DB636" s="88"/>
      <c r="DC636" s="88"/>
      <c r="DD636" s="88"/>
      <c r="DE636" s="88"/>
      <c r="DF636" s="88"/>
      <c r="DG636" s="88"/>
      <c r="DH636" s="88"/>
      <c r="DI636" s="88"/>
      <c r="DJ636" s="88"/>
      <c r="DK636" s="88"/>
      <c r="DL636" s="88"/>
      <c r="DM636" s="88"/>
      <c r="DN636" s="88"/>
      <c r="DO636" s="88"/>
      <c r="DP636" s="88"/>
      <c r="DQ636" s="88"/>
      <c r="DR636" s="88"/>
      <c r="DS636" s="88"/>
      <c r="DT636" s="88"/>
      <c r="DU636" s="88"/>
      <c r="DV636" s="88"/>
      <c r="DW636" s="88"/>
      <c r="DX636" s="88"/>
      <c r="DY636" s="88"/>
      <c r="DZ636" s="88"/>
      <c r="EA636" s="88"/>
      <c r="EB636" s="88"/>
      <c r="EC636" s="88"/>
      <c r="ED636" s="88"/>
      <c r="EE636" s="88"/>
      <c r="EF636" s="88"/>
      <c r="EG636" s="88"/>
      <c r="EH636" s="88"/>
      <c r="EI636" s="88"/>
      <c r="EJ636" s="88"/>
      <c r="EK636" s="88"/>
      <c r="EL636" s="88"/>
      <c r="EM636" s="88"/>
      <c r="EN636" s="88"/>
      <c r="EO636" s="88"/>
      <c r="EP636" s="88"/>
      <c r="EQ636" s="88"/>
      <c r="ER636" s="88"/>
      <c r="ES636" s="88"/>
      <c r="ET636" s="88"/>
      <c r="EU636" s="88"/>
      <c r="EV636" s="88"/>
      <c r="EW636" s="88"/>
      <c r="EX636" s="88"/>
      <c r="EY636" s="88"/>
      <c r="EZ636" s="88"/>
      <c r="FA636" s="88"/>
      <c r="FB636" s="88"/>
      <c r="FC636" s="88"/>
      <c r="FD636" s="88"/>
      <c r="FE636" s="88"/>
      <c r="FF636" s="88"/>
    </row>
    <row r="637" spans="2:162" x14ac:dyDescent="0.2">
      <c r="B637" s="100">
        <v>63.3</v>
      </c>
      <c r="C637" s="101">
        <v>48</v>
      </c>
      <c r="D637" s="80">
        <v>63.3</v>
      </c>
      <c r="E637" s="82">
        <v>8</v>
      </c>
      <c r="F637" s="83">
        <v>63.3</v>
      </c>
      <c r="G637" s="82">
        <v>101</v>
      </c>
      <c r="H637" s="88"/>
      <c r="I637" s="88"/>
      <c r="J637" s="88"/>
      <c r="K637" s="88"/>
      <c r="L637" s="88"/>
      <c r="M637" s="88"/>
      <c r="N637" s="88"/>
      <c r="O637" s="88"/>
      <c r="P637" s="88"/>
      <c r="Q637" s="88"/>
      <c r="R637" s="88"/>
      <c r="S637" s="88"/>
      <c r="T637" s="88"/>
      <c r="U637" s="88"/>
      <c r="V637" s="88"/>
      <c r="W637" s="88"/>
      <c r="X637" s="88"/>
      <c r="Y637" s="88"/>
      <c r="Z637" s="88"/>
      <c r="AA637" s="88"/>
      <c r="AB637" s="88"/>
      <c r="AC637" s="88"/>
      <c r="AD637" s="88"/>
      <c r="AE637" s="88"/>
      <c r="AF637" s="88"/>
      <c r="AG637" s="88"/>
      <c r="AH637" s="88"/>
      <c r="AI637" s="88"/>
      <c r="AJ637" s="88"/>
      <c r="AK637" s="88"/>
      <c r="AL637" s="88"/>
      <c r="AM637" s="88"/>
      <c r="AN637" s="88"/>
      <c r="AO637" s="88"/>
      <c r="AP637" s="88"/>
      <c r="AQ637" s="88"/>
      <c r="AR637" s="88"/>
      <c r="AS637" s="88"/>
      <c r="AT637" s="88"/>
      <c r="AU637" s="88"/>
      <c r="AV637" s="88"/>
      <c r="AW637" s="88"/>
      <c r="AX637" s="88"/>
      <c r="AY637" s="88"/>
      <c r="AZ637" s="88"/>
      <c r="BA637" s="88"/>
      <c r="BB637" s="88"/>
      <c r="BC637" s="88"/>
      <c r="BD637" s="88"/>
      <c r="BE637" s="88"/>
      <c r="BF637" s="88"/>
      <c r="BG637" s="88"/>
      <c r="BH637" s="88"/>
      <c r="BI637" s="88"/>
      <c r="BJ637" s="88"/>
      <c r="BK637" s="88"/>
      <c r="BL637" s="88"/>
      <c r="BM637" s="88"/>
      <c r="BN637" s="88"/>
      <c r="BO637" s="88"/>
      <c r="BP637" s="88"/>
      <c r="BQ637" s="88"/>
      <c r="BR637" s="88"/>
      <c r="BS637" s="88"/>
      <c r="BT637" s="88"/>
      <c r="BU637" s="88"/>
      <c r="BV637" s="88"/>
      <c r="BW637" s="88"/>
      <c r="BX637" s="88"/>
      <c r="BY637" s="88"/>
      <c r="BZ637" s="88"/>
      <c r="CA637" s="88"/>
      <c r="CB637" s="88"/>
      <c r="CC637" s="88"/>
      <c r="CD637" s="88"/>
      <c r="CE637" s="88"/>
      <c r="CF637" s="88"/>
      <c r="CG637" s="88"/>
      <c r="CH637" s="88"/>
      <c r="CI637" s="88"/>
      <c r="CJ637" s="88"/>
      <c r="CK637" s="88"/>
      <c r="CL637" s="88"/>
      <c r="CM637" s="88"/>
      <c r="CN637" s="88"/>
      <c r="CO637" s="88"/>
      <c r="CP637" s="88"/>
      <c r="CQ637" s="88"/>
      <c r="CR637" s="88"/>
      <c r="CS637" s="88"/>
      <c r="CT637" s="88"/>
      <c r="CU637" s="88"/>
      <c r="CV637" s="88"/>
      <c r="CW637" s="88"/>
      <c r="CX637" s="88"/>
      <c r="CY637" s="88"/>
      <c r="CZ637" s="88"/>
      <c r="DA637" s="88"/>
      <c r="DB637" s="88"/>
      <c r="DC637" s="88"/>
      <c r="DD637" s="88"/>
      <c r="DE637" s="88"/>
      <c r="DF637" s="88"/>
      <c r="DG637" s="88"/>
      <c r="DH637" s="88"/>
      <c r="DI637" s="88"/>
      <c r="DJ637" s="88"/>
      <c r="DK637" s="88"/>
      <c r="DL637" s="88"/>
      <c r="DM637" s="88"/>
      <c r="DN637" s="88"/>
      <c r="DO637" s="88"/>
      <c r="DP637" s="88"/>
      <c r="DQ637" s="88"/>
      <c r="DR637" s="88"/>
      <c r="DS637" s="88"/>
      <c r="DT637" s="88"/>
      <c r="DU637" s="88"/>
      <c r="DV637" s="88"/>
      <c r="DW637" s="88"/>
      <c r="DX637" s="88"/>
      <c r="DY637" s="88"/>
      <c r="DZ637" s="88"/>
      <c r="EA637" s="88"/>
      <c r="EB637" s="88"/>
      <c r="EC637" s="88"/>
      <c r="ED637" s="88"/>
      <c r="EE637" s="88"/>
      <c r="EF637" s="88"/>
      <c r="EG637" s="88"/>
      <c r="EH637" s="88"/>
      <c r="EI637" s="88"/>
      <c r="EJ637" s="88"/>
      <c r="EK637" s="88"/>
      <c r="EL637" s="88"/>
      <c r="EM637" s="88"/>
      <c r="EN637" s="88"/>
      <c r="EO637" s="88"/>
      <c r="EP637" s="88"/>
      <c r="EQ637" s="88"/>
      <c r="ER637" s="88"/>
      <c r="ES637" s="88"/>
      <c r="ET637" s="88"/>
      <c r="EU637" s="88"/>
      <c r="EV637" s="88"/>
      <c r="EW637" s="88"/>
      <c r="EX637" s="88"/>
      <c r="EY637" s="88"/>
      <c r="EZ637" s="88"/>
      <c r="FA637" s="88"/>
      <c r="FB637" s="88"/>
      <c r="FC637" s="88"/>
      <c r="FD637" s="88"/>
      <c r="FE637" s="88"/>
      <c r="FF637" s="88"/>
    </row>
    <row r="638" spans="2:162" x14ac:dyDescent="0.2">
      <c r="B638" s="100">
        <v>63.4</v>
      </c>
      <c r="C638" s="101">
        <v>22</v>
      </c>
      <c r="D638" s="80">
        <v>63.4</v>
      </c>
      <c r="E638" s="82">
        <v>50</v>
      </c>
      <c r="F638" s="83">
        <v>63.4</v>
      </c>
      <c r="G638" s="82">
        <v>18</v>
      </c>
      <c r="H638" s="88"/>
      <c r="I638" s="88"/>
      <c r="J638" s="88"/>
      <c r="K638" s="88"/>
      <c r="L638" s="88"/>
      <c r="M638" s="88"/>
      <c r="N638" s="88"/>
      <c r="O638" s="88"/>
      <c r="P638" s="88"/>
      <c r="Q638" s="88"/>
      <c r="R638" s="88"/>
      <c r="S638" s="88"/>
      <c r="T638" s="88"/>
      <c r="U638" s="88"/>
      <c r="V638" s="88"/>
      <c r="W638" s="88"/>
      <c r="X638" s="88"/>
      <c r="Y638" s="88"/>
      <c r="Z638" s="88"/>
      <c r="AA638" s="88"/>
      <c r="AB638" s="88"/>
      <c r="AC638" s="88"/>
      <c r="AD638" s="88"/>
      <c r="AE638" s="88"/>
      <c r="AF638" s="88"/>
      <c r="AG638" s="88"/>
      <c r="AH638" s="88"/>
      <c r="AI638" s="88"/>
      <c r="AJ638" s="88"/>
      <c r="AK638" s="88"/>
      <c r="AL638" s="88"/>
      <c r="AM638" s="88"/>
      <c r="AN638" s="88"/>
      <c r="AO638" s="88"/>
      <c r="AP638" s="88"/>
      <c r="AQ638" s="88"/>
      <c r="AR638" s="88"/>
      <c r="AS638" s="88"/>
      <c r="AT638" s="88"/>
      <c r="AU638" s="88"/>
      <c r="AV638" s="88"/>
      <c r="AW638" s="88"/>
      <c r="AX638" s="88"/>
      <c r="AY638" s="88"/>
      <c r="AZ638" s="88"/>
      <c r="BA638" s="88"/>
      <c r="BB638" s="88"/>
      <c r="BC638" s="88"/>
      <c r="BD638" s="88"/>
      <c r="BE638" s="88"/>
      <c r="BF638" s="88"/>
      <c r="BG638" s="88"/>
      <c r="BH638" s="88"/>
      <c r="BI638" s="88"/>
      <c r="BJ638" s="88"/>
      <c r="BK638" s="88"/>
      <c r="BL638" s="88"/>
      <c r="BM638" s="88"/>
      <c r="BN638" s="88"/>
      <c r="BO638" s="88"/>
      <c r="BP638" s="88"/>
      <c r="BQ638" s="88"/>
      <c r="BR638" s="88"/>
      <c r="BS638" s="88"/>
      <c r="BT638" s="88"/>
      <c r="BU638" s="88"/>
      <c r="BV638" s="88"/>
      <c r="BW638" s="88"/>
      <c r="BX638" s="88"/>
      <c r="BY638" s="88"/>
      <c r="BZ638" s="88"/>
      <c r="CA638" s="88"/>
      <c r="CB638" s="88"/>
      <c r="CC638" s="88"/>
      <c r="CD638" s="88"/>
      <c r="CE638" s="88"/>
      <c r="CF638" s="88"/>
      <c r="CG638" s="88"/>
      <c r="CH638" s="88"/>
      <c r="CI638" s="88"/>
      <c r="CJ638" s="88"/>
      <c r="CK638" s="88"/>
      <c r="CL638" s="88"/>
      <c r="CM638" s="88"/>
      <c r="CN638" s="88"/>
      <c r="CO638" s="88"/>
      <c r="CP638" s="88"/>
      <c r="CQ638" s="88"/>
      <c r="CR638" s="88"/>
      <c r="CS638" s="88"/>
      <c r="CT638" s="88"/>
      <c r="CU638" s="88"/>
      <c r="CV638" s="88"/>
      <c r="CW638" s="88"/>
      <c r="CX638" s="88"/>
      <c r="CY638" s="88"/>
      <c r="CZ638" s="88"/>
      <c r="DA638" s="88"/>
      <c r="DB638" s="88"/>
      <c r="DC638" s="88"/>
      <c r="DD638" s="88"/>
      <c r="DE638" s="88"/>
      <c r="DF638" s="88"/>
      <c r="DG638" s="88"/>
      <c r="DH638" s="88"/>
      <c r="DI638" s="88"/>
      <c r="DJ638" s="88"/>
      <c r="DK638" s="88"/>
      <c r="DL638" s="88"/>
      <c r="DM638" s="88"/>
      <c r="DN638" s="88"/>
      <c r="DO638" s="88"/>
      <c r="DP638" s="88"/>
      <c r="DQ638" s="88"/>
      <c r="DR638" s="88"/>
      <c r="DS638" s="88"/>
      <c r="DT638" s="88"/>
      <c r="DU638" s="88"/>
      <c r="DV638" s="88"/>
      <c r="DW638" s="88"/>
      <c r="DX638" s="88"/>
      <c r="DY638" s="88"/>
      <c r="DZ638" s="88"/>
      <c r="EA638" s="88"/>
      <c r="EB638" s="88"/>
      <c r="EC638" s="88"/>
      <c r="ED638" s="88"/>
      <c r="EE638" s="88"/>
      <c r="EF638" s="88"/>
      <c r="EG638" s="88"/>
      <c r="EH638" s="88"/>
      <c r="EI638" s="88"/>
      <c r="EJ638" s="88"/>
      <c r="EK638" s="88"/>
      <c r="EL638" s="88"/>
      <c r="EM638" s="88"/>
      <c r="EN638" s="88"/>
      <c r="EO638" s="88"/>
      <c r="EP638" s="88"/>
      <c r="EQ638" s="88"/>
      <c r="ER638" s="88"/>
      <c r="ES638" s="88"/>
      <c r="ET638" s="88"/>
      <c r="EU638" s="88"/>
      <c r="EV638" s="88"/>
      <c r="EW638" s="88"/>
      <c r="EX638" s="88"/>
      <c r="EY638" s="88"/>
      <c r="EZ638" s="88"/>
      <c r="FA638" s="88"/>
      <c r="FB638" s="88"/>
      <c r="FC638" s="88"/>
      <c r="FD638" s="88"/>
      <c r="FE638" s="88"/>
      <c r="FF638" s="88"/>
    </row>
    <row r="639" spans="2:162" x14ac:dyDescent="0.2">
      <c r="B639" s="100">
        <v>63.5</v>
      </c>
      <c r="C639" s="101">
        <v>14</v>
      </c>
      <c r="D639" s="80">
        <v>63.5</v>
      </c>
      <c r="E639" s="82">
        <v>117</v>
      </c>
      <c r="F639" s="83">
        <v>63.5</v>
      </c>
      <c r="G639" s="82">
        <v>27</v>
      </c>
      <c r="H639" s="88"/>
      <c r="I639" s="88"/>
      <c r="J639" s="88"/>
      <c r="K639" s="88"/>
      <c r="L639" s="88"/>
      <c r="M639" s="88"/>
      <c r="N639" s="88"/>
      <c r="O639" s="88"/>
      <c r="P639" s="88"/>
      <c r="Q639" s="88"/>
      <c r="R639" s="88"/>
      <c r="S639" s="88"/>
      <c r="T639" s="88"/>
      <c r="U639" s="88"/>
      <c r="V639" s="88"/>
      <c r="W639" s="88"/>
      <c r="X639" s="88"/>
      <c r="Y639" s="88"/>
      <c r="Z639" s="88"/>
      <c r="AA639" s="88"/>
      <c r="AB639" s="88"/>
      <c r="AC639" s="88"/>
      <c r="AD639" s="88"/>
      <c r="AE639" s="88"/>
      <c r="AF639" s="88"/>
      <c r="AG639" s="88"/>
      <c r="AH639" s="88"/>
      <c r="AI639" s="88"/>
      <c r="AJ639" s="88"/>
      <c r="AK639" s="88"/>
      <c r="AL639" s="88"/>
      <c r="AM639" s="88"/>
      <c r="AN639" s="88"/>
      <c r="AO639" s="88"/>
      <c r="AP639" s="88"/>
      <c r="AQ639" s="88"/>
      <c r="AR639" s="88"/>
      <c r="AS639" s="88"/>
      <c r="AT639" s="88"/>
      <c r="AU639" s="88"/>
      <c r="AV639" s="88"/>
      <c r="AW639" s="88"/>
      <c r="AX639" s="88"/>
      <c r="AY639" s="88"/>
      <c r="AZ639" s="88"/>
      <c r="BA639" s="88"/>
      <c r="BB639" s="88"/>
      <c r="BC639" s="88"/>
      <c r="BD639" s="88"/>
      <c r="BE639" s="88"/>
      <c r="BF639" s="88"/>
      <c r="BG639" s="88"/>
      <c r="BH639" s="88"/>
      <c r="BI639" s="88"/>
      <c r="BJ639" s="88"/>
      <c r="BK639" s="88"/>
      <c r="BL639" s="88"/>
      <c r="BM639" s="88"/>
      <c r="BN639" s="88"/>
      <c r="BO639" s="88"/>
      <c r="BP639" s="88"/>
      <c r="BQ639" s="88"/>
      <c r="BR639" s="88"/>
      <c r="BS639" s="88"/>
      <c r="BT639" s="88"/>
      <c r="BU639" s="88"/>
      <c r="BV639" s="88"/>
      <c r="BW639" s="88"/>
      <c r="BX639" s="88"/>
      <c r="BY639" s="88"/>
      <c r="BZ639" s="88"/>
      <c r="CA639" s="88"/>
      <c r="CB639" s="88"/>
      <c r="CC639" s="88"/>
      <c r="CD639" s="88"/>
      <c r="CE639" s="88"/>
      <c r="CF639" s="88"/>
      <c r="CG639" s="88"/>
      <c r="CH639" s="88"/>
      <c r="CI639" s="88"/>
      <c r="CJ639" s="88"/>
      <c r="CK639" s="88"/>
      <c r="CL639" s="88"/>
      <c r="CM639" s="88"/>
      <c r="CN639" s="88"/>
      <c r="CO639" s="88"/>
      <c r="CP639" s="88"/>
      <c r="CQ639" s="88"/>
      <c r="CR639" s="88"/>
      <c r="CS639" s="88"/>
      <c r="CT639" s="88"/>
      <c r="CU639" s="88"/>
      <c r="CV639" s="88"/>
      <c r="CW639" s="88"/>
      <c r="CX639" s="88"/>
      <c r="CY639" s="88"/>
      <c r="CZ639" s="88"/>
      <c r="DA639" s="88"/>
      <c r="DB639" s="88"/>
      <c r="DC639" s="88"/>
      <c r="DD639" s="88"/>
      <c r="DE639" s="88"/>
      <c r="DF639" s="88"/>
      <c r="DG639" s="88"/>
      <c r="DH639" s="88"/>
      <c r="DI639" s="88"/>
      <c r="DJ639" s="88"/>
      <c r="DK639" s="88"/>
      <c r="DL639" s="88"/>
      <c r="DM639" s="88"/>
      <c r="DN639" s="88"/>
      <c r="DO639" s="88"/>
      <c r="DP639" s="88"/>
      <c r="DQ639" s="88"/>
      <c r="DR639" s="88"/>
      <c r="DS639" s="88"/>
      <c r="DT639" s="88"/>
      <c r="DU639" s="88"/>
      <c r="DV639" s="88"/>
      <c r="DW639" s="88"/>
      <c r="DX639" s="88"/>
      <c r="DY639" s="88"/>
      <c r="DZ639" s="88"/>
      <c r="EA639" s="88"/>
      <c r="EB639" s="88"/>
      <c r="EC639" s="88"/>
      <c r="ED639" s="88"/>
      <c r="EE639" s="88"/>
      <c r="EF639" s="88"/>
      <c r="EG639" s="88"/>
      <c r="EH639" s="88"/>
      <c r="EI639" s="88"/>
      <c r="EJ639" s="88"/>
      <c r="EK639" s="88"/>
      <c r="EL639" s="88"/>
      <c r="EM639" s="88"/>
      <c r="EN639" s="88"/>
      <c r="EO639" s="88"/>
      <c r="EP639" s="88"/>
      <c r="EQ639" s="88"/>
      <c r="ER639" s="88"/>
      <c r="ES639" s="88"/>
      <c r="ET639" s="88"/>
      <c r="EU639" s="88"/>
      <c r="EV639" s="88"/>
      <c r="EW639" s="88"/>
      <c r="EX639" s="88"/>
      <c r="EY639" s="88"/>
      <c r="EZ639" s="88"/>
      <c r="FA639" s="88"/>
      <c r="FB639" s="88"/>
      <c r="FC639" s="88"/>
      <c r="FD639" s="88"/>
      <c r="FE639" s="88"/>
      <c r="FF639" s="88"/>
    </row>
    <row r="640" spans="2:162" x14ac:dyDescent="0.2">
      <c r="B640" s="100">
        <v>63.6</v>
      </c>
      <c r="C640" s="101">
        <v>68</v>
      </c>
      <c r="D640" s="80">
        <v>63.6</v>
      </c>
      <c r="E640" s="82">
        <v>90</v>
      </c>
      <c r="F640" s="83">
        <v>63.6</v>
      </c>
      <c r="G640" s="82">
        <v>51</v>
      </c>
      <c r="H640" s="88"/>
      <c r="I640" s="88"/>
      <c r="J640" s="88"/>
      <c r="K640" s="88"/>
      <c r="L640" s="88"/>
      <c r="M640" s="88"/>
      <c r="N640" s="88"/>
      <c r="O640" s="88"/>
      <c r="P640" s="88"/>
      <c r="Q640" s="88"/>
      <c r="R640" s="88"/>
      <c r="S640" s="88"/>
      <c r="T640" s="88"/>
      <c r="U640" s="88"/>
      <c r="V640" s="88"/>
      <c r="W640" s="88"/>
      <c r="X640" s="88"/>
      <c r="Y640" s="88"/>
      <c r="Z640" s="88"/>
      <c r="AA640" s="88"/>
      <c r="AB640" s="88"/>
      <c r="AC640" s="88"/>
      <c r="AD640" s="88"/>
      <c r="AE640" s="88"/>
      <c r="AF640" s="88"/>
      <c r="AG640" s="88"/>
      <c r="AH640" s="88"/>
      <c r="AI640" s="88"/>
      <c r="AJ640" s="88"/>
      <c r="AK640" s="88"/>
      <c r="AL640" s="88"/>
      <c r="AM640" s="88"/>
      <c r="AN640" s="88"/>
      <c r="AO640" s="88"/>
      <c r="AP640" s="88"/>
      <c r="AQ640" s="88"/>
      <c r="AR640" s="88"/>
      <c r="AS640" s="88"/>
      <c r="AT640" s="88"/>
      <c r="AU640" s="88"/>
      <c r="AV640" s="88"/>
      <c r="AW640" s="88"/>
      <c r="AX640" s="88"/>
      <c r="AY640" s="88"/>
      <c r="AZ640" s="88"/>
      <c r="BA640" s="88"/>
      <c r="BB640" s="88"/>
      <c r="BC640" s="88"/>
      <c r="BD640" s="88"/>
      <c r="BE640" s="88"/>
      <c r="BF640" s="88"/>
      <c r="BG640" s="88"/>
      <c r="BH640" s="88"/>
      <c r="BI640" s="88"/>
      <c r="BJ640" s="88"/>
      <c r="BK640" s="88"/>
      <c r="BL640" s="88"/>
      <c r="BM640" s="88"/>
      <c r="BN640" s="88"/>
      <c r="BO640" s="88"/>
      <c r="BP640" s="88"/>
      <c r="BQ640" s="88"/>
      <c r="BR640" s="88"/>
      <c r="BS640" s="88"/>
      <c r="BT640" s="88"/>
      <c r="BU640" s="88"/>
      <c r="BV640" s="88"/>
      <c r="BW640" s="88"/>
      <c r="BX640" s="88"/>
      <c r="BY640" s="88"/>
      <c r="BZ640" s="88"/>
      <c r="CA640" s="88"/>
      <c r="CB640" s="88"/>
      <c r="CC640" s="88"/>
      <c r="CD640" s="88"/>
      <c r="CE640" s="88"/>
      <c r="CF640" s="88"/>
      <c r="CG640" s="88"/>
      <c r="CH640" s="88"/>
      <c r="CI640" s="88"/>
      <c r="CJ640" s="88"/>
      <c r="CK640" s="88"/>
      <c r="CL640" s="88"/>
      <c r="CM640" s="88"/>
      <c r="CN640" s="88"/>
      <c r="CO640" s="88"/>
      <c r="CP640" s="88"/>
      <c r="CQ640" s="88"/>
      <c r="CR640" s="88"/>
      <c r="CS640" s="88"/>
      <c r="CT640" s="88"/>
      <c r="CU640" s="88"/>
      <c r="CV640" s="88"/>
      <c r="CW640" s="88"/>
      <c r="CX640" s="88"/>
      <c r="CY640" s="88"/>
      <c r="CZ640" s="88"/>
      <c r="DA640" s="88"/>
      <c r="DB640" s="88"/>
      <c r="DC640" s="88"/>
      <c r="DD640" s="88"/>
      <c r="DE640" s="88"/>
      <c r="DF640" s="88"/>
      <c r="DG640" s="88"/>
      <c r="DH640" s="88"/>
      <c r="DI640" s="88"/>
      <c r="DJ640" s="88"/>
      <c r="DK640" s="88"/>
      <c r="DL640" s="88"/>
      <c r="DM640" s="88"/>
      <c r="DN640" s="88"/>
      <c r="DO640" s="88"/>
      <c r="DP640" s="88"/>
      <c r="DQ640" s="88"/>
      <c r="DR640" s="88"/>
      <c r="DS640" s="88"/>
      <c r="DT640" s="88"/>
      <c r="DU640" s="88"/>
      <c r="DV640" s="88"/>
      <c r="DW640" s="88"/>
      <c r="DX640" s="88"/>
      <c r="DY640" s="88"/>
      <c r="DZ640" s="88"/>
      <c r="EA640" s="88"/>
      <c r="EB640" s="88"/>
      <c r="EC640" s="88"/>
      <c r="ED640" s="88"/>
      <c r="EE640" s="88"/>
      <c r="EF640" s="88"/>
      <c r="EG640" s="88"/>
      <c r="EH640" s="88"/>
      <c r="EI640" s="88"/>
      <c r="EJ640" s="88"/>
      <c r="EK640" s="88"/>
      <c r="EL640" s="88"/>
      <c r="EM640" s="88"/>
      <c r="EN640" s="88"/>
      <c r="EO640" s="88"/>
      <c r="EP640" s="88"/>
      <c r="EQ640" s="88"/>
      <c r="ER640" s="88"/>
      <c r="ES640" s="88"/>
      <c r="ET640" s="88"/>
      <c r="EU640" s="88"/>
      <c r="EV640" s="88"/>
      <c r="EW640" s="88"/>
      <c r="EX640" s="88"/>
      <c r="EY640" s="88"/>
      <c r="EZ640" s="88"/>
      <c r="FA640" s="88"/>
      <c r="FB640" s="88"/>
      <c r="FC640" s="88"/>
      <c r="FD640" s="88"/>
      <c r="FE640" s="88"/>
      <c r="FF640" s="88"/>
    </row>
    <row r="641" spans="2:162" x14ac:dyDescent="0.2">
      <c r="B641" s="100">
        <v>63.7</v>
      </c>
      <c r="C641" s="101">
        <v>8</v>
      </c>
      <c r="D641" s="80">
        <v>63.7</v>
      </c>
      <c r="E641" s="82">
        <v>13</v>
      </c>
      <c r="F641" s="83">
        <v>63.7</v>
      </c>
      <c r="G641" s="82">
        <v>1</v>
      </c>
      <c r="H641" s="88"/>
      <c r="I641" s="88"/>
      <c r="J641" s="88"/>
      <c r="K641" s="88"/>
      <c r="L641" s="88"/>
      <c r="M641" s="88"/>
      <c r="N641" s="88"/>
      <c r="O641" s="88"/>
      <c r="P641" s="88"/>
      <c r="Q641" s="88"/>
      <c r="R641" s="88"/>
      <c r="S641" s="88"/>
      <c r="T641" s="88"/>
      <c r="U641" s="88"/>
      <c r="V641" s="88"/>
      <c r="W641" s="88"/>
      <c r="X641" s="88"/>
      <c r="Y641" s="88"/>
      <c r="Z641" s="88"/>
      <c r="AA641" s="88"/>
      <c r="AB641" s="88"/>
      <c r="AC641" s="88"/>
      <c r="AD641" s="88"/>
      <c r="AE641" s="88"/>
      <c r="AF641" s="88"/>
      <c r="AG641" s="88"/>
      <c r="AH641" s="88"/>
      <c r="AI641" s="88"/>
      <c r="AJ641" s="88"/>
      <c r="AK641" s="88"/>
      <c r="AL641" s="88"/>
      <c r="AM641" s="88"/>
      <c r="AN641" s="88"/>
      <c r="AO641" s="88"/>
      <c r="AP641" s="88"/>
      <c r="AQ641" s="88"/>
      <c r="AR641" s="88"/>
      <c r="AS641" s="88"/>
      <c r="AT641" s="88"/>
      <c r="AU641" s="88"/>
      <c r="AV641" s="88"/>
      <c r="AW641" s="88"/>
      <c r="AX641" s="88"/>
      <c r="AY641" s="88"/>
      <c r="AZ641" s="88"/>
      <c r="BA641" s="88"/>
      <c r="BB641" s="88"/>
      <c r="BC641" s="88"/>
      <c r="BD641" s="88"/>
      <c r="BE641" s="88"/>
      <c r="BF641" s="88"/>
      <c r="BG641" s="88"/>
      <c r="BH641" s="88"/>
      <c r="BI641" s="88"/>
      <c r="BJ641" s="88"/>
      <c r="BK641" s="88"/>
      <c r="BL641" s="88"/>
      <c r="BM641" s="88"/>
      <c r="BN641" s="88"/>
      <c r="BO641" s="88"/>
      <c r="BP641" s="88"/>
      <c r="BQ641" s="88"/>
      <c r="BR641" s="88"/>
      <c r="BS641" s="88"/>
      <c r="BT641" s="88"/>
      <c r="BU641" s="88"/>
      <c r="BV641" s="88"/>
      <c r="BW641" s="88"/>
      <c r="BX641" s="88"/>
      <c r="BY641" s="88"/>
      <c r="BZ641" s="88"/>
      <c r="CA641" s="88"/>
      <c r="CB641" s="88"/>
      <c r="CC641" s="88"/>
      <c r="CD641" s="88"/>
      <c r="CE641" s="88"/>
      <c r="CF641" s="88"/>
      <c r="CG641" s="88"/>
      <c r="CH641" s="88"/>
      <c r="CI641" s="88"/>
      <c r="CJ641" s="88"/>
      <c r="CK641" s="88"/>
      <c r="CL641" s="88"/>
      <c r="CM641" s="88"/>
      <c r="CN641" s="88"/>
      <c r="CO641" s="88"/>
      <c r="CP641" s="88"/>
      <c r="CQ641" s="88"/>
      <c r="CR641" s="88"/>
      <c r="CS641" s="88"/>
      <c r="CT641" s="88"/>
      <c r="CU641" s="88"/>
      <c r="CV641" s="88"/>
      <c r="CW641" s="88"/>
      <c r="CX641" s="88"/>
      <c r="CY641" s="88"/>
      <c r="CZ641" s="88"/>
      <c r="DA641" s="88"/>
      <c r="DB641" s="88"/>
      <c r="DC641" s="88"/>
      <c r="DD641" s="88"/>
      <c r="DE641" s="88"/>
      <c r="DF641" s="88"/>
      <c r="DG641" s="88"/>
      <c r="DH641" s="88"/>
      <c r="DI641" s="88"/>
      <c r="DJ641" s="88"/>
      <c r="DK641" s="88"/>
      <c r="DL641" s="88"/>
      <c r="DM641" s="88"/>
      <c r="DN641" s="88"/>
      <c r="DO641" s="88"/>
      <c r="DP641" s="88"/>
      <c r="DQ641" s="88"/>
      <c r="DR641" s="88"/>
      <c r="DS641" s="88"/>
      <c r="DT641" s="88"/>
      <c r="DU641" s="88"/>
      <c r="DV641" s="88"/>
      <c r="DW641" s="88"/>
      <c r="DX641" s="88"/>
      <c r="DY641" s="88"/>
      <c r="DZ641" s="88"/>
      <c r="EA641" s="88"/>
      <c r="EB641" s="88"/>
      <c r="EC641" s="88"/>
      <c r="ED641" s="88"/>
      <c r="EE641" s="88"/>
      <c r="EF641" s="88"/>
      <c r="EG641" s="88"/>
      <c r="EH641" s="88"/>
      <c r="EI641" s="88"/>
      <c r="EJ641" s="88"/>
      <c r="EK641" s="88"/>
      <c r="EL641" s="88"/>
      <c r="EM641" s="88"/>
      <c r="EN641" s="88"/>
      <c r="EO641" s="88"/>
      <c r="EP641" s="88"/>
      <c r="EQ641" s="88"/>
      <c r="ER641" s="88"/>
      <c r="ES641" s="88"/>
      <c r="ET641" s="88"/>
      <c r="EU641" s="88"/>
      <c r="EV641" s="88"/>
      <c r="EW641" s="88"/>
      <c r="EX641" s="88"/>
      <c r="EY641" s="88"/>
      <c r="EZ641" s="88"/>
      <c r="FA641" s="88"/>
      <c r="FB641" s="88"/>
      <c r="FC641" s="88"/>
      <c r="FD641" s="88"/>
      <c r="FE641" s="88"/>
      <c r="FF641" s="88"/>
    </row>
    <row r="642" spans="2:162" x14ac:dyDescent="0.2">
      <c r="B642" s="100">
        <v>63.8</v>
      </c>
      <c r="C642" s="101">
        <v>69</v>
      </c>
      <c r="D642" s="80">
        <v>63.8</v>
      </c>
      <c r="E642" s="82">
        <v>67</v>
      </c>
      <c r="F642" s="83"/>
      <c r="G642" s="82"/>
      <c r="H642" s="88"/>
      <c r="I642" s="88"/>
      <c r="J642" s="88"/>
      <c r="K642" s="88"/>
      <c r="L642" s="88"/>
      <c r="M642" s="88"/>
      <c r="N642" s="88"/>
      <c r="O642" s="88"/>
      <c r="P642" s="88"/>
      <c r="Q642" s="88"/>
      <c r="R642" s="88"/>
      <c r="S642" s="88"/>
      <c r="T642" s="88"/>
      <c r="U642" s="88"/>
      <c r="V642" s="88"/>
      <c r="W642" s="88"/>
      <c r="X642" s="88"/>
      <c r="Y642" s="88"/>
      <c r="Z642" s="88"/>
      <c r="AA642" s="88"/>
      <c r="AB642" s="88"/>
      <c r="AC642" s="88"/>
      <c r="AD642" s="88"/>
      <c r="AE642" s="88"/>
      <c r="AF642" s="88"/>
      <c r="AG642" s="88"/>
      <c r="AH642" s="88"/>
      <c r="AI642" s="88"/>
      <c r="AJ642" s="88"/>
      <c r="AK642" s="88"/>
      <c r="AL642" s="88"/>
      <c r="AM642" s="88"/>
      <c r="AN642" s="88"/>
      <c r="AO642" s="88"/>
      <c r="AP642" s="88"/>
      <c r="AQ642" s="88"/>
      <c r="AR642" s="88"/>
      <c r="AS642" s="88"/>
      <c r="AT642" s="88"/>
      <c r="AU642" s="88"/>
      <c r="AV642" s="88"/>
      <c r="AW642" s="88"/>
      <c r="AX642" s="88"/>
      <c r="AY642" s="88"/>
      <c r="AZ642" s="88"/>
      <c r="BA642" s="88"/>
      <c r="BB642" s="88"/>
      <c r="BC642" s="88"/>
      <c r="BD642" s="88"/>
      <c r="BE642" s="88"/>
      <c r="BF642" s="88"/>
      <c r="BG642" s="88"/>
      <c r="BH642" s="88"/>
      <c r="BI642" s="88"/>
      <c r="BJ642" s="88"/>
      <c r="BK642" s="88"/>
      <c r="BL642" s="88"/>
      <c r="BM642" s="88"/>
      <c r="BN642" s="88"/>
      <c r="BO642" s="88"/>
      <c r="BP642" s="88"/>
      <c r="BQ642" s="88"/>
      <c r="BR642" s="88"/>
      <c r="BS642" s="88"/>
      <c r="BT642" s="88"/>
      <c r="BU642" s="88"/>
      <c r="BV642" s="88"/>
      <c r="BW642" s="88"/>
      <c r="BX642" s="88"/>
      <c r="BY642" s="88"/>
      <c r="BZ642" s="88"/>
      <c r="CA642" s="88"/>
      <c r="CB642" s="88"/>
      <c r="CC642" s="88"/>
      <c r="CD642" s="88"/>
      <c r="CE642" s="88"/>
      <c r="CF642" s="88"/>
      <c r="CG642" s="88"/>
      <c r="CH642" s="88"/>
      <c r="CI642" s="88"/>
      <c r="CJ642" s="88"/>
      <c r="CK642" s="88"/>
      <c r="CL642" s="88"/>
      <c r="CM642" s="88"/>
      <c r="CN642" s="88"/>
      <c r="CO642" s="88"/>
      <c r="CP642" s="88"/>
      <c r="CQ642" s="88"/>
      <c r="CR642" s="88"/>
      <c r="CS642" s="88"/>
      <c r="CT642" s="88"/>
      <c r="CU642" s="88"/>
      <c r="CV642" s="88"/>
      <c r="CW642" s="88"/>
      <c r="CX642" s="88"/>
      <c r="CY642" s="88"/>
      <c r="CZ642" s="88"/>
      <c r="DA642" s="88"/>
      <c r="DB642" s="88"/>
      <c r="DC642" s="88"/>
      <c r="DD642" s="88"/>
      <c r="DE642" s="88"/>
      <c r="DF642" s="88"/>
      <c r="DG642" s="88"/>
      <c r="DH642" s="88"/>
      <c r="DI642" s="88"/>
      <c r="DJ642" s="88"/>
      <c r="DK642" s="88"/>
      <c r="DL642" s="88"/>
      <c r="DM642" s="88"/>
      <c r="DN642" s="88"/>
      <c r="DO642" s="88"/>
      <c r="DP642" s="88"/>
      <c r="DQ642" s="88"/>
      <c r="DR642" s="88"/>
      <c r="DS642" s="88"/>
      <c r="DT642" s="88"/>
      <c r="DU642" s="88"/>
      <c r="DV642" s="88"/>
      <c r="DW642" s="88"/>
      <c r="DX642" s="88"/>
      <c r="DY642" s="88"/>
      <c r="DZ642" s="88"/>
      <c r="EA642" s="88"/>
      <c r="EB642" s="88"/>
      <c r="EC642" s="88"/>
      <c r="ED642" s="88"/>
      <c r="EE642" s="88"/>
      <c r="EF642" s="88"/>
      <c r="EG642" s="88"/>
      <c r="EH642" s="88"/>
      <c r="EI642" s="88"/>
      <c r="EJ642" s="88"/>
      <c r="EK642" s="88"/>
      <c r="EL642" s="88"/>
      <c r="EM642" s="88"/>
      <c r="EN642" s="88"/>
      <c r="EO642" s="88"/>
      <c r="EP642" s="88"/>
      <c r="EQ642" s="88"/>
      <c r="ER642" s="88"/>
      <c r="ES642" s="88"/>
      <c r="ET642" s="88"/>
      <c r="EU642" s="88"/>
      <c r="EV642" s="88"/>
      <c r="EW642" s="88"/>
      <c r="EX642" s="88"/>
      <c r="EY642" s="88"/>
      <c r="EZ642" s="88"/>
      <c r="FA642" s="88"/>
      <c r="FB642" s="88"/>
      <c r="FC642" s="88"/>
      <c r="FD642" s="88"/>
      <c r="FE642" s="88"/>
      <c r="FF642" s="88"/>
    </row>
    <row r="643" spans="2:162" x14ac:dyDescent="0.2">
      <c r="B643" s="100">
        <v>63.9</v>
      </c>
      <c r="C643" s="101">
        <v>13</v>
      </c>
      <c r="D643" s="80">
        <v>63.9</v>
      </c>
      <c r="E643" s="82">
        <v>96</v>
      </c>
      <c r="F643" s="83"/>
      <c r="G643" s="82"/>
      <c r="H643" s="88"/>
      <c r="I643" s="88"/>
      <c r="J643" s="88"/>
      <c r="K643" s="88"/>
      <c r="L643" s="88"/>
      <c r="M643" s="88"/>
      <c r="N643" s="88"/>
      <c r="O643" s="88"/>
      <c r="P643" s="88"/>
      <c r="Q643" s="88"/>
      <c r="R643" s="88"/>
      <c r="S643" s="88"/>
      <c r="T643" s="88"/>
      <c r="U643" s="88"/>
      <c r="V643" s="88"/>
      <c r="W643" s="88"/>
      <c r="X643" s="88"/>
      <c r="Y643" s="88"/>
      <c r="Z643" s="88"/>
      <c r="AA643" s="88"/>
      <c r="AB643" s="88"/>
      <c r="AC643" s="88"/>
      <c r="AD643" s="88"/>
      <c r="AE643" s="88"/>
      <c r="AF643" s="88"/>
      <c r="AG643" s="88"/>
      <c r="AH643" s="88"/>
      <c r="AI643" s="88"/>
      <c r="AJ643" s="88"/>
      <c r="AK643" s="88"/>
      <c r="AL643" s="88"/>
      <c r="AM643" s="88"/>
      <c r="AN643" s="88"/>
      <c r="AO643" s="88"/>
      <c r="AP643" s="88"/>
      <c r="AQ643" s="88"/>
      <c r="AR643" s="88"/>
      <c r="AS643" s="88"/>
      <c r="AT643" s="88"/>
      <c r="AU643" s="88"/>
      <c r="AV643" s="88"/>
      <c r="AW643" s="88"/>
      <c r="AX643" s="88"/>
      <c r="AY643" s="88"/>
      <c r="AZ643" s="88"/>
      <c r="BA643" s="88"/>
      <c r="BB643" s="88"/>
      <c r="BC643" s="88"/>
      <c r="BD643" s="88"/>
      <c r="BE643" s="88"/>
      <c r="BF643" s="88"/>
      <c r="BG643" s="88"/>
      <c r="BH643" s="88"/>
      <c r="BI643" s="88"/>
      <c r="BJ643" s="88"/>
      <c r="BK643" s="88"/>
      <c r="BL643" s="88"/>
      <c r="BM643" s="88"/>
      <c r="BN643" s="88"/>
      <c r="BO643" s="88"/>
      <c r="BP643" s="88"/>
      <c r="BQ643" s="88"/>
      <c r="BR643" s="88"/>
      <c r="BS643" s="88"/>
      <c r="BT643" s="88"/>
      <c r="BU643" s="88"/>
      <c r="BV643" s="88"/>
      <c r="BW643" s="88"/>
      <c r="BX643" s="88"/>
      <c r="BY643" s="88"/>
      <c r="BZ643" s="88"/>
      <c r="CA643" s="88"/>
      <c r="CB643" s="88"/>
      <c r="CC643" s="88"/>
      <c r="CD643" s="88"/>
      <c r="CE643" s="88"/>
      <c r="CF643" s="88"/>
      <c r="CG643" s="88"/>
      <c r="CH643" s="88"/>
      <c r="CI643" s="88"/>
      <c r="CJ643" s="88"/>
      <c r="CK643" s="88"/>
      <c r="CL643" s="88"/>
      <c r="CM643" s="88"/>
      <c r="CN643" s="88"/>
      <c r="CO643" s="88"/>
      <c r="CP643" s="88"/>
      <c r="CQ643" s="88"/>
      <c r="CR643" s="88"/>
      <c r="CS643" s="88"/>
      <c r="CT643" s="88"/>
      <c r="CU643" s="88"/>
      <c r="CV643" s="88"/>
      <c r="CW643" s="88"/>
      <c r="CX643" s="88"/>
      <c r="CY643" s="88"/>
      <c r="CZ643" s="88"/>
      <c r="DA643" s="88"/>
      <c r="DB643" s="88"/>
      <c r="DC643" s="88"/>
      <c r="DD643" s="88"/>
      <c r="DE643" s="88"/>
      <c r="DF643" s="88"/>
      <c r="DG643" s="88"/>
      <c r="DH643" s="88"/>
      <c r="DI643" s="88"/>
      <c r="DJ643" s="88"/>
      <c r="DK643" s="88"/>
      <c r="DL643" s="88"/>
      <c r="DM643" s="88"/>
      <c r="DN643" s="88"/>
      <c r="DO643" s="88"/>
      <c r="DP643" s="88"/>
      <c r="DQ643" s="88"/>
      <c r="DR643" s="88"/>
      <c r="DS643" s="88"/>
      <c r="DT643" s="88"/>
      <c r="DU643" s="88"/>
      <c r="DV643" s="88"/>
      <c r="DW643" s="88"/>
      <c r="DX643" s="88"/>
      <c r="DY643" s="88"/>
      <c r="DZ643" s="88"/>
      <c r="EA643" s="88"/>
      <c r="EB643" s="88"/>
      <c r="EC643" s="88"/>
      <c r="ED643" s="88"/>
      <c r="EE643" s="88"/>
      <c r="EF643" s="88"/>
      <c r="EG643" s="88"/>
      <c r="EH643" s="88"/>
      <c r="EI643" s="88"/>
      <c r="EJ643" s="88"/>
      <c r="EK643" s="88"/>
      <c r="EL643" s="88"/>
      <c r="EM643" s="88"/>
      <c r="EN643" s="88"/>
      <c r="EO643" s="88"/>
      <c r="EP643" s="88"/>
      <c r="EQ643" s="88"/>
      <c r="ER643" s="88"/>
      <c r="ES643" s="88"/>
      <c r="ET643" s="88"/>
      <c r="EU643" s="88"/>
      <c r="EV643" s="88"/>
      <c r="EW643" s="88"/>
      <c r="EX643" s="88"/>
      <c r="EY643" s="88"/>
      <c r="EZ643" s="88"/>
      <c r="FA643" s="88"/>
      <c r="FB643" s="88"/>
      <c r="FC643" s="88"/>
      <c r="FD643" s="88"/>
      <c r="FE643" s="88"/>
      <c r="FF643" s="88"/>
    </row>
    <row r="644" spans="2:162" x14ac:dyDescent="0.2">
      <c r="B644" s="100">
        <v>64</v>
      </c>
      <c r="C644" s="101">
        <v>3</v>
      </c>
      <c r="D644" s="80">
        <v>64</v>
      </c>
      <c r="E644" s="82">
        <v>49</v>
      </c>
      <c r="F644" s="83"/>
      <c r="G644" s="82"/>
      <c r="H644" s="88"/>
      <c r="I644" s="88"/>
      <c r="J644" s="88"/>
      <c r="K644" s="88"/>
      <c r="L644" s="88"/>
      <c r="M644" s="88"/>
      <c r="N644" s="88"/>
      <c r="O644" s="88"/>
      <c r="P644" s="88"/>
      <c r="Q644" s="88"/>
      <c r="R644" s="88"/>
      <c r="S644" s="88"/>
      <c r="T644" s="88"/>
      <c r="U644" s="88"/>
      <c r="V644" s="88"/>
      <c r="W644" s="88"/>
      <c r="X644" s="88"/>
      <c r="Y644" s="88"/>
      <c r="Z644" s="88"/>
      <c r="AA644" s="88"/>
      <c r="AB644" s="88"/>
      <c r="AC644" s="88"/>
      <c r="AD644" s="88"/>
      <c r="AE644" s="88"/>
      <c r="AF644" s="88"/>
      <c r="AG644" s="88"/>
      <c r="AH644" s="88"/>
      <c r="AI644" s="88"/>
      <c r="AJ644" s="88"/>
      <c r="AK644" s="88"/>
      <c r="AL644" s="88"/>
      <c r="AM644" s="88"/>
      <c r="AN644" s="88"/>
      <c r="AO644" s="88"/>
      <c r="AP644" s="88"/>
      <c r="AQ644" s="88"/>
      <c r="AR644" s="88"/>
      <c r="AS644" s="88"/>
      <c r="AT644" s="88"/>
      <c r="AU644" s="88"/>
      <c r="AV644" s="88"/>
      <c r="AW644" s="88"/>
      <c r="AX644" s="88"/>
      <c r="AY644" s="88"/>
      <c r="AZ644" s="88"/>
      <c r="BA644" s="88"/>
      <c r="BB644" s="88"/>
      <c r="BC644" s="88"/>
      <c r="BD644" s="88"/>
      <c r="BE644" s="88"/>
      <c r="BF644" s="88"/>
      <c r="BG644" s="88"/>
      <c r="BH644" s="88"/>
      <c r="BI644" s="88"/>
      <c r="BJ644" s="88"/>
      <c r="BK644" s="88"/>
      <c r="BL644" s="88"/>
      <c r="BM644" s="88"/>
      <c r="BN644" s="88"/>
      <c r="BO644" s="88"/>
      <c r="BP644" s="88"/>
      <c r="BQ644" s="88"/>
      <c r="BR644" s="88"/>
      <c r="BS644" s="88"/>
      <c r="BT644" s="88"/>
      <c r="BU644" s="88"/>
      <c r="BV644" s="88"/>
      <c r="BW644" s="88"/>
      <c r="BX644" s="88"/>
      <c r="BY644" s="88"/>
      <c r="BZ644" s="88"/>
      <c r="CA644" s="88"/>
      <c r="CB644" s="88"/>
      <c r="CC644" s="88"/>
      <c r="CD644" s="88"/>
      <c r="CE644" s="88"/>
      <c r="CF644" s="88"/>
      <c r="CG644" s="88"/>
      <c r="CH644" s="88"/>
      <c r="CI644" s="88"/>
      <c r="CJ644" s="88"/>
      <c r="CK644" s="88"/>
      <c r="CL644" s="88"/>
      <c r="CM644" s="88"/>
      <c r="CN644" s="88"/>
      <c r="CO644" s="88"/>
      <c r="CP644" s="88"/>
      <c r="CQ644" s="88"/>
      <c r="CR644" s="88"/>
      <c r="CS644" s="88"/>
      <c r="CT644" s="88"/>
      <c r="CU644" s="88"/>
      <c r="CV644" s="88"/>
      <c r="CW644" s="88"/>
      <c r="CX644" s="88"/>
      <c r="CY644" s="88"/>
      <c r="CZ644" s="88"/>
      <c r="DA644" s="88"/>
      <c r="DB644" s="88"/>
      <c r="DC644" s="88"/>
      <c r="DD644" s="88"/>
      <c r="DE644" s="88"/>
      <c r="DF644" s="88"/>
      <c r="DG644" s="88"/>
      <c r="DH644" s="88"/>
      <c r="DI644" s="88"/>
      <c r="DJ644" s="88"/>
      <c r="DK644" s="88"/>
      <c r="DL644" s="88"/>
      <c r="DM644" s="88"/>
      <c r="DN644" s="88"/>
      <c r="DO644" s="88"/>
      <c r="DP644" s="88"/>
      <c r="DQ644" s="88"/>
      <c r="DR644" s="88"/>
      <c r="DS644" s="88"/>
      <c r="DT644" s="88"/>
      <c r="DU644" s="88"/>
      <c r="DV644" s="88"/>
      <c r="DW644" s="88"/>
      <c r="DX644" s="88"/>
      <c r="DY644" s="88"/>
      <c r="DZ644" s="88"/>
      <c r="EA644" s="88"/>
      <c r="EB644" s="88"/>
      <c r="EC644" s="88"/>
      <c r="ED644" s="88"/>
      <c r="EE644" s="88"/>
      <c r="EF644" s="88"/>
      <c r="EG644" s="88"/>
      <c r="EH644" s="88"/>
      <c r="EI644" s="88"/>
      <c r="EJ644" s="88"/>
      <c r="EK644" s="88"/>
      <c r="EL644" s="88"/>
      <c r="EM644" s="88"/>
      <c r="EN644" s="88"/>
      <c r="EO644" s="88"/>
      <c r="EP644" s="88"/>
      <c r="EQ644" s="88"/>
      <c r="ER644" s="88"/>
      <c r="ES644" s="88"/>
      <c r="ET644" s="88"/>
      <c r="EU644" s="88"/>
      <c r="EV644" s="88"/>
      <c r="EW644" s="88"/>
      <c r="EX644" s="88"/>
      <c r="EY644" s="88"/>
      <c r="EZ644" s="88"/>
      <c r="FA644" s="88"/>
      <c r="FB644" s="88"/>
      <c r="FC644" s="88"/>
      <c r="FD644" s="88"/>
      <c r="FE644" s="88"/>
      <c r="FF644" s="88"/>
    </row>
    <row r="645" spans="2:162" x14ac:dyDescent="0.2">
      <c r="B645" s="100">
        <v>64.099999999999994</v>
      </c>
      <c r="C645" s="101">
        <v>55</v>
      </c>
      <c r="D645" s="80">
        <v>64.099999999999994</v>
      </c>
      <c r="E645" s="82">
        <v>67</v>
      </c>
      <c r="F645" s="83"/>
      <c r="G645" s="82"/>
      <c r="H645" s="88"/>
      <c r="I645" s="88"/>
      <c r="J645" s="88"/>
      <c r="K645" s="88"/>
      <c r="L645" s="88"/>
      <c r="M645" s="88"/>
      <c r="N645" s="88"/>
      <c r="O645" s="88"/>
      <c r="P645" s="88"/>
      <c r="Q645" s="88"/>
      <c r="R645" s="88"/>
      <c r="S645" s="88"/>
      <c r="T645" s="88"/>
      <c r="U645" s="88"/>
      <c r="V645" s="88"/>
      <c r="W645" s="88"/>
      <c r="X645" s="88"/>
      <c r="Y645" s="88"/>
      <c r="Z645" s="88"/>
      <c r="AA645" s="88"/>
      <c r="AB645" s="88"/>
      <c r="AC645" s="88"/>
      <c r="AD645" s="88"/>
      <c r="AE645" s="88"/>
      <c r="AF645" s="88"/>
      <c r="AG645" s="88"/>
      <c r="AH645" s="88"/>
      <c r="AI645" s="88"/>
      <c r="AJ645" s="88"/>
      <c r="AK645" s="88"/>
      <c r="AL645" s="88"/>
      <c r="AM645" s="88"/>
      <c r="AN645" s="88"/>
      <c r="AO645" s="88"/>
      <c r="AP645" s="88"/>
      <c r="AQ645" s="88"/>
      <c r="AR645" s="88"/>
      <c r="AS645" s="88"/>
      <c r="AT645" s="88"/>
      <c r="AU645" s="88"/>
      <c r="AV645" s="88"/>
      <c r="AW645" s="88"/>
      <c r="AX645" s="88"/>
      <c r="AY645" s="88"/>
      <c r="AZ645" s="88"/>
      <c r="BA645" s="88"/>
      <c r="BB645" s="88"/>
      <c r="BC645" s="88"/>
      <c r="BD645" s="88"/>
      <c r="BE645" s="88"/>
      <c r="BF645" s="88"/>
      <c r="BG645" s="88"/>
      <c r="BH645" s="88"/>
      <c r="BI645" s="88"/>
      <c r="BJ645" s="88"/>
      <c r="BK645" s="88"/>
      <c r="BL645" s="88"/>
      <c r="BM645" s="88"/>
      <c r="BN645" s="88"/>
      <c r="BO645" s="88"/>
      <c r="BP645" s="88"/>
      <c r="BQ645" s="88"/>
      <c r="BR645" s="88"/>
      <c r="BS645" s="88"/>
      <c r="BT645" s="88"/>
      <c r="BU645" s="88"/>
      <c r="BV645" s="88"/>
      <c r="BW645" s="88"/>
      <c r="BX645" s="88"/>
      <c r="BY645" s="88"/>
      <c r="BZ645" s="88"/>
      <c r="CA645" s="88"/>
      <c r="CB645" s="88"/>
      <c r="CC645" s="88"/>
      <c r="CD645" s="88"/>
      <c r="CE645" s="88"/>
      <c r="CF645" s="88"/>
      <c r="CG645" s="88"/>
      <c r="CH645" s="88"/>
      <c r="CI645" s="88"/>
      <c r="CJ645" s="88"/>
      <c r="CK645" s="88"/>
      <c r="CL645" s="88"/>
      <c r="CM645" s="88"/>
      <c r="CN645" s="88"/>
      <c r="CO645" s="88"/>
      <c r="CP645" s="88"/>
      <c r="CQ645" s="88"/>
      <c r="CR645" s="88"/>
      <c r="CS645" s="88"/>
      <c r="CT645" s="88"/>
      <c r="CU645" s="88"/>
      <c r="CV645" s="88"/>
      <c r="CW645" s="88"/>
      <c r="CX645" s="88"/>
      <c r="CY645" s="88"/>
      <c r="CZ645" s="88"/>
      <c r="DA645" s="88"/>
      <c r="DB645" s="88"/>
      <c r="DC645" s="88"/>
      <c r="DD645" s="88"/>
      <c r="DE645" s="88"/>
      <c r="DF645" s="88"/>
      <c r="DG645" s="88"/>
      <c r="DH645" s="88"/>
      <c r="DI645" s="88"/>
      <c r="DJ645" s="88"/>
      <c r="DK645" s="88"/>
      <c r="DL645" s="88"/>
      <c r="DM645" s="88"/>
      <c r="DN645" s="88"/>
      <c r="DO645" s="88"/>
      <c r="DP645" s="88"/>
      <c r="DQ645" s="88"/>
      <c r="DR645" s="88"/>
      <c r="DS645" s="88"/>
      <c r="DT645" s="88"/>
      <c r="DU645" s="88"/>
      <c r="DV645" s="88"/>
      <c r="DW645" s="88"/>
      <c r="DX645" s="88"/>
      <c r="DY645" s="88"/>
      <c r="DZ645" s="88"/>
      <c r="EA645" s="88"/>
      <c r="EB645" s="88"/>
      <c r="EC645" s="88"/>
      <c r="ED645" s="88"/>
      <c r="EE645" s="88"/>
      <c r="EF645" s="88"/>
      <c r="EG645" s="88"/>
      <c r="EH645" s="88"/>
      <c r="EI645" s="88"/>
      <c r="EJ645" s="88"/>
      <c r="EK645" s="88"/>
      <c r="EL645" s="88"/>
      <c r="EM645" s="88"/>
      <c r="EN645" s="88"/>
      <c r="EO645" s="88"/>
      <c r="EP645" s="88"/>
      <c r="EQ645" s="88"/>
      <c r="ER645" s="88"/>
      <c r="ES645" s="88"/>
      <c r="ET645" s="88"/>
      <c r="EU645" s="88"/>
      <c r="EV645" s="88"/>
      <c r="EW645" s="88"/>
      <c r="EX645" s="88"/>
      <c r="EY645" s="88"/>
      <c r="EZ645" s="88"/>
      <c r="FA645" s="88"/>
      <c r="FB645" s="88"/>
      <c r="FC645" s="88"/>
      <c r="FD645" s="88"/>
      <c r="FE645" s="88"/>
      <c r="FF645" s="88"/>
    </row>
    <row r="646" spans="2:162" x14ac:dyDescent="0.2">
      <c r="B646" s="80"/>
      <c r="C646" s="81"/>
      <c r="D646" s="80">
        <v>64.2</v>
      </c>
      <c r="E646" s="82">
        <v>91</v>
      </c>
      <c r="F646" s="83"/>
      <c r="G646" s="82"/>
      <c r="H646" s="88"/>
      <c r="I646" s="88"/>
      <c r="J646" s="88"/>
      <c r="K646" s="88"/>
      <c r="L646" s="88"/>
      <c r="M646" s="88"/>
      <c r="N646" s="88"/>
      <c r="O646" s="88"/>
      <c r="P646" s="88"/>
      <c r="Q646" s="88"/>
      <c r="R646" s="88"/>
      <c r="S646" s="88"/>
      <c r="T646" s="88"/>
      <c r="U646" s="88"/>
      <c r="V646" s="88"/>
      <c r="W646" s="88"/>
      <c r="X646" s="88"/>
      <c r="Y646" s="88"/>
      <c r="Z646" s="88"/>
      <c r="AA646" s="88"/>
      <c r="AB646" s="88"/>
      <c r="AC646" s="88"/>
      <c r="AD646" s="88"/>
      <c r="AE646" s="88"/>
      <c r="AF646" s="88"/>
      <c r="AG646" s="88"/>
      <c r="AH646" s="88"/>
      <c r="AI646" s="88"/>
      <c r="AJ646" s="88"/>
      <c r="AK646" s="88"/>
      <c r="AL646" s="88"/>
      <c r="AM646" s="88"/>
      <c r="AN646" s="88"/>
      <c r="AO646" s="88"/>
      <c r="AP646" s="88"/>
      <c r="AQ646" s="88"/>
      <c r="AR646" s="88"/>
      <c r="AS646" s="88"/>
      <c r="AT646" s="88"/>
      <c r="AU646" s="88"/>
      <c r="AV646" s="88"/>
      <c r="AW646" s="88"/>
      <c r="AX646" s="88"/>
      <c r="AY646" s="88"/>
      <c r="AZ646" s="88"/>
      <c r="BA646" s="88"/>
      <c r="BB646" s="88"/>
      <c r="BC646" s="88"/>
      <c r="BD646" s="88"/>
      <c r="BE646" s="88"/>
      <c r="BF646" s="88"/>
      <c r="BG646" s="88"/>
      <c r="BH646" s="88"/>
      <c r="BI646" s="88"/>
      <c r="BJ646" s="88"/>
      <c r="BK646" s="88"/>
      <c r="BL646" s="88"/>
      <c r="BM646" s="88"/>
      <c r="BN646" s="88"/>
      <c r="BO646" s="88"/>
      <c r="BP646" s="88"/>
      <c r="BQ646" s="88"/>
      <c r="BR646" s="88"/>
      <c r="BS646" s="88"/>
      <c r="BT646" s="88"/>
      <c r="BU646" s="88"/>
      <c r="BV646" s="88"/>
      <c r="BW646" s="88"/>
      <c r="BX646" s="88"/>
      <c r="BY646" s="88"/>
      <c r="BZ646" s="88"/>
      <c r="CA646" s="88"/>
      <c r="CB646" s="88"/>
      <c r="CC646" s="88"/>
      <c r="CD646" s="88"/>
      <c r="CE646" s="88"/>
      <c r="CF646" s="88"/>
      <c r="CG646" s="88"/>
      <c r="CH646" s="88"/>
      <c r="CI646" s="88"/>
      <c r="CJ646" s="88"/>
      <c r="CK646" s="88"/>
      <c r="CL646" s="88"/>
      <c r="CM646" s="88"/>
      <c r="CN646" s="88"/>
      <c r="CO646" s="88"/>
      <c r="CP646" s="88"/>
      <c r="CQ646" s="88"/>
      <c r="CR646" s="88"/>
      <c r="CS646" s="88"/>
      <c r="CT646" s="88"/>
      <c r="CU646" s="88"/>
      <c r="CV646" s="88"/>
      <c r="CW646" s="88"/>
      <c r="CX646" s="88"/>
      <c r="CY646" s="88"/>
      <c r="CZ646" s="88"/>
      <c r="DA646" s="88"/>
      <c r="DB646" s="88"/>
      <c r="DC646" s="88"/>
      <c r="DD646" s="88"/>
      <c r="DE646" s="88"/>
      <c r="DF646" s="88"/>
      <c r="DG646" s="88"/>
      <c r="DH646" s="88"/>
      <c r="DI646" s="88"/>
      <c r="DJ646" s="88"/>
      <c r="DK646" s="88"/>
      <c r="DL646" s="88"/>
      <c r="DM646" s="88"/>
      <c r="DN646" s="88"/>
      <c r="DO646" s="88"/>
      <c r="DP646" s="88"/>
      <c r="DQ646" s="88"/>
      <c r="DR646" s="88"/>
      <c r="DS646" s="88"/>
      <c r="DT646" s="88"/>
      <c r="DU646" s="88"/>
      <c r="DV646" s="88"/>
      <c r="DW646" s="88"/>
      <c r="DX646" s="88"/>
      <c r="DY646" s="88"/>
      <c r="DZ646" s="88"/>
      <c r="EA646" s="88"/>
      <c r="EB646" s="88"/>
      <c r="EC646" s="88"/>
      <c r="ED646" s="88"/>
      <c r="EE646" s="88"/>
      <c r="EF646" s="88"/>
      <c r="EG646" s="88"/>
      <c r="EH646" s="88"/>
      <c r="EI646" s="88"/>
      <c r="EJ646" s="88"/>
      <c r="EK646" s="88"/>
      <c r="EL646" s="88"/>
      <c r="EM646" s="88"/>
      <c r="EN646" s="88"/>
      <c r="EO646" s="88"/>
      <c r="EP646" s="88"/>
      <c r="EQ646" s="88"/>
      <c r="ER646" s="88"/>
      <c r="ES646" s="88"/>
      <c r="ET646" s="88"/>
      <c r="EU646" s="88"/>
      <c r="EV646" s="88"/>
      <c r="EW646" s="88"/>
      <c r="EX646" s="88"/>
      <c r="EY646" s="88"/>
      <c r="EZ646" s="88"/>
      <c r="FA646" s="88"/>
      <c r="FB646" s="88"/>
      <c r="FC646" s="88"/>
      <c r="FD646" s="88"/>
      <c r="FE646" s="88"/>
      <c r="FF646" s="88"/>
    </row>
    <row r="647" spans="2:162" x14ac:dyDescent="0.2">
      <c r="B647" s="80"/>
      <c r="C647" s="81"/>
      <c r="D647" s="80">
        <v>64.3</v>
      </c>
      <c r="E647" s="82">
        <v>14</v>
      </c>
      <c r="F647" s="83"/>
      <c r="G647" s="82"/>
      <c r="H647" s="88"/>
      <c r="I647" s="88"/>
      <c r="J647" s="88"/>
      <c r="K647" s="88"/>
      <c r="L647" s="88"/>
      <c r="M647" s="88"/>
      <c r="N647" s="88"/>
      <c r="O647" s="88"/>
      <c r="P647" s="88"/>
      <c r="Q647" s="88"/>
      <c r="R647" s="88"/>
      <c r="S647" s="88"/>
      <c r="T647" s="88"/>
      <c r="U647" s="88"/>
      <c r="V647" s="88"/>
      <c r="W647" s="88"/>
      <c r="X647" s="88"/>
      <c r="Y647" s="88"/>
      <c r="Z647" s="88"/>
      <c r="AA647" s="88"/>
      <c r="AB647" s="88"/>
      <c r="AC647" s="88"/>
      <c r="AD647" s="88"/>
      <c r="AE647" s="88"/>
      <c r="AF647" s="88"/>
      <c r="AG647" s="88"/>
      <c r="AH647" s="88"/>
      <c r="AI647" s="88"/>
      <c r="AJ647" s="88"/>
      <c r="AK647" s="88"/>
      <c r="AL647" s="88"/>
      <c r="AM647" s="88"/>
      <c r="AN647" s="88"/>
      <c r="AO647" s="88"/>
      <c r="AP647" s="88"/>
      <c r="AQ647" s="88"/>
      <c r="AR647" s="88"/>
      <c r="AS647" s="88"/>
      <c r="AT647" s="88"/>
      <c r="AU647" s="88"/>
      <c r="AV647" s="88"/>
      <c r="AW647" s="88"/>
      <c r="AX647" s="88"/>
      <c r="AY647" s="88"/>
      <c r="AZ647" s="88"/>
      <c r="BA647" s="88"/>
      <c r="BB647" s="88"/>
      <c r="BC647" s="88"/>
      <c r="BD647" s="88"/>
      <c r="BE647" s="88"/>
      <c r="BF647" s="88"/>
      <c r="BG647" s="88"/>
      <c r="BH647" s="88"/>
      <c r="BI647" s="88"/>
      <c r="BJ647" s="88"/>
      <c r="BK647" s="88"/>
      <c r="BL647" s="88"/>
      <c r="BM647" s="88"/>
      <c r="BN647" s="88"/>
      <c r="BO647" s="88"/>
      <c r="BP647" s="88"/>
      <c r="BQ647" s="88"/>
      <c r="BR647" s="88"/>
      <c r="BS647" s="88"/>
      <c r="BT647" s="88"/>
      <c r="BU647" s="88"/>
      <c r="BV647" s="88"/>
      <c r="BW647" s="88"/>
      <c r="BX647" s="88"/>
      <c r="BY647" s="88"/>
      <c r="BZ647" s="88"/>
      <c r="CA647" s="88"/>
      <c r="CB647" s="88"/>
      <c r="CC647" s="88"/>
      <c r="CD647" s="88"/>
      <c r="CE647" s="88"/>
      <c r="CF647" s="88"/>
      <c r="CG647" s="88"/>
      <c r="CH647" s="88"/>
      <c r="CI647" s="88"/>
      <c r="CJ647" s="88"/>
      <c r="CK647" s="88"/>
      <c r="CL647" s="88"/>
      <c r="CM647" s="88"/>
      <c r="CN647" s="88"/>
      <c r="CO647" s="88"/>
      <c r="CP647" s="88"/>
      <c r="CQ647" s="88"/>
      <c r="CR647" s="88"/>
      <c r="CS647" s="88"/>
      <c r="CT647" s="88"/>
      <c r="CU647" s="88"/>
      <c r="CV647" s="88"/>
      <c r="CW647" s="88"/>
      <c r="CX647" s="88"/>
      <c r="CY647" s="88"/>
      <c r="CZ647" s="88"/>
      <c r="DA647" s="88"/>
      <c r="DB647" s="88"/>
      <c r="DC647" s="88"/>
      <c r="DD647" s="88"/>
      <c r="DE647" s="88"/>
      <c r="DF647" s="88"/>
      <c r="DG647" s="88"/>
      <c r="DH647" s="88"/>
      <c r="DI647" s="88"/>
      <c r="DJ647" s="88"/>
      <c r="DK647" s="88"/>
      <c r="DL647" s="88"/>
      <c r="DM647" s="88"/>
      <c r="DN647" s="88"/>
      <c r="DO647" s="88"/>
      <c r="DP647" s="88"/>
      <c r="DQ647" s="88"/>
      <c r="DR647" s="88"/>
      <c r="DS647" s="88"/>
      <c r="DT647" s="88"/>
      <c r="DU647" s="88"/>
      <c r="DV647" s="88"/>
      <c r="DW647" s="88"/>
      <c r="DX647" s="88"/>
      <c r="DY647" s="88"/>
      <c r="DZ647" s="88"/>
      <c r="EA647" s="88"/>
      <c r="EB647" s="88"/>
      <c r="EC647" s="88"/>
      <c r="ED647" s="88"/>
      <c r="EE647" s="88"/>
      <c r="EF647" s="88"/>
      <c r="EG647" s="88"/>
      <c r="EH647" s="88"/>
      <c r="EI647" s="88"/>
      <c r="EJ647" s="88"/>
      <c r="EK647" s="88"/>
      <c r="EL647" s="88"/>
      <c r="EM647" s="88"/>
      <c r="EN647" s="88"/>
      <c r="EO647" s="88"/>
      <c r="EP647" s="88"/>
      <c r="EQ647" s="88"/>
      <c r="ER647" s="88"/>
      <c r="ES647" s="88"/>
      <c r="ET647" s="88"/>
      <c r="EU647" s="88"/>
      <c r="EV647" s="88"/>
      <c r="EW647" s="88"/>
      <c r="EX647" s="88"/>
      <c r="EY647" s="88"/>
      <c r="EZ647" s="88"/>
      <c r="FA647" s="88"/>
      <c r="FB647" s="88"/>
      <c r="FC647" s="88"/>
      <c r="FD647" s="88"/>
      <c r="FE647" s="88"/>
      <c r="FF647" s="88"/>
    </row>
    <row r="648" spans="2:162" x14ac:dyDescent="0.2">
      <c r="B648" s="80"/>
      <c r="C648" s="81"/>
      <c r="D648" s="80">
        <v>64.400000000000006</v>
      </c>
      <c r="E648" s="82">
        <v>107</v>
      </c>
      <c r="F648" s="83"/>
      <c r="G648" s="82"/>
      <c r="H648" s="88"/>
      <c r="I648" s="88"/>
      <c r="J648" s="88"/>
      <c r="K648" s="88"/>
      <c r="L648" s="88"/>
      <c r="M648" s="88"/>
      <c r="N648" s="88"/>
      <c r="O648" s="88"/>
      <c r="P648" s="88"/>
      <c r="Q648" s="88"/>
      <c r="R648" s="88"/>
      <c r="S648" s="88"/>
      <c r="T648" s="88"/>
      <c r="U648" s="88"/>
      <c r="V648" s="88"/>
      <c r="W648" s="88"/>
      <c r="X648" s="88"/>
      <c r="Y648" s="88"/>
      <c r="Z648" s="88"/>
      <c r="AA648" s="88"/>
      <c r="AB648" s="88"/>
      <c r="AC648" s="88"/>
      <c r="AD648" s="88"/>
      <c r="AE648" s="88"/>
      <c r="AF648" s="88"/>
      <c r="AG648" s="88"/>
      <c r="AH648" s="88"/>
      <c r="AI648" s="88"/>
      <c r="AJ648" s="88"/>
      <c r="AK648" s="88"/>
      <c r="AL648" s="88"/>
      <c r="AM648" s="88"/>
      <c r="AN648" s="88"/>
      <c r="AO648" s="88"/>
      <c r="AP648" s="88"/>
      <c r="AQ648" s="88"/>
      <c r="AR648" s="88"/>
      <c r="AS648" s="88"/>
      <c r="AT648" s="88"/>
      <c r="AU648" s="88"/>
      <c r="AV648" s="88"/>
      <c r="AW648" s="88"/>
      <c r="AX648" s="88"/>
      <c r="AY648" s="88"/>
      <c r="AZ648" s="88"/>
      <c r="BA648" s="88"/>
      <c r="BB648" s="88"/>
      <c r="BC648" s="88"/>
      <c r="BD648" s="88"/>
      <c r="BE648" s="88"/>
      <c r="BF648" s="88"/>
      <c r="BG648" s="88"/>
      <c r="BH648" s="88"/>
      <c r="BI648" s="88"/>
      <c r="BJ648" s="88"/>
      <c r="BK648" s="88"/>
      <c r="BL648" s="88"/>
      <c r="BM648" s="88"/>
      <c r="BN648" s="88"/>
      <c r="BO648" s="88"/>
      <c r="BP648" s="88"/>
      <c r="BQ648" s="88"/>
      <c r="BR648" s="88"/>
      <c r="BS648" s="88"/>
      <c r="BT648" s="88"/>
      <c r="BU648" s="88"/>
      <c r="BV648" s="88"/>
      <c r="BW648" s="88"/>
      <c r="BX648" s="88"/>
      <c r="BY648" s="88"/>
      <c r="BZ648" s="88"/>
      <c r="CA648" s="88"/>
      <c r="CB648" s="88"/>
      <c r="CC648" s="88"/>
      <c r="CD648" s="88"/>
      <c r="CE648" s="88"/>
      <c r="CF648" s="88"/>
      <c r="CG648" s="88"/>
      <c r="CH648" s="88"/>
      <c r="CI648" s="88"/>
      <c r="CJ648" s="88"/>
      <c r="CK648" s="88"/>
      <c r="CL648" s="88"/>
      <c r="CM648" s="88"/>
      <c r="CN648" s="88"/>
      <c r="CO648" s="88"/>
      <c r="CP648" s="88"/>
      <c r="CQ648" s="88"/>
      <c r="CR648" s="88"/>
      <c r="CS648" s="88"/>
      <c r="CT648" s="88"/>
      <c r="CU648" s="88"/>
      <c r="CV648" s="88"/>
      <c r="CW648" s="88"/>
      <c r="CX648" s="88"/>
      <c r="CY648" s="88"/>
      <c r="CZ648" s="88"/>
      <c r="DA648" s="88"/>
      <c r="DB648" s="88"/>
      <c r="DC648" s="88"/>
      <c r="DD648" s="88"/>
      <c r="DE648" s="88"/>
      <c r="DF648" s="88"/>
      <c r="DG648" s="88"/>
      <c r="DH648" s="88"/>
      <c r="DI648" s="88"/>
      <c r="DJ648" s="88"/>
      <c r="DK648" s="88"/>
      <c r="DL648" s="88"/>
      <c r="DM648" s="88"/>
      <c r="DN648" s="88"/>
      <c r="DO648" s="88"/>
      <c r="DP648" s="88"/>
      <c r="DQ648" s="88"/>
      <c r="DR648" s="88"/>
      <c r="DS648" s="88"/>
      <c r="DT648" s="88"/>
      <c r="DU648" s="88"/>
      <c r="DV648" s="88"/>
      <c r="DW648" s="88"/>
      <c r="DX648" s="88"/>
      <c r="DY648" s="88"/>
      <c r="DZ648" s="88"/>
      <c r="EA648" s="88"/>
      <c r="EB648" s="88"/>
      <c r="EC648" s="88"/>
      <c r="ED648" s="88"/>
      <c r="EE648" s="88"/>
      <c r="EF648" s="88"/>
      <c r="EG648" s="88"/>
      <c r="EH648" s="88"/>
      <c r="EI648" s="88"/>
      <c r="EJ648" s="88"/>
      <c r="EK648" s="88"/>
      <c r="EL648" s="88"/>
      <c r="EM648" s="88"/>
      <c r="EN648" s="88"/>
      <c r="EO648" s="88"/>
      <c r="EP648" s="88"/>
      <c r="EQ648" s="88"/>
      <c r="ER648" s="88"/>
      <c r="ES648" s="88"/>
      <c r="ET648" s="88"/>
      <c r="EU648" s="88"/>
      <c r="EV648" s="88"/>
      <c r="EW648" s="88"/>
      <c r="EX648" s="88"/>
      <c r="EY648" s="88"/>
      <c r="EZ648" s="88"/>
      <c r="FA648" s="88"/>
      <c r="FB648" s="88"/>
      <c r="FC648" s="88"/>
      <c r="FD648" s="88"/>
      <c r="FE648" s="88"/>
      <c r="FF648" s="88"/>
    </row>
    <row r="649" spans="2:162" x14ac:dyDescent="0.2">
      <c r="B649" s="80"/>
      <c r="C649" s="81"/>
      <c r="D649" s="80">
        <v>64.5</v>
      </c>
      <c r="E649" s="82">
        <v>37</v>
      </c>
      <c r="F649" s="83"/>
      <c r="G649" s="82"/>
      <c r="H649" s="88"/>
      <c r="I649" s="88"/>
      <c r="J649" s="88"/>
      <c r="K649" s="88"/>
      <c r="L649" s="88"/>
      <c r="M649" s="88"/>
      <c r="N649" s="88"/>
      <c r="O649" s="88"/>
      <c r="P649" s="88"/>
      <c r="Q649" s="88"/>
      <c r="R649" s="88"/>
      <c r="S649" s="88"/>
      <c r="T649" s="88"/>
      <c r="U649" s="88"/>
      <c r="V649" s="88"/>
      <c r="W649" s="88"/>
      <c r="X649" s="88"/>
      <c r="Y649" s="88"/>
      <c r="Z649" s="88"/>
      <c r="AA649" s="88"/>
      <c r="AB649" s="88"/>
      <c r="AC649" s="88"/>
      <c r="AD649" s="88"/>
      <c r="AE649" s="88"/>
      <c r="AF649" s="88"/>
      <c r="AG649" s="88"/>
      <c r="AH649" s="88"/>
      <c r="AI649" s="88"/>
      <c r="AJ649" s="88"/>
      <c r="AK649" s="88"/>
      <c r="AL649" s="88"/>
      <c r="AM649" s="88"/>
      <c r="AN649" s="88"/>
      <c r="AO649" s="88"/>
      <c r="AP649" s="88"/>
      <c r="AQ649" s="88"/>
      <c r="AR649" s="88"/>
      <c r="AS649" s="88"/>
      <c r="AT649" s="88"/>
      <c r="AU649" s="88"/>
      <c r="AV649" s="88"/>
      <c r="AW649" s="88"/>
      <c r="AX649" s="88"/>
      <c r="AY649" s="88"/>
      <c r="AZ649" s="88"/>
      <c r="BA649" s="88"/>
      <c r="BB649" s="88"/>
      <c r="BC649" s="88"/>
      <c r="BD649" s="88"/>
      <c r="BE649" s="88"/>
      <c r="BF649" s="88"/>
      <c r="BG649" s="88"/>
      <c r="BH649" s="88"/>
      <c r="BI649" s="88"/>
      <c r="BJ649" s="88"/>
      <c r="BK649" s="88"/>
      <c r="BL649" s="88"/>
      <c r="BM649" s="88"/>
      <c r="BN649" s="88"/>
      <c r="BO649" s="88"/>
      <c r="BP649" s="88"/>
      <c r="BQ649" s="88"/>
      <c r="BR649" s="88"/>
      <c r="BS649" s="88"/>
      <c r="BT649" s="88"/>
      <c r="BU649" s="88"/>
      <c r="BV649" s="88"/>
      <c r="BW649" s="88"/>
      <c r="BX649" s="88"/>
      <c r="BY649" s="88"/>
      <c r="BZ649" s="88"/>
      <c r="CA649" s="88"/>
      <c r="CB649" s="88"/>
      <c r="CC649" s="88"/>
      <c r="CD649" s="88"/>
      <c r="CE649" s="88"/>
      <c r="CF649" s="88"/>
      <c r="CG649" s="88"/>
      <c r="CH649" s="88"/>
      <c r="CI649" s="88"/>
      <c r="CJ649" s="88"/>
      <c r="CK649" s="88"/>
      <c r="CL649" s="88"/>
      <c r="CM649" s="88"/>
      <c r="CN649" s="88"/>
      <c r="CO649" s="88"/>
      <c r="CP649" s="88"/>
      <c r="CQ649" s="88"/>
      <c r="CR649" s="88"/>
      <c r="CS649" s="88"/>
      <c r="CT649" s="88"/>
      <c r="CU649" s="88"/>
      <c r="CV649" s="88"/>
      <c r="CW649" s="88"/>
      <c r="CX649" s="88"/>
      <c r="CY649" s="88"/>
      <c r="CZ649" s="88"/>
      <c r="DA649" s="88"/>
      <c r="DB649" s="88"/>
      <c r="DC649" s="88"/>
      <c r="DD649" s="88"/>
      <c r="DE649" s="88"/>
      <c r="DF649" s="88"/>
      <c r="DG649" s="88"/>
      <c r="DH649" s="88"/>
      <c r="DI649" s="88"/>
      <c r="DJ649" s="88"/>
      <c r="DK649" s="88"/>
      <c r="DL649" s="88"/>
      <c r="DM649" s="88"/>
      <c r="DN649" s="88"/>
      <c r="DO649" s="88"/>
      <c r="DP649" s="88"/>
      <c r="DQ649" s="88"/>
      <c r="DR649" s="88"/>
      <c r="DS649" s="88"/>
      <c r="DT649" s="88"/>
      <c r="DU649" s="88"/>
      <c r="DV649" s="88"/>
      <c r="DW649" s="88"/>
      <c r="DX649" s="88"/>
      <c r="DY649" s="88"/>
      <c r="DZ649" s="88"/>
      <c r="EA649" s="88"/>
      <c r="EB649" s="88"/>
      <c r="EC649" s="88"/>
      <c r="ED649" s="88"/>
      <c r="EE649" s="88"/>
      <c r="EF649" s="88"/>
      <c r="EG649" s="88"/>
      <c r="EH649" s="88"/>
      <c r="EI649" s="88"/>
      <c r="EJ649" s="88"/>
      <c r="EK649" s="88"/>
      <c r="EL649" s="88"/>
      <c r="EM649" s="88"/>
      <c r="EN649" s="88"/>
      <c r="EO649" s="88"/>
      <c r="EP649" s="88"/>
      <c r="EQ649" s="88"/>
      <c r="ER649" s="88"/>
      <c r="ES649" s="88"/>
      <c r="ET649" s="88"/>
      <c r="EU649" s="88"/>
      <c r="EV649" s="88"/>
      <c r="EW649" s="88"/>
      <c r="EX649" s="88"/>
      <c r="EY649" s="88"/>
      <c r="EZ649" s="88"/>
      <c r="FA649" s="88"/>
      <c r="FB649" s="88"/>
      <c r="FC649" s="88"/>
      <c r="FD649" s="88"/>
      <c r="FE649" s="88"/>
      <c r="FF649" s="88"/>
    </row>
    <row r="650" spans="2:162" x14ac:dyDescent="0.2">
      <c r="B650" s="80"/>
      <c r="C650" s="81"/>
      <c r="D650" s="80">
        <v>64.599999999999994</v>
      </c>
      <c r="E650" s="82">
        <v>102</v>
      </c>
      <c r="F650" s="83"/>
      <c r="G650" s="82"/>
      <c r="H650" s="88"/>
      <c r="I650" s="88"/>
      <c r="J650" s="88"/>
      <c r="K650" s="88"/>
      <c r="L650" s="88"/>
      <c r="M650" s="88"/>
      <c r="N650" s="88"/>
      <c r="O650" s="88"/>
      <c r="P650" s="88"/>
      <c r="Q650" s="88"/>
      <c r="R650" s="88"/>
      <c r="S650" s="88"/>
      <c r="T650" s="88"/>
      <c r="U650" s="88"/>
      <c r="V650" s="88"/>
      <c r="W650" s="88"/>
      <c r="X650" s="88"/>
      <c r="Y650" s="88"/>
      <c r="Z650" s="88"/>
      <c r="AA650" s="88"/>
      <c r="AB650" s="88"/>
      <c r="AC650" s="88"/>
      <c r="AD650" s="88"/>
      <c r="AE650" s="88"/>
      <c r="AF650" s="88"/>
      <c r="AG650" s="88"/>
      <c r="AH650" s="88"/>
      <c r="AI650" s="88"/>
      <c r="AJ650" s="88"/>
      <c r="AK650" s="88"/>
      <c r="AL650" s="88"/>
      <c r="AM650" s="88"/>
      <c r="AN650" s="88"/>
      <c r="AO650" s="88"/>
      <c r="AP650" s="88"/>
      <c r="AQ650" s="88"/>
      <c r="AR650" s="88"/>
      <c r="AS650" s="88"/>
      <c r="AT650" s="88"/>
      <c r="AU650" s="88"/>
      <c r="AV650" s="88"/>
      <c r="AW650" s="88"/>
      <c r="AX650" s="88"/>
      <c r="AY650" s="88"/>
      <c r="AZ650" s="88"/>
      <c r="BA650" s="88"/>
      <c r="BB650" s="88"/>
      <c r="BC650" s="88"/>
      <c r="BD650" s="88"/>
      <c r="BE650" s="88"/>
      <c r="BF650" s="88"/>
      <c r="BG650" s="88"/>
      <c r="BH650" s="88"/>
      <c r="BI650" s="88"/>
      <c r="BJ650" s="88"/>
      <c r="BK650" s="88"/>
      <c r="BL650" s="88"/>
      <c r="BM650" s="88"/>
      <c r="BN650" s="88"/>
      <c r="BO650" s="88"/>
      <c r="BP650" s="88"/>
      <c r="BQ650" s="88"/>
      <c r="BR650" s="88"/>
      <c r="BS650" s="88"/>
      <c r="BT650" s="88"/>
      <c r="BU650" s="88"/>
      <c r="BV650" s="88"/>
      <c r="BW650" s="88"/>
      <c r="BX650" s="88"/>
      <c r="BY650" s="88"/>
      <c r="BZ650" s="88"/>
      <c r="CA650" s="88"/>
      <c r="CB650" s="88"/>
      <c r="CC650" s="88"/>
      <c r="CD650" s="88"/>
      <c r="CE650" s="88"/>
      <c r="CF650" s="88"/>
      <c r="CG650" s="88"/>
      <c r="CH650" s="88"/>
      <c r="CI650" s="88"/>
      <c r="CJ650" s="88"/>
      <c r="CK650" s="88"/>
      <c r="CL650" s="88"/>
      <c r="CM650" s="88"/>
      <c r="CN650" s="88"/>
      <c r="CO650" s="88"/>
      <c r="CP650" s="88"/>
      <c r="CQ650" s="88"/>
      <c r="CR650" s="88"/>
      <c r="CS650" s="88"/>
      <c r="CT650" s="88"/>
      <c r="CU650" s="88"/>
      <c r="CV650" s="88"/>
      <c r="CW650" s="88"/>
      <c r="CX650" s="88"/>
      <c r="CY650" s="88"/>
      <c r="CZ650" s="88"/>
      <c r="DA650" s="88"/>
      <c r="DB650" s="88"/>
      <c r="DC650" s="88"/>
      <c r="DD650" s="88"/>
      <c r="DE650" s="88"/>
      <c r="DF650" s="88"/>
      <c r="DG650" s="88"/>
      <c r="DH650" s="88"/>
      <c r="DI650" s="88"/>
      <c r="DJ650" s="88"/>
      <c r="DK650" s="88"/>
      <c r="DL650" s="88"/>
      <c r="DM650" s="88"/>
      <c r="DN650" s="88"/>
      <c r="DO650" s="88"/>
      <c r="DP650" s="88"/>
      <c r="DQ650" s="88"/>
      <c r="DR650" s="88"/>
      <c r="DS650" s="88"/>
      <c r="DT650" s="88"/>
      <c r="DU650" s="88"/>
      <c r="DV650" s="88"/>
      <c r="DW650" s="88"/>
      <c r="DX650" s="88"/>
      <c r="DY650" s="88"/>
      <c r="DZ650" s="88"/>
      <c r="EA650" s="88"/>
      <c r="EB650" s="88"/>
      <c r="EC650" s="88"/>
      <c r="ED650" s="88"/>
      <c r="EE650" s="88"/>
      <c r="EF650" s="88"/>
      <c r="EG650" s="88"/>
      <c r="EH650" s="88"/>
      <c r="EI650" s="88"/>
      <c r="EJ650" s="88"/>
      <c r="EK650" s="88"/>
      <c r="EL650" s="88"/>
      <c r="EM650" s="88"/>
      <c r="EN650" s="88"/>
      <c r="EO650" s="88"/>
      <c r="EP650" s="88"/>
      <c r="EQ650" s="88"/>
      <c r="ER650" s="88"/>
      <c r="ES650" s="88"/>
      <c r="ET650" s="88"/>
      <c r="EU650" s="88"/>
      <c r="EV650" s="88"/>
      <c r="EW650" s="88"/>
      <c r="EX650" s="88"/>
      <c r="EY650" s="88"/>
      <c r="EZ650" s="88"/>
      <c r="FA650" s="88"/>
      <c r="FB650" s="88"/>
      <c r="FC650" s="88"/>
      <c r="FD650" s="88"/>
      <c r="FE650" s="88"/>
      <c r="FF650" s="88"/>
    </row>
    <row r="651" spans="2:162" ht="13.5" thickBot="1" x14ac:dyDescent="0.25">
      <c r="B651" s="84"/>
      <c r="C651" s="87"/>
      <c r="D651" s="84">
        <v>64.7</v>
      </c>
      <c r="E651" s="85">
        <v>24</v>
      </c>
      <c r="F651" s="86"/>
      <c r="G651" s="85"/>
      <c r="H651" s="88"/>
      <c r="I651" s="88"/>
      <c r="J651" s="88"/>
      <c r="K651" s="88"/>
      <c r="L651" s="88"/>
      <c r="M651" s="88"/>
      <c r="N651" s="88"/>
      <c r="O651" s="88"/>
      <c r="P651" s="88"/>
      <c r="Q651" s="88"/>
      <c r="R651" s="88"/>
      <c r="S651" s="88"/>
      <c r="T651" s="88"/>
      <c r="U651" s="88"/>
      <c r="V651" s="88"/>
      <c r="W651" s="88"/>
      <c r="X651" s="88"/>
      <c r="Y651" s="88"/>
      <c r="Z651" s="88"/>
      <c r="AA651" s="88"/>
      <c r="AB651" s="88"/>
      <c r="AC651" s="88"/>
      <c r="AD651" s="88"/>
      <c r="AE651" s="88"/>
      <c r="AF651" s="88"/>
      <c r="AG651" s="88"/>
      <c r="AH651" s="88"/>
      <c r="AI651" s="88"/>
      <c r="AJ651" s="88"/>
      <c r="AK651" s="88"/>
      <c r="AL651" s="88"/>
      <c r="AM651" s="88"/>
      <c r="AN651" s="88"/>
      <c r="AO651" s="88"/>
      <c r="AP651" s="88"/>
      <c r="AQ651" s="88"/>
      <c r="AR651" s="88"/>
      <c r="AS651" s="88"/>
      <c r="AT651" s="88"/>
      <c r="AU651" s="88"/>
      <c r="AV651" s="88"/>
      <c r="AW651" s="88"/>
      <c r="AX651" s="88"/>
      <c r="AY651" s="88"/>
      <c r="AZ651" s="88"/>
      <c r="BA651" s="88"/>
      <c r="BB651" s="88"/>
      <c r="BC651" s="88"/>
      <c r="BD651" s="88"/>
      <c r="BE651" s="88"/>
      <c r="BF651" s="88"/>
      <c r="BG651" s="88"/>
      <c r="BH651" s="88"/>
      <c r="BI651" s="88"/>
      <c r="BJ651" s="88"/>
      <c r="BK651" s="88"/>
      <c r="BL651" s="88"/>
      <c r="BM651" s="88"/>
      <c r="BN651" s="88"/>
      <c r="BO651" s="88"/>
      <c r="BP651" s="88"/>
      <c r="BQ651" s="88"/>
      <c r="BR651" s="88"/>
      <c r="BS651" s="88"/>
      <c r="BT651" s="88"/>
      <c r="BU651" s="88"/>
      <c r="BV651" s="88"/>
      <c r="BW651" s="88"/>
      <c r="BX651" s="88"/>
      <c r="BY651" s="88"/>
      <c r="BZ651" s="88"/>
      <c r="CA651" s="88"/>
      <c r="CB651" s="88"/>
      <c r="CC651" s="88"/>
      <c r="CD651" s="88"/>
      <c r="CE651" s="88"/>
      <c r="CF651" s="88"/>
      <c r="CG651" s="88"/>
      <c r="CH651" s="88"/>
      <c r="CI651" s="88"/>
      <c r="CJ651" s="88"/>
      <c r="CK651" s="88"/>
      <c r="CL651" s="88"/>
      <c r="CM651" s="88"/>
      <c r="CN651" s="88"/>
      <c r="CO651" s="88"/>
      <c r="CP651" s="88"/>
      <c r="CQ651" s="88"/>
      <c r="CR651" s="88"/>
      <c r="CS651" s="88"/>
      <c r="CT651" s="88"/>
      <c r="CU651" s="88"/>
      <c r="CV651" s="88"/>
      <c r="CW651" s="88"/>
      <c r="CX651" s="88"/>
      <c r="CY651" s="88"/>
      <c r="CZ651" s="88"/>
      <c r="DA651" s="88"/>
      <c r="DB651" s="88"/>
      <c r="DC651" s="88"/>
      <c r="DD651" s="88"/>
      <c r="DE651" s="88"/>
      <c r="DF651" s="88"/>
      <c r="DG651" s="88"/>
      <c r="DH651" s="88"/>
      <c r="DI651" s="88"/>
      <c r="DJ651" s="88"/>
      <c r="DK651" s="88"/>
      <c r="DL651" s="88"/>
      <c r="DM651" s="88"/>
      <c r="DN651" s="88"/>
      <c r="DO651" s="88"/>
      <c r="DP651" s="88"/>
      <c r="DQ651" s="88"/>
      <c r="DR651" s="88"/>
      <c r="DS651" s="88"/>
      <c r="DT651" s="88"/>
      <c r="DU651" s="88"/>
      <c r="DV651" s="88"/>
      <c r="DW651" s="88"/>
      <c r="DX651" s="88"/>
      <c r="DY651" s="88"/>
      <c r="DZ651" s="88"/>
      <c r="EA651" s="88"/>
      <c r="EB651" s="88"/>
      <c r="EC651" s="88"/>
      <c r="ED651" s="88"/>
      <c r="EE651" s="88"/>
      <c r="EF651" s="88"/>
      <c r="EG651" s="88"/>
      <c r="EH651" s="88"/>
      <c r="EI651" s="88"/>
      <c r="EJ651" s="88"/>
      <c r="EK651" s="88"/>
      <c r="EL651" s="88"/>
      <c r="EM651" s="88"/>
      <c r="EN651" s="88"/>
      <c r="EO651" s="88"/>
      <c r="EP651" s="88"/>
      <c r="EQ651" s="88"/>
      <c r="ER651" s="88"/>
      <c r="ES651" s="88"/>
      <c r="ET651" s="88"/>
      <c r="EU651" s="88"/>
      <c r="EV651" s="88"/>
      <c r="EW651" s="88"/>
      <c r="EX651" s="88"/>
      <c r="EY651" s="88"/>
      <c r="EZ651" s="88"/>
      <c r="FA651" s="88"/>
      <c r="FB651" s="88"/>
      <c r="FC651" s="88"/>
      <c r="FD651" s="88"/>
      <c r="FE651" s="88"/>
      <c r="FF651" s="88"/>
    </row>
  </sheetData>
  <mergeCells count="13">
    <mergeCell ref="FI9:FI11"/>
    <mergeCell ref="FL2:FL5"/>
    <mergeCell ref="FL6:FL8"/>
    <mergeCell ref="FL9:FL11"/>
    <mergeCell ref="B1:C1"/>
    <mergeCell ref="D1:E1"/>
    <mergeCell ref="F1:G1"/>
    <mergeCell ref="FI1:FK1"/>
    <mergeCell ref="FI2:FI5"/>
    <mergeCell ref="FI6:FI8"/>
    <mergeCell ref="B3:C3"/>
    <mergeCell ref="D3:E3"/>
    <mergeCell ref="F3:G3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43"/>
  <sheetViews>
    <sheetView topLeftCell="A4" workbookViewId="0">
      <selection activeCell="M33" sqref="M33"/>
    </sheetView>
  </sheetViews>
  <sheetFormatPr defaultRowHeight="12.75" x14ac:dyDescent="0.2"/>
  <cols>
    <col min="1" max="10" width="9.140625" style="75"/>
    <col min="11" max="11" width="12.140625" style="75" bestFit="1" customWidth="1"/>
    <col min="12" max="16384" width="9.140625" style="75"/>
  </cols>
  <sheetData>
    <row r="1" spans="10:12" ht="13.5" thickBot="1" x14ac:dyDescent="0.25"/>
    <row r="2" spans="10:12" ht="13.5" thickBot="1" x14ac:dyDescent="0.25">
      <c r="J2" s="196"/>
      <c r="K2" s="354" t="s">
        <v>457</v>
      </c>
      <c r="L2" s="355"/>
    </row>
    <row r="3" spans="10:12" x14ac:dyDescent="0.2">
      <c r="K3" s="171" t="s">
        <v>30</v>
      </c>
      <c r="L3" s="178">
        <v>141</v>
      </c>
    </row>
    <row r="4" spans="10:12" x14ac:dyDescent="0.2">
      <c r="K4" s="164" t="s">
        <v>31</v>
      </c>
      <c r="L4" s="176">
        <v>902</v>
      </c>
    </row>
    <row r="5" spans="10:12" x14ac:dyDescent="0.2">
      <c r="K5" s="164" t="s">
        <v>32</v>
      </c>
      <c r="L5" s="176">
        <f>L4+L3</f>
        <v>1043</v>
      </c>
    </row>
    <row r="6" spans="10:12" x14ac:dyDescent="0.2">
      <c r="K6" s="164" t="s">
        <v>438</v>
      </c>
      <c r="L6" s="238">
        <f>L3/L5</f>
        <v>0.13518696069031638</v>
      </c>
    </row>
    <row r="7" spans="10:12" ht="13.5" thickBot="1" x14ac:dyDescent="0.25">
      <c r="K7" s="166" t="s">
        <v>439</v>
      </c>
      <c r="L7" s="177">
        <v>109</v>
      </c>
    </row>
    <row r="20" spans="2:8" ht="13.5" thickBot="1" x14ac:dyDescent="0.25"/>
    <row r="21" spans="2:8" ht="13.5" thickBot="1" x14ac:dyDescent="0.25">
      <c r="B21" s="356" t="s">
        <v>453</v>
      </c>
      <c r="C21" s="357"/>
      <c r="D21" s="358"/>
      <c r="F21" s="356" t="s">
        <v>453</v>
      </c>
      <c r="G21" s="357"/>
      <c r="H21" s="358"/>
    </row>
    <row r="22" spans="2:8" ht="13.5" thickBot="1" x14ac:dyDescent="0.25">
      <c r="B22" s="360" t="s">
        <v>19</v>
      </c>
      <c r="C22" s="361"/>
      <c r="D22" s="362"/>
      <c r="E22" s="76"/>
      <c r="F22" s="360" t="s">
        <v>18</v>
      </c>
      <c r="G22" s="361"/>
      <c r="H22" s="362"/>
    </row>
    <row r="23" spans="2:8" ht="13.5" thickBot="1" x14ac:dyDescent="0.25">
      <c r="B23" s="197" t="s">
        <v>29</v>
      </c>
      <c r="C23" s="88"/>
      <c r="D23" s="198"/>
      <c r="E23" s="76"/>
      <c r="F23" s="197" t="s">
        <v>29</v>
      </c>
      <c r="G23" s="88"/>
      <c r="H23" s="198"/>
    </row>
    <row r="24" spans="2:8" x14ac:dyDescent="0.2">
      <c r="B24" s="298">
        <v>1</v>
      </c>
      <c r="C24" s="171" t="s">
        <v>30</v>
      </c>
      <c r="D24" s="172">
        <v>3</v>
      </c>
      <c r="E24" s="76"/>
      <c r="F24" s="298">
        <v>1</v>
      </c>
      <c r="G24" s="171" t="s">
        <v>30</v>
      </c>
      <c r="H24" s="172">
        <v>3</v>
      </c>
    </row>
    <row r="25" spans="2:8" x14ac:dyDescent="0.2">
      <c r="B25" s="299"/>
      <c r="C25" s="164" t="s">
        <v>31</v>
      </c>
      <c r="D25" s="176">
        <v>4</v>
      </c>
      <c r="E25" s="76"/>
      <c r="F25" s="299"/>
      <c r="G25" s="164" t="s">
        <v>31</v>
      </c>
      <c r="H25" s="176">
        <v>0</v>
      </c>
    </row>
    <row r="26" spans="2:8" x14ac:dyDescent="0.2">
      <c r="B26" s="299"/>
      <c r="C26" s="164" t="s">
        <v>32</v>
      </c>
      <c r="D26" s="176">
        <v>4</v>
      </c>
      <c r="E26" s="76"/>
      <c r="F26" s="299"/>
      <c r="G26" s="164" t="s">
        <v>32</v>
      </c>
      <c r="H26" s="176">
        <v>3</v>
      </c>
    </row>
    <row r="27" spans="2:8" x14ac:dyDescent="0.2">
      <c r="B27" s="359"/>
      <c r="C27" s="200" t="s">
        <v>464</v>
      </c>
      <c r="D27" s="239">
        <v>0</v>
      </c>
      <c r="E27" s="76"/>
      <c r="F27" s="359"/>
      <c r="G27" s="200" t="s">
        <v>464</v>
      </c>
      <c r="H27" s="239">
        <v>0</v>
      </c>
    </row>
    <row r="28" spans="2:8" ht="13.5" thickBot="1" x14ac:dyDescent="0.25">
      <c r="B28" s="300"/>
      <c r="C28" s="166" t="s">
        <v>33</v>
      </c>
      <c r="D28" s="199">
        <f>(D24/D26)</f>
        <v>0.75</v>
      </c>
      <c r="E28" s="76"/>
      <c r="F28" s="300"/>
      <c r="G28" s="166" t="s">
        <v>33</v>
      </c>
      <c r="H28" s="199">
        <f>(H24/H26)</f>
        <v>1</v>
      </c>
    </row>
    <row r="29" spans="2:8" x14ac:dyDescent="0.2">
      <c r="B29" s="302">
        <v>2</v>
      </c>
      <c r="C29" s="162" t="s">
        <v>30</v>
      </c>
      <c r="D29" s="178">
        <v>2</v>
      </c>
      <c r="E29" s="76"/>
      <c r="F29" s="302">
        <v>2</v>
      </c>
      <c r="G29" s="162" t="s">
        <v>30</v>
      </c>
      <c r="H29" s="178">
        <v>3</v>
      </c>
    </row>
    <row r="30" spans="2:8" x14ac:dyDescent="0.2">
      <c r="B30" s="299"/>
      <c r="C30" s="164" t="s">
        <v>31</v>
      </c>
      <c r="D30" s="176">
        <v>3</v>
      </c>
      <c r="E30" s="76"/>
      <c r="F30" s="299"/>
      <c r="G30" s="164" t="s">
        <v>31</v>
      </c>
      <c r="H30" s="176">
        <v>1</v>
      </c>
    </row>
    <row r="31" spans="2:8" x14ac:dyDescent="0.2">
      <c r="B31" s="299"/>
      <c r="C31" s="164" t="s">
        <v>32</v>
      </c>
      <c r="D31" s="176">
        <v>5</v>
      </c>
      <c r="E31" s="76"/>
      <c r="F31" s="299"/>
      <c r="G31" s="164" t="s">
        <v>32</v>
      </c>
      <c r="H31" s="176">
        <v>4</v>
      </c>
    </row>
    <row r="32" spans="2:8" x14ac:dyDescent="0.2">
      <c r="B32" s="359"/>
      <c r="C32" s="200" t="s">
        <v>464</v>
      </c>
      <c r="D32" s="239">
        <v>2</v>
      </c>
      <c r="E32" s="76"/>
      <c r="F32" s="359"/>
      <c r="G32" s="200" t="s">
        <v>464</v>
      </c>
      <c r="H32" s="239">
        <v>1</v>
      </c>
    </row>
    <row r="33" spans="2:8" ht="13.5" thickBot="1" x14ac:dyDescent="0.25">
      <c r="B33" s="359"/>
      <c r="C33" s="200" t="s">
        <v>33</v>
      </c>
      <c r="D33" s="201">
        <f>(D29/D31)</f>
        <v>0.4</v>
      </c>
      <c r="E33" s="76"/>
      <c r="F33" s="359"/>
      <c r="G33" s="200" t="s">
        <v>33</v>
      </c>
      <c r="H33" s="199">
        <f>(H29/H31)</f>
        <v>0.75</v>
      </c>
    </row>
    <row r="34" spans="2:8" x14ac:dyDescent="0.2">
      <c r="B34" s="298">
        <v>3</v>
      </c>
      <c r="C34" s="171" t="s">
        <v>30</v>
      </c>
      <c r="D34" s="172">
        <v>1</v>
      </c>
      <c r="E34" s="76"/>
      <c r="F34" s="298">
        <v>3</v>
      </c>
      <c r="G34" s="171" t="s">
        <v>30</v>
      </c>
      <c r="H34" s="172">
        <v>1</v>
      </c>
    </row>
    <row r="35" spans="2:8" x14ac:dyDescent="0.2">
      <c r="B35" s="299"/>
      <c r="C35" s="164" t="s">
        <v>31</v>
      </c>
      <c r="D35" s="176">
        <v>2</v>
      </c>
      <c r="E35" s="76"/>
      <c r="F35" s="299"/>
      <c r="G35" s="164" t="s">
        <v>31</v>
      </c>
      <c r="H35" s="176">
        <v>0</v>
      </c>
    </row>
    <row r="36" spans="2:8" x14ac:dyDescent="0.2">
      <c r="B36" s="299"/>
      <c r="C36" s="164" t="s">
        <v>32</v>
      </c>
      <c r="D36" s="176">
        <v>3</v>
      </c>
      <c r="E36" s="76"/>
      <c r="F36" s="299"/>
      <c r="G36" s="164" t="s">
        <v>32</v>
      </c>
      <c r="H36" s="176">
        <v>1</v>
      </c>
    </row>
    <row r="37" spans="2:8" x14ac:dyDescent="0.2">
      <c r="B37" s="359"/>
      <c r="C37" s="200" t="s">
        <v>464</v>
      </c>
      <c r="D37" s="239">
        <v>3</v>
      </c>
      <c r="E37" s="76"/>
      <c r="F37" s="359"/>
      <c r="G37" s="200" t="s">
        <v>464</v>
      </c>
      <c r="H37" s="239">
        <v>3</v>
      </c>
    </row>
    <row r="38" spans="2:8" ht="13.5" thickBot="1" x14ac:dyDescent="0.25">
      <c r="B38" s="300"/>
      <c r="C38" s="200" t="s">
        <v>33</v>
      </c>
      <c r="D38" s="201">
        <f>(D34/D36)</f>
        <v>0.33333333333333331</v>
      </c>
      <c r="E38" s="76"/>
      <c r="F38" s="300"/>
      <c r="G38" s="166" t="s">
        <v>33</v>
      </c>
      <c r="H38" s="199">
        <f>(H34/H36)</f>
        <v>1</v>
      </c>
    </row>
    <row r="39" spans="2:8" x14ac:dyDescent="0.2">
      <c r="B39" s="302">
        <v>4</v>
      </c>
      <c r="C39" s="171" t="s">
        <v>30</v>
      </c>
      <c r="D39" s="172">
        <v>0</v>
      </c>
      <c r="E39" s="76"/>
      <c r="F39" s="302">
        <v>4</v>
      </c>
      <c r="G39" s="162" t="s">
        <v>30</v>
      </c>
      <c r="H39" s="178">
        <v>0</v>
      </c>
    </row>
    <row r="40" spans="2:8" x14ac:dyDescent="0.2">
      <c r="B40" s="299"/>
      <c r="C40" s="164" t="s">
        <v>31</v>
      </c>
      <c r="D40" s="176">
        <v>1</v>
      </c>
      <c r="E40" s="76"/>
      <c r="F40" s="299"/>
      <c r="G40" s="164" t="s">
        <v>31</v>
      </c>
      <c r="H40" s="176">
        <v>0</v>
      </c>
    </row>
    <row r="41" spans="2:8" x14ac:dyDescent="0.2">
      <c r="B41" s="299"/>
      <c r="C41" s="164" t="s">
        <v>32</v>
      </c>
      <c r="D41" s="176">
        <v>1</v>
      </c>
      <c r="E41" s="76"/>
      <c r="F41" s="299"/>
      <c r="G41" s="164" t="s">
        <v>32</v>
      </c>
      <c r="H41" s="176">
        <v>0</v>
      </c>
    </row>
    <row r="42" spans="2:8" x14ac:dyDescent="0.2">
      <c r="B42" s="359"/>
      <c r="C42" s="200" t="s">
        <v>464</v>
      </c>
      <c r="D42" s="239">
        <v>4</v>
      </c>
      <c r="E42" s="76"/>
      <c r="F42" s="359"/>
      <c r="G42" s="200" t="s">
        <v>464</v>
      </c>
      <c r="H42" s="239">
        <v>4</v>
      </c>
    </row>
    <row r="43" spans="2:8" ht="13.5" thickBot="1" x14ac:dyDescent="0.25">
      <c r="B43" s="300"/>
      <c r="C43" s="166" t="s">
        <v>33</v>
      </c>
      <c r="D43" s="199">
        <f>(D39/D41)</f>
        <v>0</v>
      </c>
      <c r="E43" s="76"/>
      <c r="F43" s="300"/>
      <c r="G43" s="166" t="s">
        <v>33</v>
      </c>
      <c r="H43" s="199" t="s">
        <v>463</v>
      </c>
    </row>
  </sheetData>
  <mergeCells count="13">
    <mergeCell ref="K2:L2"/>
    <mergeCell ref="B21:D21"/>
    <mergeCell ref="F21:H21"/>
    <mergeCell ref="B39:B43"/>
    <mergeCell ref="B22:D22"/>
    <mergeCell ref="F22:H22"/>
    <mergeCell ref="F24:F28"/>
    <mergeCell ref="F29:F33"/>
    <mergeCell ref="F34:F38"/>
    <mergeCell ref="F39:F43"/>
    <mergeCell ref="B24:B28"/>
    <mergeCell ref="B29:B33"/>
    <mergeCell ref="B34:B38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AF29"/>
  <sheetViews>
    <sheetView topLeftCell="C1" workbookViewId="0">
      <selection activeCell="M42" sqref="M42"/>
    </sheetView>
  </sheetViews>
  <sheetFormatPr defaultRowHeight="12.75" x14ac:dyDescent="0.2"/>
  <cols>
    <col min="1" max="5" width="9.140625" style="76"/>
    <col min="6" max="6" width="10.28515625" style="76" bestFit="1" customWidth="1"/>
    <col min="7" max="9" width="9.140625" style="76"/>
    <col min="10" max="10" width="10.28515625" style="76" bestFit="1" customWidth="1"/>
    <col min="11" max="13" width="9.140625" style="76"/>
    <col min="14" max="14" width="10.28515625" style="76" bestFit="1" customWidth="1"/>
    <col min="15" max="17" width="9.140625" style="76"/>
    <col min="18" max="18" width="10.28515625" style="76" bestFit="1" customWidth="1"/>
    <col min="19" max="23" width="9.140625" style="76"/>
    <col min="24" max="24" width="8.28515625" style="76" bestFit="1" customWidth="1"/>
    <col min="25" max="25" width="0.42578125" style="76" customWidth="1"/>
    <col min="26" max="27" width="9.140625" style="76"/>
    <col min="28" max="28" width="8.28515625" style="76" bestFit="1" customWidth="1"/>
    <col min="29" max="29" width="0.42578125" style="76" customWidth="1"/>
    <col min="30" max="31" width="9.140625" style="76"/>
    <col min="32" max="32" width="8.28515625" style="76" bestFit="1" customWidth="1"/>
    <col min="33" max="16384" width="9.140625" style="76"/>
  </cols>
  <sheetData>
    <row r="1" spans="4:32" ht="13.5" thickBot="1" x14ac:dyDescent="0.25"/>
    <row r="2" spans="4:32" ht="13.5" thickBot="1" x14ac:dyDescent="0.25">
      <c r="D2" s="295" t="s">
        <v>9</v>
      </c>
      <c r="E2" s="296"/>
      <c r="F2" s="297"/>
      <c r="H2" s="295" t="s">
        <v>13</v>
      </c>
      <c r="I2" s="296"/>
      <c r="J2" s="297"/>
      <c r="L2" s="295" t="s">
        <v>14</v>
      </c>
      <c r="M2" s="296"/>
      <c r="N2" s="297"/>
      <c r="Q2" s="279" t="s">
        <v>3</v>
      </c>
      <c r="R2" s="280"/>
      <c r="S2" s="280"/>
      <c r="T2" s="281"/>
      <c r="V2" s="279" t="s">
        <v>460</v>
      </c>
      <c r="W2" s="280"/>
      <c r="X2" s="281"/>
      <c r="Z2" s="279" t="s">
        <v>461</v>
      </c>
      <c r="AA2" s="280"/>
      <c r="AB2" s="281"/>
      <c r="AD2" s="279" t="s">
        <v>462</v>
      </c>
      <c r="AE2" s="280"/>
      <c r="AF2" s="281"/>
    </row>
    <row r="3" spans="4:32" ht="13.5" thickBot="1" x14ac:dyDescent="0.25">
      <c r="D3" s="168" t="s">
        <v>454</v>
      </c>
      <c r="E3" s="169" t="s">
        <v>455</v>
      </c>
      <c r="F3" s="170" t="s">
        <v>456</v>
      </c>
      <c r="H3" s="168" t="s">
        <v>454</v>
      </c>
      <c r="I3" s="169" t="s">
        <v>455</v>
      </c>
      <c r="J3" s="170" t="s">
        <v>456</v>
      </c>
      <c r="L3" s="168" t="s">
        <v>454</v>
      </c>
      <c r="M3" s="169" t="s">
        <v>455</v>
      </c>
      <c r="N3" s="170" t="s">
        <v>456</v>
      </c>
      <c r="Q3" s="298" t="s">
        <v>9</v>
      </c>
      <c r="V3" s="366" t="s">
        <v>454</v>
      </c>
      <c r="W3" s="171" t="s">
        <v>4</v>
      </c>
      <c r="X3" s="179">
        <f>AVERAGE(D4:D13)</f>
        <v>632.20000000000005</v>
      </c>
      <c r="Z3" s="366" t="s">
        <v>454</v>
      </c>
      <c r="AA3" s="171" t="s">
        <v>4</v>
      </c>
      <c r="AB3" s="179">
        <f>AVERAGE(H4:H13)</f>
        <v>822.2</v>
      </c>
      <c r="AD3" s="363" t="s">
        <v>454</v>
      </c>
      <c r="AE3" s="162" t="s">
        <v>4</v>
      </c>
      <c r="AF3" s="163">
        <f>AVERAGE(L4:L13)</f>
        <v>700.8</v>
      </c>
    </row>
    <row r="4" spans="4:32" x14ac:dyDescent="0.2">
      <c r="D4" s="173">
        <v>775</v>
      </c>
      <c r="E4" s="174">
        <v>1304</v>
      </c>
      <c r="F4" s="175">
        <v>1103</v>
      </c>
      <c r="H4" s="173">
        <v>1156</v>
      </c>
      <c r="I4" s="174">
        <v>1455</v>
      </c>
      <c r="J4" s="175">
        <v>1033</v>
      </c>
      <c r="L4" s="173">
        <v>1018</v>
      </c>
      <c r="M4" s="174">
        <v>1261</v>
      </c>
      <c r="N4" s="175">
        <v>1054</v>
      </c>
      <c r="Q4" s="299"/>
      <c r="V4" s="364"/>
      <c r="W4" s="164" t="s">
        <v>25</v>
      </c>
      <c r="X4" s="165">
        <f>_xlfn.VAR.P(D4:D13)</f>
        <v>37841.96</v>
      </c>
      <c r="Z4" s="364"/>
      <c r="AA4" s="164" t="s">
        <v>25</v>
      </c>
      <c r="AB4" s="165">
        <f>_xlfn.VAR.P(H4:H13)</f>
        <v>100478.56</v>
      </c>
      <c r="AD4" s="364"/>
      <c r="AE4" s="164" t="s">
        <v>25</v>
      </c>
      <c r="AF4" s="165">
        <f>_xlfn.VAR.P(L4:L13)</f>
        <v>43825.36</v>
      </c>
    </row>
    <row r="5" spans="4:32" x14ac:dyDescent="0.2">
      <c r="D5" s="80">
        <v>825</v>
      </c>
      <c r="E5" s="128">
        <v>364</v>
      </c>
      <c r="F5" s="82">
        <v>496</v>
      </c>
      <c r="H5" s="80">
        <v>1057</v>
      </c>
      <c r="I5" s="128">
        <v>1228</v>
      </c>
      <c r="J5" s="82">
        <v>419</v>
      </c>
      <c r="L5" s="80">
        <v>975</v>
      </c>
      <c r="M5" s="128">
        <v>503</v>
      </c>
      <c r="N5" s="82">
        <v>492</v>
      </c>
      <c r="Q5" s="299"/>
      <c r="V5" s="364"/>
      <c r="W5" s="164" t="s">
        <v>6</v>
      </c>
      <c r="X5" s="165">
        <f>_xlfn.STDEV.P(D4:D13)</f>
        <v>194.53010049861177</v>
      </c>
      <c r="Z5" s="364"/>
      <c r="AA5" s="164" t="s">
        <v>6</v>
      </c>
      <c r="AB5" s="165">
        <f>_xlfn.STDEV.P(H4:H13)</f>
        <v>316.98353269531208</v>
      </c>
      <c r="AD5" s="364"/>
      <c r="AE5" s="164" t="s">
        <v>6</v>
      </c>
      <c r="AF5" s="165">
        <f>_xlfn.STDEV.P(L4:L13)</f>
        <v>209.3450739807364</v>
      </c>
    </row>
    <row r="6" spans="4:32" x14ac:dyDescent="0.2">
      <c r="D6" s="80">
        <v>472</v>
      </c>
      <c r="E6" s="128">
        <v>281</v>
      </c>
      <c r="F6" s="82">
        <v>864</v>
      </c>
      <c r="H6" s="80">
        <v>731</v>
      </c>
      <c r="I6" s="128">
        <v>898</v>
      </c>
      <c r="J6" s="82">
        <v>932</v>
      </c>
      <c r="L6" s="80">
        <v>486</v>
      </c>
      <c r="M6" s="128">
        <v>482</v>
      </c>
      <c r="N6" s="82">
        <v>645</v>
      </c>
      <c r="Q6" s="299"/>
      <c r="V6" s="364" t="s">
        <v>455</v>
      </c>
      <c r="W6" s="164" t="s">
        <v>4</v>
      </c>
      <c r="X6" s="165">
        <f>AVERAGE(E4:E13)</f>
        <v>468.9</v>
      </c>
      <c r="Z6" s="364" t="s">
        <v>455</v>
      </c>
      <c r="AA6" s="164" t="s">
        <v>4</v>
      </c>
      <c r="AB6" s="165">
        <f>AVERAGE(I4:I13)</f>
        <v>861.3</v>
      </c>
      <c r="AD6" s="364" t="s">
        <v>455</v>
      </c>
      <c r="AE6" s="164" t="s">
        <v>4</v>
      </c>
      <c r="AF6" s="165">
        <f>AVERAGE(M4:M13)</f>
        <v>619.4</v>
      </c>
    </row>
    <row r="7" spans="4:32" x14ac:dyDescent="0.2">
      <c r="D7" s="80">
        <v>912</v>
      </c>
      <c r="E7" s="128">
        <v>328</v>
      </c>
      <c r="F7" s="82">
        <v>600</v>
      </c>
      <c r="H7" s="80">
        <v>917</v>
      </c>
      <c r="I7" s="128">
        <v>688</v>
      </c>
      <c r="J7" s="82">
        <v>563</v>
      </c>
      <c r="L7" s="80">
        <v>789</v>
      </c>
      <c r="M7" s="128">
        <v>458</v>
      </c>
      <c r="N7" s="82">
        <v>1034</v>
      </c>
      <c r="Q7" s="299"/>
      <c r="V7" s="364"/>
      <c r="W7" s="164" t="s">
        <v>25</v>
      </c>
      <c r="X7" s="165">
        <f>_xlfn.VAR.P(E4:E13)</f>
        <v>117608.69</v>
      </c>
      <c r="Z7" s="364"/>
      <c r="AA7" s="164" t="s">
        <v>25</v>
      </c>
      <c r="AB7" s="165">
        <f>_xlfn.VAR.P(I4:I13)</f>
        <v>138967.41</v>
      </c>
      <c r="AD7" s="364"/>
      <c r="AE7" s="164" t="s">
        <v>25</v>
      </c>
      <c r="AF7" s="165">
        <f>_xlfn.VAR.P(M4:M13)</f>
        <v>175703.44</v>
      </c>
    </row>
    <row r="8" spans="4:32" x14ac:dyDescent="0.2">
      <c r="D8" s="80">
        <v>640</v>
      </c>
      <c r="E8" s="128">
        <v>305</v>
      </c>
      <c r="F8" s="82">
        <v>448</v>
      </c>
      <c r="H8" s="80">
        <v>1132</v>
      </c>
      <c r="I8" s="128">
        <v>635</v>
      </c>
      <c r="J8" s="82">
        <v>1017</v>
      </c>
      <c r="L8" s="80">
        <v>451</v>
      </c>
      <c r="M8" s="128">
        <v>359</v>
      </c>
      <c r="N8" s="82">
        <v>437</v>
      </c>
      <c r="Q8" s="299"/>
      <c r="V8" s="364"/>
      <c r="W8" s="164" t="s">
        <v>6</v>
      </c>
      <c r="X8" s="165">
        <f>_xlfn.STDEV.P(E4:E13)</f>
        <v>342.94123403288791</v>
      </c>
      <c r="Z8" s="364"/>
      <c r="AA8" s="164" t="s">
        <v>6</v>
      </c>
      <c r="AB8" s="165">
        <f>_xlfn.STDEV.P(I4:I13)</f>
        <v>372.78332848988833</v>
      </c>
      <c r="AD8" s="364"/>
      <c r="AE8" s="164" t="s">
        <v>6</v>
      </c>
      <c r="AF8" s="165">
        <f>_xlfn.STDEV.P(M4:M13)</f>
        <v>419.16994167043993</v>
      </c>
    </row>
    <row r="9" spans="4:32" x14ac:dyDescent="0.2">
      <c r="D9" s="80">
        <v>336</v>
      </c>
      <c r="E9" s="128">
        <v>289</v>
      </c>
      <c r="F9" s="82">
        <v>1088</v>
      </c>
      <c r="H9" s="80">
        <v>335</v>
      </c>
      <c r="I9" s="128">
        <v>298</v>
      </c>
      <c r="J9" s="82">
        <v>364</v>
      </c>
      <c r="L9" s="80">
        <v>554</v>
      </c>
      <c r="M9" s="128">
        <v>410</v>
      </c>
      <c r="N9" s="82">
        <v>701</v>
      </c>
      <c r="Q9" s="299"/>
      <c r="V9" s="364" t="s">
        <v>456</v>
      </c>
      <c r="W9" s="164" t="s">
        <v>4</v>
      </c>
      <c r="X9" s="165">
        <f>AVERAGE(F4:F13)</f>
        <v>639.1</v>
      </c>
      <c r="Z9" s="364" t="s">
        <v>456</v>
      </c>
      <c r="AA9" s="164" t="s">
        <v>4</v>
      </c>
      <c r="AB9" s="165">
        <f>AVERAGE(J4:J13)</f>
        <v>685.1</v>
      </c>
      <c r="AD9" s="364" t="s">
        <v>456</v>
      </c>
      <c r="AE9" s="164" t="s">
        <v>4</v>
      </c>
      <c r="AF9" s="165">
        <f>AVERAGE(N4:N13)</f>
        <v>756.7</v>
      </c>
    </row>
    <row r="10" spans="4:32" x14ac:dyDescent="0.2">
      <c r="D10" s="80">
        <v>496</v>
      </c>
      <c r="E10" s="128">
        <v>264</v>
      </c>
      <c r="F10" s="82">
        <v>600</v>
      </c>
      <c r="H10" s="80">
        <v>1285</v>
      </c>
      <c r="I10" s="128">
        <v>643</v>
      </c>
      <c r="J10" s="82">
        <v>725</v>
      </c>
      <c r="L10" s="80">
        <v>766</v>
      </c>
      <c r="M10" s="128">
        <v>357</v>
      </c>
      <c r="N10" s="82">
        <v>873</v>
      </c>
      <c r="Q10" s="299"/>
      <c r="V10" s="364"/>
      <c r="W10" s="164" t="s">
        <v>25</v>
      </c>
      <c r="X10" s="165">
        <f>_xlfn.VAR.P(F4:F13)</f>
        <v>73973.69</v>
      </c>
      <c r="Z10" s="364"/>
      <c r="AA10" s="164" t="s">
        <v>25</v>
      </c>
      <c r="AB10" s="165">
        <f>_xlfn.VAR.P(J4:J13)</f>
        <v>59060.49</v>
      </c>
      <c r="AD10" s="364"/>
      <c r="AE10" s="164" t="s">
        <v>25</v>
      </c>
      <c r="AF10" s="165">
        <f>_xlfn.VAR.P(N4:N13)</f>
        <v>56780.21</v>
      </c>
    </row>
    <row r="11" spans="4:32" ht="13.5" thickBot="1" x14ac:dyDescent="0.25">
      <c r="D11" s="80">
        <v>361</v>
      </c>
      <c r="E11" s="128">
        <v>280</v>
      </c>
      <c r="F11" s="82">
        <v>264</v>
      </c>
      <c r="H11" s="80">
        <v>526</v>
      </c>
      <c r="I11" s="128">
        <v>758</v>
      </c>
      <c r="J11" s="82">
        <v>778</v>
      </c>
      <c r="L11" s="80">
        <v>389</v>
      </c>
      <c r="M11" s="128">
        <v>366</v>
      </c>
      <c r="N11" s="82">
        <v>885</v>
      </c>
      <c r="Q11" s="300"/>
      <c r="V11" s="365"/>
      <c r="W11" s="166" t="s">
        <v>6</v>
      </c>
      <c r="X11" s="167">
        <f>_xlfn.STDEV.P(F4:F13)</f>
        <v>271.98104713380309</v>
      </c>
      <c r="Z11" s="365"/>
      <c r="AA11" s="166" t="s">
        <v>6</v>
      </c>
      <c r="AB11" s="167">
        <f>_xlfn.STDEV.P(J4:J13)</f>
        <v>243.02364082533205</v>
      </c>
      <c r="AD11" s="365"/>
      <c r="AE11" s="166" t="s">
        <v>6</v>
      </c>
      <c r="AF11" s="167">
        <f>_xlfn.STDEV.P(N4:N13)</f>
        <v>238.28598364150585</v>
      </c>
    </row>
    <row r="12" spans="4:32" x14ac:dyDescent="0.2">
      <c r="D12" s="80">
        <v>689</v>
      </c>
      <c r="E12" s="128">
        <v>306</v>
      </c>
      <c r="F12" s="82">
        <v>536</v>
      </c>
      <c r="H12" s="80">
        <v>660</v>
      </c>
      <c r="I12" s="128">
        <v>1454</v>
      </c>
      <c r="J12" s="82">
        <v>648</v>
      </c>
      <c r="L12" s="80">
        <v>730</v>
      </c>
      <c r="M12" s="128">
        <v>1613</v>
      </c>
      <c r="N12" s="82">
        <v>421</v>
      </c>
      <c r="Q12" s="298" t="s">
        <v>13</v>
      </c>
    </row>
    <row r="13" spans="4:32" ht="13.5" thickBot="1" x14ac:dyDescent="0.25">
      <c r="D13" s="84">
        <v>816</v>
      </c>
      <c r="E13" s="153">
        <v>968</v>
      </c>
      <c r="F13" s="85">
        <v>392</v>
      </c>
      <c r="H13" s="84">
        <v>423</v>
      </c>
      <c r="I13" s="153">
        <v>556</v>
      </c>
      <c r="J13" s="85">
        <v>372</v>
      </c>
      <c r="L13" s="84">
        <v>850</v>
      </c>
      <c r="M13" s="153">
        <v>385</v>
      </c>
      <c r="N13" s="85">
        <v>1025</v>
      </c>
      <c r="Q13" s="299"/>
    </row>
    <row r="14" spans="4:32" x14ac:dyDescent="0.2">
      <c r="Q14" s="299"/>
    </row>
    <row r="15" spans="4:32" x14ac:dyDescent="0.2">
      <c r="Q15" s="299"/>
    </row>
    <row r="16" spans="4:32" x14ac:dyDescent="0.2">
      <c r="Q16" s="299"/>
    </row>
    <row r="17" spans="17:17" x14ac:dyDescent="0.2">
      <c r="Q17" s="299"/>
    </row>
    <row r="18" spans="17:17" x14ac:dyDescent="0.2">
      <c r="Q18" s="299"/>
    </row>
    <row r="19" spans="17:17" x14ac:dyDescent="0.2">
      <c r="Q19" s="299"/>
    </row>
    <row r="20" spans="17:17" ht="13.5" thickBot="1" x14ac:dyDescent="0.25">
      <c r="Q20" s="300"/>
    </row>
    <row r="21" spans="17:17" x14ac:dyDescent="0.2">
      <c r="Q21" s="302" t="s">
        <v>14</v>
      </c>
    </row>
    <row r="22" spans="17:17" x14ac:dyDescent="0.2">
      <c r="Q22" s="299"/>
    </row>
    <row r="23" spans="17:17" x14ac:dyDescent="0.2">
      <c r="Q23" s="299"/>
    </row>
    <row r="24" spans="17:17" x14ac:dyDescent="0.2">
      <c r="Q24" s="299"/>
    </row>
    <row r="25" spans="17:17" x14ac:dyDescent="0.2">
      <c r="Q25" s="299"/>
    </row>
    <row r="26" spans="17:17" x14ac:dyDescent="0.2">
      <c r="Q26" s="299"/>
    </row>
    <row r="27" spans="17:17" x14ac:dyDescent="0.2">
      <c r="Q27" s="299"/>
    </row>
    <row r="28" spans="17:17" x14ac:dyDescent="0.2">
      <c r="Q28" s="299"/>
    </row>
    <row r="29" spans="17:17" ht="13.5" thickBot="1" x14ac:dyDescent="0.25">
      <c r="Q29" s="300"/>
    </row>
  </sheetData>
  <mergeCells count="19">
    <mergeCell ref="D2:F2"/>
    <mergeCell ref="H2:J2"/>
    <mergeCell ref="L2:N2"/>
    <mergeCell ref="V3:V5"/>
    <mergeCell ref="Q2:T2"/>
    <mergeCell ref="Z2:AB2"/>
    <mergeCell ref="AD2:AF2"/>
    <mergeCell ref="V2:X2"/>
    <mergeCell ref="Q21:Q29"/>
    <mergeCell ref="AD3:AD5"/>
    <mergeCell ref="AD6:AD8"/>
    <mergeCell ref="AD9:AD11"/>
    <mergeCell ref="V9:V11"/>
    <mergeCell ref="Q3:Q11"/>
    <mergeCell ref="Q12:Q20"/>
    <mergeCell ref="Z3:Z5"/>
    <mergeCell ref="Z6:Z8"/>
    <mergeCell ref="Z9:Z11"/>
    <mergeCell ref="V6:V8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648"/>
  <sheetViews>
    <sheetView workbookViewId="0">
      <selection activeCell="I56" sqref="I56"/>
    </sheetView>
  </sheetViews>
  <sheetFormatPr defaultRowHeight="15" x14ac:dyDescent="0.25"/>
  <cols>
    <col min="2" max="2" width="10.7109375" bestFit="1" customWidth="1"/>
    <col min="3" max="3" width="4" bestFit="1" customWidth="1"/>
    <col min="4" max="4" width="10.7109375" bestFit="1" customWidth="1"/>
    <col min="5" max="5" width="4" bestFit="1" customWidth="1"/>
    <col min="6" max="6" width="10.7109375" bestFit="1" customWidth="1"/>
    <col min="7" max="7" width="4" bestFit="1" customWidth="1"/>
  </cols>
  <sheetData>
    <row r="1" spans="1:7" x14ac:dyDescent="0.25">
      <c r="A1" t="b">
        <v>1</v>
      </c>
      <c r="B1" s="186">
        <v>0</v>
      </c>
      <c r="C1" s="187">
        <v>15</v>
      </c>
      <c r="D1" s="77">
        <v>0</v>
      </c>
      <c r="E1" s="79">
        <v>24</v>
      </c>
      <c r="F1" s="188">
        <v>0</v>
      </c>
      <c r="G1" s="175">
        <v>120</v>
      </c>
    </row>
    <row r="2" spans="1:7" hidden="1" x14ac:dyDescent="0.25">
      <c r="A2" t="b">
        <f>MOD(ROW(1:1),5)=0</f>
        <v>0</v>
      </c>
      <c r="B2" s="204">
        <v>0.1</v>
      </c>
      <c r="C2" s="205">
        <v>54</v>
      </c>
      <c r="D2" s="202">
        <v>0.1</v>
      </c>
      <c r="E2" s="206">
        <v>70</v>
      </c>
      <c r="F2" s="83">
        <v>0.1</v>
      </c>
      <c r="G2" s="206">
        <v>19</v>
      </c>
    </row>
    <row r="3" spans="1:7" hidden="1" x14ac:dyDescent="0.25">
      <c r="A3" t="b">
        <f t="shared" ref="A3:A66" si="0">MOD(ROW(2:2),5)=0</f>
        <v>0</v>
      </c>
      <c r="B3" s="204">
        <v>0.2</v>
      </c>
      <c r="C3" s="205">
        <v>4</v>
      </c>
      <c r="D3" s="202">
        <v>0.2</v>
      </c>
      <c r="E3" s="206">
        <v>32</v>
      </c>
      <c r="F3" s="83">
        <v>0.2</v>
      </c>
      <c r="G3" s="206">
        <v>151</v>
      </c>
    </row>
    <row r="4" spans="1:7" hidden="1" x14ac:dyDescent="0.25">
      <c r="A4" t="b">
        <f t="shared" si="0"/>
        <v>0</v>
      </c>
      <c r="B4" s="204">
        <v>0.3</v>
      </c>
      <c r="C4" s="205">
        <v>9</v>
      </c>
      <c r="D4" s="202">
        <v>0.3</v>
      </c>
      <c r="E4" s="206">
        <v>102</v>
      </c>
      <c r="F4" s="83">
        <v>0.3</v>
      </c>
      <c r="G4" s="206">
        <v>7</v>
      </c>
    </row>
    <row r="5" spans="1:7" hidden="1" x14ac:dyDescent="0.25">
      <c r="A5" t="b">
        <f t="shared" si="0"/>
        <v>0</v>
      </c>
      <c r="B5" s="204">
        <v>0.4</v>
      </c>
      <c r="C5" s="205">
        <v>57</v>
      </c>
      <c r="D5" s="202">
        <v>0.4</v>
      </c>
      <c r="E5" s="206">
        <v>5</v>
      </c>
      <c r="F5" s="83">
        <v>0.4</v>
      </c>
      <c r="G5" s="206">
        <v>54</v>
      </c>
    </row>
    <row r="6" spans="1:7" x14ac:dyDescent="0.25">
      <c r="A6" t="b">
        <f t="shared" si="0"/>
        <v>1</v>
      </c>
      <c r="B6" s="204">
        <v>0.5</v>
      </c>
      <c r="C6" s="205">
        <v>19</v>
      </c>
      <c r="D6" s="202">
        <v>0.5</v>
      </c>
      <c r="E6" s="206">
        <v>66</v>
      </c>
      <c r="F6" s="83">
        <v>0.5</v>
      </c>
      <c r="G6" s="206">
        <v>35</v>
      </c>
    </row>
    <row r="7" spans="1:7" hidden="1" x14ac:dyDescent="0.25">
      <c r="A7" t="b">
        <f t="shared" si="0"/>
        <v>0</v>
      </c>
      <c r="B7" s="204">
        <v>0.6</v>
      </c>
      <c r="C7" s="205">
        <v>47</v>
      </c>
      <c r="D7" s="202">
        <v>0.6</v>
      </c>
      <c r="E7" s="206">
        <v>37</v>
      </c>
      <c r="F7" s="83">
        <v>0.6</v>
      </c>
      <c r="G7" s="206">
        <v>32</v>
      </c>
    </row>
    <row r="8" spans="1:7" hidden="1" x14ac:dyDescent="0.25">
      <c r="A8" t="b">
        <f t="shared" si="0"/>
        <v>0</v>
      </c>
      <c r="B8" s="204">
        <v>0.7</v>
      </c>
      <c r="C8" s="205">
        <v>3</v>
      </c>
      <c r="D8" s="202">
        <v>0.7</v>
      </c>
      <c r="E8" s="206">
        <v>67</v>
      </c>
      <c r="F8" s="83">
        <v>0.7</v>
      </c>
      <c r="G8" s="206">
        <v>151</v>
      </c>
    </row>
    <row r="9" spans="1:7" hidden="1" x14ac:dyDescent="0.25">
      <c r="A9" t="b">
        <f t="shared" si="0"/>
        <v>0</v>
      </c>
      <c r="B9" s="204">
        <v>0.8</v>
      </c>
      <c r="C9" s="205">
        <v>0</v>
      </c>
      <c r="D9" s="202">
        <v>0.8</v>
      </c>
      <c r="E9" s="206">
        <v>17</v>
      </c>
      <c r="F9" s="83">
        <v>0.8</v>
      </c>
      <c r="G9" s="206">
        <v>1</v>
      </c>
    </row>
    <row r="10" spans="1:7" hidden="1" x14ac:dyDescent="0.25">
      <c r="A10" t="b">
        <f t="shared" si="0"/>
        <v>0</v>
      </c>
      <c r="B10" s="204">
        <v>0.9</v>
      </c>
      <c r="C10" s="205">
        <v>1</v>
      </c>
      <c r="D10" s="202">
        <v>0.9</v>
      </c>
      <c r="E10" s="206">
        <v>39</v>
      </c>
      <c r="F10" s="83">
        <v>0.9</v>
      </c>
      <c r="G10" s="206">
        <v>2</v>
      </c>
    </row>
    <row r="11" spans="1:7" x14ac:dyDescent="0.25">
      <c r="A11" t="b">
        <f t="shared" si="0"/>
        <v>1</v>
      </c>
      <c r="B11" s="204">
        <v>1</v>
      </c>
      <c r="C11" s="205">
        <v>0</v>
      </c>
      <c r="D11" s="202">
        <v>1</v>
      </c>
      <c r="E11" s="206">
        <v>66</v>
      </c>
      <c r="F11" s="83">
        <v>1</v>
      </c>
      <c r="G11" s="206">
        <v>12</v>
      </c>
    </row>
    <row r="12" spans="1:7" hidden="1" x14ac:dyDescent="0.25">
      <c r="A12" t="b">
        <f t="shared" si="0"/>
        <v>0</v>
      </c>
      <c r="B12" s="204">
        <v>1.1000000000000001</v>
      </c>
      <c r="C12" s="205">
        <v>2</v>
      </c>
      <c r="D12" s="202">
        <v>1.1000000000000001</v>
      </c>
      <c r="E12" s="206">
        <v>38</v>
      </c>
      <c r="F12" s="83">
        <v>1.1000000000000001</v>
      </c>
      <c r="G12" s="206">
        <v>38</v>
      </c>
    </row>
    <row r="13" spans="1:7" hidden="1" x14ac:dyDescent="0.25">
      <c r="A13" t="b">
        <f t="shared" si="0"/>
        <v>0</v>
      </c>
      <c r="B13" s="204">
        <v>1.2</v>
      </c>
      <c r="C13" s="205">
        <v>1</v>
      </c>
      <c r="D13" s="202">
        <v>1.2</v>
      </c>
      <c r="E13" s="206">
        <v>15</v>
      </c>
      <c r="F13" s="83">
        <v>1.2</v>
      </c>
      <c r="G13" s="206">
        <v>29</v>
      </c>
    </row>
    <row r="14" spans="1:7" hidden="1" x14ac:dyDescent="0.25">
      <c r="A14" t="b">
        <f t="shared" si="0"/>
        <v>0</v>
      </c>
      <c r="B14" s="204">
        <v>1.3</v>
      </c>
      <c r="C14" s="205">
        <v>0</v>
      </c>
      <c r="D14" s="202">
        <v>1.3</v>
      </c>
      <c r="E14" s="206">
        <v>57</v>
      </c>
      <c r="F14" s="83">
        <v>1.3</v>
      </c>
      <c r="G14" s="206">
        <v>91</v>
      </c>
    </row>
    <row r="15" spans="1:7" hidden="1" x14ac:dyDescent="0.25">
      <c r="A15" t="b">
        <f t="shared" si="0"/>
        <v>0</v>
      </c>
      <c r="B15" s="204">
        <v>1.4</v>
      </c>
      <c r="C15" s="205">
        <v>1</v>
      </c>
      <c r="D15" s="202">
        <v>1.4</v>
      </c>
      <c r="E15" s="206">
        <v>48</v>
      </c>
      <c r="F15" s="83">
        <v>1.4</v>
      </c>
      <c r="G15" s="206">
        <v>53</v>
      </c>
    </row>
    <row r="16" spans="1:7" x14ac:dyDescent="0.25">
      <c r="A16" t="b">
        <f t="shared" si="0"/>
        <v>1</v>
      </c>
      <c r="B16" s="204">
        <v>1.5</v>
      </c>
      <c r="C16" s="205">
        <v>4</v>
      </c>
      <c r="D16" s="202">
        <v>1.5</v>
      </c>
      <c r="E16" s="206">
        <v>14</v>
      </c>
      <c r="F16" s="83">
        <v>1.5</v>
      </c>
      <c r="G16" s="206">
        <v>11</v>
      </c>
    </row>
    <row r="17" spans="1:7" hidden="1" x14ac:dyDescent="0.25">
      <c r="A17" t="b">
        <f t="shared" si="0"/>
        <v>0</v>
      </c>
      <c r="B17" s="204">
        <v>1.6</v>
      </c>
      <c r="C17" s="205">
        <v>24</v>
      </c>
      <c r="D17" s="202">
        <v>1.6</v>
      </c>
      <c r="E17" s="206">
        <v>29</v>
      </c>
      <c r="F17" s="83">
        <v>1.6</v>
      </c>
      <c r="G17" s="206">
        <v>41</v>
      </c>
    </row>
    <row r="18" spans="1:7" hidden="1" x14ac:dyDescent="0.25">
      <c r="A18" t="b">
        <f t="shared" si="0"/>
        <v>0</v>
      </c>
      <c r="B18" s="204">
        <v>1.7</v>
      </c>
      <c r="C18" s="205">
        <v>46</v>
      </c>
      <c r="D18" s="202">
        <v>1.7</v>
      </c>
      <c r="E18" s="206">
        <v>78</v>
      </c>
      <c r="F18" s="83">
        <v>1.7</v>
      </c>
      <c r="G18" s="206">
        <v>61</v>
      </c>
    </row>
    <row r="19" spans="1:7" hidden="1" x14ac:dyDescent="0.25">
      <c r="A19" t="b">
        <f t="shared" si="0"/>
        <v>0</v>
      </c>
      <c r="B19" s="204">
        <v>1.8</v>
      </c>
      <c r="C19" s="205">
        <v>1</v>
      </c>
      <c r="D19" s="202">
        <v>1.8</v>
      </c>
      <c r="E19" s="206">
        <v>35</v>
      </c>
      <c r="F19" s="83">
        <v>1.8</v>
      </c>
      <c r="G19" s="206">
        <v>68</v>
      </c>
    </row>
    <row r="20" spans="1:7" hidden="1" x14ac:dyDescent="0.25">
      <c r="A20" t="b">
        <f t="shared" si="0"/>
        <v>0</v>
      </c>
      <c r="B20" s="204">
        <v>1.9</v>
      </c>
      <c r="C20" s="205">
        <v>65</v>
      </c>
      <c r="D20" s="202">
        <v>1.9</v>
      </c>
      <c r="E20" s="206">
        <v>84</v>
      </c>
      <c r="F20" s="83">
        <v>1.9</v>
      </c>
      <c r="G20" s="206">
        <v>51</v>
      </c>
    </row>
    <row r="21" spans="1:7" x14ac:dyDescent="0.25">
      <c r="A21" t="b">
        <f t="shared" si="0"/>
        <v>1</v>
      </c>
      <c r="B21" s="204">
        <v>2</v>
      </c>
      <c r="C21" s="205">
        <v>12</v>
      </c>
      <c r="D21" s="202">
        <v>2</v>
      </c>
      <c r="E21" s="206">
        <v>31</v>
      </c>
      <c r="F21" s="83">
        <v>2</v>
      </c>
      <c r="G21" s="206">
        <v>38</v>
      </c>
    </row>
    <row r="22" spans="1:7" hidden="1" x14ac:dyDescent="0.25">
      <c r="A22" t="b">
        <f t="shared" si="0"/>
        <v>0</v>
      </c>
      <c r="B22" s="204">
        <v>2.1</v>
      </c>
      <c r="C22" s="205">
        <v>60</v>
      </c>
      <c r="D22" s="202">
        <v>2.1</v>
      </c>
      <c r="E22" s="206">
        <v>103</v>
      </c>
      <c r="F22" s="83">
        <v>2.1</v>
      </c>
      <c r="G22" s="206">
        <v>105</v>
      </c>
    </row>
    <row r="23" spans="1:7" hidden="1" x14ac:dyDescent="0.25">
      <c r="A23" t="b">
        <f t="shared" si="0"/>
        <v>0</v>
      </c>
      <c r="B23" s="204">
        <v>2.2000000000000002</v>
      </c>
      <c r="C23" s="205">
        <v>51</v>
      </c>
      <c r="D23" s="202">
        <v>2.2000000000000002</v>
      </c>
      <c r="E23" s="206">
        <v>5</v>
      </c>
      <c r="F23" s="83">
        <v>2.2000000000000002</v>
      </c>
      <c r="G23" s="206">
        <v>13</v>
      </c>
    </row>
    <row r="24" spans="1:7" hidden="1" x14ac:dyDescent="0.25">
      <c r="A24" t="b">
        <f t="shared" si="0"/>
        <v>0</v>
      </c>
      <c r="B24" s="204">
        <v>2.2999999999999998</v>
      </c>
      <c r="C24" s="205">
        <v>31</v>
      </c>
      <c r="D24" s="202">
        <v>2.2999999999999998</v>
      </c>
      <c r="E24" s="206">
        <v>71</v>
      </c>
      <c r="F24" s="83">
        <v>2.2999999999999998</v>
      </c>
      <c r="G24" s="206">
        <v>26</v>
      </c>
    </row>
    <row r="25" spans="1:7" hidden="1" x14ac:dyDescent="0.25">
      <c r="A25" t="b">
        <f t="shared" si="0"/>
        <v>0</v>
      </c>
      <c r="B25" s="204">
        <v>2.4</v>
      </c>
      <c r="C25" s="205">
        <v>29</v>
      </c>
      <c r="D25" s="202">
        <v>2.4</v>
      </c>
      <c r="E25" s="206">
        <v>20</v>
      </c>
      <c r="F25" s="83">
        <v>2.4</v>
      </c>
      <c r="G25" s="206">
        <v>18</v>
      </c>
    </row>
    <row r="26" spans="1:7" x14ac:dyDescent="0.25">
      <c r="A26" t="b">
        <f t="shared" si="0"/>
        <v>1</v>
      </c>
      <c r="B26" s="204">
        <v>2.5</v>
      </c>
      <c r="C26" s="205">
        <v>55</v>
      </c>
      <c r="D26" s="202">
        <v>2.5</v>
      </c>
      <c r="E26" s="206">
        <v>93</v>
      </c>
      <c r="F26" s="83">
        <v>2.5</v>
      </c>
      <c r="G26" s="206">
        <v>63</v>
      </c>
    </row>
    <row r="27" spans="1:7" hidden="1" x14ac:dyDescent="0.25">
      <c r="A27" t="b">
        <f t="shared" si="0"/>
        <v>0</v>
      </c>
      <c r="B27" s="204">
        <v>2.6</v>
      </c>
      <c r="C27" s="205">
        <v>12</v>
      </c>
      <c r="D27" s="202">
        <v>2.6</v>
      </c>
      <c r="E27" s="206">
        <v>35</v>
      </c>
      <c r="F27" s="83">
        <v>2.6</v>
      </c>
      <c r="G27" s="206">
        <v>93</v>
      </c>
    </row>
    <row r="28" spans="1:7" hidden="1" x14ac:dyDescent="0.25">
      <c r="A28" t="b">
        <f t="shared" si="0"/>
        <v>0</v>
      </c>
      <c r="B28" s="204">
        <v>2.7</v>
      </c>
      <c r="C28" s="205">
        <v>42</v>
      </c>
      <c r="D28" s="202">
        <v>2.7</v>
      </c>
      <c r="E28" s="206">
        <v>3</v>
      </c>
      <c r="F28" s="83">
        <v>2.7</v>
      </c>
      <c r="G28" s="206">
        <v>80</v>
      </c>
    </row>
    <row r="29" spans="1:7" hidden="1" x14ac:dyDescent="0.25">
      <c r="A29" t="b">
        <f t="shared" si="0"/>
        <v>0</v>
      </c>
      <c r="B29" s="204">
        <v>2.8</v>
      </c>
      <c r="C29" s="205">
        <v>50</v>
      </c>
      <c r="D29" s="202">
        <v>2.8</v>
      </c>
      <c r="E29" s="206">
        <v>96</v>
      </c>
      <c r="F29" s="83">
        <v>2.8</v>
      </c>
      <c r="G29" s="206">
        <v>13</v>
      </c>
    </row>
    <row r="30" spans="1:7" hidden="1" x14ac:dyDescent="0.25">
      <c r="A30" t="b">
        <f t="shared" si="0"/>
        <v>0</v>
      </c>
      <c r="B30" s="204">
        <v>2.9</v>
      </c>
      <c r="C30" s="205">
        <v>3</v>
      </c>
      <c r="D30" s="202">
        <v>2.9</v>
      </c>
      <c r="E30" s="206">
        <v>22</v>
      </c>
      <c r="F30" s="83">
        <v>2.9</v>
      </c>
      <c r="G30" s="206">
        <v>60</v>
      </c>
    </row>
    <row r="31" spans="1:7" x14ac:dyDescent="0.25">
      <c r="A31" t="b">
        <f t="shared" si="0"/>
        <v>1</v>
      </c>
      <c r="B31" s="204">
        <v>3</v>
      </c>
      <c r="C31" s="205">
        <v>15</v>
      </c>
      <c r="D31" s="202">
        <v>3</v>
      </c>
      <c r="E31" s="206">
        <v>25</v>
      </c>
      <c r="F31" s="83">
        <v>3</v>
      </c>
      <c r="G31" s="206">
        <v>125</v>
      </c>
    </row>
    <row r="32" spans="1:7" hidden="1" x14ac:dyDescent="0.25">
      <c r="A32" t="b">
        <f t="shared" si="0"/>
        <v>0</v>
      </c>
      <c r="B32" s="204">
        <v>3.1</v>
      </c>
      <c r="C32" s="205">
        <v>40</v>
      </c>
      <c r="D32" s="202">
        <v>3.1</v>
      </c>
      <c r="E32" s="206">
        <v>89</v>
      </c>
      <c r="F32" s="83">
        <v>3.1</v>
      </c>
      <c r="G32" s="206">
        <v>54</v>
      </c>
    </row>
    <row r="33" spans="1:7" hidden="1" x14ac:dyDescent="0.25">
      <c r="A33" t="b">
        <f t="shared" si="0"/>
        <v>0</v>
      </c>
      <c r="B33" s="204">
        <v>3.2</v>
      </c>
      <c r="C33" s="205">
        <v>34</v>
      </c>
      <c r="D33" s="202">
        <v>3.2</v>
      </c>
      <c r="E33" s="206">
        <v>25</v>
      </c>
      <c r="F33" s="83">
        <v>3.2</v>
      </c>
      <c r="G33" s="206">
        <v>13</v>
      </c>
    </row>
    <row r="34" spans="1:7" hidden="1" x14ac:dyDescent="0.25">
      <c r="A34" t="b">
        <f t="shared" si="0"/>
        <v>0</v>
      </c>
      <c r="B34" s="204">
        <v>3.3</v>
      </c>
      <c r="C34" s="205">
        <v>21</v>
      </c>
      <c r="D34" s="202">
        <v>3.3</v>
      </c>
      <c r="E34" s="206">
        <v>67</v>
      </c>
      <c r="F34" s="83">
        <v>3.3</v>
      </c>
      <c r="G34" s="206">
        <v>139</v>
      </c>
    </row>
    <row r="35" spans="1:7" hidden="1" x14ac:dyDescent="0.25">
      <c r="A35" t="b">
        <f t="shared" si="0"/>
        <v>0</v>
      </c>
      <c r="B35" s="204">
        <v>3.4</v>
      </c>
      <c r="C35" s="205">
        <v>50</v>
      </c>
      <c r="D35" s="202">
        <v>3.4</v>
      </c>
      <c r="E35" s="206">
        <v>32</v>
      </c>
      <c r="F35" s="83">
        <v>3.4</v>
      </c>
      <c r="G35" s="206">
        <v>20</v>
      </c>
    </row>
    <row r="36" spans="1:7" x14ac:dyDescent="0.25">
      <c r="A36" t="b">
        <f t="shared" si="0"/>
        <v>1</v>
      </c>
      <c r="B36" s="204">
        <v>3.5</v>
      </c>
      <c r="C36" s="205">
        <v>1</v>
      </c>
      <c r="D36" s="202">
        <v>3.5</v>
      </c>
      <c r="E36" s="206">
        <v>38</v>
      </c>
      <c r="F36" s="83">
        <v>3.5</v>
      </c>
      <c r="G36" s="206">
        <v>36</v>
      </c>
    </row>
    <row r="37" spans="1:7" hidden="1" x14ac:dyDescent="0.25">
      <c r="A37" t="b">
        <f t="shared" si="0"/>
        <v>0</v>
      </c>
      <c r="B37" s="204">
        <v>3.6</v>
      </c>
      <c r="C37" s="205">
        <v>51</v>
      </c>
      <c r="D37" s="202">
        <v>3.6</v>
      </c>
      <c r="E37" s="206">
        <v>74</v>
      </c>
      <c r="F37" s="83">
        <v>3.6</v>
      </c>
      <c r="G37" s="206">
        <v>44</v>
      </c>
    </row>
    <row r="38" spans="1:7" hidden="1" x14ac:dyDescent="0.25">
      <c r="A38" t="b">
        <f t="shared" si="0"/>
        <v>0</v>
      </c>
      <c r="B38" s="204">
        <v>3.7</v>
      </c>
      <c r="C38" s="205">
        <v>43</v>
      </c>
      <c r="D38" s="202">
        <v>3.7</v>
      </c>
      <c r="E38" s="206">
        <v>13</v>
      </c>
      <c r="F38" s="83">
        <v>3.7</v>
      </c>
      <c r="G38" s="206">
        <v>41</v>
      </c>
    </row>
    <row r="39" spans="1:7" hidden="1" x14ac:dyDescent="0.25">
      <c r="A39" t="b">
        <f t="shared" si="0"/>
        <v>0</v>
      </c>
      <c r="B39" s="204">
        <v>3.8</v>
      </c>
      <c r="C39" s="205">
        <v>33</v>
      </c>
      <c r="D39" s="202">
        <v>3.8</v>
      </c>
      <c r="E39" s="206">
        <v>97</v>
      </c>
      <c r="F39" s="83">
        <v>3.8</v>
      </c>
      <c r="G39" s="206">
        <v>81</v>
      </c>
    </row>
    <row r="40" spans="1:7" hidden="1" x14ac:dyDescent="0.25">
      <c r="A40" t="b">
        <f t="shared" si="0"/>
        <v>0</v>
      </c>
      <c r="B40" s="204">
        <v>3.9</v>
      </c>
      <c r="C40" s="205">
        <v>105</v>
      </c>
      <c r="D40" s="202">
        <v>3.9</v>
      </c>
      <c r="E40" s="206">
        <v>1</v>
      </c>
      <c r="F40" s="83">
        <v>3.9</v>
      </c>
      <c r="G40" s="206">
        <v>72</v>
      </c>
    </row>
    <row r="41" spans="1:7" x14ac:dyDescent="0.25">
      <c r="A41" t="b">
        <f t="shared" si="0"/>
        <v>1</v>
      </c>
      <c r="B41" s="204">
        <v>4</v>
      </c>
      <c r="C41" s="205">
        <v>7</v>
      </c>
      <c r="D41" s="202">
        <v>4</v>
      </c>
      <c r="E41" s="206">
        <v>73</v>
      </c>
      <c r="F41" s="83">
        <v>4</v>
      </c>
      <c r="G41" s="206">
        <v>6</v>
      </c>
    </row>
    <row r="42" spans="1:7" hidden="1" x14ac:dyDescent="0.25">
      <c r="A42" t="b">
        <f t="shared" si="0"/>
        <v>0</v>
      </c>
      <c r="B42" s="204">
        <v>4.0999999999999996</v>
      </c>
      <c r="C42" s="205">
        <v>114</v>
      </c>
      <c r="D42" s="202">
        <v>4.0999999999999996</v>
      </c>
      <c r="E42" s="206">
        <v>12</v>
      </c>
      <c r="F42" s="83">
        <v>4.0999999999999996</v>
      </c>
      <c r="G42" s="206">
        <v>57</v>
      </c>
    </row>
    <row r="43" spans="1:7" hidden="1" x14ac:dyDescent="0.25">
      <c r="A43" t="b">
        <f t="shared" si="0"/>
        <v>0</v>
      </c>
      <c r="B43" s="204">
        <v>4.2</v>
      </c>
      <c r="C43" s="205">
        <v>34</v>
      </c>
      <c r="D43" s="202">
        <v>4.2</v>
      </c>
      <c r="E43" s="206">
        <v>54</v>
      </c>
      <c r="F43" s="83">
        <v>4.2</v>
      </c>
      <c r="G43" s="206">
        <v>91</v>
      </c>
    </row>
    <row r="44" spans="1:7" hidden="1" x14ac:dyDescent="0.25">
      <c r="A44" t="b">
        <f t="shared" si="0"/>
        <v>0</v>
      </c>
      <c r="B44" s="204">
        <v>4.3</v>
      </c>
      <c r="C44" s="205">
        <v>90</v>
      </c>
      <c r="D44" s="202">
        <v>4.3</v>
      </c>
      <c r="E44" s="206">
        <v>34</v>
      </c>
      <c r="F44" s="83">
        <v>4.3</v>
      </c>
      <c r="G44" s="206">
        <v>29</v>
      </c>
    </row>
    <row r="45" spans="1:7" hidden="1" x14ac:dyDescent="0.25">
      <c r="A45" t="b">
        <f t="shared" si="0"/>
        <v>0</v>
      </c>
      <c r="B45" s="204">
        <v>4.4000000000000004</v>
      </c>
      <c r="C45" s="205">
        <v>4</v>
      </c>
      <c r="D45" s="202">
        <v>4.4000000000000004</v>
      </c>
      <c r="E45" s="206">
        <v>36</v>
      </c>
      <c r="F45" s="83">
        <v>4.4000000000000004</v>
      </c>
      <c r="G45" s="206">
        <v>18</v>
      </c>
    </row>
    <row r="46" spans="1:7" x14ac:dyDescent="0.25">
      <c r="A46" t="b">
        <f t="shared" si="0"/>
        <v>1</v>
      </c>
      <c r="B46" s="204">
        <v>4.5</v>
      </c>
      <c r="C46" s="205">
        <v>7</v>
      </c>
      <c r="D46" s="202">
        <v>4.5</v>
      </c>
      <c r="E46" s="206">
        <v>16</v>
      </c>
      <c r="F46" s="83">
        <v>4.5</v>
      </c>
      <c r="G46" s="206">
        <v>55</v>
      </c>
    </row>
    <row r="47" spans="1:7" hidden="1" x14ac:dyDescent="0.25">
      <c r="A47" t="b">
        <f t="shared" si="0"/>
        <v>0</v>
      </c>
      <c r="B47" s="204">
        <v>4.5999999999999996</v>
      </c>
      <c r="C47" s="205">
        <v>110</v>
      </c>
      <c r="D47" s="202">
        <v>4.5999999999999996</v>
      </c>
      <c r="E47" s="206">
        <v>50</v>
      </c>
      <c r="F47" s="83">
        <v>4.5999999999999996</v>
      </c>
      <c r="G47" s="206">
        <v>78</v>
      </c>
    </row>
    <row r="48" spans="1:7" hidden="1" x14ac:dyDescent="0.25">
      <c r="A48" t="b">
        <f t="shared" si="0"/>
        <v>0</v>
      </c>
      <c r="B48" s="204">
        <v>4.7</v>
      </c>
      <c r="C48" s="205">
        <v>21</v>
      </c>
      <c r="D48" s="202">
        <v>4.7</v>
      </c>
      <c r="E48" s="206">
        <v>37</v>
      </c>
      <c r="F48" s="83">
        <v>4.7</v>
      </c>
      <c r="G48" s="206">
        <v>79</v>
      </c>
    </row>
    <row r="49" spans="1:7" hidden="1" x14ac:dyDescent="0.25">
      <c r="A49" t="b">
        <f t="shared" si="0"/>
        <v>0</v>
      </c>
      <c r="B49" s="204">
        <v>4.8</v>
      </c>
      <c r="C49" s="205">
        <v>111</v>
      </c>
      <c r="D49" s="202">
        <v>4.8</v>
      </c>
      <c r="E49" s="206">
        <v>44</v>
      </c>
      <c r="F49" s="83">
        <v>4.8</v>
      </c>
      <c r="G49" s="206">
        <v>24</v>
      </c>
    </row>
    <row r="50" spans="1:7" hidden="1" x14ac:dyDescent="0.25">
      <c r="A50" t="b">
        <f t="shared" si="0"/>
        <v>0</v>
      </c>
      <c r="B50" s="204">
        <v>4.9000000000000004</v>
      </c>
      <c r="C50" s="205">
        <v>3</v>
      </c>
      <c r="D50" s="202">
        <v>4.9000000000000004</v>
      </c>
      <c r="E50" s="206">
        <v>88</v>
      </c>
      <c r="F50" s="83">
        <v>4.9000000000000004</v>
      </c>
      <c r="G50" s="206">
        <v>99</v>
      </c>
    </row>
    <row r="51" spans="1:7" x14ac:dyDescent="0.25">
      <c r="A51" t="b">
        <f t="shared" si="0"/>
        <v>1</v>
      </c>
      <c r="B51" s="204">
        <v>5</v>
      </c>
      <c r="C51" s="205">
        <v>1</v>
      </c>
      <c r="D51" s="202">
        <v>5</v>
      </c>
      <c r="E51" s="206">
        <v>7</v>
      </c>
      <c r="F51" s="83">
        <v>5</v>
      </c>
      <c r="G51" s="206">
        <v>35</v>
      </c>
    </row>
    <row r="52" spans="1:7" hidden="1" x14ac:dyDescent="0.25">
      <c r="A52" t="b">
        <f t="shared" si="0"/>
        <v>0</v>
      </c>
      <c r="B52" s="204">
        <v>5.0999999999999996</v>
      </c>
      <c r="C52" s="205">
        <v>42</v>
      </c>
      <c r="D52" s="202">
        <v>5.0999999999999996</v>
      </c>
      <c r="E52" s="206">
        <v>73</v>
      </c>
      <c r="F52" s="83">
        <v>5.0999999999999996</v>
      </c>
      <c r="G52" s="206">
        <v>22</v>
      </c>
    </row>
    <row r="53" spans="1:7" hidden="1" x14ac:dyDescent="0.25">
      <c r="A53" t="b">
        <f t="shared" si="0"/>
        <v>0</v>
      </c>
      <c r="B53" s="204">
        <v>5.2</v>
      </c>
      <c r="C53" s="205">
        <v>44</v>
      </c>
      <c r="D53" s="202">
        <v>5.2</v>
      </c>
      <c r="E53" s="206">
        <v>28</v>
      </c>
      <c r="F53" s="83">
        <v>5.2</v>
      </c>
      <c r="G53" s="206">
        <v>16</v>
      </c>
    </row>
    <row r="54" spans="1:7" hidden="1" x14ac:dyDescent="0.25">
      <c r="A54" t="b">
        <f t="shared" si="0"/>
        <v>0</v>
      </c>
      <c r="B54" s="204">
        <v>5.3</v>
      </c>
      <c r="C54" s="205">
        <v>82</v>
      </c>
      <c r="D54" s="202">
        <v>5.3</v>
      </c>
      <c r="E54" s="206">
        <v>92</v>
      </c>
      <c r="F54" s="83">
        <v>5.3</v>
      </c>
      <c r="G54" s="206">
        <v>53</v>
      </c>
    </row>
    <row r="55" spans="1:7" hidden="1" x14ac:dyDescent="0.25">
      <c r="A55" t="b">
        <f t="shared" si="0"/>
        <v>0</v>
      </c>
      <c r="B55" s="204">
        <v>5.4</v>
      </c>
      <c r="C55" s="205">
        <v>0</v>
      </c>
      <c r="D55" s="202">
        <v>5.4</v>
      </c>
      <c r="E55" s="206">
        <v>4</v>
      </c>
      <c r="F55" s="83">
        <v>5.4</v>
      </c>
      <c r="G55" s="206">
        <v>99</v>
      </c>
    </row>
    <row r="56" spans="1:7" x14ac:dyDescent="0.25">
      <c r="A56" t="b">
        <f t="shared" si="0"/>
        <v>1</v>
      </c>
      <c r="B56" s="204">
        <v>5.5</v>
      </c>
      <c r="C56" s="205">
        <v>13</v>
      </c>
      <c r="D56" s="202">
        <v>5.5</v>
      </c>
      <c r="E56" s="206">
        <v>49</v>
      </c>
      <c r="F56" s="83">
        <v>5.5</v>
      </c>
      <c r="G56" s="206">
        <v>15</v>
      </c>
    </row>
    <row r="57" spans="1:7" hidden="1" x14ac:dyDescent="0.25">
      <c r="A57" t="b">
        <f t="shared" si="0"/>
        <v>0</v>
      </c>
      <c r="B57" s="204">
        <v>5.6</v>
      </c>
      <c r="C57" s="205">
        <v>6</v>
      </c>
      <c r="D57" s="202">
        <v>5.6</v>
      </c>
      <c r="E57" s="206">
        <v>85</v>
      </c>
      <c r="F57" s="83">
        <v>5.6</v>
      </c>
      <c r="G57" s="206">
        <v>89</v>
      </c>
    </row>
    <row r="58" spans="1:7" hidden="1" x14ac:dyDescent="0.25">
      <c r="A58" t="b">
        <f t="shared" si="0"/>
        <v>0</v>
      </c>
      <c r="B58" s="204">
        <v>5.7</v>
      </c>
      <c r="C58" s="205">
        <v>3</v>
      </c>
      <c r="D58" s="202">
        <v>5.7</v>
      </c>
      <c r="E58" s="206">
        <v>126</v>
      </c>
      <c r="F58" s="83">
        <v>5.7</v>
      </c>
      <c r="G58" s="206">
        <v>64</v>
      </c>
    </row>
    <row r="59" spans="1:7" hidden="1" x14ac:dyDescent="0.25">
      <c r="A59" t="b">
        <f t="shared" si="0"/>
        <v>0</v>
      </c>
      <c r="B59" s="204">
        <v>5.8</v>
      </c>
      <c r="C59" s="205">
        <v>80</v>
      </c>
      <c r="D59" s="202">
        <v>5.8</v>
      </c>
      <c r="E59" s="206">
        <v>8</v>
      </c>
      <c r="F59" s="83">
        <v>5.8</v>
      </c>
      <c r="G59" s="206">
        <v>34</v>
      </c>
    </row>
    <row r="60" spans="1:7" hidden="1" x14ac:dyDescent="0.25">
      <c r="A60" t="b">
        <f t="shared" si="0"/>
        <v>0</v>
      </c>
      <c r="B60" s="204">
        <v>5.9</v>
      </c>
      <c r="C60" s="205">
        <v>31</v>
      </c>
      <c r="D60" s="202">
        <v>5.9</v>
      </c>
      <c r="E60" s="206">
        <v>8</v>
      </c>
      <c r="F60" s="83">
        <v>5.9</v>
      </c>
      <c r="G60" s="206">
        <v>102</v>
      </c>
    </row>
    <row r="61" spans="1:7" x14ac:dyDescent="0.25">
      <c r="A61" t="b">
        <f t="shared" si="0"/>
        <v>1</v>
      </c>
      <c r="B61" s="204">
        <v>6</v>
      </c>
      <c r="C61" s="205">
        <v>88</v>
      </c>
      <c r="D61" s="202">
        <v>6</v>
      </c>
      <c r="E61" s="206">
        <v>138</v>
      </c>
      <c r="F61" s="83">
        <v>6</v>
      </c>
      <c r="G61" s="206">
        <v>32</v>
      </c>
    </row>
    <row r="62" spans="1:7" hidden="1" x14ac:dyDescent="0.25">
      <c r="A62" t="b">
        <f t="shared" si="0"/>
        <v>0</v>
      </c>
      <c r="B62" s="204">
        <v>6.1</v>
      </c>
      <c r="C62" s="205">
        <v>13</v>
      </c>
      <c r="D62" s="202">
        <v>6.1</v>
      </c>
      <c r="E62" s="206">
        <v>44</v>
      </c>
      <c r="F62" s="83">
        <v>6.1</v>
      </c>
      <c r="G62" s="206">
        <v>2</v>
      </c>
    </row>
    <row r="63" spans="1:7" hidden="1" x14ac:dyDescent="0.25">
      <c r="A63" t="b">
        <f t="shared" si="0"/>
        <v>0</v>
      </c>
      <c r="B63" s="204">
        <v>6.2</v>
      </c>
      <c r="C63" s="205">
        <v>5</v>
      </c>
      <c r="D63" s="202">
        <v>6.2</v>
      </c>
      <c r="E63" s="206">
        <v>15</v>
      </c>
      <c r="F63" s="83">
        <v>6.2</v>
      </c>
      <c r="G63" s="206">
        <v>63</v>
      </c>
    </row>
    <row r="64" spans="1:7" hidden="1" x14ac:dyDescent="0.25">
      <c r="A64" t="b">
        <f t="shared" si="0"/>
        <v>0</v>
      </c>
      <c r="B64" s="204">
        <v>6.3</v>
      </c>
      <c r="C64" s="205">
        <v>114</v>
      </c>
      <c r="D64" s="202">
        <v>6.3</v>
      </c>
      <c r="E64" s="206">
        <v>83</v>
      </c>
      <c r="F64" s="83">
        <v>6.3</v>
      </c>
      <c r="G64" s="206">
        <v>29</v>
      </c>
    </row>
    <row r="65" spans="1:7" hidden="1" x14ac:dyDescent="0.25">
      <c r="A65" t="b">
        <f t="shared" si="0"/>
        <v>0</v>
      </c>
      <c r="B65" s="204">
        <v>6.4</v>
      </c>
      <c r="C65" s="205">
        <v>11</v>
      </c>
      <c r="D65" s="202">
        <v>6.4</v>
      </c>
      <c r="E65" s="206">
        <v>17</v>
      </c>
      <c r="F65" s="83">
        <v>6.4</v>
      </c>
      <c r="G65" s="206">
        <v>99</v>
      </c>
    </row>
    <row r="66" spans="1:7" x14ac:dyDescent="0.25">
      <c r="A66" t="b">
        <f t="shared" si="0"/>
        <v>1</v>
      </c>
      <c r="B66" s="204">
        <v>6.5</v>
      </c>
      <c r="C66" s="205">
        <v>111</v>
      </c>
      <c r="D66" s="202">
        <v>6.5</v>
      </c>
      <c r="E66" s="206">
        <v>86</v>
      </c>
      <c r="F66" s="83">
        <v>6.5</v>
      </c>
      <c r="G66" s="206">
        <v>24</v>
      </c>
    </row>
    <row r="67" spans="1:7" hidden="1" x14ac:dyDescent="0.25">
      <c r="A67" t="b">
        <f t="shared" ref="A67:A130" si="1">MOD(ROW(66:66),5)=0</f>
        <v>0</v>
      </c>
      <c r="B67" s="204">
        <v>6.6</v>
      </c>
      <c r="C67" s="205">
        <v>40</v>
      </c>
      <c r="D67" s="202">
        <v>6.6</v>
      </c>
      <c r="E67" s="206">
        <v>38</v>
      </c>
      <c r="F67" s="83">
        <v>6.6</v>
      </c>
      <c r="G67" s="206">
        <v>139</v>
      </c>
    </row>
    <row r="68" spans="1:7" hidden="1" x14ac:dyDescent="0.25">
      <c r="A68" t="b">
        <f t="shared" si="1"/>
        <v>0</v>
      </c>
      <c r="B68" s="204">
        <v>6.7</v>
      </c>
      <c r="C68" s="205">
        <v>84</v>
      </c>
      <c r="D68" s="202">
        <v>6.7</v>
      </c>
      <c r="E68" s="206">
        <v>52</v>
      </c>
      <c r="F68" s="83">
        <v>6.7</v>
      </c>
      <c r="G68" s="206">
        <v>5</v>
      </c>
    </row>
    <row r="69" spans="1:7" hidden="1" x14ac:dyDescent="0.25">
      <c r="A69" t="b">
        <f t="shared" si="1"/>
        <v>0</v>
      </c>
      <c r="B69" s="204">
        <v>6.8</v>
      </c>
      <c r="C69" s="205">
        <v>1</v>
      </c>
      <c r="D69" s="202">
        <v>6.8</v>
      </c>
      <c r="E69" s="206">
        <v>84</v>
      </c>
      <c r="F69" s="83">
        <v>6.8</v>
      </c>
      <c r="G69" s="206">
        <v>11</v>
      </c>
    </row>
    <row r="70" spans="1:7" hidden="1" x14ac:dyDescent="0.25">
      <c r="A70" t="b">
        <f t="shared" si="1"/>
        <v>0</v>
      </c>
      <c r="B70" s="204">
        <v>6.9</v>
      </c>
      <c r="C70" s="205">
        <v>16</v>
      </c>
      <c r="D70" s="202">
        <v>6.9</v>
      </c>
      <c r="E70" s="206">
        <v>44</v>
      </c>
      <c r="F70" s="83">
        <v>6.9</v>
      </c>
      <c r="G70" s="206">
        <v>84</v>
      </c>
    </row>
    <row r="71" spans="1:7" x14ac:dyDescent="0.25">
      <c r="A71" t="b">
        <f t="shared" si="1"/>
        <v>1</v>
      </c>
      <c r="B71" s="204">
        <v>7</v>
      </c>
      <c r="C71" s="205">
        <v>95</v>
      </c>
      <c r="D71" s="202">
        <v>7</v>
      </c>
      <c r="E71" s="206">
        <v>18</v>
      </c>
      <c r="F71" s="83">
        <v>7</v>
      </c>
      <c r="G71" s="206">
        <v>73</v>
      </c>
    </row>
    <row r="72" spans="1:7" hidden="1" x14ac:dyDescent="0.25">
      <c r="A72" t="b">
        <f t="shared" si="1"/>
        <v>0</v>
      </c>
      <c r="B72" s="204">
        <v>7.1</v>
      </c>
      <c r="C72" s="205">
        <v>20</v>
      </c>
      <c r="D72" s="202">
        <v>7.1</v>
      </c>
      <c r="E72" s="206">
        <v>118</v>
      </c>
      <c r="F72" s="83">
        <v>7.1</v>
      </c>
      <c r="G72" s="206">
        <v>22</v>
      </c>
    </row>
    <row r="73" spans="1:7" hidden="1" x14ac:dyDescent="0.25">
      <c r="A73" t="b">
        <f t="shared" si="1"/>
        <v>0</v>
      </c>
      <c r="B73" s="204">
        <v>7.2</v>
      </c>
      <c r="C73" s="205">
        <v>55</v>
      </c>
      <c r="D73" s="202">
        <v>7.2</v>
      </c>
      <c r="E73" s="206">
        <v>45</v>
      </c>
      <c r="F73" s="83">
        <v>7.2</v>
      </c>
      <c r="G73" s="206">
        <v>2</v>
      </c>
    </row>
    <row r="74" spans="1:7" hidden="1" x14ac:dyDescent="0.25">
      <c r="A74" t="b">
        <f t="shared" si="1"/>
        <v>0</v>
      </c>
      <c r="B74" s="204">
        <v>7.3</v>
      </c>
      <c r="C74" s="205">
        <v>70</v>
      </c>
      <c r="D74" s="202">
        <v>7.3</v>
      </c>
      <c r="E74" s="206">
        <v>113</v>
      </c>
      <c r="F74" s="83">
        <v>7.3</v>
      </c>
      <c r="G74" s="206">
        <v>21</v>
      </c>
    </row>
    <row r="75" spans="1:7" hidden="1" x14ac:dyDescent="0.25">
      <c r="A75" t="b">
        <f t="shared" si="1"/>
        <v>0</v>
      </c>
      <c r="B75" s="204">
        <v>7.4</v>
      </c>
      <c r="C75" s="205">
        <v>13</v>
      </c>
      <c r="D75" s="202">
        <v>7.4</v>
      </c>
      <c r="E75" s="206">
        <v>35</v>
      </c>
      <c r="F75" s="83">
        <v>7.4</v>
      </c>
      <c r="G75" s="206">
        <v>51</v>
      </c>
    </row>
    <row r="76" spans="1:7" x14ac:dyDescent="0.25">
      <c r="A76" t="b">
        <f t="shared" si="1"/>
        <v>1</v>
      </c>
      <c r="B76" s="204">
        <v>7.5</v>
      </c>
      <c r="C76" s="205">
        <v>4</v>
      </c>
      <c r="D76" s="202">
        <v>7.5</v>
      </c>
      <c r="E76" s="206">
        <v>93</v>
      </c>
      <c r="F76" s="83">
        <v>7.5</v>
      </c>
      <c r="G76" s="206">
        <v>27</v>
      </c>
    </row>
    <row r="77" spans="1:7" hidden="1" x14ac:dyDescent="0.25">
      <c r="A77" t="b">
        <f t="shared" si="1"/>
        <v>0</v>
      </c>
      <c r="B77" s="204">
        <v>7.6</v>
      </c>
      <c r="C77" s="205">
        <v>107</v>
      </c>
      <c r="D77" s="202">
        <v>7.6</v>
      </c>
      <c r="E77" s="206">
        <v>10</v>
      </c>
      <c r="F77" s="83">
        <v>7.6</v>
      </c>
      <c r="G77" s="206">
        <v>14</v>
      </c>
    </row>
    <row r="78" spans="1:7" hidden="1" x14ac:dyDescent="0.25">
      <c r="A78" t="b">
        <f t="shared" si="1"/>
        <v>0</v>
      </c>
      <c r="B78" s="204">
        <v>7.7</v>
      </c>
      <c r="C78" s="205">
        <v>4</v>
      </c>
      <c r="D78" s="202">
        <v>7.7</v>
      </c>
      <c r="E78" s="206">
        <v>52</v>
      </c>
      <c r="F78" s="83">
        <v>7.7</v>
      </c>
      <c r="G78" s="206">
        <v>63</v>
      </c>
    </row>
    <row r="79" spans="1:7" hidden="1" x14ac:dyDescent="0.25">
      <c r="A79" t="b">
        <f t="shared" si="1"/>
        <v>0</v>
      </c>
      <c r="B79" s="204">
        <v>7.8</v>
      </c>
      <c r="C79" s="205">
        <v>118</v>
      </c>
      <c r="D79" s="202">
        <v>7.8</v>
      </c>
      <c r="E79" s="206">
        <v>70</v>
      </c>
      <c r="F79" s="83">
        <v>7.8</v>
      </c>
      <c r="G79" s="206">
        <v>132</v>
      </c>
    </row>
    <row r="80" spans="1:7" hidden="1" x14ac:dyDescent="0.25">
      <c r="A80" t="b">
        <f t="shared" si="1"/>
        <v>0</v>
      </c>
      <c r="B80" s="204">
        <v>7.9</v>
      </c>
      <c r="C80" s="205">
        <v>0</v>
      </c>
      <c r="D80" s="202">
        <v>7.9</v>
      </c>
      <c r="E80" s="206">
        <v>65</v>
      </c>
      <c r="F80" s="83">
        <v>7.9</v>
      </c>
      <c r="G80" s="206">
        <v>17</v>
      </c>
    </row>
    <row r="81" spans="1:7" x14ac:dyDescent="0.25">
      <c r="A81" t="b">
        <f t="shared" si="1"/>
        <v>1</v>
      </c>
      <c r="B81" s="204">
        <v>8</v>
      </c>
      <c r="C81" s="205">
        <v>117</v>
      </c>
      <c r="D81" s="202">
        <v>8</v>
      </c>
      <c r="E81" s="206">
        <v>80</v>
      </c>
      <c r="F81" s="83">
        <v>8</v>
      </c>
      <c r="G81" s="206">
        <v>47</v>
      </c>
    </row>
    <row r="82" spans="1:7" hidden="1" x14ac:dyDescent="0.25">
      <c r="A82" t="b">
        <f t="shared" si="1"/>
        <v>0</v>
      </c>
      <c r="B82" s="204">
        <v>8.1</v>
      </c>
      <c r="C82" s="205">
        <v>3</v>
      </c>
      <c r="D82" s="202">
        <v>8.1</v>
      </c>
      <c r="E82" s="206">
        <v>43</v>
      </c>
      <c r="F82" s="83">
        <v>8.1</v>
      </c>
      <c r="G82" s="206">
        <v>26</v>
      </c>
    </row>
    <row r="83" spans="1:7" hidden="1" x14ac:dyDescent="0.25">
      <c r="A83" t="b">
        <f t="shared" si="1"/>
        <v>0</v>
      </c>
      <c r="B83" s="204">
        <v>8.1999999999999993</v>
      </c>
      <c r="C83" s="205">
        <v>1</v>
      </c>
      <c r="D83" s="202">
        <v>8.1999999999999993</v>
      </c>
      <c r="E83" s="206">
        <v>116</v>
      </c>
      <c r="F83" s="83">
        <v>8.1999999999999993</v>
      </c>
      <c r="G83" s="206">
        <v>18</v>
      </c>
    </row>
    <row r="84" spans="1:7" hidden="1" x14ac:dyDescent="0.25">
      <c r="A84" t="b">
        <f t="shared" si="1"/>
        <v>0</v>
      </c>
      <c r="B84" s="204">
        <v>8.3000000000000007</v>
      </c>
      <c r="C84" s="205">
        <v>41</v>
      </c>
      <c r="D84" s="202">
        <v>8.3000000000000007</v>
      </c>
      <c r="E84" s="206">
        <v>45</v>
      </c>
      <c r="F84" s="83">
        <v>8.3000000000000007</v>
      </c>
      <c r="G84" s="206">
        <v>51</v>
      </c>
    </row>
    <row r="85" spans="1:7" hidden="1" x14ac:dyDescent="0.25">
      <c r="A85" t="b">
        <f t="shared" si="1"/>
        <v>0</v>
      </c>
      <c r="B85" s="204">
        <v>8.4</v>
      </c>
      <c r="C85" s="205">
        <v>85</v>
      </c>
      <c r="D85" s="202">
        <v>8.4</v>
      </c>
      <c r="E85" s="206">
        <v>8</v>
      </c>
      <c r="F85" s="83">
        <v>8.4</v>
      </c>
      <c r="G85" s="206">
        <v>121</v>
      </c>
    </row>
    <row r="86" spans="1:7" x14ac:dyDescent="0.25">
      <c r="A86" t="b">
        <f t="shared" si="1"/>
        <v>1</v>
      </c>
      <c r="B86" s="204">
        <v>8.5</v>
      </c>
      <c r="C86" s="205">
        <v>12</v>
      </c>
      <c r="D86" s="202">
        <v>8.5</v>
      </c>
      <c r="E86" s="206">
        <v>78</v>
      </c>
      <c r="F86" s="83">
        <v>8.5</v>
      </c>
      <c r="G86" s="206">
        <v>45</v>
      </c>
    </row>
    <row r="87" spans="1:7" hidden="1" x14ac:dyDescent="0.25">
      <c r="A87" t="b">
        <f t="shared" si="1"/>
        <v>0</v>
      </c>
      <c r="B87" s="204">
        <v>8.6</v>
      </c>
      <c r="C87" s="205">
        <v>111</v>
      </c>
      <c r="D87" s="202">
        <v>8.6</v>
      </c>
      <c r="E87" s="206">
        <v>58</v>
      </c>
      <c r="F87" s="83">
        <v>8.6</v>
      </c>
      <c r="G87" s="206">
        <v>30</v>
      </c>
    </row>
    <row r="88" spans="1:7" hidden="1" x14ac:dyDescent="0.25">
      <c r="A88" t="b">
        <f t="shared" si="1"/>
        <v>0</v>
      </c>
      <c r="B88" s="204">
        <v>8.6999999999999993</v>
      </c>
      <c r="C88" s="205">
        <v>13</v>
      </c>
      <c r="D88" s="202">
        <v>8.6999999999999993</v>
      </c>
      <c r="E88" s="206">
        <v>36</v>
      </c>
      <c r="F88" s="83">
        <v>8.6999999999999993</v>
      </c>
      <c r="G88" s="206">
        <v>12</v>
      </c>
    </row>
    <row r="89" spans="1:7" hidden="1" x14ac:dyDescent="0.25">
      <c r="A89" t="b">
        <f t="shared" si="1"/>
        <v>0</v>
      </c>
      <c r="B89" s="204">
        <v>8.8000000000000007</v>
      </c>
      <c r="C89" s="205">
        <v>6</v>
      </c>
      <c r="D89" s="202">
        <v>8.8000000000000007</v>
      </c>
      <c r="E89" s="206">
        <v>98</v>
      </c>
      <c r="F89" s="83">
        <v>8.8000000000000007</v>
      </c>
      <c r="G89" s="206">
        <v>79</v>
      </c>
    </row>
    <row r="90" spans="1:7" hidden="1" x14ac:dyDescent="0.25">
      <c r="A90" t="b">
        <f t="shared" si="1"/>
        <v>0</v>
      </c>
      <c r="B90" s="204">
        <v>8.9</v>
      </c>
      <c r="C90" s="205">
        <v>111</v>
      </c>
      <c r="D90" s="202">
        <v>8.9</v>
      </c>
      <c r="E90" s="206">
        <v>13</v>
      </c>
      <c r="F90" s="83">
        <v>8.9</v>
      </c>
      <c r="G90" s="206">
        <v>0</v>
      </c>
    </row>
    <row r="91" spans="1:7" x14ac:dyDescent="0.25">
      <c r="A91" t="b">
        <f t="shared" si="1"/>
        <v>1</v>
      </c>
      <c r="B91" s="204">
        <v>9</v>
      </c>
      <c r="C91" s="205">
        <v>5</v>
      </c>
      <c r="D91" s="202">
        <v>9</v>
      </c>
      <c r="E91" s="206">
        <v>88</v>
      </c>
      <c r="F91" s="83">
        <v>9</v>
      </c>
      <c r="G91" s="206">
        <v>119</v>
      </c>
    </row>
    <row r="92" spans="1:7" hidden="1" x14ac:dyDescent="0.25">
      <c r="A92" t="b">
        <f t="shared" si="1"/>
        <v>0</v>
      </c>
      <c r="B92" s="204">
        <v>9.1</v>
      </c>
      <c r="C92" s="205">
        <v>56</v>
      </c>
      <c r="D92" s="202">
        <v>9.1</v>
      </c>
      <c r="E92" s="206">
        <v>43</v>
      </c>
      <c r="F92" s="83">
        <v>9.1</v>
      </c>
      <c r="G92" s="206">
        <v>22</v>
      </c>
    </row>
    <row r="93" spans="1:7" hidden="1" x14ac:dyDescent="0.25">
      <c r="A93" t="b">
        <f t="shared" si="1"/>
        <v>0</v>
      </c>
      <c r="B93" s="204">
        <v>9.1999999999999993</v>
      </c>
      <c r="C93" s="205">
        <v>66</v>
      </c>
      <c r="D93" s="202">
        <v>9.1999999999999993</v>
      </c>
      <c r="E93" s="206">
        <v>58</v>
      </c>
      <c r="F93" s="83">
        <v>9.1999999999999993</v>
      </c>
      <c r="G93" s="206">
        <v>50</v>
      </c>
    </row>
    <row r="94" spans="1:7" hidden="1" x14ac:dyDescent="0.25">
      <c r="A94" t="b">
        <f t="shared" si="1"/>
        <v>0</v>
      </c>
      <c r="B94" s="204">
        <v>9.3000000000000007</v>
      </c>
      <c r="C94" s="205">
        <v>55</v>
      </c>
      <c r="D94" s="202">
        <v>9.3000000000000007</v>
      </c>
      <c r="E94" s="206">
        <v>73</v>
      </c>
      <c r="F94" s="83">
        <v>9.3000000000000007</v>
      </c>
      <c r="G94" s="206">
        <v>140</v>
      </c>
    </row>
    <row r="95" spans="1:7" hidden="1" x14ac:dyDescent="0.25">
      <c r="A95" t="b">
        <f t="shared" si="1"/>
        <v>0</v>
      </c>
      <c r="B95" s="204">
        <v>9.4</v>
      </c>
      <c r="C95" s="205">
        <v>64</v>
      </c>
      <c r="D95" s="202">
        <v>9.4</v>
      </c>
      <c r="E95" s="206">
        <v>45</v>
      </c>
      <c r="F95" s="83">
        <v>9.4</v>
      </c>
      <c r="G95" s="206">
        <v>20</v>
      </c>
    </row>
    <row r="96" spans="1:7" x14ac:dyDescent="0.25">
      <c r="A96" t="b">
        <f t="shared" si="1"/>
        <v>1</v>
      </c>
      <c r="B96" s="204">
        <v>9.5</v>
      </c>
      <c r="C96" s="205">
        <v>13</v>
      </c>
      <c r="D96" s="202">
        <v>9.5</v>
      </c>
      <c r="E96" s="206">
        <v>88</v>
      </c>
      <c r="F96" s="83">
        <v>9.5</v>
      </c>
      <c r="G96" s="206">
        <v>43</v>
      </c>
    </row>
    <row r="97" spans="1:7" hidden="1" x14ac:dyDescent="0.25">
      <c r="A97" t="b">
        <f t="shared" si="1"/>
        <v>0</v>
      </c>
      <c r="B97" s="204">
        <v>9.6</v>
      </c>
      <c r="C97" s="205">
        <v>2</v>
      </c>
      <c r="D97" s="202">
        <v>9.6</v>
      </c>
      <c r="E97" s="206">
        <v>62</v>
      </c>
      <c r="F97" s="83">
        <v>9.6</v>
      </c>
      <c r="G97" s="206">
        <v>95</v>
      </c>
    </row>
    <row r="98" spans="1:7" hidden="1" x14ac:dyDescent="0.25">
      <c r="A98" t="b">
        <f t="shared" si="1"/>
        <v>0</v>
      </c>
      <c r="B98" s="204">
        <v>9.6999999999999993</v>
      </c>
      <c r="C98" s="205">
        <v>7</v>
      </c>
      <c r="D98" s="202">
        <v>9.6999999999999993</v>
      </c>
      <c r="E98" s="206">
        <v>121</v>
      </c>
      <c r="F98" s="83">
        <v>9.6999999999999993</v>
      </c>
      <c r="G98" s="206">
        <v>84</v>
      </c>
    </row>
    <row r="99" spans="1:7" hidden="1" x14ac:dyDescent="0.25">
      <c r="A99" t="b">
        <f t="shared" si="1"/>
        <v>0</v>
      </c>
      <c r="B99" s="204">
        <v>9.8000000000000007</v>
      </c>
      <c r="C99" s="205">
        <v>112</v>
      </c>
      <c r="D99" s="202">
        <v>9.8000000000000007</v>
      </c>
      <c r="E99" s="206">
        <v>22</v>
      </c>
      <c r="F99" s="83">
        <v>9.8000000000000007</v>
      </c>
      <c r="G99" s="206">
        <v>49</v>
      </c>
    </row>
    <row r="100" spans="1:7" hidden="1" x14ac:dyDescent="0.25">
      <c r="A100" t="b">
        <f t="shared" si="1"/>
        <v>0</v>
      </c>
      <c r="B100" s="204">
        <v>9.9</v>
      </c>
      <c r="C100" s="205">
        <v>123</v>
      </c>
      <c r="D100" s="202">
        <v>9.9</v>
      </c>
      <c r="E100" s="206">
        <v>65</v>
      </c>
      <c r="F100" s="83">
        <v>9.9</v>
      </c>
      <c r="G100" s="206">
        <v>34</v>
      </c>
    </row>
    <row r="101" spans="1:7" x14ac:dyDescent="0.25">
      <c r="A101" t="b">
        <f t="shared" si="1"/>
        <v>1</v>
      </c>
      <c r="B101" s="204">
        <v>10</v>
      </c>
      <c r="C101" s="205">
        <v>12</v>
      </c>
      <c r="D101" s="202">
        <v>10</v>
      </c>
      <c r="E101" s="206">
        <v>80</v>
      </c>
      <c r="F101" s="83">
        <v>10</v>
      </c>
      <c r="G101" s="206">
        <v>138</v>
      </c>
    </row>
    <row r="102" spans="1:7" hidden="1" x14ac:dyDescent="0.25">
      <c r="A102" t="b">
        <f t="shared" si="1"/>
        <v>0</v>
      </c>
      <c r="B102" s="204">
        <v>10.1</v>
      </c>
      <c r="C102" s="205">
        <v>11</v>
      </c>
      <c r="D102" s="202">
        <v>10.1</v>
      </c>
      <c r="E102" s="206">
        <v>17</v>
      </c>
      <c r="F102" s="83">
        <v>10.1</v>
      </c>
      <c r="G102" s="206">
        <v>40</v>
      </c>
    </row>
    <row r="103" spans="1:7" hidden="1" x14ac:dyDescent="0.25">
      <c r="A103" t="b">
        <f t="shared" si="1"/>
        <v>0</v>
      </c>
      <c r="B103" s="204">
        <v>10.199999999999999</v>
      </c>
      <c r="C103" s="205">
        <v>98</v>
      </c>
      <c r="D103" s="202">
        <v>10.199999999999999</v>
      </c>
      <c r="E103" s="206">
        <v>105</v>
      </c>
      <c r="F103" s="83">
        <v>10.199999999999999</v>
      </c>
      <c r="G103" s="206">
        <v>33</v>
      </c>
    </row>
    <row r="104" spans="1:7" hidden="1" x14ac:dyDescent="0.25">
      <c r="A104" t="b">
        <f t="shared" si="1"/>
        <v>0</v>
      </c>
      <c r="B104" s="204">
        <v>10.3</v>
      </c>
      <c r="C104" s="205">
        <v>2</v>
      </c>
      <c r="D104" s="202">
        <v>10.3</v>
      </c>
      <c r="E104" s="206">
        <v>6</v>
      </c>
      <c r="F104" s="83">
        <v>10.3</v>
      </c>
      <c r="G104" s="206">
        <v>134</v>
      </c>
    </row>
    <row r="105" spans="1:7" hidden="1" x14ac:dyDescent="0.25">
      <c r="A105" t="b">
        <f t="shared" si="1"/>
        <v>0</v>
      </c>
      <c r="B105" s="204">
        <v>10.4</v>
      </c>
      <c r="C105" s="205">
        <v>16</v>
      </c>
      <c r="D105" s="202">
        <v>10.4</v>
      </c>
      <c r="E105" s="206">
        <v>114</v>
      </c>
      <c r="F105" s="83">
        <v>10.4</v>
      </c>
      <c r="G105" s="206">
        <v>56</v>
      </c>
    </row>
    <row r="106" spans="1:7" x14ac:dyDescent="0.25">
      <c r="A106" t="b">
        <f t="shared" si="1"/>
        <v>1</v>
      </c>
      <c r="B106" s="204">
        <v>10.5</v>
      </c>
      <c r="C106" s="205">
        <v>107</v>
      </c>
      <c r="D106" s="202">
        <v>10.5</v>
      </c>
      <c r="E106" s="206">
        <v>4</v>
      </c>
      <c r="F106" s="83">
        <v>10.5</v>
      </c>
      <c r="G106" s="206">
        <v>6</v>
      </c>
    </row>
    <row r="107" spans="1:7" hidden="1" x14ac:dyDescent="0.25">
      <c r="A107" t="b">
        <f t="shared" si="1"/>
        <v>0</v>
      </c>
      <c r="B107" s="204">
        <v>10.6</v>
      </c>
      <c r="C107" s="205">
        <v>10</v>
      </c>
      <c r="D107" s="202">
        <v>10.6</v>
      </c>
      <c r="E107" s="206">
        <v>41</v>
      </c>
      <c r="F107" s="83">
        <v>10.6</v>
      </c>
      <c r="G107" s="206">
        <v>101</v>
      </c>
    </row>
    <row r="108" spans="1:7" hidden="1" x14ac:dyDescent="0.25">
      <c r="A108" t="b">
        <f t="shared" si="1"/>
        <v>0</v>
      </c>
      <c r="B108" s="204">
        <v>10.7</v>
      </c>
      <c r="C108" s="205">
        <v>112</v>
      </c>
      <c r="D108" s="202">
        <v>10.7</v>
      </c>
      <c r="E108" s="206">
        <v>45</v>
      </c>
      <c r="F108" s="83">
        <v>10.7</v>
      </c>
      <c r="G108" s="206">
        <v>89</v>
      </c>
    </row>
    <row r="109" spans="1:7" hidden="1" x14ac:dyDescent="0.25">
      <c r="A109" t="b">
        <f t="shared" si="1"/>
        <v>0</v>
      </c>
      <c r="B109" s="204">
        <v>10.8</v>
      </c>
      <c r="C109" s="205">
        <v>3</v>
      </c>
      <c r="D109" s="202">
        <v>10.8</v>
      </c>
      <c r="E109" s="206">
        <v>108</v>
      </c>
      <c r="F109" s="83">
        <v>10.8</v>
      </c>
      <c r="G109" s="206">
        <v>43</v>
      </c>
    </row>
    <row r="110" spans="1:7" hidden="1" x14ac:dyDescent="0.25">
      <c r="A110" t="b">
        <f t="shared" si="1"/>
        <v>0</v>
      </c>
      <c r="B110" s="204">
        <v>10.9</v>
      </c>
      <c r="C110" s="205">
        <v>111</v>
      </c>
      <c r="D110" s="202">
        <v>10.9</v>
      </c>
      <c r="E110" s="206">
        <v>55</v>
      </c>
      <c r="F110" s="83">
        <v>10.9</v>
      </c>
      <c r="G110" s="206">
        <v>50</v>
      </c>
    </row>
    <row r="111" spans="1:7" x14ac:dyDescent="0.25">
      <c r="A111" t="b">
        <f t="shared" si="1"/>
        <v>1</v>
      </c>
      <c r="B111" s="204">
        <v>11</v>
      </c>
      <c r="C111" s="205">
        <v>1</v>
      </c>
      <c r="D111" s="202">
        <v>11</v>
      </c>
      <c r="E111" s="206">
        <v>86</v>
      </c>
      <c r="F111" s="83">
        <v>11</v>
      </c>
      <c r="G111" s="206">
        <v>128</v>
      </c>
    </row>
    <row r="112" spans="1:7" hidden="1" x14ac:dyDescent="0.25">
      <c r="A112" t="b">
        <f t="shared" si="1"/>
        <v>0</v>
      </c>
      <c r="B112" s="204">
        <v>11.1</v>
      </c>
      <c r="C112" s="205">
        <v>96</v>
      </c>
      <c r="D112" s="202">
        <v>11.1</v>
      </c>
      <c r="E112" s="206">
        <v>63</v>
      </c>
      <c r="F112" s="83">
        <v>11.1</v>
      </c>
      <c r="G112" s="206">
        <v>4</v>
      </c>
    </row>
    <row r="113" spans="1:7" hidden="1" x14ac:dyDescent="0.25">
      <c r="A113" t="b">
        <f t="shared" si="1"/>
        <v>0</v>
      </c>
      <c r="B113" s="204">
        <v>11.2</v>
      </c>
      <c r="C113" s="205">
        <v>34</v>
      </c>
      <c r="D113" s="202">
        <v>11.2</v>
      </c>
      <c r="E113" s="206">
        <v>76</v>
      </c>
      <c r="F113" s="83">
        <v>11.2</v>
      </c>
      <c r="G113" s="206">
        <v>52</v>
      </c>
    </row>
    <row r="114" spans="1:7" hidden="1" x14ac:dyDescent="0.25">
      <c r="A114" t="b">
        <f t="shared" si="1"/>
        <v>0</v>
      </c>
      <c r="B114" s="204">
        <v>11.3</v>
      </c>
      <c r="C114" s="205">
        <v>12</v>
      </c>
      <c r="D114" s="202">
        <v>11.3</v>
      </c>
      <c r="E114" s="206">
        <v>55</v>
      </c>
      <c r="F114" s="83">
        <v>11.3</v>
      </c>
      <c r="G114" s="206">
        <v>37</v>
      </c>
    </row>
    <row r="115" spans="1:7" hidden="1" x14ac:dyDescent="0.25">
      <c r="A115" t="b">
        <f t="shared" si="1"/>
        <v>0</v>
      </c>
      <c r="B115" s="204">
        <v>11.4</v>
      </c>
      <c r="C115" s="205">
        <v>111</v>
      </c>
      <c r="D115" s="202">
        <v>11.4</v>
      </c>
      <c r="E115" s="206">
        <v>19</v>
      </c>
      <c r="F115" s="83">
        <v>11.4</v>
      </c>
      <c r="G115" s="206">
        <v>141</v>
      </c>
    </row>
    <row r="116" spans="1:7" x14ac:dyDescent="0.25">
      <c r="A116" t="b">
        <f t="shared" si="1"/>
        <v>1</v>
      </c>
      <c r="B116" s="204">
        <v>11.5</v>
      </c>
      <c r="C116" s="205">
        <v>13</v>
      </c>
      <c r="D116" s="202">
        <v>11.5</v>
      </c>
      <c r="E116" s="206">
        <v>136</v>
      </c>
      <c r="F116" s="83">
        <v>11.5</v>
      </c>
      <c r="G116" s="206">
        <v>9</v>
      </c>
    </row>
    <row r="117" spans="1:7" hidden="1" x14ac:dyDescent="0.25">
      <c r="A117" t="b">
        <f t="shared" si="1"/>
        <v>0</v>
      </c>
      <c r="B117" s="204">
        <v>11.6</v>
      </c>
      <c r="C117" s="205">
        <v>104</v>
      </c>
      <c r="D117" s="202">
        <v>11.6</v>
      </c>
      <c r="E117" s="206">
        <v>13</v>
      </c>
      <c r="F117" s="83">
        <v>11.6</v>
      </c>
      <c r="G117" s="206">
        <v>11</v>
      </c>
    </row>
    <row r="118" spans="1:7" hidden="1" x14ac:dyDescent="0.25">
      <c r="A118" t="b">
        <f t="shared" si="1"/>
        <v>0</v>
      </c>
      <c r="B118" s="204">
        <v>11.7</v>
      </c>
      <c r="C118" s="205">
        <v>9</v>
      </c>
      <c r="D118" s="202">
        <v>11.7</v>
      </c>
      <c r="E118" s="206">
        <v>127</v>
      </c>
      <c r="F118" s="83">
        <v>11.7</v>
      </c>
      <c r="G118" s="206">
        <v>60</v>
      </c>
    </row>
    <row r="119" spans="1:7" hidden="1" x14ac:dyDescent="0.25">
      <c r="A119" t="b">
        <f t="shared" si="1"/>
        <v>0</v>
      </c>
      <c r="B119" s="204">
        <v>11.8</v>
      </c>
      <c r="C119" s="205">
        <v>10</v>
      </c>
      <c r="D119" s="202">
        <v>11.8</v>
      </c>
      <c r="E119" s="206">
        <v>15</v>
      </c>
      <c r="F119" s="83">
        <v>11.8</v>
      </c>
      <c r="G119" s="206">
        <v>103</v>
      </c>
    </row>
    <row r="120" spans="1:7" hidden="1" x14ac:dyDescent="0.25">
      <c r="A120" t="b">
        <f t="shared" si="1"/>
        <v>0</v>
      </c>
      <c r="B120" s="204">
        <v>11.9</v>
      </c>
      <c r="C120" s="205">
        <v>95</v>
      </c>
      <c r="D120" s="202">
        <v>11.9</v>
      </c>
      <c r="E120" s="206">
        <v>73</v>
      </c>
      <c r="F120" s="83">
        <v>11.9</v>
      </c>
      <c r="G120" s="206">
        <v>37</v>
      </c>
    </row>
    <row r="121" spans="1:7" x14ac:dyDescent="0.25">
      <c r="A121" t="b">
        <f t="shared" si="1"/>
        <v>1</v>
      </c>
      <c r="B121" s="204">
        <v>12</v>
      </c>
      <c r="C121" s="205">
        <v>12</v>
      </c>
      <c r="D121" s="202">
        <v>12</v>
      </c>
      <c r="E121" s="206">
        <v>15</v>
      </c>
      <c r="F121" s="83">
        <v>12</v>
      </c>
      <c r="G121" s="206">
        <v>40</v>
      </c>
    </row>
    <row r="122" spans="1:7" hidden="1" x14ac:dyDescent="0.25">
      <c r="A122" t="b">
        <f t="shared" si="1"/>
        <v>0</v>
      </c>
      <c r="B122" s="204">
        <v>12.1</v>
      </c>
      <c r="C122" s="205">
        <v>110</v>
      </c>
      <c r="D122" s="202">
        <v>12.1</v>
      </c>
      <c r="E122" s="206">
        <v>129</v>
      </c>
      <c r="F122" s="83">
        <v>12.1</v>
      </c>
      <c r="G122" s="206">
        <v>35</v>
      </c>
    </row>
    <row r="123" spans="1:7" hidden="1" x14ac:dyDescent="0.25">
      <c r="A123" t="b">
        <f t="shared" si="1"/>
        <v>0</v>
      </c>
      <c r="B123" s="204">
        <v>12.2</v>
      </c>
      <c r="C123" s="205">
        <v>9</v>
      </c>
      <c r="D123" s="202">
        <v>12.2</v>
      </c>
      <c r="E123" s="206">
        <v>13</v>
      </c>
      <c r="F123" s="83">
        <v>12.2</v>
      </c>
      <c r="G123" s="206">
        <v>59</v>
      </c>
    </row>
    <row r="124" spans="1:7" hidden="1" x14ac:dyDescent="0.25">
      <c r="A124" t="b">
        <f t="shared" si="1"/>
        <v>0</v>
      </c>
      <c r="B124" s="204">
        <v>12.3</v>
      </c>
      <c r="C124" s="205">
        <v>11</v>
      </c>
      <c r="D124" s="202">
        <v>12.3</v>
      </c>
      <c r="E124" s="206">
        <v>127</v>
      </c>
      <c r="F124" s="83">
        <v>12.3</v>
      </c>
      <c r="G124" s="206">
        <v>94</v>
      </c>
    </row>
    <row r="125" spans="1:7" hidden="1" x14ac:dyDescent="0.25">
      <c r="A125" t="b">
        <f t="shared" si="1"/>
        <v>0</v>
      </c>
      <c r="B125" s="204">
        <v>12.4</v>
      </c>
      <c r="C125" s="205">
        <v>95</v>
      </c>
      <c r="D125" s="202">
        <v>12.4</v>
      </c>
      <c r="E125" s="206">
        <v>22</v>
      </c>
      <c r="F125" s="83">
        <v>12.4</v>
      </c>
      <c r="G125" s="206">
        <v>35</v>
      </c>
    </row>
    <row r="126" spans="1:7" x14ac:dyDescent="0.25">
      <c r="A126" t="b">
        <f t="shared" si="1"/>
        <v>1</v>
      </c>
      <c r="B126" s="204">
        <v>12.5</v>
      </c>
      <c r="C126" s="205">
        <v>12</v>
      </c>
      <c r="D126" s="202">
        <v>12.5</v>
      </c>
      <c r="E126" s="206">
        <v>52</v>
      </c>
      <c r="F126" s="83">
        <v>12.5</v>
      </c>
      <c r="G126" s="206">
        <v>41</v>
      </c>
    </row>
    <row r="127" spans="1:7" hidden="1" x14ac:dyDescent="0.25">
      <c r="A127" t="b">
        <f t="shared" si="1"/>
        <v>0</v>
      </c>
      <c r="B127" s="204">
        <v>12.6</v>
      </c>
      <c r="C127" s="205">
        <v>82</v>
      </c>
      <c r="D127" s="202">
        <v>12.6</v>
      </c>
      <c r="E127" s="206">
        <v>82</v>
      </c>
      <c r="F127" s="83">
        <v>12.6</v>
      </c>
      <c r="G127" s="206">
        <v>139</v>
      </c>
    </row>
    <row r="128" spans="1:7" hidden="1" x14ac:dyDescent="0.25">
      <c r="A128" t="b">
        <f t="shared" si="1"/>
        <v>0</v>
      </c>
      <c r="B128" s="204">
        <v>12.7</v>
      </c>
      <c r="C128" s="205">
        <v>84</v>
      </c>
      <c r="D128" s="202">
        <v>12.7</v>
      </c>
      <c r="E128" s="206">
        <v>64</v>
      </c>
      <c r="F128" s="83">
        <v>12.7</v>
      </c>
      <c r="G128" s="206">
        <v>2</v>
      </c>
    </row>
    <row r="129" spans="1:7" hidden="1" x14ac:dyDescent="0.25">
      <c r="A129" t="b">
        <f t="shared" si="1"/>
        <v>0</v>
      </c>
      <c r="B129" s="204">
        <v>12.8</v>
      </c>
      <c r="C129" s="205">
        <v>4</v>
      </c>
      <c r="D129" s="202">
        <v>12.8</v>
      </c>
      <c r="E129" s="206">
        <v>78</v>
      </c>
      <c r="F129" s="83">
        <v>12.8</v>
      </c>
      <c r="G129" s="206">
        <v>63</v>
      </c>
    </row>
    <row r="130" spans="1:7" hidden="1" x14ac:dyDescent="0.25">
      <c r="A130" t="b">
        <f t="shared" si="1"/>
        <v>0</v>
      </c>
      <c r="B130" s="204">
        <v>12.9</v>
      </c>
      <c r="C130" s="205">
        <v>63</v>
      </c>
      <c r="D130" s="202">
        <v>12.9</v>
      </c>
      <c r="E130" s="206">
        <v>62</v>
      </c>
      <c r="F130" s="83">
        <v>12.9</v>
      </c>
      <c r="G130" s="206">
        <v>16</v>
      </c>
    </row>
    <row r="131" spans="1:7" x14ac:dyDescent="0.25">
      <c r="A131" t="b">
        <f t="shared" ref="A131:A194" si="2">MOD(ROW(130:130),5)=0</f>
        <v>1</v>
      </c>
      <c r="B131" s="204">
        <v>13</v>
      </c>
      <c r="C131" s="205">
        <v>30</v>
      </c>
      <c r="D131" s="202">
        <v>13</v>
      </c>
      <c r="E131" s="206">
        <v>74</v>
      </c>
      <c r="F131" s="83">
        <v>13</v>
      </c>
      <c r="G131" s="206">
        <v>52</v>
      </c>
    </row>
    <row r="132" spans="1:7" hidden="1" x14ac:dyDescent="0.25">
      <c r="A132" t="b">
        <f t="shared" si="2"/>
        <v>0</v>
      </c>
      <c r="B132" s="204">
        <v>13.1</v>
      </c>
      <c r="C132" s="205">
        <v>86</v>
      </c>
      <c r="D132" s="202">
        <v>13.1</v>
      </c>
      <c r="E132" s="206">
        <v>4</v>
      </c>
      <c r="F132" s="83">
        <v>13.1</v>
      </c>
      <c r="G132" s="206">
        <v>14</v>
      </c>
    </row>
    <row r="133" spans="1:7" hidden="1" x14ac:dyDescent="0.25">
      <c r="A133" t="b">
        <f t="shared" si="2"/>
        <v>0</v>
      </c>
      <c r="B133" s="204">
        <v>13.2</v>
      </c>
      <c r="C133" s="205">
        <v>27</v>
      </c>
      <c r="D133" s="202">
        <v>13.2</v>
      </c>
      <c r="E133" s="206">
        <v>19</v>
      </c>
      <c r="F133" s="83">
        <v>13.2</v>
      </c>
      <c r="G133" s="206">
        <v>124</v>
      </c>
    </row>
    <row r="134" spans="1:7" hidden="1" x14ac:dyDescent="0.25">
      <c r="A134" t="b">
        <f t="shared" si="2"/>
        <v>0</v>
      </c>
      <c r="B134" s="204">
        <v>13.3</v>
      </c>
      <c r="C134" s="205">
        <v>75</v>
      </c>
      <c r="D134" s="202">
        <v>13.3</v>
      </c>
      <c r="E134" s="206">
        <v>67</v>
      </c>
      <c r="F134" s="83">
        <v>13.3</v>
      </c>
      <c r="G134" s="206">
        <v>14</v>
      </c>
    </row>
    <row r="135" spans="1:7" hidden="1" x14ac:dyDescent="0.25">
      <c r="A135" t="b">
        <f t="shared" si="2"/>
        <v>0</v>
      </c>
      <c r="B135" s="204">
        <v>13.4</v>
      </c>
      <c r="C135" s="205">
        <v>1</v>
      </c>
      <c r="D135" s="202">
        <v>13.4</v>
      </c>
      <c r="E135" s="206">
        <v>75</v>
      </c>
      <c r="F135" s="83">
        <v>13.4</v>
      </c>
      <c r="G135" s="206">
        <v>149</v>
      </c>
    </row>
    <row r="136" spans="1:7" x14ac:dyDescent="0.25">
      <c r="A136" t="b">
        <f t="shared" si="2"/>
        <v>1</v>
      </c>
      <c r="B136" s="204">
        <v>13.5</v>
      </c>
      <c r="C136" s="205">
        <v>80</v>
      </c>
      <c r="D136" s="202">
        <v>13.5</v>
      </c>
      <c r="E136" s="206">
        <v>62</v>
      </c>
      <c r="F136" s="83">
        <v>13.5</v>
      </c>
      <c r="G136" s="206">
        <v>31</v>
      </c>
    </row>
    <row r="137" spans="1:7" hidden="1" x14ac:dyDescent="0.25">
      <c r="A137" t="b">
        <f t="shared" si="2"/>
        <v>0</v>
      </c>
      <c r="B137" s="204">
        <v>13.6</v>
      </c>
      <c r="C137" s="205">
        <v>11</v>
      </c>
      <c r="D137" s="202">
        <v>13.6</v>
      </c>
      <c r="E137" s="206">
        <v>80</v>
      </c>
      <c r="F137" s="83">
        <v>13.6</v>
      </c>
      <c r="G137" s="206">
        <v>73</v>
      </c>
    </row>
    <row r="138" spans="1:7" hidden="1" x14ac:dyDescent="0.25">
      <c r="A138" t="b">
        <f t="shared" si="2"/>
        <v>0</v>
      </c>
      <c r="B138" s="204">
        <v>13.7</v>
      </c>
      <c r="C138" s="205">
        <v>91</v>
      </c>
      <c r="D138" s="202">
        <v>13.7</v>
      </c>
      <c r="E138" s="206">
        <v>52</v>
      </c>
      <c r="F138" s="83">
        <v>13.7</v>
      </c>
      <c r="G138" s="206">
        <v>16</v>
      </c>
    </row>
    <row r="139" spans="1:7" hidden="1" x14ac:dyDescent="0.25">
      <c r="A139" t="b">
        <f t="shared" si="2"/>
        <v>0</v>
      </c>
      <c r="B139" s="204">
        <v>13.8</v>
      </c>
      <c r="C139" s="205">
        <v>12</v>
      </c>
      <c r="D139" s="202">
        <v>13.8</v>
      </c>
      <c r="E139" s="206">
        <v>18</v>
      </c>
      <c r="F139" s="83">
        <v>13.8</v>
      </c>
      <c r="G139" s="206">
        <v>22</v>
      </c>
    </row>
    <row r="140" spans="1:7" hidden="1" x14ac:dyDescent="0.25">
      <c r="A140" t="b">
        <f t="shared" si="2"/>
        <v>0</v>
      </c>
      <c r="B140" s="204">
        <v>13.9</v>
      </c>
      <c r="C140" s="205">
        <v>75</v>
      </c>
      <c r="D140" s="202">
        <v>13.9</v>
      </c>
      <c r="E140" s="206">
        <v>73</v>
      </c>
      <c r="F140" s="83">
        <v>13.9</v>
      </c>
      <c r="G140" s="206">
        <v>30</v>
      </c>
    </row>
    <row r="141" spans="1:7" x14ac:dyDescent="0.25">
      <c r="A141" t="b">
        <f t="shared" si="2"/>
        <v>1</v>
      </c>
      <c r="B141" s="204">
        <v>14</v>
      </c>
      <c r="C141" s="205">
        <v>9</v>
      </c>
      <c r="D141" s="202">
        <v>14</v>
      </c>
      <c r="E141" s="206">
        <v>64</v>
      </c>
      <c r="F141" s="83">
        <v>14</v>
      </c>
      <c r="G141" s="206">
        <v>66</v>
      </c>
    </row>
    <row r="142" spans="1:7" hidden="1" x14ac:dyDescent="0.25">
      <c r="A142" t="b">
        <f t="shared" si="2"/>
        <v>0</v>
      </c>
      <c r="B142" s="204">
        <v>14.1</v>
      </c>
      <c r="C142" s="205">
        <v>89</v>
      </c>
      <c r="D142" s="202">
        <v>14.1</v>
      </c>
      <c r="E142" s="206">
        <v>74</v>
      </c>
      <c r="F142" s="83">
        <v>14.1</v>
      </c>
      <c r="G142" s="206">
        <v>114</v>
      </c>
    </row>
    <row r="143" spans="1:7" hidden="1" x14ac:dyDescent="0.25">
      <c r="A143" t="b">
        <f t="shared" si="2"/>
        <v>0</v>
      </c>
      <c r="B143" s="204">
        <v>14.2</v>
      </c>
      <c r="C143" s="205">
        <v>3</v>
      </c>
      <c r="D143" s="202">
        <v>14.2</v>
      </c>
      <c r="E143" s="206">
        <v>64</v>
      </c>
      <c r="F143" s="83">
        <v>14.2</v>
      </c>
      <c r="G143" s="206">
        <v>60</v>
      </c>
    </row>
    <row r="144" spans="1:7" hidden="1" x14ac:dyDescent="0.25">
      <c r="A144" t="b">
        <f t="shared" si="2"/>
        <v>0</v>
      </c>
      <c r="B144" s="204">
        <v>14.3</v>
      </c>
      <c r="C144" s="205">
        <v>124</v>
      </c>
      <c r="D144" s="202">
        <v>14.3</v>
      </c>
      <c r="E144" s="206">
        <v>21</v>
      </c>
      <c r="F144" s="83">
        <v>14.3</v>
      </c>
      <c r="G144" s="206">
        <v>38</v>
      </c>
    </row>
    <row r="145" spans="1:7" hidden="1" x14ac:dyDescent="0.25">
      <c r="A145" t="b">
        <f t="shared" si="2"/>
        <v>0</v>
      </c>
      <c r="B145" s="204">
        <v>14.4</v>
      </c>
      <c r="C145" s="205">
        <v>4</v>
      </c>
      <c r="D145" s="202">
        <v>14.4</v>
      </c>
      <c r="E145" s="206">
        <v>78</v>
      </c>
      <c r="F145" s="83">
        <v>14.4</v>
      </c>
      <c r="G145" s="206">
        <v>113</v>
      </c>
    </row>
    <row r="146" spans="1:7" x14ac:dyDescent="0.25">
      <c r="A146" t="b">
        <f t="shared" si="2"/>
        <v>1</v>
      </c>
      <c r="B146" s="204">
        <v>14.5</v>
      </c>
      <c r="C146" s="205">
        <v>117</v>
      </c>
      <c r="D146" s="202">
        <v>14.5</v>
      </c>
      <c r="E146" s="206">
        <v>132</v>
      </c>
      <c r="F146" s="83">
        <v>14.5</v>
      </c>
      <c r="G146" s="206">
        <v>47</v>
      </c>
    </row>
    <row r="147" spans="1:7" hidden="1" x14ac:dyDescent="0.25">
      <c r="A147" t="b">
        <f t="shared" si="2"/>
        <v>0</v>
      </c>
      <c r="B147" s="204">
        <v>14.6</v>
      </c>
      <c r="C147" s="205">
        <v>10</v>
      </c>
      <c r="D147" s="202">
        <v>14.6</v>
      </c>
      <c r="E147" s="206">
        <v>10</v>
      </c>
      <c r="F147" s="83">
        <v>14.6</v>
      </c>
      <c r="G147" s="206">
        <v>22</v>
      </c>
    </row>
    <row r="148" spans="1:7" hidden="1" x14ac:dyDescent="0.25">
      <c r="A148" t="b">
        <f t="shared" si="2"/>
        <v>0</v>
      </c>
      <c r="B148" s="204">
        <v>14.7</v>
      </c>
      <c r="C148" s="205">
        <v>105</v>
      </c>
      <c r="D148" s="202">
        <v>14.7</v>
      </c>
      <c r="E148" s="206">
        <v>114</v>
      </c>
      <c r="F148" s="83">
        <v>14.7</v>
      </c>
      <c r="G148" s="206">
        <v>177</v>
      </c>
    </row>
    <row r="149" spans="1:7" hidden="1" x14ac:dyDescent="0.25">
      <c r="A149" t="b">
        <f t="shared" si="2"/>
        <v>0</v>
      </c>
      <c r="B149" s="204">
        <v>14.8</v>
      </c>
      <c r="C149" s="205">
        <v>1</v>
      </c>
      <c r="D149" s="202">
        <v>14.8</v>
      </c>
      <c r="E149" s="206">
        <v>17</v>
      </c>
      <c r="F149" s="83">
        <v>14.8</v>
      </c>
      <c r="G149" s="206">
        <v>26</v>
      </c>
    </row>
    <row r="150" spans="1:7" hidden="1" x14ac:dyDescent="0.25">
      <c r="A150" t="b">
        <f t="shared" si="2"/>
        <v>0</v>
      </c>
      <c r="B150" s="204">
        <v>14.9</v>
      </c>
      <c r="C150" s="205">
        <v>14</v>
      </c>
      <c r="D150" s="202">
        <v>14.9</v>
      </c>
      <c r="E150" s="206">
        <v>61</v>
      </c>
      <c r="F150" s="83">
        <v>14.9</v>
      </c>
      <c r="G150" s="206">
        <v>25</v>
      </c>
    </row>
    <row r="151" spans="1:7" x14ac:dyDescent="0.25">
      <c r="A151" t="b">
        <f t="shared" si="2"/>
        <v>1</v>
      </c>
      <c r="B151" s="204">
        <v>15</v>
      </c>
      <c r="C151" s="205">
        <v>50</v>
      </c>
      <c r="D151" s="202">
        <v>15</v>
      </c>
      <c r="E151" s="206">
        <v>22</v>
      </c>
      <c r="F151" s="83">
        <v>15</v>
      </c>
      <c r="G151" s="206">
        <v>88</v>
      </c>
    </row>
    <row r="152" spans="1:7" hidden="1" x14ac:dyDescent="0.25">
      <c r="A152" t="b">
        <f t="shared" si="2"/>
        <v>0</v>
      </c>
      <c r="B152" s="204">
        <v>15.1</v>
      </c>
      <c r="C152" s="205">
        <v>55</v>
      </c>
      <c r="D152" s="202">
        <v>15.1</v>
      </c>
      <c r="E152" s="206">
        <v>82</v>
      </c>
      <c r="F152" s="83">
        <v>15.1</v>
      </c>
      <c r="G152" s="206">
        <v>130</v>
      </c>
    </row>
    <row r="153" spans="1:7" hidden="1" x14ac:dyDescent="0.25">
      <c r="A153" t="b">
        <f t="shared" si="2"/>
        <v>0</v>
      </c>
      <c r="B153" s="204">
        <v>15.2</v>
      </c>
      <c r="C153" s="205">
        <v>27</v>
      </c>
      <c r="D153" s="202">
        <v>15.2</v>
      </c>
      <c r="E153" s="206">
        <v>65</v>
      </c>
      <c r="F153" s="83">
        <v>15.2</v>
      </c>
      <c r="G153" s="206">
        <v>49</v>
      </c>
    </row>
    <row r="154" spans="1:7" hidden="1" x14ac:dyDescent="0.25">
      <c r="A154" t="b">
        <f t="shared" si="2"/>
        <v>0</v>
      </c>
      <c r="B154" s="204">
        <v>15.3</v>
      </c>
      <c r="C154" s="205">
        <v>91</v>
      </c>
      <c r="D154" s="202">
        <v>15.3</v>
      </c>
      <c r="E154" s="206">
        <v>76</v>
      </c>
      <c r="F154" s="83">
        <v>15.3</v>
      </c>
      <c r="G154" s="206">
        <v>37</v>
      </c>
    </row>
    <row r="155" spans="1:7" hidden="1" x14ac:dyDescent="0.25">
      <c r="A155" t="b">
        <f t="shared" si="2"/>
        <v>0</v>
      </c>
      <c r="B155" s="204">
        <v>15.4</v>
      </c>
      <c r="C155" s="205">
        <v>10</v>
      </c>
      <c r="D155" s="202">
        <v>15.4</v>
      </c>
      <c r="E155" s="206">
        <v>59</v>
      </c>
      <c r="F155" s="83">
        <v>15.4</v>
      </c>
      <c r="G155" s="206">
        <v>39</v>
      </c>
    </row>
    <row r="156" spans="1:7" x14ac:dyDescent="0.25">
      <c r="A156" t="b">
        <f t="shared" si="2"/>
        <v>1</v>
      </c>
      <c r="B156" s="204">
        <v>15.5</v>
      </c>
      <c r="C156" s="205">
        <v>9</v>
      </c>
      <c r="D156" s="202">
        <v>15.5</v>
      </c>
      <c r="E156" s="206">
        <v>62</v>
      </c>
      <c r="F156" s="83">
        <v>15.5</v>
      </c>
      <c r="G156" s="206">
        <v>119</v>
      </c>
    </row>
    <row r="157" spans="1:7" hidden="1" x14ac:dyDescent="0.25">
      <c r="A157" t="b">
        <f t="shared" si="2"/>
        <v>0</v>
      </c>
      <c r="B157" s="204">
        <v>15.6</v>
      </c>
      <c r="C157" s="205">
        <v>78</v>
      </c>
      <c r="D157" s="202">
        <v>15.6</v>
      </c>
      <c r="E157" s="206">
        <v>78</v>
      </c>
      <c r="F157" s="83">
        <v>15.6</v>
      </c>
      <c r="G157" s="206">
        <v>20</v>
      </c>
    </row>
    <row r="158" spans="1:7" hidden="1" x14ac:dyDescent="0.25">
      <c r="A158" t="b">
        <f t="shared" si="2"/>
        <v>0</v>
      </c>
      <c r="B158" s="204">
        <v>15.7</v>
      </c>
      <c r="C158" s="205">
        <v>12</v>
      </c>
      <c r="D158" s="202">
        <v>15.7</v>
      </c>
      <c r="E158" s="206">
        <v>7</v>
      </c>
      <c r="F158" s="83">
        <v>15.7</v>
      </c>
      <c r="G158" s="206">
        <v>16</v>
      </c>
    </row>
    <row r="159" spans="1:7" hidden="1" x14ac:dyDescent="0.25">
      <c r="A159" t="b">
        <f t="shared" si="2"/>
        <v>0</v>
      </c>
      <c r="B159" s="204">
        <v>15.8</v>
      </c>
      <c r="C159" s="205">
        <v>77</v>
      </c>
      <c r="D159" s="202">
        <v>15.8</v>
      </c>
      <c r="E159" s="206">
        <v>77</v>
      </c>
      <c r="F159" s="83">
        <v>15.8</v>
      </c>
      <c r="G159" s="206">
        <v>77</v>
      </c>
    </row>
    <row r="160" spans="1:7" hidden="1" x14ac:dyDescent="0.25">
      <c r="A160" t="b">
        <f t="shared" si="2"/>
        <v>0</v>
      </c>
      <c r="B160" s="204">
        <v>15.9</v>
      </c>
      <c r="C160" s="205">
        <v>92</v>
      </c>
      <c r="D160" s="202">
        <v>15.9</v>
      </c>
      <c r="E160" s="206">
        <v>75</v>
      </c>
      <c r="F160" s="83">
        <v>15.9</v>
      </c>
      <c r="G160" s="206">
        <v>200</v>
      </c>
    </row>
    <row r="161" spans="1:7" x14ac:dyDescent="0.25">
      <c r="A161" t="b">
        <f t="shared" si="2"/>
        <v>1</v>
      </c>
      <c r="B161" s="204">
        <v>16</v>
      </c>
      <c r="C161" s="205">
        <v>0</v>
      </c>
      <c r="D161" s="202">
        <v>16</v>
      </c>
      <c r="E161" s="206">
        <v>69</v>
      </c>
      <c r="F161" s="83">
        <v>16</v>
      </c>
      <c r="G161" s="206">
        <v>5</v>
      </c>
    </row>
    <row r="162" spans="1:7" hidden="1" x14ac:dyDescent="0.25">
      <c r="A162" t="b">
        <f t="shared" si="2"/>
        <v>0</v>
      </c>
      <c r="B162" s="204">
        <v>16.100000000000001</v>
      </c>
      <c r="C162" s="205">
        <v>21</v>
      </c>
      <c r="D162" s="202">
        <v>16.100000000000001</v>
      </c>
      <c r="E162" s="206">
        <v>123</v>
      </c>
      <c r="F162" s="83">
        <v>16.100000000000001</v>
      </c>
      <c r="G162" s="206">
        <v>30</v>
      </c>
    </row>
    <row r="163" spans="1:7" hidden="1" x14ac:dyDescent="0.25">
      <c r="A163" t="b">
        <f t="shared" si="2"/>
        <v>0</v>
      </c>
      <c r="B163" s="204">
        <v>16.2</v>
      </c>
      <c r="C163" s="205">
        <v>69</v>
      </c>
      <c r="D163" s="202">
        <v>16.2</v>
      </c>
      <c r="E163" s="206">
        <v>89</v>
      </c>
      <c r="F163" s="83">
        <v>16.2</v>
      </c>
      <c r="G163" s="206">
        <v>65</v>
      </c>
    </row>
    <row r="164" spans="1:7" hidden="1" x14ac:dyDescent="0.25">
      <c r="A164" t="b">
        <f t="shared" si="2"/>
        <v>0</v>
      </c>
      <c r="B164" s="204">
        <v>16.3</v>
      </c>
      <c r="C164" s="205">
        <v>85</v>
      </c>
      <c r="D164" s="202">
        <v>16.3</v>
      </c>
      <c r="E164" s="206">
        <v>58</v>
      </c>
      <c r="F164" s="83">
        <v>16.3</v>
      </c>
      <c r="G164" s="206">
        <v>89</v>
      </c>
    </row>
    <row r="165" spans="1:7" hidden="1" x14ac:dyDescent="0.25">
      <c r="A165" t="b">
        <f t="shared" si="2"/>
        <v>0</v>
      </c>
      <c r="B165" s="204">
        <v>16.399999999999999</v>
      </c>
      <c r="C165" s="205">
        <v>19</v>
      </c>
      <c r="D165" s="202">
        <v>16.399999999999999</v>
      </c>
      <c r="E165" s="206">
        <v>22</v>
      </c>
      <c r="F165" s="83">
        <v>16.399999999999999</v>
      </c>
      <c r="G165" s="206">
        <v>100</v>
      </c>
    </row>
    <row r="166" spans="1:7" x14ac:dyDescent="0.25">
      <c r="A166" t="b">
        <f t="shared" si="2"/>
        <v>1</v>
      </c>
      <c r="B166" s="204">
        <v>16.5</v>
      </c>
      <c r="C166" s="205">
        <v>74</v>
      </c>
      <c r="D166" s="202">
        <v>16.5</v>
      </c>
      <c r="E166" s="206">
        <v>131</v>
      </c>
      <c r="F166" s="83">
        <v>16.5</v>
      </c>
      <c r="G166" s="206">
        <v>13</v>
      </c>
    </row>
    <row r="167" spans="1:7" hidden="1" x14ac:dyDescent="0.25">
      <c r="A167" t="b">
        <f t="shared" si="2"/>
        <v>0</v>
      </c>
      <c r="B167" s="204">
        <v>16.600000000000001</v>
      </c>
      <c r="C167" s="205">
        <v>8</v>
      </c>
      <c r="D167" s="202">
        <v>16.600000000000001</v>
      </c>
      <c r="E167" s="206">
        <v>61</v>
      </c>
      <c r="F167" s="83">
        <v>16.600000000000001</v>
      </c>
      <c r="G167" s="206">
        <v>46</v>
      </c>
    </row>
    <row r="168" spans="1:7" hidden="1" x14ac:dyDescent="0.25">
      <c r="A168" t="b">
        <f t="shared" si="2"/>
        <v>0</v>
      </c>
      <c r="B168" s="204">
        <v>16.7</v>
      </c>
      <c r="C168" s="205">
        <v>88</v>
      </c>
      <c r="D168" s="202">
        <v>16.7</v>
      </c>
      <c r="E168" s="206">
        <v>77</v>
      </c>
      <c r="F168" s="83">
        <v>16.7</v>
      </c>
      <c r="G168" s="206">
        <v>103</v>
      </c>
    </row>
    <row r="169" spans="1:7" hidden="1" x14ac:dyDescent="0.25">
      <c r="A169" t="b">
        <f t="shared" si="2"/>
        <v>0</v>
      </c>
      <c r="B169" s="204">
        <v>16.8</v>
      </c>
      <c r="C169" s="205">
        <v>2</v>
      </c>
      <c r="D169" s="202">
        <v>16.8</v>
      </c>
      <c r="E169" s="206">
        <v>65</v>
      </c>
      <c r="F169" s="83">
        <v>16.8</v>
      </c>
      <c r="G169" s="206">
        <v>52</v>
      </c>
    </row>
    <row r="170" spans="1:7" hidden="1" x14ac:dyDescent="0.25">
      <c r="A170" t="b">
        <f t="shared" si="2"/>
        <v>0</v>
      </c>
      <c r="B170" s="204">
        <v>16.899999999999999</v>
      </c>
      <c r="C170" s="205">
        <v>75</v>
      </c>
      <c r="D170" s="202">
        <v>16.899999999999999</v>
      </c>
      <c r="E170" s="206">
        <v>51</v>
      </c>
      <c r="F170" s="83">
        <v>16.899999999999999</v>
      </c>
      <c r="G170" s="206">
        <v>16</v>
      </c>
    </row>
    <row r="171" spans="1:7" x14ac:dyDescent="0.25">
      <c r="A171" t="b">
        <f t="shared" si="2"/>
        <v>1</v>
      </c>
      <c r="B171" s="204">
        <v>17</v>
      </c>
      <c r="C171" s="205">
        <v>27</v>
      </c>
      <c r="D171" s="202">
        <v>17</v>
      </c>
      <c r="E171" s="206">
        <v>41</v>
      </c>
      <c r="F171" s="83">
        <v>17</v>
      </c>
      <c r="G171" s="206">
        <v>174</v>
      </c>
    </row>
    <row r="172" spans="1:7" hidden="1" x14ac:dyDescent="0.25">
      <c r="A172" t="b">
        <f t="shared" si="2"/>
        <v>0</v>
      </c>
      <c r="B172" s="204">
        <v>17.100000000000001</v>
      </c>
      <c r="C172" s="205">
        <v>79</v>
      </c>
      <c r="D172" s="202">
        <v>17.100000000000001</v>
      </c>
      <c r="E172" s="206">
        <v>72</v>
      </c>
      <c r="F172" s="83">
        <v>17.100000000000001</v>
      </c>
      <c r="G172" s="206">
        <v>50</v>
      </c>
    </row>
    <row r="173" spans="1:7" hidden="1" x14ac:dyDescent="0.25">
      <c r="A173" t="b">
        <f t="shared" si="2"/>
        <v>0</v>
      </c>
      <c r="B173" s="204">
        <v>17.2</v>
      </c>
      <c r="C173" s="205">
        <v>78</v>
      </c>
      <c r="D173" s="202">
        <v>17.2</v>
      </c>
      <c r="E173" s="206">
        <v>60</v>
      </c>
      <c r="F173" s="83">
        <v>17.2</v>
      </c>
      <c r="G173" s="206">
        <v>74</v>
      </c>
    </row>
    <row r="174" spans="1:7" hidden="1" x14ac:dyDescent="0.25">
      <c r="A174" t="b">
        <f t="shared" si="2"/>
        <v>0</v>
      </c>
      <c r="B174" s="204">
        <v>17.3</v>
      </c>
      <c r="C174" s="205">
        <v>13</v>
      </c>
      <c r="D174" s="202">
        <v>17.3</v>
      </c>
      <c r="E174" s="206">
        <v>57</v>
      </c>
      <c r="F174" s="83">
        <v>17.3</v>
      </c>
      <c r="G174" s="206">
        <v>150</v>
      </c>
    </row>
    <row r="175" spans="1:7" hidden="1" x14ac:dyDescent="0.25">
      <c r="A175" t="b">
        <f t="shared" si="2"/>
        <v>0</v>
      </c>
      <c r="B175" s="204">
        <v>17.399999999999999</v>
      </c>
      <c r="C175" s="205">
        <v>1</v>
      </c>
      <c r="D175" s="202">
        <v>17.399999999999999</v>
      </c>
      <c r="E175" s="206">
        <v>88</v>
      </c>
      <c r="F175" s="83">
        <v>17.399999999999999</v>
      </c>
      <c r="G175" s="206">
        <v>69</v>
      </c>
    </row>
    <row r="176" spans="1:7" x14ac:dyDescent="0.25">
      <c r="A176" t="b">
        <f t="shared" si="2"/>
        <v>1</v>
      </c>
      <c r="B176" s="204">
        <v>17.5</v>
      </c>
      <c r="C176" s="205">
        <v>35</v>
      </c>
      <c r="D176" s="202">
        <v>17.5</v>
      </c>
      <c r="E176" s="206">
        <v>114</v>
      </c>
      <c r="F176" s="83">
        <v>17.5</v>
      </c>
      <c r="G176" s="206">
        <v>58</v>
      </c>
    </row>
    <row r="177" spans="1:7" hidden="1" x14ac:dyDescent="0.25">
      <c r="A177" t="b">
        <f t="shared" si="2"/>
        <v>0</v>
      </c>
      <c r="B177" s="204">
        <v>17.600000000000001</v>
      </c>
      <c r="C177" s="205">
        <v>56</v>
      </c>
      <c r="D177" s="202">
        <v>17.600000000000001</v>
      </c>
      <c r="E177" s="206">
        <v>28</v>
      </c>
      <c r="F177" s="83">
        <v>17.600000000000001</v>
      </c>
      <c r="G177" s="206">
        <v>91</v>
      </c>
    </row>
    <row r="178" spans="1:7" hidden="1" x14ac:dyDescent="0.25">
      <c r="A178" t="b">
        <f t="shared" si="2"/>
        <v>0</v>
      </c>
      <c r="B178" s="204">
        <v>17.7</v>
      </c>
      <c r="C178" s="205">
        <v>14</v>
      </c>
      <c r="D178" s="202">
        <v>17.7</v>
      </c>
      <c r="E178" s="206">
        <v>73</v>
      </c>
      <c r="F178" s="83">
        <v>17.7</v>
      </c>
      <c r="G178" s="206">
        <v>102</v>
      </c>
    </row>
    <row r="179" spans="1:7" hidden="1" x14ac:dyDescent="0.25">
      <c r="A179" t="b">
        <f t="shared" si="2"/>
        <v>0</v>
      </c>
      <c r="B179" s="204">
        <v>17.8</v>
      </c>
      <c r="C179" s="205">
        <v>76</v>
      </c>
      <c r="D179" s="202">
        <v>17.8</v>
      </c>
      <c r="E179" s="206">
        <v>22</v>
      </c>
      <c r="F179" s="83">
        <v>17.8</v>
      </c>
      <c r="G179" s="206">
        <v>4</v>
      </c>
    </row>
    <row r="180" spans="1:7" hidden="1" x14ac:dyDescent="0.25">
      <c r="A180" t="b">
        <f t="shared" si="2"/>
        <v>0</v>
      </c>
      <c r="B180" s="204">
        <v>17.899999999999999</v>
      </c>
      <c r="C180" s="205">
        <v>13</v>
      </c>
      <c r="D180" s="202">
        <v>17.899999999999999</v>
      </c>
      <c r="E180" s="206">
        <v>131</v>
      </c>
      <c r="F180" s="83">
        <v>17.899999999999999</v>
      </c>
      <c r="G180" s="206">
        <v>162</v>
      </c>
    </row>
    <row r="181" spans="1:7" x14ac:dyDescent="0.25">
      <c r="A181" t="b">
        <f t="shared" si="2"/>
        <v>1</v>
      </c>
      <c r="B181" s="204">
        <v>18</v>
      </c>
      <c r="C181" s="205">
        <v>1</v>
      </c>
      <c r="D181" s="202">
        <v>18</v>
      </c>
      <c r="E181" s="206">
        <v>45</v>
      </c>
      <c r="F181" s="83">
        <v>18</v>
      </c>
      <c r="G181" s="206">
        <v>89</v>
      </c>
    </row>
    <row r="182" spans="1:7" hidden="1" x14ac:dyDescent="0.25">
      <c r="A182" t="b">
        <f t="shared" si="2"/>
        <v>0</v>
      </c>
      <c r="B182" s="204">
        <v>18.100000000000001</v>
      </c>
      <c r="C182" s="205">
        <v>30</v>
      </c>
      <c r="D182" s="202">
        <v>18.100000000000001</v>
      </c>
      <c r="E182" s="206">
        <v>80</v>
      </c>
      <c r="F182" s="83">
        <v>18.100000000000001</v>
      </c>
      <c r="G182" s="206">
        <v>13</v>
      </c>
    </row>
    <row r="183" spans="1:7" hidden="1" x14ac:dyDescent="0.25">
      <c r="A183" t="b">
        <f t="shared" si="2"/>
        <v>0</v>
      </c>
      <c r="B183" s="204">
        <v>18.2</v>
      </c>
      <c r="C183" s="205">
        <v>53</v>
      </c>
      <c r="D183" s="202">
        <v>18.2</v>
      </c>
      <c r="E183" s="206">
        <v>17</v>
      </c>
      <c r="F183" s="83">
        <v>18.2</v>
      </c>
      <c r="G183" s="206">
        <v>56</v>
      </c>
    </row>
    <row r="184" spans="1:7" hidden="1" x14ac:dyDescent="0.25">
      <c r="A184" t="b">
        <f t="shared" si="2"/>
        <v>0</v>
      </c>
      <c r="B184" s="204">
        <v>18.3</v>
      </c>
      <c r="C184" s="205">
        <v>13</v>
      </c>
      <c r="D184" s="202">
        <v>18.3</v>
      </c>
      <c r="E184" s="206">
        <v>113</v>
      </c>
      <c r="F184" s="83">
        <v>18.3</v>
      </c>
      <c r="G184" s="206">
        <v>13</v>
      </c>
    </row>
    <row r="185" spans="1:7" hidden="1" x14ac:dyDescent="0.25">
      <c r="A185" t="b">
        <f t="shared" si="2"/>
        <v>0</v>
      </c>
      <c r="B185" s="204">
        <v>18.399999999999999</v>
      </c>
      <c r="C185" s="205">
        <v>78</v>
      </c>
      <c r="D185" s="202">
        <v>18.399999999999999</v>
      </c>
      <c r="E185" s="206">
        <v>17</v>
      </c>
      <c r="F185" s="83">
        <v>18.399999999999999</v>
      </c>
      <c r="G185" s="206">
        <v>39</v>
      </c>
    </row>
    <row r="186" spans="1:7" x14ac:dyDescent="0.25">
      <c r="A186" t="b">
        <f t="shared" si="2"/>
        <v>1</v>
      </c>
      <c r="B186" s="204">
        <v>18.5</v>
      </c>
      <c r="C186" s="205">
        <v>13</v>
      </c>
      <c r="D186" s="202">
        <v>18.5</v>
      </c>
      <c r="E186" s="206">
        <v>48</v>
      </c>
      <c r="F186" s="83">
        <v>18.5</v>
      </c>
      <c r="G186" s="206">
        <v>64</v>
      </c>
    </row>
    <row r="187" spans="1:7" hidden="1" x14ac:dyDescent="0.25">
      <c r="A187" t="b">
        <f t="shared" si="2"/>
        <v>0</v>
      </c>
      <c r="B187" s="204">
        <v>18.600000000000001</v>
      </c>
      <c r="C187" s="205">
        <v>6</v>
      </c>
      <c r="D187" s="202">
        <v>18.600000000000001</v>
      </c>
      <c r="E187" s="206">
        <v>107</v>
      </c>
      <c r="F187" s="83">
        <v>18.600000000000001</v>
      </c>
      <c r="G187" s="206">
        <v>85</v>
      </c>
    </row>
    <row r="188" spans="1:7" hidden="1" x14ac:dyDescent="0.25">
      <c r="A188" t="b">
        <f t="shared" si="2"/>
        <v>0</v>
      </c>
      <c r="B188" s="204">
        <v>18.7</v>
      </c>
      <c r="C188" s="205">
        <v>78</v>
      </c>
      <c r="D188" s="202">
        <v>18.7</v>
      </c>
      <c r="E188" s="206">
        <v>16</v>
      </c>
      <c r="F188" s="83">
        <v>18.7</v>
      </c>
      <c r="G188" s="206">
        <v>48</v>
      </c>
    </row>
    <row r="189" spans="1:7" hidden="1" x14ac:dyDescent="0.25">
      <c r="A189" t="b">
        <f t="shared" si="2"/>
        <v>0</v>
      </c>
      <c r="B189" s="204">
        <v>18.8</v>
      </c>
      <c r="C189" s="205">
        <v>10</v>
      </c>
      <c r="D189" s="202">
        <v>18.8</v>
      </c>
      <c r="E189" s="206">
        <v>65</v>
      </c>
      <c r="F189" s="83">
        <v>18.8</v>
      </c>
      <c r="G189" s="206">
        <v>3</v>
      </c>
    </row>
    <row r="190" spans="1:7" hidden="1" x14ac:dyDescent="0.25">
      <c r="A190" t="b">
        <f t="shared" si="2"/>
        <v>0</v>
      </c>
      <c r="B190" s="204">
        <v>18.899999999999999</v>
      </c>
      <c r="C190" s="205">
        <v>80</v>
      </c>
      <c r="D190" s="202">
        <v>18.899999999999999</v>
      </c>
      <c r="E190" s="206">
        <v>66</v>
      </c>
      <c r="F190" s="83">
        <v>18.899999999999999</v>
      </c>
      <c r="G190" s="206">
        <v>50</v>
      </c>
    </row>
    <row r="191" spans="1:7" x14ac:dyDescent="0.25">
      <c r="A191" t="b">
        <f t="shared" si="2"/>
        <v>1</v>
      </c>
      <c r="B191" s="204">
        <v>19</v>
      </c>
      <c r="C191" s="205">
        <v>41</v>
      </c>
      <c r="D191" s="202">
        <v>19</v>
      </c>
      <c r="E191" s="206">
        <v>78</v>
      </c>
      <c r="F191" s="83">
        <v>19</v>
      </c>
      <c r="G191" s="206">
        <v>0</v>
      </c>
    </row>
    <row r="192" spans="1:7" hidden="1" x14ac:dyDescent="0.25">
      <c r="A192" t="b">
        <f t="shared" si="2"/>
        <v>0</v>
      </c>
      <c r="B192" s="204">
        <v>19.100000000000001</v>
      </c>
      <c r="C192" s="205">
        <v>48</v>
      </c>
      <c r="D192" s="202">
        <v>19.100000000000001</v>
      </c>
      <c r="E192" s="206">
        <v>47</v>
      </c>
      <c r="F192" s="83">
        <v>19.100000000000001</v>
      </c>
      <c r="G192" s="206">
        <v>1</v>
      </c>
    </row>
    <row r="193" spans="1:7" hidden="1" x14ac:dyDescent="0.25">
      <c r="A193" t="b">
        <f t="shared" si="2"/>
        <v>0</v>
      </c>
      <c r="B193" s="204">
        <v>19.2</v>
      </c>
      <c r="C193" s="205">
        <v>4</v>
      </c>
      <c r="D193" s="202">
        <v>19.2</v>
      </c>
      <c r="E193" s="206">
        <v>103</v>
      </c>
      <c r="F193" s="83">
        <v>19.2</v>
      </c>
      <c r="G193" s="206">
        <v>27</v>
      </c>
    </row>
    <row r="194" spans="1:7" hidden="1" x14ac:dyDescent="0.25">
      <c r="A194" t="b">
        <f t="shared" si="2"/>
        <v>0</v>
      </c>
      <c r="B194" s="204">
        <v>19.3</v>
      </c>
      <c r="C194" s="205">
        <v>13</v>
      </c>
      <c r="D194" s="202">
        <v>19.3</v>
      </c>
      <c r="E194" s="206">
        <v>16</v>
      </c>
      <c r="F194" s="83">
        <v>19.3</v>
      </c>
      <c r="G194" s="206">
        <v>119</v>
      </c>
    </row>
    <row r="195" spans="1:7" hidden="1" x14ac:dyDescent="0.25">
      <c r="A195" t="b">
        <f t="shared" ref="A195:A258" si="3">MOD(ROW(194:194),5)=0</f>
        <v>0</v>
      </c>
      <c r="B195" s="204">
        <v>19.399999999999999</v>
      </c>
      <c r="C195" s="205">
        <v>78</v>
      </c>
      <c r="D195" s="202">
        <v>19.399999999999999</v>
      </c>
      <c r="E195" s="206">
        <v>36</v>
      </c>
      <c r="F195" s="83">
        <v>19.399999999999999</v>
      </c>
      <c r="G195" s="206">
        <v>60</v>
      </c>
    </row>
    <row r="196" spans="1:7" x14ac:dyDescent="0.25">
      <c r="A196" t="b">
        <f t="shared" si="3"/>
        <v>1</v>
      </c>
      <c r="B196" s="204">
        <v>19.5</v>
      </c>
      <c r="C196" s="205">
        <v>19</v>
      </c>
      <c r="D196" s="202">
        <v>19.5</v>
      </c>
      <c r="E196" s="206">
        <v>64</v>
      </c>
      <c r="F196" s="83">
        <v>19.5</v>
      </c>
      <c r="G196" s="206">
        <v>100</v>
      </c>
    </row>
    <row r="197" spans="1:7" hidden="1" x14ac:dyDescent="0.25">
      <c r="A197" t="b">
        <f t="shared" si="3"/>
        <v>0</v>
      </c>
      <c r="B197" s="204">
        <v>19.600000000000001</v>
      </c>
      <c r="C197" s="205">
        <v>71</v>
      </c>
      <c r="D197" s="202">
        <v>19.600000000000001</v>
      </c>
      <c r="E197" s="206">
        <v>30</v>
      </c>
      <c r="F197" s="83">
        <v>19.600000000000001</v>
      </c>
      <c r="G197" s="206">
        <v>59</v>
      </c>
    </row>
    <row r="198" spans="1:7" hidden="1" x14ac:dyDescent="0.25">
      <c r="A198" t="b">
        <f t="shared" si="3"/>
        <v>0</v>
      </c>
      <c r="B198" s="204">
        <v>19.7</v>
      </c>
      <c r="C198" s="205">
        <v>14</v>
      </c>
      <c r="D198" s="202">
        <v>19.7</v>
      </c>
      <c r="E198" s="206">
        <v>42</v>
      </c>
      <c r="F198" s="83">
        <v>19.7</v>
      </c>
      <c r="G198" s="206">
        <v>67</v>
      </c>
    </row>
    <row r="199" spans="1:7" hidden="1" x14ac:dyDescent="0.25">
      <c r="A199" t="b">
        <f t="shared" si="3"/>
        <v>0</v>
      </c>
      <c r="B199" s="204">
        <v>19.8</v>
      </c>
      <c r="C199" s="205">
        <v>79</v>
      </c>
      <c r="D199" s="202">
        <v>19.8</v>
      </c>
      <c r="E199" s="206">
        <v>57</v>
      </c>
      <c r="F199" s="83">
        <v>19.8</v>
      </c>
      <c r="G199" s="206">
        <v>97</v>
      </c>
    </row>
    <row r="200" spans="1:7" hidden="1" x14ac:dyDescent="0.25">
      <c r="A200" t="b">
        <f t="shared" si="3"/>
        <v>0</v>
      </c>
      <c r="B200" s="204">
        <v>19.899999999999999</v>
      </c>
      <c r="C200" s="205">
        <v>58</v>
      </c>
      <c r="D200" s="202">
        <v>19.899999999999999</v>
      </c>
      <c r="E200" s="206">
        <v>72</v>
      </c>
      <c r="F200" s="83">
        <v>19.899999999999999</v>
      </c>
      <c r="G200" s="206">
        <v>3</v>
      </c>
    </row>
    <row r="201" spans="1:7" x14ac:dyDescent="0.25">
      <c r="A201" t="b">
        <f t="shared" si="3"/>
        <v>1</v>
      </c>
      <c r="B201" s="204">
        <v>20</v>
      </c>
      <c r="C201" s="205">
        <v>34</v>
      </c>
      <c r="D201" s="202">
        <v>20</v>
      </c>
      <c r="E201" s="206">
        <v>14</v>
      </c>
      <c r="F201" s="83">
        <v>20</v>
      </c>
      <c r="G201" s="206">
        <v>18</v>
      </c>
    </row>
    <row r="202" spans="1:7" hidden="1" x14ac:dyDescent="0.25">
      <c r="A202" t="b">
        <f t="shared" si="3"/>
        <v>0</v>
      </c>
      <c r="B202" s="204">
        <v>20.100000000000001</v>
      </c>
      <c r="C202" s="205">
        <v>79</v>
      </c>
      <c r="D202" s="202">
        <v>20.100000000000001</v>
      </c>
      <c r="E202" s="206">
        <v>33</v>
      </c>
      <c r="F202" s="83">
        <v>20.100000000000001</v>
      </c>
      <c r="G202" s="206">
        <v>134</v>
      </c>
    </row>
    <row r="203" spans="1:7" hidden="1" x14ac:dyDescent="0.25">
      <c r="A203" t="b">
        <f t="shared" si="3"/>
        <v>0</v>
      </c>
      <c r="B203" s="204">
        <v>20.2</v>
      </c>
      <c r="C203" s="205">
        <v>19</v>
      </c>
      <c r="D203" s="202">
        <v>20.2</v>
      </c>
      <c r="E203" s="206">
        <v>15</v>
      </c>
      <c r="F203" s="83">
        <v>20.2</v>
      </c>
      <c r="G203" s="206">
        <v>99</v>
      </c>
    </row>
    <row r="204" spans="1:7" hidden="1" x14ac:dyDescent="0.25">
      <c r="A204" t="b">
        <f t="shared" si="3"/>
        <v>0</v>
      </c>
      <c r="B204" s="204">
        <v>20.3</v>
      </c>
      <c r="C204" s="205">
        <v>78</v>
      </c>
      <c r="D204" s="202">
        <v>20.3</v>
      </c>
      <c r="E204" s="206">
        <v>36</v>
      </c>
      <c r="F204" s="83">
        <v>20.3</v>
      </c>
      <c r="G204" s="206">
        <v>14</v>
      </c>
    </row>
    <row r="205" spans="1:7" hidden="1" x14ac:dyDescent="0.25">
      <c r="A205" t="b">
        <f t="shared" si="3"/>
        <v>0</v>
      </c>
      <c r="B205" s="204">
        <v>20.399999999999999</v>
      </c>
      <c r="C205" s="205">
        <v>4</v>
      </c>
      <c r="D205" s="202">
        <v>20.399999999999999</v>
      </c>
      <c r="E205" s="206">
        <v>68</v>
      </c>
      <c r="F205" s="83">
        <v>20.399999999999999</v>
      </c>
      <c r="G205" s="206">
        <v>168</v>
      </c>
    </row>
    <row r="206" spans="1:7" x14ac:dyDescent="0.25">
      <c r="A206" t="b">
        <f t="shared" si="3"/>
        <v>1</v>
      </c>
      <c r="B206" s="204">
        <v>20.5</v>
      </c>
      <c r="C206" s="205">
        <v>12</v>
      </c>
      <c r="D206" s="202">
        <v>20.5</v>
      </c>
      <c r="E206" s="206">
        <v>20</v>
      </c>
      <c r="F206" s="83">
        <v>20.5</v>
      </c>
      <c r="G206" s="206">
        <v>74</v>
      </c>
    </row>
    <row r="207" spans="1:7" hidden="1" x14ac:dyDescent="0.25">
      <c r="A207" t="b">
        <f t="shared" si="3"/>
        <v>0</v>
      </c>
      <c r="B207" s="204">
        <v>20.6</v>
      </c>
      <c r="C207" s="205">
        <v>78</v>
      </c>
      <c r="D207" s="202">
        <v>20.6</v>
      </c>
      <c r="E207" s="206">
        <v>120</v>
      </c>
      <c r="F207" s="83">
        <v>20.6</v>
      </c>
      <c r="G207" s="206">
        <v>25</v>
      </c>
    </row>
    <row r="208" spans="1:7" hidden="1" x14ac:dyDescent="0.25">
      <c r="A208" t="b">
        <f t="shared" si="3"/>
        <v>0</v>
      </c>
      <c r="B208" s="204">
        <v>20.7</v>
      </c>
      <c r="C208" s="205">
        <v>15</v>
      </c>
      <c r="D208" s="202">
        <v>20.7</v>
      </c>
      <c r="E208" s="206">
        <v>22</v>
      </c>
      <c r="F208" s="83">
        <v>20.7</v>
      </c>
      <c r="G208" s="206">
        <v>107</v>
      </c>
    </row>
    <row r="209" spans="1:7" hidden="1" x14ac:dyDescent="0.25">
      <c r="A209" t="b">
        <f t="shared" si="3"/>
        <v>0</v>
      </c>
      <c r="B209" s="204">
        <v>20.8</v>
      </c>
      <c r="C209" s="205">
        <v>1</v>
      </c>
      <c r="D209" s="202">
        <v>20.8</v>
      </c>
      <c r="E209" s="206">
        <v>119</v>
      </c>
      <c r="F209" s="83">
        <v>20.8</v>
      </c>
      <c r="G209" s="206">
        <v>130</v>
      </c>
    </row>
    <row r="210" spans="1:7" hidden="1" x14ac:dyDescent="0.25">
      <c r="A210" t="b">
        <f t="shared" si="3"/>
        <v>0</v>
      </c>
      <c r="B210" s="204">
        <v>20.9</v>
      </c>
      <c r="C210" s="205">
        <v>50</v>
      </c>
      <c r="D210" s="202">
        <v>20.9</v>
      </c>
      <c r="E210" s="206">
        <v>1</v>
      </c>
      <c r="F210" s="83">
        <v>20.9</v>
      </c>
      <c r="G210" s="206">
        <v>49</v>
      </c>
    </row>
    <row r="211" spans="1:7" x14ac:dyDescent="0.25">
      <c r="A211" t="b">
        <f t="shared" si="3"/>
        <v>1</v>
      </c>
      <c r="B211" s="204">
        <v>21</v>
      </c>
      <c r="C211" s="205">
        <v>34</v>
      </c>
      <c r="D211" s="202">
        <v>21</v>
      </c>
      <c r="E211" s="206">
        <v>18</v>
      </c>
      <c r="F211" s="83">
        <v>21</v>
      </c>
      <c r="G211" s="206">
        <v>3</v>
      </c>
    </row>
    <row r="212" spans="1:7" hidden="1" x14ac:dyDescent="0.25">
      <c r="A212" t="b">
        <f t="shared" si="3"/>
        <v>0</v>
      </c>
      <c r="B212" s="204">
        <v>21.1</v>
      </c>
      <c r="C212" s="205">
        <v>26</v>
      </c>
      <c r="D212" s="202">
        <v>21.1</v>
      </c>
      <c r="E212" s="206">
        <v>63</v>
      </c>
      <c r="F212" s="83">
        <v>21.1</v>
      </c>
      <c r="G212" s="206">
        <v>83</v>
      </c>
    </row>
    <row r="213" spans="1:7" hidden="1" x14ac:dyDescent="0.25">
      <c r="A213" t="b">
        <f t="shared" si="3"/>
        <v>0</v>
      </c>
      <c r="B213" s="204">
        <v>21.2</v>
      </c>
      <c r="C213" s="205">
        <v>69</v>
      </c>
      <c r="D213" s="202">
        <v>21.2</v>
      </c>
      <c r="E213" s="206">
        <v>65</v>
      </c>
      <c r="F213" s="83">
        <v>21.2</v>
      </c>
      <c r="G213" s="206">
        <v>147</v>
      </c>
    </row>
    <row r="214" spans="1:7" hidden="1" x14ac:dyDescent="0.25">
      <c r="A214" t="b">
        <f t="shared" si="3"/>
        <v>0</v>
      </c>
      <c r="B214" s="204">
        <v>21.3</v>
      </c>
      <c r="C214" s="205">
        <v>84</v>
      </c>
      <c r="D214" s="202">
        <v>21.3</v>
      </c>
      <c r="E214" s="206">
        <v>3</v>
      </c>
      <c r="F214" s="83">
        <v>21.3</v>
      </c>
      <c r="G214" s="206">
        <v>9</v>
      </c>
    </row>
    <row r="215" spans="1:7" hidden="1" x14ac:dyDescent="0.25">
      <c r="A215" t="b">
        <f t="shared" si="3"/>
        <v>0</v>
      </c>
      <c r="B215" s="204">
        <v>21.4</v>
      </c>
      <c r="C215" s="205">
        <v>2</v>
      </c>
      <c r="D215" s="202">
        <v>21.4</v>
      </c>
      <c r="E215" s="206">
        <v>48</v>
      </c>
      <c r="F215" s="83">
        <v>21.4</v>
      </c>
      <c r="G215" s="206">
        <v>33</v>
      </c>
    </row>
    <row r="216" spans="1:7" x14ac:dyDescent="0.25">
      <c r="A216" t="b">
        <f t="shared" si="3"/>
        <v>1</v>
      </c>
      <c r="B216" s="204">
        <v>21.5</v>
      </c>
      <c r="C216" s="205">
        <v>87</v>
      </c>
      <c r="D216" s="202">
        <v>21.5</v>
      </c>
      <c r="E216" s="206">
        <v>62</v>
      </c>
      <c r="F216" s="83">
        <v>21.5</v>
      </c>
      <c r="G216" s="206">
        <v>76</v>
      </c>
    </row>
    <row r="217" spans="1:7" hidden="1" x14ac:dyDescent="0.25">
      <c r="A217" t="b">
        <f t="shared" si="3"/>
        <v>0</v>
      </c>
      <c r="B217" s="204">
        <v>21.6</v>
      </c>
      <c r="C217" s="205">
        <v>4</v>
      </c>
      <c r="D217" s="202">
        <v>21.6</v>
      </c>
      <c r="E217" s="206">
        <v>1</v>
      </c>
      <c r="F217" s="83">
        <v>21.6</v>
      </c>
      <c r="G217" s="206">
        <v>110</v>
      </c>
    </row>
    <row r="218" spans="1:7" hidden="1" x14ac:dyDescent="0.25">
      <c r="A218" t="b">
        <f t="shared" si="3"/>
        <v>0</v>
      </c>
      <c r="B218" s="204">
        <v>21.7</v>
      </c>
      <c r="C218" s="205">
        <v>44</v>
      </c>
      <c r="D218" s="202">
        <v>21.7</v>
      </c>
      <c r="E218" s="206">
        <v>22</v>
      </c>
      <c r="F218" s="83">
        <v>21.7</v>
      </c>
      <c r="G218" s="206">
        <v>64</v>
      </c>
    </row>
    <row r="219" spans="1:7" hidden="1" x14ac:dyDescent="0.25">
      <c r="A219" t="b">
        <f t="shared" si="3"/>
        <v>0</v>
      </c>
      <c r="B219" s="204">
        <v>21.8</v>
      </c>
      <c r="C219" s="205">
        <v>37</v>
      </c>
      <c r="D219" s="202">
        <v>21.8</v>
      </c>
      <c r="E219" s="206">
        <v>72</v>
      </c>
      <c r="F219" s="83">
        <v>21.8</v>
      </c>
      <c r="G219" s="206">
        <v>128</v>
      </c>
    </row>
    <row r="220" spans="1:7" hidden="1" x14ac:dyDescent="0.25">
      <c r="A220" t="b">
        <f t="shared" si="3"/>
        <v>0</v>
      </c>
      <c r="B220" s="204">
        <v>21.9</v>
      </c>
      <c r="C220" s="205">
        <v>16</v>
      </c>
      <c r="D220" s="202">
        <v>21.9</v>
      </c>
      <c r="E220" s="206">
        <v>38</v>
      </c>
      <c r="F220" s="83">
        <v>21.9</v>
      </c>
      <c r="G220" s="206">
        <v>87</v>
      </c>
    </row>
    <row r="221" spans="1:7" x14ac:dyDescent="0.25">
      <c r="A221" t="b">
        <f t="shared" si="3"/>
        <v>1</v>
      </c>
      <c r="B221" s="204">
        <v>22</v>
      </c>
      <c r="C221" s="205">
        <v>64</v>
      </c>
      <c r="D221" s="202">
        <v>22</v>
      </c>
      <c r="E221" s="206">
        <v>19</v>
      </c>
      <c r="F221" s="83">
        <v>22</v>
      </c>
      <c r="G221" s="206">
        <v>61</v>
      </c>
    </row>
    <row r="222" spans="1:7" hidden="1" x14ac:dyDescent="0.25">
      <c r="A222" t="b">
        <f t="shared" si="3"/>
        <v>0</v>
      </c>
      <c r="B222" s="204">
        <v>22.1</v>
      </c>
      <c r="C222" s="205">
        <v>1</v>
      </c>
      <c r="D222" s="202">
        <v>22.1</v>
      </c>
      <c r="E222" s="206">
        <v>115</v>
      </c>
      <c r="F222" s="83">
        <v>22.1</v>
      </c>
      <c r="G222" s="206">
        <v>8</v>
      </c>
    </row>
    <row r="223" spans="1:7" hidden="1" x14ac:dyDescent="0.25">
      <c r="A223" t="b">
        <f t="shared" si="3"/>
        <v>0</v>
      </c>
      <c r="B223" s="204">
        <v>22.2</v>
      </c>
      <c r="C223" s="205">
        <v>76</v>
      </c>
      <c r="D223" s="202">
        <v>22.2</v>
      </c>
      <c r="E223" s="206">
        <v>6</v>
      </c>
      <c r="F223" s="83">
        <v>22.2</v>
      </c>
      <c r="G223" s="206">
        <v>73</v>
      </c>
    </row>
    <row r="224" spans="1:7" hidden="1" x14ac:dyDescent="0.25">
      <c r="A224" t="b">
        <f t="shared" si="3"/>
        <v>0</v>
      </c>
      <c r="B224" s="204">
        <v>22.3</v>
      </c>
      <c r="C224" s="205">
        <v>12</v>
      </c>
      <c r="D224" s="202">
        <v>22.3</v>
      </c>
      <c r="E224" s="206">
        <v>121</v>
      </c>
      <c r="F224" s="83">
        <v>22.3</v>
      </c>
      <c r="G224" s="206">
        <v>141</v>
      </c>
    </row>
    <row r="225" spans="1:7" hidden="1" x14ac:dyDescent="0.25">
      <c r="A225" t="b">
        <f t="shared" si="3"/>
        <v>0</v>
      </c>
      <c r="B225" s="204">
        <v>22.4</v>
      </c>
      <c r="C225" s="205">
        <v>75</v>
      </c>
      <c r="D225" s="202">
        <v>22.4</v>
      </c>
      <c r="E225" s="206">
        <v>2</v>
      </c>
      <c r="F225" s="83">
        <v>22.4</v>
      </c>
      <c r="G225" s="206">
        <v>19</v>
      </c>
    </row>
    <row r="226" spans="1:7" x14ac:dyDescent="0.25">
      <c r="A226" t="b">
        <f t="shared" si="3"/>
        <v>1</v>
      </c>
      <c r="B226" s="204">
        <v>22.5</v>
      </c>
      <c r="C226" s="205">
        <v>9</v>
      </c>
      <c r="D226" s="202">
        <v>22.5</v>
      </c>
      <c r="E226" s="206">
        <v>10</v>
      </c>
      <c r="F226" s="83">
        <v>22.5</v>
      </c>
      <c r="G226" s="206">
        <v>85</v>
      </c>
    </row>
    <row r="227" spans="1:7" hidden="1" x14ac:dyDescent="0.25">
      <c r="A227" t="b">
        <f t="shared" si="3"/>
        <v>0</v>
      </c>
      <c r="B227" s="204">
        <v>22.6</v>
      </c>
      <c r="C227" s="205">
        <v>75</v>
      </c>
      <c r="D227" s="202">
        <v>22.6</v>
      </c>
      <c r="E227" s="206">
        <v>61</v>
      </c>
      <c r="F227" s="83">
        <v>22.6</v>
      </c>
      <c r="G227" s="206">
        <v>124</v>
      </c>
    </row>
    <row r="228" spans="1:7" hidden="1" x14ac:dyDescent="0.25">
      <c r="A228" t="b">
        <f t="shared" si="3"/>
        <v>0</v>
      </c>
      <c r="B228" s="204">
        <v>22.7</v>
      </c>
      <c r="C228" s="205">
        <v>9</v>
      </c>
      <c r="D228" s="202">
        <v>22.7</v>
      </c>
      <c r="E228" s="206">
        <v>42</v>
      </c>
      <c r="F228" s="83">
        <v>22.7</v>
      </c>
      <c r="G228" s="206">
        <v>63</v>
      </c>
    </row>
    <row r="229" spans="1:7" hidden="1" x14ac:dyDescent="0.25">
      <c r="A229" t="b">
        <f t="shared" si="3"/>
        <v>0</v>
      </c>
      <c r="B229" s="204">
        <v>22.8</v>
      </c>
      <c r="C229" s="205">
        <v>7</v>
      </c>
      <c r="D229" s="202">
        <v>22.8</v>
      </c>
      <c r="E229" s="206">
        <v>19</v>
      </c>
      <c r="F229" s="83">
        <v>22.8</v>
      </c>
      <c r="G229" s="206">
        <v>116</v>
      </c>
    </row>
    <row r="230" spans="1:7" hidden="1" x14ac:dyDescent="0.25">
      <c r="A230" t="b">
        <f t="shared" si="3"/>
        <v>0</v>
      </c>
      <c r="B230" s="204">
        <v>22.9</v>
      </c>
      <c r="C230" s="205">
        <v>80</v>
      </c>
      <c r="D230" s="202">
        <v>22.9</v>
      </c>
      <c r="E230" s="206">
        <v>84</v>
      </c>
      <c r="F230" s="83">
        <v>22.9</v>
      </c>
      <c r="G230" s="206">
        <v>3</v>
      </c>
    </row>
    <row r="231" spans="1:7" x14ac:dyDescent="0.25">
      <c r="A231" t="b">
        <f t="shared" si="3"/>
        <v>1</v>
      </c>
      <c r="B231" s="204">
        <v>23</v>
      </c>
      <c r="C231" s="205">
        <v>4</v>
      </c>
      <c r="D231" s="202">
        <v>23</v>
      </c>
      <c r="E231" s="206">
        <v>13</v>
      </c>
      <c r="F231" s="83">
        <v>23</v>
      </c>
      <c r="G231" s="206">
        <v>34</v>
      </c>
    </row>
    <row r="232" spans="1:7" hidden="1" x14ac:dyDescent="0.25">
      <c r="A232" t="b">
        <f t="shared" si="3"/>
        <v>0</v>
      </c>
      <c r="B232" s="204">
        <v>23.1</v>
      </c>
      <c r="C232" s="205">
        <v>51</v>
      </c>
      <c r="D232" s="202">
        <v>23.1</v>
      </c>
      <c r="E232" s="206">
        <v>53</v>
      </c>
      <c r="F232" s="83">
        <v>23.1</v>
      </c>
      <c r="G232" s="206">
        <v>224</v>
      </c>
    </row>
    <row r="233" spans="1:7" hidden="1" x14ac:dyDescent="0.25">
      <c r="A233" t="b">
        <f t="shared" si="3"/>
        <v>0</v>
      </c>
      <c r="B233" s="204">
        <v>23.2</v>
      </c>
      <c r="C233" s="205">
        <v>41</v>
      </c>
      <c r="D233" s="202">
        <v>23.2</v>
      </c>
      <c r="E233" s="206">
        <v>71</v>
      </c>
      <c r="F233" s="83">
        <v>23.2</v>
      </c>
      <c r="G233" s="206">
        <v>4</v>
      </c>
    </row>
    <row r="234" spans="1:7" hidden="1" x14ac:dyDescent="0.25">
      <c r="A234" t="b">
        <f t="shared" si="3"/>
        <v>0</v>
      </c>
      <c r="B234" s="204">
        <v>23.3</v>
      </c>
      <c r="C234" s="205">
        <v>86</v>
      </c>
      <c r="D234" s="202">
        <v>23.3</v>
      </c>
      <c r="E234" s="206">
        <v>46</v>
      </c>
      <c r="F234" s="83">
        <v>23.3</v>
      </c>
      <c r="G234" s="206">
        <v>8</v>
      </c>
    </row>
    <row r="235" spans="1:7" hidden="1" x14ac:dyDescent="0.25">
      <c r="A235" t="b">
        <f t="shared" si="3"/>
        <v>0</v>
      </c>
      <c r="B235" s="204">
        <v>23.4</v>
      </c>
      <c r="C235" s="205">
        <v>6</v>
      </c>
      <c r="D235" s="202">
        <v>23.4</v>
      </c>
      <c r="E235" s="206">
        <v>83</v>
      </c>
      <c r="F235" s="83">
        <v>23.4</v>
      </c>
      <c r="G235" s="206">
        <v>55</v>
      </c>
    </row>
    <row r="236" spans="1:7" x14ac:dyDescent="0.25">
      <c r="A236" t="b">
        <f t="shared" si="3"/>
        <v>1</v>
      </c>
      <c r="B236" s="204">
        <v>23.5</v>
      </c>
      <c r="C236" s="205">
        <v>11</v>
      </c>
      <c r="D236" s="202">
        <v>23.5</v>
      </c>
      <c r="E236" s="206">
        <v>52</v>
      </c>
      <c r="F236" s="83">
        <v>23.5</v>
      </c>
      <c r="G236" s="206">
        <v>184</v>
      </c>
    </row>
    <row r="237" spans="1:7" hidden="1" x14ac:dyDescent="0.25">
      <c r="A237" t="b">
        <f t="shared" si="3"/>
        <v>0</v>
      </c>
      <c r="B237" s="204">
        <v>23.6</v>
      </c>
      <c r="C237" s="205">
        <v>30</v>
      </c>
      <c r="D237" s="202">
        <v>23.6</v>
      </c>
      <c r="E237" s="206">
        <v>5</v>
      </c>
      <c r="F237" s="83">
        <v>23.6</v>
      </c>
      <c r="G237" s="206">
        <v>1</v>
      </c>
    </row>
    <row r="238" spans="1:7" hidden="1" x14ac:dyDescent="0.25">
      <c r="A238" t="b">
        <f t="shared" si="3"/>
        <v>0</v>
      </c>
      <c r="B238" s="204">
        <v>23.7</v>
      </c>
      <c r="C238" s="205">
        <v>60</v>
      </c>
      <c r="D238" s="202">
        <v>23.7</v>
      </c>
      <c r="E238" s="206">
        <v>23</v>
      </c>
      <c r="F238" s="83">
        <v>23.7</v>
      </c>
      <c r="G238" s="206">
        <v>39</v>
      </c>
    </row>
    <row r="239" spans="1:7" hidden="1" x14ac:dyDescent="0.25">
      <c r="A239" t="b">
        <f t="shared" si="3"/>
        <v>0</v>
      </c>
      <c r="B239" s="204">
        <v>23.8</v>
      </c>
      <c r="C239" s="205">
        <v>66</v>
      </c>
      <c r="D239" s="202">
        <v>23.8</v>
      </c>
      <c r="E239" s="206">
        <v>57</v>
      </c>
      <c r="F239" s="83">
        <v>23.8</v>
      </c>
      <c r="G239" s="206">
        <v>82</v>
      </c>
    </row>
    <row r="240" spans="1:7" hidden="1" x14ac:dyDescent="0.25">
      <c r="A240" t="b">
        <f t="shared" si="3"/>
        <v>0</v>
      </c>
      <c r="B240" s="204">
        <v>23.9</v>
      </c>
      <c r="C240" s="205">
        <v>4</v>
      </c>
      <c r="D240" s="202">
        <v>23.9</v>
      </c>
      <c r="E240" s="206">
        <v>22</v>
      </c>
      <c r="F240" s="83">
        <v>23.9</v>
      </c>
      <c r="G240" s="206">
        <v>69</v>
      </c>
    </row>
    <row r="241" spans="1:7" x14ac:dyDescent="0.25">
      <c r="A241" t="b">
        <f t="shared" si="3"/>
        <v>1</v>
      </c>
      <c r="B241" s="204">
        <v>24</v>
      </c>
      <c r="C241" s="205">
        <v>0</v>
      </c>
      <c r="D241" s="202">
        <v>24</v>
      </c>
      <c r="E241" s="206">
        <v>110</v>
      </c>
      <c r="F241" s="83">
        <v>24</v>
      </c>
      <c r="G241" s="206">
        <v>167</v>
      </c>
    </row>
    <row r="242" spans="1:7" hidden="1" x14ac:dyDescent="0.25">
      <c r="A242" t="b">
        <f t="shared" si="3"/>
        <v>0</v>
      </c>
      <c r="B242" s="204">
        <v>24.1</v>
      </c>
      <c r="C242" s="205">
        <v>78</v>
      </c>
      <c r="D242" s="202">
        <v>24.1</v>
      </c>
      <c r="E242" s="206">
        <v>33</v>
      </c>
      <c r="F242" s="83">
        <v>24.1</v>
      </c>
      <c r="G242" s="206">
        <v>52</v>
      </c>
    </row>
    <row r="243" spans="1:7" hidden="1" x14ac:dyDescent="0.25">
      <c r="A243" t="b">
        <f t="shared" si="3"/>
        <v>0</v>
      </c>
      <c r="B243" s="204">
        <v>24.2</v>
      </c>
      <c r="C243" s="205">
        <v>3</v>
      </c>
      <c r="D243" s="202">
        <v>24.2</v>
      </c>
      <c r="E243" s="206">
        <v>18</v>
      </c>
      <c r="F243" s="83">
        <v>24.2</v>
      </c>
      <c r="G243" s="206">
        <v>66</v>
      </c>
    </row>
    <row r="244" spans="1:7" hidden="1" x14ac:dyDescent="0.25">
      <c r="A244" t="b">
        <f t="shared" si="3"/>
        <v>0</v>
      </c>
      <c r="B244" s="204">
        <v>24.3</v>
      </c>
      <c r="C244" s="205">
        <v>6</v>
      </c>
      <c r="D244" s="202">
        <v>24.3</v>
      </c>
      <c r="E244" s="206">
        <v>108</v>
      </c>
      <c r="F244" s="83">
        <v>24.3</v>
      </c>
      <c r="G244" s="206">
        <v>28</v>
      </c>
    </row>
    <row r="245" spans="1:7" hidden="1" x14ac:dyDescent="0.25">
      <c r="A245" t="b">
        <f t="shared" si="3"/>
        <v>0</v>
      </c>
      <c r="B245" s="204">
        <v>24.4</v>
      </c>
      <c r="C245" s="205">
        <v>77</v>
      </c>
      <c r="D245" s="202">
        <v>24.4</v>
      </c>
      <c r="E245" s="206">
        <v>2</v>
      </c>
      <c r="F245" s="83">
        <v>24.4</v>
      </c>
      <c r="G245" s="206">
        <v>45</v>
      </c>
    </row>
    <row r="246" spans="1:7" x14ac:dyDescent="0.25">
      <c r="A246" t="b">
        <f t="shared" si="3"/>
        <v>1</v>
      </c>
      <c r="B246" s="204">
        <v>24.5</v>
      </c>
      <c r="C246" s="205">
        <v>11</v>
      </c>
      <c r="D246" s="202">
        <v>24.5</v>
      </c>
      <c r="E246" s="206">
        <v>12</v>
      </c>
      <c r="F246" s="83">
        <v>24.5</v>
      </c>
      <c r="G246" s="206">
        <v>170</v>
      </c>
    </row>
    <row r="247" spans="1:7" hidden="1" x14ac:dyDescent="0.25">
      <c r="A247" t="b">
        <f t="shared" si="3"/>
        <v>0</v>
      </c>
      <c r="B247" s="204">
        <v>24.6</v>
      </c>
      <c r="C247" s="205">
        <v>72</v>
      </c>
      <c r="D247" s="202">
        <v>24.6</v>
      </c>
      <c r="E247" s="206">
        <v>36</v>
      </c>
      <c r="F247" s="83">
        <v>24.6</v>
      </c>
      <c r="G247" s="206">
        <v>17</v>
      </c>
    </row>
    <row r="248" spans="1:7" hidden="1" x14ac:dyDescent="0.25">
      <c r="A248" t="b">
        <f t="shared" si="3"/>
        <v>0</v>
      </c>
      <c r="B248" s="204">
        <v>24.7</v>
      </c>
      <c r="C248" s="205">
        <v>10</v>
      </c>
      <c r="D248" s="202">
        <v>24.7</v>
      </c>
      <c r="E248" s="206">
        <v>90</v>
      </c>
      <c r="F248" s="83">
        <v>24.7</v>
      </c>
      <c r="G248" s="206">
        <v>49</v>
      </c>
    </row>
    <row r="249" spans="1:7" hidden="1" x14ac:dyDescent="0.25">
      <c r="A249" t="b">
        <f t="shared" si="3"/>
        <v>0</v>
      </c>
      <c r="B249" s="204">
        <v>24.8</v>
      </c>
      <c r="C249" s="205">
        <v>77</v>
      </c>
      <c r="D249" s="202">
        <v>24.8</v>
      </c>
      <c r="E249" s="206">
        <v>16</v>
      </c>
      <c r="F249" s="83">
        <v>24.8</v>
      </c>
      <c r="G249" s="206">
        <v>76</v>
      </c>
    </row>
    <row r="250" spans="1:7" hidden="1" x14ac:dyDescent="0.25">
      <c r="A250" t="b">
        <f t="shared" si="3"/>
        <v>0</v>
      </c>
      <c r="B250" s="204">
        <v>24.9</v>
      </c>
      <c r="C250" s="205">
        <v>62</v>
      </c>
      <c r="D250" s="202">
        <v>24.9</v>
      </c>
      <c r="E250" s="206">
        <v>85</v>
      </c>
      <c r="F250" s="83">
        <v>24.9</v>
      </c>
      <c r="G250" s="206">
        <v>99</v>
      </c>
    </row>
    <row r="251" spans="1:7" x14ac:dyDescent="0.25">
      <c r="A251" t="b">
        <f t="shared" si="3"/>
        <v>1</v>
      </c>
      <c r="B251" s="204">
        <v>25</v>
      </c>
      <c r="C251" s="205">
        <v>20</v>
      </c>
      <c r="D251" s="202">
        <v>25</v>
      </c>
      <c r="E251" s="206">
        <v>42</v>
      </c>
      <c r="F251" s="83">
        <v>25</v>
      </c>
      <c r="G251" s="206">
        <v>70</v>
      </c>
    </row>
    <row r="252" spans="1:7" hidden="1" x14ac:dyDescent="0.25">
      <c r="A252" t="b">
        <f t="shared" si="3"/>
        <v>0</v>
      </c>
      <c r="B252" s="204">
        <v>25.1</v>
      </c>
      <c r="C252" s="205">
        <v>1</v>
      </c>
      <c r="D252" s="202">
        <v>25.1</v>
      </c>
      <c r="E252" s="206">
        <v>79</v>
      </c>
      <c r="F252" s="83">
        <v>25.1</v>
      </c>
      <c r="G252" s="206">
        <v>34</v>
      </c>
    </row>
    <row r="253" spans="1:7" hidden="1" x14ac:dyDescent="0.25">
      <c r="A253" t="b">
        <f t="shared" si="3"/>
        <v>0</v>
      </c>
      <c r="B253" s="204">
        <v>25.2</v>
      </c>
      <c r="C253" s="205">
        <v>44</v>
      </c>
      <c r="D253" s="202">
        <v>25.2</v>
      </c>
      <c r="E253" s="206">
        <v>33</v>
      </c>
      <c r="F253" s="83">
        <v>25.2</v>
      </c>
      <c r="G253" s="206">
        <v>166</v>
      </c>
    </row>
    <row r="254" spans="1:7" hidden="1" x14ac:dyDescent="0.25">
      <c r="A254" t="b">
        <f t="shared" si="3"/>
        <v>0</v>
      </c>
      <c r="B254" s="204">
        <v>25.3</v>
      </c>
      <c r="C254" s="205">
        <v>49</v>
      </c>
      <c r="D254" s="202">
        <v>25.3</v>
      </c>
      <c r="E254" s="206">
        <v>24</v>
      </c>
      <c r="F254" s="83">
        <v>25.3</v>
      </c>
      <c r="G254" s="206">
        <v>28</v>
      </c>
    </row>
    <row r="255" spans="1:7" hidden="1" x14ac:dyDescent="0.25">
      <c r="A255" t="b">
        <f t="shared" si="3"/>
        <v>0</v>
      </c>
      <c r="B255" s="204">
        <v>25.4</v>
      </c>
      <c r="C255" s="205">
        <v>17</v>
      </c>
      <c r="D255" s="202">
        <v>25.4</v>
      </c>
      <c r="E255" s="206">
        <v>52</v>
      </c>
      <c r="F255" s="83">
        <v>25.4</v>
      </c>
      <c r="G255" s="206">
        <v>46</v>
      </c>
    </row>
    <row r="256" spans="1:7" x14ac:dyDescent="0.25">
      <c r="A256" t="b">
        <f t="shared" si="3"/>
        <v>1</v>
      </c>
      <c r="B256" s="204">
        <v>25.5</v>
      </c>
      <c r="C256" s="205">
        <v>66</v>
      </c>
      <c r="D256" s="202">
        <v>25.5</v>
      </c>
      <c r="E256" s="206">
        <v>31</v>
      </c>
      <c r="F256" s="83">
        <v>25.5</v>
      </c>
      <c r="G256" s="206">
        <v>77</v>
      </c>
    </row>
    <row r="257" spans="1:7" hidden="1" x14ac:dyDescent="0.25">
      <c r="A257" t="b">
        <f t="shared" si="3"/>
        <v>0</v>
      </c>
      <c r="B257" s="204">
        <v>25.6</v>
      </c>
      <c r="C257" s="205">
        <v>7</v>
      </c>
      <c r="D257" s="202">
        <v>25.6</v>
      </c>
      <c r="E257" s="206">
        <v>57</v>
      </c>
      <c r="F257" s="83">
        <v>25.6</v>
      </c>
      <c r="G257" s="206">
        <v>43</v>
      </c>
    </row>
    <row r="258" spans="1:7" hidden="1" x14ac:dyDescent="0.25">
      <c r="A258" t="b">
        <f t="shared" si="3"/>
        <v>0</v>
      </c>
      <c r="B258" s="204">
        <v>25.7</v>
      </c>
      <c r="C258" s="205">
        <v>9</v>
      </c>
      <c r="D258" s="202">
        <v>25.7</v>
      </c>
      <c r="E258" s="206">
        <v>43</v>
      </c>
      <c r="F258" s="83">
        <v>25.7</v>
      </c>
      <c r="G258" s="206">
        <v>9</v>
      </c>
    </row>
    <row r="259" spans="1:7" hidden="1" x14ac:dyDescent="0.25">
      <c r="A259" t="b">
        <f t="shared" ref="A259:A322" si="4">MOD(ROW(258:258),5)=0</f>
        <v>0</v>
      </c>
      <c r="B259" s="204">
        <v>25.8</v>
      </c>
      <c r="C259" s="205">
        <v>73</v>
      </c>
      <c r="D259" s="202">
        <v>25.8</v>
      </c>
      <c r="E259" s="206">
        <v>31</v>
      </c>
      <c r="F259" s="83">
        <v>25.8</v>
      </c>
      <c r="G259" s="206">
        <v>91</v>
      </c>
    </row>
    <row r="260" spans="1:7" hidden="1" x14ac:dyDescent="0.25">
      <c r="A260" t="b">
        <f t="shared" si="4"/>
        <v>0</v>
      </c>
      <c r="B260" s="204">
        <v>25.9</v>
      </c>
      <c r="C260" s="205">
        <v>6</v>
      </c>
      <c r="D260" s="202">
        <v>25.9</v>
      </c>
      <c r="E260" s="206">
        <v>97</v>
      </c>
      <c r="F260" s="83">
        <v>25.9</v>
      </c>
      <c r="G260" s="206">
        <v>99</v>
      </c>
    </row>
    <row r="261" spans="1:7" x14ac:dyDescent="0.25">
      <c r="A261" t="b">
        <f t="shared" si="4"/>
        <v>1</v>
      </c>
      <c r="B261" s="204">
        <v>26</v>
      </c>
      <c r="C261" s="205">
        <v>77</v>
      </c>
      <c r="D261" s="202">
        <v>26</v>
      </c>
      <c r="E261" s="206">
        <v>3</v>
      </c>
      <c r="F261" s="83">
        <v>26</v>
      </c>
      <c r="G261" s="206">
        <v>55</v>
      </c>
    </row>
    <row r="262" spans="1:7" hidden="1" x14ac:dyDescent="0.25">
      <c r="A262" t="b">
        <f t="shared" si="4"/>
        <v>0</v>
      </c>
      <c r="B262" s="204">
        <v>26.1</v>
      </c>
      <c r="C262" s="205">
        <v>1</v>
      </c>
      <c r="D262" s="202">
        <v>26.1</v>
      </c>
      <c r="E262" s="206">
        <v>105</v>
      </c>
      <c r="F262" s="83">
        <v>26.1</v>
      </c>
      <c r="G262" s="206">
        <v>19</v>
      </c>
    </row>
    <row r="263" spans="1:7" hidden="1" x14ac:dyDescent="0.25">
      <c r="A263" t="b">
        <f t="shared" si="4"/>
        <v>0</v>
      </c>
      <c r="B263" s="204">
        <v>26.2</v>
      </c>
      <c r="C263" s="205">
        <v>14</v>
      </c>
      <c r="D263" s="202">
        <v>26.2</v>
      </c>
      <c r="E263" s="206">
        <v>8</v>
      </c>
      <c r="F263" s="83">
        <v>26.2</v>
      </c>
      <c r="G263" s="206">
        <v>101</v>
      </c>
    </row>
    <row r="264" spans="1:7" hidden="1" x14ac:dyDescent="0.25">
      <c r="A264" t="b">
        <f t="shared" si="4"/>
        <v>0</v>
      </c>
      <c r="B264" s="204">
        <v>26.3</v>
      </c>
      <c r="C264" s="205">
        <v>63</v>
      </c>
      <c r="D264" s="202">
        <v>26.3</v>
      </c>
      <c r="E264" s="206">
        <v>78</v>
      </c>
      <c r="F264" s="83">
        <v>26.3</v>
      </c>
      <c r="G264" s="206">
        <v>2</v>
      </c>
    </row>
    <row r="265" spans="1:7" hidden="1" x14ac:dyDescent="0.25">
      <c r="A265" t="b">
        <f t="shared" si="4"/>
        <v>0</v>
      </c>
      <c r="B265" s="204">
        <v>26.4</v>
      </c>
      <c r="C265" s="205">
        <v>73</v>
      </c>
      <c r="D265" s="202">
        <v>26.4</v>
      </c>
      <c r="E265" s="206">
        <v>41</v>
      </c>
      <c r="F265" s="83">
        <v>26.4</v>
      </c>
      <c r="G265" s="206">
        <v>120</v>
      </c>
    </row>
    <row r="266" spans="1:7" x14ac:dyDescent="0.25">
      <c r="A266" t="b">
        <f t="shared" si="4"/>
        <v>1</v>
      </c>
      <c r="B266" s="204">
        <v>26.5</v>
      </c>
      <c r="C266" s="205">
        <v>1</v>
      </c>
      <c r="D266" s="202">
        <v>26.5</v>
      </c>
      <c r="E266" s="206">
        <v>46</v>
      </c>
      <c r="F266" s="83">
        <v>26.5</v>
      </c>
      <c r="G266" s="206">
        <v>79</v>
      </c>
    </row>
    <row r="267" spans="1:7" hidden="1" x14ac:dyDescent="0.25">
      <c r="A267" t="b">
        <f t="shared" si="4"/>
        <v>0</v>
      </c>
      <c r="B267" s="204">
        <v>26.6</v>
      </c>
      <c r="C267" s="205">
        <v>15</v>
      </c>
      <c r="D267" s="202">
        <v>26.6</v>
      </c>
      <c r="E267" s="206">
        <v>74</v>
      </c>
      <c r="F267" s="83">
        <v>26.6</v>
      </c>
      <c r="G267" s="206">
        <v>30</v>
      </c>
    </row>
    <row r="268" spans="1:7" hidden="1" x14ac:dyDescent="0.25">
      <c r="A268" t="b">
        <f t="shared" si="4"/>
        <v>0</v>
      </c>
      <c r="B268" s="204">
        <v>26.7</v>
      </c>
      <c r="C268" s="205">
        <v>53</v>
      </c>
      <c r="D268" s="202">
        <v>26.7</v>
      </c>
      <c r="E268" s="206">
        <v>17</v>
      </c>
      <c r="F268" s="83">
        <v>26.7</v>
      </c>
      <c r="G268" s="206">
        <v>44</v>
      </c>
    </row>
    <row r="269" spans="1:7" hidden="1" x14ac:dyDescent="0.25">
      <c r="A269" t="b">
        <f t="shared" si="4"/>
        <v>0</v>
      </c>
      <c r="B269" s="204">
        <v>26.8</v>
      </c>
      <c r="C269" s="205">
        <v>36</v>
      </c>
      <c r="D269" s="202">
        <v>26.8</v>
      </c>
      <c r="E269" s="206">
        <v>114</v>
      </c>
      <c r="F269" s="83">
        <v>26.8</v>
      </c>
      <c r="G269" s="206">
        <v>129</v>
      </c>
    </row>
    <row r="270" spans="1:7" hidden="1" x14ac:dyDescent="0.25">
      <c r="A270" t="b">
        <f t="shared" si="4"/>
        <v>0</v>
      </c>
      <c r="B270" s="204">
        <v>26.9</v>
      </c>
      <c r="C270" s="205">
        <v>28</v>
      </c>
      <c r="D270" s="202">
        <v>26.9</v>
      </c>
      <c r="E270" s="206">
        <v>11</v>
      </c>
      <c r="F270" s="83">
        <v>26.9</v>
      </c>
      <c r="G270" s="206">
        <v>69</v>
      </c>
    </row>
    <row r="271" spans="1:7" x14ac:dyDescent="0.25">
      <c r="A271" t="b">
        <f t="shared" si="4"/>
        <v>1</v>
      </c>
      <c r="B271" s="204">
        <v>27</v>
      </c>
      <c r="C271" s="205">
        <v>62</v>
      </c>
      <c r="D271" s="202">
        <v>27</v>
      </c>
      <c r="E271" s="206">
        <v>113</v>
      </c>
      <c r="F271" s="83">
        <v>27</v>
      </c>
      <c r="G271" s="206">
        <v>70</v>
      </c>
    </row>
    <row r="272" spans="1:7" hidden="1" x14ac:dyDescent="0.25">
      <c r="A272" t="b">
        <f t="shared" si="4"/>
        <v>0</v>
      </c>
      <c r="B272" s="204">
        <v>27.1</v>
      </c>
      <c r="C272" s="205">
        <v>0</v>
      </c>
      <c r="D272" s="202">
        <v>27.1</v>
      </c>
      <c r="E272" s="206">
        <v>11</v>
      </c>
      <c r="F272" s="83">
        <v>27.1</v>
      </c>
      <c r="G272" s="206">
        <v>154</v>
      </c>
    </row>
    <row r="273" spans="1:7" hidden="1" x14ac:dyDescent="0.25">
      <c r="A273" t="b">
        <f t="shared" si="4"/>
        <v>0</v>
      </c>
      <c r="B273" s="204">
        <v>27.2</v>
      </c>
      <c r="C273" s="205">
        <v>59</v>
      </c>
      <c r="D273" s="202">
        <v>27.2</v>
      </c>
      <c r="E273" s="206">
        <v>34</v>
      </c>
      <c r="F273" s="83">
        <v>27.2</v>
      </c>
      <c r="G273" s="206">
        <v>12</v>
      </c>
    </row>
    <row r="274" spans="1:7" hidden="1" x14ac:dyDescent="0.25">
      <c r="A274" t="b">
        <f t="shared" si="4"/>
        <v>0</v>
      </c>
      <c r="B274" s="204">
        <v>27.3</v>
      </c>
      <c r="C274" s="205">
        <v>13</v>
      </c>
      <c r="D274" s="202">
        <v>27.3</v>
      </c>
      <c r="E274" s="206">
        <v>120</v>
      </c>
      <c r="F274" s="83">
        <v>27.3</v>
      </c>
      <c r="G274" s="206">
        <v>77</v>
      </c>
    </row>
    <row r="275" spans="1:7" hidden="1" x14ac:dyDescent="0.25">
      <c r="A275" t="b">
        <f t="shared" si="4"/>
        <v>0</v>
      </c>
      <c r="B275" s="204">
        <v>27.4</v>
      </c>
      <c r="C275" s="205">
        <v>47</v>
      </c>
      <c r="D275" s="202">
        <v>27.4</v>
      </c>
      <c r="E275" s="206">
        <v>5</v>
      </c>
      <c r="F275" s="83">
        <v>27.4</v>
      </c>
      <c r="G275" s="206">
        <v>88</v>
      </c>
    </row>
    <row r="276" spans="1:7" x14ac:dyDescent="0.25">
      <c r="A276" t="b">
        <f t="shared" si="4"/>
        <v>1</v>
      </c>
      <c r="B276" s="204">
        <v>27.5</v>
      </c>
      <c r="C276" s="205">
        <v>27</v>
      </c>
      <c r="D276" s="202">
        <v>27.5</v>
      </c>
      <c r="E276" s="206">
        <v>87</v>
      </c>
      <c r="F276" s="83">
        <v>27.5</v>
      </c>
      <c r="G276" s="206">
        <v>31</v>
      </c>
    </row>
    <row r="277" spans="1:7" hidden="1" x14ac:dyDescent="0.25">
      <c r="A277" t="b">
        <f t="shared" si="4"/>
        <v>0</v>
      </c>
      <c r="B277" s="204">
        <v>27.6</v>
      </c>
      <c r="C277" s="205">
        <v>34</v>
      </c>
      <c r="D277" s="202">
        <v>27.6</v>
      </c>
      <c r="E277" s="206">
        <v>67</v>
      </c>
      <c r="F277" s="83">
        <v>27.6</v>
      </c>
      <c r="G277" s="206">
        <v>93</v>
      </c>
    </row>
    <row r="278" spans="1:7" hidden="1" x14ac:dyDescent="0.25">
      <c r="A278" t="b">
        <f t="shared" si="4"/>
        <v>0</v>
      </c>
      <c r="B278" s="204">
        <v>27.7</v>
      </c>
      <c r="C278" s="205">
        <v>1</v>
      </c>
      <c r="D278" s="202">
        <v>27.7</v>
      </c>
      <c r="E278" s="206">
        <v>45</v>
      </c>
      <c r="F278" s="83">
        <v>27.7</v>
      </c>
      <c r="G278" s="206">
        <v>57</v>
      </c>
    </row>
    <row r="279" spans="1:7" hidden="1" x14ac:dyDescent="0.25">
      <c r="A279" t="b">
        <f t="shared" si="4"/>
        <v>0</v>
      </c>
      <c r="B279" s="204">
        <v>27.8</v>
      </c>
      <c r="C279" s="205">
        <v>14</v>
      </c>
      <c r="D279" s="202">
        <v>27.8</v>
      </c>
      <c r="E279" s="206">
        <v>162</v>
      </c>
      <c r="F279" s="83">
        <v>27.8</v>
      </c>
      <c r="G279" s="206">
        <v>127</v>
      </c>
    </row>
    <row r="280" spans="1:7" hidden="1" x14ac:dyDescent="0.25">
      <c r="A280" t="b">
        <f t="shared" si="4"/>
        <v>0</v>
      </c>
      <c r="B280" s="204">
        <v>27.9</v>
      </c>
      <c r="C280" s="205">
        <v>46</v>
      </c>
      <c r="D280" s="202">
        <v>27.9</v>
      </c>
      <c r="E280" s="206">
        <v>1</v>
      </c>
      <c r="F280" s="83">
        <v>27.9</v>
      </c>
      <c r="G280" s="206">
        <v>71</v>
      </c>
    </row>
    <row r="281" spans="1:7" x14ac:dyDescent="0.25">
      <c r="A281" t="b">
        <f t="shared" si="4"/>
        <v>1</v>
      </c>
      <c r="B281" s="204">
        <v>28</v>
      </c>
      <c r="C281" s="205">
        <v>45</v>
      </c>
      <c r="D281" s="202">
        <v>28</v>
      </c>
      <c r="E281" s="206">
        <v>57</v>
      </c>
      <c r="F281" s="83">
        <v>28</v>
      </c>
      <c r="G281" s="206">
        <v>121</v>
      </c>
    </row>
    <row r="282" spans="1:7" hidden="1" x14ac:dyDescent="0.25">
      <c r="A282" t="b">
        <f t="shared" si="4"/>
        <v>0</v>
      </c>
      <c r="B282" s="204">
        <v>28.1</v>
      </c>
      <c r="C282" s="205">
        <v>79</v>
      </c>
      <c r="D282" s="202">
        <v>28.1</v>
      </c>
      <c r="E282" s="206">
        <v>3</v>
      </c>
      <c r="F282" s="83">
        <v>28.1</v>
      </c>
      <c r="G282" s="206">
        <v>34</v>
      </c>
    </row>
    <row r="283" spans="1:7" hidden="1" x14ac:dyDescent="0.25">
      <c r="A283" t="b">
        <f t="shared" si="4"/>
        <v>0</v>
      </c>
      <c r="B283" s="204">
        <v>28.2</v>
      </c>
      <c r="C283" s="205">
        <v>10</v>
      </c>
      <c r="D283" s="202">
        <v>28.2</v>
      </c>
      <c r="E283" s="206">
        <v>110</v>
      </c>
      <c r="F283" s="83">
        <v>28.2</v>
      </c>
      <c r="G283" s="206">
        <v>21</v>
      </c>
    </row>
    <row r="284" spans="1:7" hidden="1" x14ac:dyDescent="0.25">
      <c r="A284" t="b">
        <f t="shared" si="4"/>
        <v>0</v>
      </c>
      <c r="B284" s="204">
        <v>28.3</v>
      </c>
      <c r="C284" s="205">
        <v>101</v>
      </c>
      <c r="D284" s="202">
        <v>28.3</v>
      </c>
      <c r="E284" s="206">
        <v>9</v>
      </c>
      <c r="F284" s="83">
        <v>28.3</v>
      </c>
      <c r="G284" s="206">
        <v>24</v>
      </c>
    </row>
    <row r="285" spans="1:7" hidden="1" x14ac:dyDescent="0.25">
      <c r="A285" t="b">
        <f t="shared" si="4"/>
        <v>0</v>
      </c>
      <c r="B285" s="204">
        <v>28.4</v>
      </c>
      <c r="C285" s="205">
        <v>6</v>
      </c>
      <c r="D285" s="202">
        <v>28.4</v>
      </c>
      <c r="E285" s="206">
        <v>70</v>
      </c>
      <c r="F285" s="83">
        <v>28.4</v>
      </c>
      <c r="G285" s="206">
        <v>0</v>
      </c>
    </row>
    <row r="286" spans="1:7" x14ac:dyDescent="0.25">
      <c r="A286" t="b">
        <f t="shared" si="4"/>
        <v>1</v>
      </c>
      <c r="B286" s="204">
        <v>28.5</v>
      </c>
      <c r="C286" s="205">
        <v>111</v>
      </c>
      <c r="D286" s="202">
        <v>28.5</v>
      </c>
      <c r="E286" s="206">
        <v>55</v>
      </c>
      <c r="F286" s="83">
        <v>28.5</v>
      </c>
      <c r="G286" s="206">
        <v>0</v>
      </c>
    </row>
    <row r="287" spans="1:7" hidden="1" x14ac:dyDescent="0.25">
      <c r="A287" t="b">
        <f t="shared" si="4"/>
        <v>0</v>
      </c>
      <c r="B287" s="204">
        <v>28.6</v>
      </c>
      <c r="C287" s="205">
        <v>5</v>
      </c>
      <c r="D287" s="202">
        <v>28.6</v>
      </c>
      <c r="E287" s="206">
        <v>4</v>
      </c>
      <c r="F287" s="83">
        <v>28.6</v>
      </c>
      <c r="G287" s="206">
        <v>16</v>
      </c>
    </row>
    <row r="288" spans="1:7" hidden="1" x14ac:dyDescent="0.25">
      <c r="A288" t="b">
        <f t="shared" si="4"/>
        <v>0</v>
      </c>
      <c r="B288" s="204">
        <v>28.7</v>
      </c>
      <c r="C288" s="205">
        <v>111</v>
      </c>
      <c r="D288" s="202">
        <v>28.7</v>
      </c>
      <c r="E288" s="206">
        <v>58</v>
      </c>
      <c r="F288" s="83">
        <v>28.7</v>
      </c>
      <c r="G288" s="206">
        <v>80</v>
      </c>
    </row>
    <row r="289" spans="1:7" hidden="1" x14ac:dyDescent="0.25">
      <c r="A289" t="b">
        <f t="shared" si="4"/>
        <v>0</v>
      </c>
      <c r="B289" s="204">
        <v>28.8</v>
      </c>
      <c r="C289" s="205">
        <v>4</v>
      </c>
      <c r="D289" s="202">
        <v>28.8</v>
      </c>
      <c r="E289" s="206">
        <v>19</v>
      </c>
      <c r="F289" s="83">
        <v>28.8</v>
      </c>
      <c r="G289" s="206">
        <v>31</v>
      </c>
    </row>
    <row r="290" spans="1:7" hidden="1" x14ac:dyDescent="0.25">
      <c r="A290" t="b">
        <f t="shared" si="4"/>
        <v>0</v>
      </c>
      <c r="B290" s="204">
        <v>28.9</v>
      </c>
      <c r="C290" s="205">
        <v>14</v>
      </c>
      <c r="D290" s="202">
        <v>28.9</v>
      </c>
      <c r="E290" s="206">
        <v>128</v>
      </c>
      <c r="F290" s="83">
        <v>28.9</v>
      </c>
      <c r="G290" s="206">
        <v>134</v>
      </c>
    </row>
    <row r="291" spans="1:7" x14ac:dyDescent="0.25">
      <c r="A291" t="b">
        <f t="shared" si="4"/>
        <v>1</v>
      </c>
      <c r="B291" s="204">
        <v>29</v>
      </c>
      <c r="C291" s="205">
        <v>110</v>
      </c>
      <c r="D291" s="202">
        <v>29</v>
      </c>
      <c r="E291" s="206">
        <v>13</v>
      </c>
      <c r="F291" s="83">
        <v>29</v>
      </c>
      <c r="G291" s="206">
        <v>77</v>
      </c>
    </row>
    <row r="292" spans="1:7" hidden="1" x14ac:dyDescent="0.25">
      <c r="A292" t="b">
        <f t="shared" si="4"/>
        <v>0</v>
      </c>
      <c r="B292" s="204">
        <v>29.1</v>
      </c>
      <c r="C292" s="205">
        <v>14</v>
      </c>
      <c r="D292" s="202">
        <v>29.1</v>
      </c>
      <c r="E292" s="206">
        <v>129</v>
      </c>
      <c r="F292" s="83">
        <v>29.1</v>
      </c>
      <c r="G292" s="206">
        <v>42</v>
      </c>
    </row>
    <row r="293" spans="1:7" hidden="1" x14ac:dyDescent="0.25">
      <c r="A293" t="b">
        <f t="shared" si="4"/>
        <v>0</v>
      </c>
      <c r="B293" s="204">
        <v>29.2</v>
      </c>
      <c r="C293" s="205">
        <v>105</v>
      </c>
      <c r="D293" s="202">
        <v>29.2</v>
      </c>
      <c r="E293" s="206">
        <v>16</v>
      </c>
      <c r="F293" s="83">
        <v>29.2</v>
      </c>
      <c r="G293" s="206">
        <v>131</v>
      </c>
    </row>
    <row r="294" spans="1:7" hidden="1" x14ac:dyDescent="0.25">
      <c r="A294" t="b">
        <f t="shared" si="4"/>
        <v>0</v>
      </c>
      <c r="B294" s="204">
        <v>29.3</v>
      </c>
      <c r="C294" s="205">
        <v>13</v>
      </c>
      <c r="D294" s="202">
        <v>29.3</v>
      </c>
      <c r="E294" s="206">
        <v>114</v>
      </c>
      <c r="F294" s="83">
        <v>29.3</v>
      </c>
      <c r="G294" s="206">
        <v>77</v>
      </c>
    </row>
    <row r="295" spans="1:7" hidden="1" x14ac:dyDescent="0.25">
      <c r="A295" t="b">
        <f t="shared" si="4"/>
        <v>0</v>
      </c>
      <c r="B295" s="204">
        <v>29.4</v>
      </c>
      <c r="C295" s="205">
        <v>103</v>
      </c>
      <c r="D295" s="202">
        <v>29.4</v>
      </c>
      <c r="E295" s="206">
        <v>14</v>
      </c>
      <c r="F295" s="83">
        <v>29.4</v>
      </c>
      <c r="G295" s="206">
        <v>11</v>
      </c>
    </row>
    <row r="296" spans="1:7" x14ac:dyDescent="0.25">
      <c r="A296" t="b">
        <f t="shared" si="4"/>
        <v>1</v>
      </c>
      <c r="B296" s="204">
        <v>29.5</v>
      </c>
      <c r="C296" s="205">
        <v>3</v>
      </c>
      <c r="D296" s="202">
        <v>29.5</v>
      </c>
      <c r="E296" s="206">
        <v>7</v>
      </c>
      <c r="F296" s="83">
        <v>29.5</v>
      </c>
      <c r="G296" s="206">
        <v>61</v>
      </c>
    </row>
    <row r="297" spans="1:7" hidden="1" x14ac:dyDescent="0.25">
      <c r="A297" t="b">
        <f t="shared" si="4"/>
        <v>0</v>
      </c>
      <c r="B297" s="204">
        <v>29.6</v>
      </c>
      <c r="C297" s="205">
        <v>6</v>
      </c>
      <c r="D297" s="202">
        <v>29.6</v>
      </c>
      <c r="E297" s="206">
        <v>47</v>
      </c>
      <c r="F297" s="83">
        <v>29.6</v>
      </c>
      <c r="G297" s="206">
        <v>165</v>
      </c>
    </row>
    <row r="298" spans="1:7" hidden="1" x14ac:dyDescent="0.25">
      <c r="A298" t="b">
        <f t="shared" si="4"/>
        <v>0</v>
      </c>
      <c r="B298" s="204">
        <v>29.7</v>
      </c>
      <c r="C298" s="205">
        <v>13</v>
      </c>
      <c r="D298" s="202">
        <v>29.7</v>
      </c>
      <c r="E298" s="206">
        <v>132</v>
      </c>
      <c r="F298" s="83">
        <v>29.7</v>
      </c>
      <c r="G298" s="206">
        <v>10</v>
      </c>
    </row>
    <row r="299" spans="1:7" hidden="1" x14ac:dyDescent="0.25">
      <c r="A299" t="b">
        <f t="shared" si="4"/>
        <v>0</v>
      </c>
      <c r="B299" s="204">
        <v>29.8</v>
      </c>
      <c r="C299" s="205">
        <v>80</v>
      </c>
      <c r="D299" s="202">
        <v>29.8</v>
      </c>
      <c r="E299" s="206">
        <v>12</v>
      </c>
      <c r="F299" s="83">
        <v>29.8</v>
      </c>
      <c r="G299" s="206">
        <v>41</v>
      </c>
    </row>
    <row r="300" spans="1:7" hidden="1" x14ac:dyDescent="0.25">
      <c r="A300" t="b">
        <f t="shared" si="4"/>
        <v>0</v>
      </c>
      <c r="B300" s="204">
        <v>29.9</v>
      </c>
      <c r="C300" s="205">
        <v>12</v>
      </c>
      <c r="D300" s="202">
        <v>29.9</v>
      </c>
      <c r="E300" s="206">
        <v>22</v>
      </c>
      <c r="F300" s="83">
        <v>29.9</v>
      </c>
      <c r="G300" s="206">
        <v>177</v>
      </c>
    </row>
    <row r="301" spans="1:7" x14ac:dyDescent="0.25">
      <c r="A301" t="b">
        <f t="shared" si="4"/>
        <v>1</v>
      </c>
      <c r="B301" s="204">
        <v>30</v>
      </c>
      <c r="C301" s="205">
        <v>72</v>
      </c>
      <c r="D301" s="202">
        <v>30</v>
      </c>
      <c r="E301" s="206">
        <v>110</v>
      </c>
      <c r="F301" s="83">
        <v>30</v>
      </c>
      <c r="G301" s="206">
        <v>7</v>
      </c>
    </row>
    <row r="302" spans="1:7" hidden="1" x14ac:dyDescent="0.25">
      <c r="A302" t="b">
        <f t="shared" si="4"/>
        <v>0</v>
      </c>
      <c r="B302" s="204">
        <v>30.1</v>
      </c>
      <c r="C302" s="205">
        <v>14</v>
      </c>
      <c r="D302" s="202">
        <v>30.1</v>
      </c>
      <c r="E302" s="206">
        <v>52</v>
      </c>
      <c r="F302" s="83">
        <v>30.1</v>
      </c>
      <c r="G302" s="206">
        <v>97</v>
      </c>
    </row>
    <row r="303" spans="1:7" hidden="1" x14ac:dyDescent="0.25">
      <c r="A303" t="b">
        <f t="shared" si="4"/>
        <v>0</v>
      </c>
      <c r="B303" s="204">
        <v>30.2</v>
      </c>
      <c r="C303" s="205">
        <v>67</v>
      </c>
      <c r="D303" s="202">
        <v>30.2</v>
      </c>
      <c r="E303" s="206">
        <v>7</v>
      </c>
      <c r="F303" s="83">
        <v>30.2</v>
      </c>
      <c r="G303" s="206">
        <v>4</v>
      </c>
    </row>
    <row r="304" spans="1:7" hidden="1" x14ac:dyDescent="0.25">
      <c r="A304" t="b">
        <f t="shared" si="4"/>
        <v>0</v>
      </c>
      <c r="B304" s="204">
        <v>30.3</v>
      </c>
      <c r="C304" s="205">
        <v>50</v>
      </c>
      <c r="D304" s="202">
        <v>30.3</v>
      </c>
      <c r="E304" s="206">
        <v>79</v>
      </c>
      <c r="F304" s="83">
        <v>30.3</v>
      </c>
      <c r="G304" s="206">
        <v>62</v>
      </c>
    </row>
    <row r="305" spans="1:7" hidden="1" x14ac:dyDescent="0.25">
      <c r="A305" t="b">
        <f t="shared" si="4"/>
        <v>0</v>
      </c>
      <c r="B305" s="204">
        <v>30.4</v>
      </c>
      <c r="C305" s="205">
        <v>61</v>
      </c>
      <c r="D305" s="202">
        <v>30.4</v>
      </c>
      <c r="E305" s="206">
        <v>5</v>
      </c>
      <c r="F305" s="83">
        <v>30.4</v>
      </c>
      <c r="G305" s="206">
        <v>116</v>
      </c>
    </row>
    <row r="306" spans="1:7" x14ac:dyDescent="0.25">
      <c r="A306" t="b">
        <f t="shared" si="4"/>
        <v>1</v>
      </c>
      <c r="B306" s="204">
        <v>30.5</v>
      </c>
      <c r="C306" s="205">
        <v>110</v>
      </c>
      <c r="D306" s="202">
        <v>30.5</v>
      </c>
      <c r="E306" s="206">
        <v>54</v>
      </c>
      <c r="F306" s="83">
        <v>30.5</v>
      </c>
      <c r="G306" s="206">
        <v>78</v>
      </c>
    </row>
    <row r="307" spans="1:7" hidden="1" x14ac:dyDescent="0.25">
      <c r="A307" t="b">
        <f t="shared" si="4"/>
        <v>0</v>
      </c>
      <c r="B307" s="204">
        <v>30.6</v>
      </c>
      <c r="C307" s="205">
        <v>4</v>
      </c>
      <c r="D307" s="202">
        <v>30.6</v>
      </c>
      <c r="E307" s="206">
        <v>105</v>
      </c>
      <c r="F307" s="83">
        <v>30.6</v>
      </c>
      <c r="G307" s="206">
        <v>133</v>
      </c>
    </row>
    <row r="308" spans="1:7" hidden="1" x14ac:dyDescent="0.25">
      <c r="A308" t="b">
        <f t="shared" si="4"/>
        <v>0</v>
      </c>
      <c r="B308" s="204">
        <v>30.7</v>
      </c>
      <c r="C308" s="205">
        <v>75</v>
      </c>
      <c r="D308" s="202">
        <v>30.7</v>
      </c>
      <c r="E308" s="206">
        <v>41</v>
      </c>
      <c r="F308" s="83">
        <v>30.7</v>
      </c>
      <c r="G308" s="206">
        <v>1</v>
      </c>
    </row>
    <row r="309" spans="1:7" hidden="1" x14ac:dyDescent="0.25">
      <c r="A309" t="b">
        <f t="shared" si="4"/>
        <v>0</v>
      </c>
      <c r="B309" s="204">
        <v>30.8</v>
      </c>
      <c r="C309" s="205">
        <v>41</v>
      </c>
      <c r="D309" s="202">
        <v>30.8</v>
      </c>
      <c r="E309" s="206">
        <v>105</v>
      </c>
      <c r="F309" s="83">
        <v>30.8</v>
      </c>
      <c r="G309" s="206">
        <v>1</v>
      </c>
    </row>
    <row r="310" spans="1:7" hidden="1" x14ac:dyDescent="0.25">
      <c r="A310" t="b">
        <f t="shared" si="4"/>
        <v>0</v>
      </c>
      <c r="B310" s="204">
        <v>30.9</v>
      </c>
      <c r="C310" s="205">
        <v>109</v>
      </c>
      <c r="D310" s="202">
        <v>30.9</v>
      </c>
      <c r="E310" s="206">
        <v>25</v>
      </c>
      <c r="F310" s="83">
        <v>30.9</v>
      </c>
      <c r="G310" s="206">
        <v>63</v>
      </c>
    </row>
    <row r="311" spans="1:7" x14ac:dyDescent="0.25">
      <c r="A311" t="b">
        <f t="shared" si="4"/>
        <v>1</v>
      </c>
      <c r="B311" s="204">
        <v>31</v>
      </c>
      <c r="C311" s="205">
        <v>0</v>
      </c>
      <c r="D311" s="202">
        <v>31</v>
      </c>
      <c r="E311" s="206">
        <v>51</v>
      </c>
      <c r="F311" s="83">
        <v>31</v>
      </c>
      <c r="G311" s="206">
        <v>102</v>
      </c>
    </row>
    <row r="312" spans="1:7" hidden="1" x14ac:dyDescent="0.25">
      <c r="A312" t="b">
        <f t="shared" si="4"/>
        <v>0</v>
      </c>
      <c r="B312" s="204">
        <v>31.1</v>
      </c>
      <c r="C312" s="205">
        <v>13</v>
      </c>
      <c r="D312" s="202">
        <v>31.1</v>
      </c>
      <c r="E312" s="206">
        <v>130</v>
      </c>
      <c r="F312" s="83">
        <v>31.1</v>
      </c>
      <c r="G312" s="206">
        <v>61</v>
      </c>
    </row>
    <row r="313" spans="1:7" hidden="1" x14ac:dyDescent="0.25">
      <c r="A313" t="b">
        <f t="shared" si="4"/>
        <v>0</v>
      </c>
      <c r="B313" s="204">
        <v>31.2</v>
      </c>
      <c r="C313" s="205">
        <v>106</v>
      </c>
      <c r="D313" s="202">
        <v>31.2</v>
      </c>
      <c r="E313" s="206">
        <v>1</v>
      </c>
      <c r="F313" s="83">
        <v>31.2</v>
      </c>
      <c r="G313" s="206">
        <v>13</v>
      </c>
    </row>
    <row r="314" spans="1:7" hidden="1" x14ac:dyDescent="0.25">
      <c r="A314" t="b">
        <f t="shared" si="4"/>
        <v>0</v>
      </c>
      <c r="B314" s="204">
        <v>31.3</v>
      </c>
      <c r="C314" s="205">
        <v>14</v>
      </c>
      <c r="D314" s="202">
        <v>31.3</v>
      </c>
      <c r="E314" s="206">
        <v>59</v>
      </c>
      <c r="F314" s="83">
        <v>31.3</v>
      </c>
      <c r="G314" s="206">
        <v>104</v>
      </c>
    </row>
    <row r="315" spans="1:7" hidden="1" x14ac:dyDescent="0.25">
      <c r="A315" t="b">
        <f t="shared" si="4"/>
        <v>0</v>
      </c>
      <c r="B315" s="204">
        <v>31.4</v>
      </c>
      <c r="C315" s="205">
        <v>73</v>
      </c>
      <c r="D315" s="202">
        <v>31.4</v>
      </c>
      <c r="E315" s="206">
        <v>27</v>
      </c>
      <c r="F315" s="83">
        <v>31.4</v>
      </c>
      <c r="G315" s="206">
        <v>97</v>
      </c>
    </row>
    <row r="316" spans="1:7" x14ac:dyDescent="0.25">
      <c r="A316" t="b">
        <f t="shared" si="4"/>
        <v>1</v>
      </c>
      <c r="B316" s="204">
        <v>31.5</v>
      </c>
      <c r="C316" s="205">
        <v>82</v>
      </c>
      <c r="D316" s="202">
        <v>31.5</v>
      </c>
      <c r="E316" s="206">
        <v>114</v>
      </c>
      <c r="F316" s="83">
        <v>31.5</v>
      </c>
      <c r="G316" s="206">
        <v>14</v>
      </c>
    </row>
    <row r="317" spans="1:7" hidden="1" x14ac:dyDescent="0.25">
      <c r="A317" t="b">
        <f t="shared" si="4"/>
        <v>0</v>
      </c>
      <c r="B317" s="204">
        <v>31.6</v>
      </c>
      <c r="C317" s="205">
        <v>5</v>
      </c>
      <c r="D317" s="202">
        <v>31.6</v>
      </c>
      <c r="E317" s="206">
        <v>12</v>
      </c>
      <c r="F317" s="83">
        <v>31.6</v>
      </c>
      <c r="G317" s="206">
        <v>74</v>
      </c>
    </row>
    <row r="318" spans="1:7" hidden="1" x14ac:dyDescent="0.25">
      <c r="A318" t="b">
        <f t="shared" si="4"/>
        <v>0</v>
      </c>
      <c r="B318" s="204">
        <v>31.7</v>
      </c>
      <c r="C318" s="205">
        <v>13</v>
      </c>
      <c r="D318" s="202">
        <v>31.7</v>
      </c>
      <c r="E318" s="206">
        <v>132</v>
      </c>
      <c r="F318" s="83">
        <v>31.7</v>
      </c>
      <c r="G318" s="206">
        <v>28</v>
      </c>
    </row>
    <row r="319" spans="1:7" hidden="1" x14ac:dyDescent="0.25">
      <c r="A319" t="b">
        <f t="shared" si="4"/>
        <v>0</v>
      </c>
      <c r="B319" s="204">
        <v>31.8</v>
      </c>
      <c r="C319" s="205">
        <v>63</v>
      </c>
      <c r="D319" s="202">
        <v>31.8</v>
      </c>
      <c r="E319" s="206">
        <v>11</v>
      </c>
      <c r="F319" s="83">
        <v>31.8</v>
      </c>
      <c r="G319" s="206">
        <v>105</v>
      </c>
    </row>
    <row r="320" spans="1:7" hidden="1" x14ac:dyDescent="0.25">
      <c r="A320" t="b">
        <f t="shared" si="4"/>
        <v>0</v>
      </c>
      <c r="B320" s="204">
        <v>31.9</v>
      </c>
      <c r="C320" s="205">
        <v>43</v>
      </c>
      <c r="D320" s="202">
        <v>31.9</v>
      </c>
      <c r="E320" s="206">
        <v>55</v>
      </c>
      <c r="F320" s="83">
        <v>31.9</v>
      </c>
      <c r="G320" s="206">
        <v>10</v>
      </c>
    </row>
    <row r="321" spans="1:7" x14ac:dyDescent="0.25">
      <c r="A321" t="b">
        <f t="shared" si="4"/>
        <v>1</v>
      </c>
      <c r="B321" s="204">
        <v>32</v>
      </c>
      <c r="C321" s="205">
        <v>45</v>
      </c>
      <c r="D321" s="202">
        <v>32</v>
      </c>
      <c r="E321" s="206">
        <v>64</v>
      </c>
      <c r="F321" s="83">
        <v>32</v>
      </c>
      <c r="G321" s="206">
        <v>45</v>
      </c>
    </row>
    <row r="322" spans="1:7" hidden="1" x14ac:dyDescent="0.25">
      <c r="A322" t="b">
        <f t="shared" si="4"/>
        <v>0</v>
      </c>
      <c r="B322" s="204">
        <v>32.1</v>
      </c>
      <c r="C322" s="205">
        <v>64</v>
      </c>
      <c r="D322" s="202">
        <v>32.1</v>
      </c>
      <c r="E322" s="206">
        <v>83</v>
      </c>
      <c r="F322" s="83">
        <v>32.1</v>
      </c>
      <c r="G322" s="206">
        <v>59</v>
      </c>
    </row>
    <row r="323" spans="1:7" hidden="1" x14ac:dyDescent="0.25">
      <c r="A323" t="b">
        <f t="shared" ref="A323:A386" si="5">MOD(ROW(322:322),5)=0</f>
        <v>0</v>
      </c>
      <c r="B323" s="204">
        <v>32.200000000000003</v>
      </c>
      <c r="C323" s="205">
        <v>4</v>
      </c>
      <c r="D323" s="202">
        <v>32.200000000000003</v>
      </c>
      <c r="E323" s="206">
        <v>19</v>
      </c>
      <c r="F323" s="83">
        <v>32.200000000000003</v>
      </c>
      <c r="G323" s="206">
        <v>11</v>
      </c>
    </row>
    <row r="324" spans="1:7" hidden="1" x14ac:dyDescent="0.25">
      <c r="A324" t="b">
        <f t="shared" si="5"/>
        <v>0</v>
      </c>
      <c r="B324" s="204">
        <v>32.299999999999997</v>
      </c>
      <c r="C324" s="205">
        <v>24</v>
      </c>
      <c r="D324" s="202">
        <v>32.299999999999997</v>
      </c>
      <c r="E324" s="206">
        <v>90</v>
      </c>
      <c r="F324" s="83">
        <v>32.299999999999997</v>
      </c>
      <c r="G324" s="206">
        <v>149</v>
      </c>
    </row>
    <row r="325" spans="1:7" hidden="1" x14ac:dyDescent="0.25">
      <c r="A325" t="b">
        <f t="shared" si="5"/>
        <v>0</v>
      </c>
      <c r="B325" s="204">
        <v>32.4</v>
      </c>
      <c r="C325" s="205">
        <v>123</v>
      </c>
      <c r="D325" s="202">
        <v>32.4</v>
      </c>
      <c r="E325" s="206">
        <v>39</v>
      </c>
      <c r="F325" s="83">
        <v>32.4</v>
      </c>
      <c r="G325" s="206">
        <v>60</v>
      </c>
    </row>
    <row r="326" spans="1:7" x14ac:dyDescent="0.25">
      <c r="A326" t="b">
        <f t="shared" si="5"/>
        <v>1</v>
      </c>
      <c r="B326" s="204">
        <v>32.5</v>
      </c>
      <c r="C326" s="205">
        <v>14</v>
      </c>
      <c r="D326" s="202">
        <v>32.5</v>
      </c>
      <c r="E326" s="206">
        <v>54</v>
      </c>
      <c r="F326" s="83">
        <v>32.5</v>
      </c>
      <c r="G326" s="206">
        <v>12</v>
      </c>
    </row>
    <row r="327" spans="1:7" hidden="1" x14ac:dyDescent="0.25">
      <c r="A327" t="b">
        <f t="shared" si="5"/>
        <v>0</v>
      </c>
      <c r="B327" s="204">
        <v>32.6</v>
      </c>
      <c r="C327" s="205">
        <v>130</v>
      </c>
      <c r="D327" s="202">
        <v>32.6</v>
      </c>
      <c r="E327" s="206">
        <v>85</v>
      </c>
      <c r="F327" s="83">
        <v>32.6</v>
      </c>
      <c r="G327" s="206">
        <v>0</v>
      </c>
    </row>
    <row r="328" spans="1:7" hidden="1" x14ac:dyDescent="0.25">
      <c r="A328" t="b">
        <f t="shared" si="5"/>
        <v>0</v>
      </c>
      <c r="B328" s="204">
        <v>32.700000000000003</v>
      </c>
      <c r="C328" s="205">
        <v>60</v>
      </c>
      <c r="D328" s="202">
        <v>32.700000000000003</v>
      </c>
      <c r="E328" s="206">
        <v>49</v>
      </c>
      <c r="F328" s="83">
        <v>32.700000000000003</v>
      </c>
      <c r="G328" s="206">
        <v>6</v>
      </c>
    </row>
    <row r="329" spans="1:7" hidden="1" x14ac:dyDescent="0.25">
      <c r="A329" t="b">
        <f t="shared" si="5"/>
        <v>0</v>
      </c>
      <c r="B329" s="204">
        <v>32.799999999999997</v>
      </c>
      <c r="C329" s="205">
        <v>85</v>
      </c>
      <c r="D329" s="202">
        <v>32.799999999999997</v>
      </c>
      <c r="E329" s="206">
        <v>74</v>
      </c>
      <c r="F329" s="83">
        <v>32.799999999999997</v>
      </c>
      <c r="G329" s="206">
        <v>101</v>
      </c>
    </row>
    <row r="330" spans="1:7" hidden="1" x14ac:dyDescent="0.25">
      <c r="A330" t="b">
        <f t="shared" si="5"/>
        <v>0</v>
      </c>
      <c r="B330" s="204">
        <v>32.9</v>
      </c>
      <c r="C330" s="205">
        <v>13</v>
      </c>
      <c r="D330" s="202">
        <v>32.9</v>
      </c>
      <c r="E330" s="206">
        <v>47</v>
      </c>
      <c r="F330" s="83">
        <v>32.9</v>
      </c>
      <c r="G330" s="206">
        <v>22</v>
      </c>
    </row>
    <row r="331" spans="1:7" x14ac:dyDescent="0.25">
      <c r="A331" t="b">
        <f t="shared" si="5"/>
        <v>1</v>
      </c>
      <c r="B331" s="204">
        <v>33</v>
      </c>
      <c r="C331" s="205">
        <v>49</v>
      </c>
      <c r="D331" s="202">
        <v>33</v>
      </c>
      <c r="E331" s="206">
        <v>32</v>
      </c>
      <c r="F331" s="83">
        <v>33</v>
      </c>
      <c r="G331" s="206">
        <v>90</v>
      </c>
    </row>
    <row r="332" spans="1:7" hidden="1" x14ac:dyDescent="0.25">
      <c r="A332" t="b">
        <f t="shared" si="5"/>
        <v>0</v>
      </c>
      <c r="B332" s="204">
        <v>33.1</v>
      </c>
      <c r="C332" s="205">
        <v>48</v>
      </c>
      <c r="D332" s="202">
        <v>33.1</v>
      </c>
      <c r="E332" s="206">
        <v>102</v>
      </c>
      <c r="F332" s="83">
        <v>33.1</v>
      </c>
      <c r="G332" s="206">
        <v>77</v>
      </c>
    </row>
    <row r="333" spans="1:7" hidden="1" x14ac:dyDescent="0.25">
      <c r="A333" t="b">
        <f t="shared" si="5"/>
        <v>0</v>
      </c>
      <c r="B333" s="204">
        <v>33.200000000000003</v>
      </c>
      <c r="C333" s="205">
        <v>63</v>
      </c>
      <c r="D333" s="202">
        <v>33.200000000000003</v>
      </c>
      <c r="E333" s="206">
        <v>2</v>
      </c>
      <c r="F333" s="83">
        <v>33.200000000000003</v>
      </c>
      <c r="G333" s="206">
        <v>133</v>
      </c>
    </row>
    <row r="334" spans="1:7" hidden="1" x14ac:dyDescent="0.25">
      <c r="A334" t="b">
        <f t="shared" si="5"/>
        <v>0</v>
      </c>
      <c r="B334" s="204">
        <v>33.299999999999997</v>
      </c>
      <c r="C334" s="205">
        <v>88</v>
      </c>
      <c r="D334" s="202">
        <v>33.299999999999997</v>
      </c>
      <c r="E334" s="206">
        <v>84</v>
      </c>
      <c r="F334" s="83">
        <v>33.299999999999997</v>
      </c>
      <c r="G334" s="206">
        <v>46</v>
      </c>
    </row>
    <row r="335" spans="1:7" hidden="1" x14ac:dyDescent="0.25">
      <c r="A335" t="b">
        <f t="shared" si="5"/>
        <v>0</v>
      </c>
      <c r="B335" s="204">
        <v>33.4</v>
      </c>
      <c r="C335" s="205">
        <v>16</v>
      </c>
      <c r="D335" s="202">
        <v>33.4</v>
      </c>
      <c r="E335" s="206">
        <v>49</v>
      </c>
      <c r="F335" s="83">
        <v>33.4</v>
      </c>
      <c r="G335" s="206">
        <v>61</v>
      </c>
    </row>
    <row r="336" spans="1:7" x14ac:dyDescent="0.25">
      <c r="A336" t="b">
        <f t="shared" si="5"/>
        <v>1</v>
      </c>
      <c r="B336" s="204">
        <v>33.5</v>
      </c>
      <c r="C336" s="205">
        <v>62</v>
      </c>
      <c r="D336" s="202">
        <v>33.5</v>
      </c>
      <c r="E336" s="206">
        <v>13</v>
      </c>
      <c r="F336" s="83">
        <v>33.5</v>
      </c>
      <c r="G336" s="206">
        <v>15</v>
      </c>
    </row>
    <row r="337" spans="1:7" hidden="1" x14ac:dyDescent="0.25">
      <c r="A337" t="b">
        <f t="shared" si="5"/>
        <v>0</v>
      </c>
      <c r="B337" s="204">
        <v>33.6</v>
      </c>
      <c r="C337" s="205">
        <v>15</v>
      </c>
      <c r="D337" s="202">
        <v>33.6</v>
      </c>
      <c r="E337" s="206">
        <v>98</v>
      </c>
      <c r="F337" s="83">
        <v>33.6</v>
      </c>
      <c r="G337" s="206">
        <v>110</v>
      </c>
    </row>
    <row r="338" spans="1:7" hidden="1" x14ac:dyDescent="0.25">
      <c r="A338" t="b">
        <f t="shared" si="5"/>
        <v>0</v>
      </c>
      <c r="B338" s="204">
        <v>33.700000000000003</v>
      </c>
      <c r="C338" s="205">
        <v>117</v>
      </c>
      <c r="D338" s="202">
        <v>33.700000000000003</v>
      </c>
      <c r="E338" s="206">
        <v>16</v>
      </c>
      <c r="F338" s="83">
        <v>33.700000000000003</v>
      </c>
      <c r="G338" s="206">
        <v>0</v>
      </c>
    </row>
    <row r="339" spans="1:7" hidden="1" x14ac:dyDescent="0.25">
      <c r="A339" t="b">
        <f t="shared" si="5"/>
        <v>0</v>
      </c>
      <c r="B339" s="204">
        <v>33.799999999999997</v>
      </c>
      <c r="C339" s="205">
        <v>6</v>
      </c>
      <c r="D339" s="202">
        <v>33.799999999999997</v>
      </c>
      <c r="E339" s="206">
        <v>72</v>
      </c>
      <c r="F339" s="83">
        <v>33.799999999999997</v>
      </c>
      <c r="G339" s="206">
        <v>1</v>
      </c>
    </row>
    <row r="340" spans="1:7" hidden="1" x14ac:dyDescent="0.25">
      <c r="A340" t="b">
        <f t="shared" si="5"/>
        <v>0</v>
      </c>
      <c r="B340" s="204">
        <v>33.9</v>
      </c>
      <c r="C340" s="205">
        <v>27</v>
      </c>
      <c r="D340" s="202">
        <v>33.9</v>
      </c>
      <c r="E340" s="206">
        <v>20</v>
      </c>
      <c r="F340" s="83">
        <v>33.9</v>
      </c>
      <c r="G340" s="206">
        <v>75</v>
      </c>
    </row>
    <row r="341" spans="1:7" x14ac:dyDescent="0.25">
      <c r="A341" t="b">
        <f t="shared" si="5"/>
        <v>1</v>
      </c>
      <c r="B341" s="204">
        <v>34</v>
      </c>
      <c r="C341" s="205">
        <v>102</v>
      </c>
      <c r="D341" s="202">
        <v>34</v>
      </c>
      <c r="E341" s="206">
        <v>102</v>
      </c>
      <c r="F341" s="83">
        <v>34</v>
      </c>
      <c r="G341" s="206">
        <v>25</v>
      </c>
    </row>
    <row r="342" spans="1:7" hidden="1" x14ac:dyDescent="0.25">
      <c r="A342" t="b">
        <f t="shared" si="5"/>
        <v>0</v>
      </c>
      <c r="B342" s="204">
        <v>34.1</v>
      </c>
      <c r="C342" s="205">
        <v>129</v>
      </c>
      <c r="D342" s="202">
        <v>34.1</v>
      </c>
      <c r="E342" s="206">
        <v>20</v>
      </c>
      <c r="F342" s="83">
        <v>34.1</v>
      </c>
      <c r="G342" s="206">
        <v>15</v>
      </c>
    </row>
    <row r="343" spans="1:7" hidden="1" x14ac:dyDescent="0.25">
      <c r="A343" t="b">
        <f t="shared" si="5"/>
        <v>0</v>
      </c>
      <c r="B343" s="204">
        <v>34.200000000000003</v>
      </c>
      <c r="C343" s="205">
        <v>0</v>
      </c>
      <c r="D343" s="202">
        <v>34.200000000000003</v>
      </c>
      <c r="E343" s="206">
        <v>43</v>
      </c>
      <c r="F343" s="83">
        <v>34.200000000000003</v>
      </c>
      <c r="G343" s="206">
        <v>48</v>
      </c>
    </row>
    <row r="344" spans="1:7" hidden="1" x14ac:dyDescent="0.25">
      <c r="A344" t="b">
        <f t="shared" si="5"/>
        <v>0</v>
      </c>
      <c r="B344" s="204">
        <v>34.299999999999997</v>
      </c>
      <c r="C344" s="205">
        <v>76</v>
      </c>
      <c r="D344" s="202">
        <v>34.299999999999997</v>
      </c>
      <c r="E344" s="206">
        <v>122</v>
      </c>
      <c r="F344" s="83">
        <v>34.299999999999997</v>
      </c>
      <c r="G344" s="206">
        <v>155</v>
      </c>
    </row>
    <row r="345" spans="1:7" hidden="1" x14ac:dyDescent="0.25">
      <c r="A345" t="b">
        <f t="shared" si="5"/>
        <v>0</v>
      </c>
      <c r="B345" s="204">
        <v>34.4</v>
      </c>
      <c r="C345" s="205">
        <v>24</v>
      </c>
      <c r="D345" s="202">
        <v>34.4</v>
      </c>
      <c r="E345" s="206">
        <v>34</v>
      </c>
      <c r="F345" s="83">
        <v>34.4</v>
      </c>
      <c r="G345" s="206">
        <v>6</v>
      </c>
    </row>
    <row r="346" spans="1:7" x14ac:dyDescent="0.25">
      <c r="A346" t="b">
        <f t="shared" si="5"/>
        <v>1</v>
      </c>
      <c r="B346" s="204">
        <v>34.5</v>
      </c>
      <c r="C346" s="205">
        <v>2</v>
      </c>
      <c r="D346" s="202">
        <v>34.5</v>
      </c>
      <c r="E346" s="206">
        <v>98</v>
      </c>
      <c r="F346" s="83">
        <v>34.5</v>
      </c>
      <c r="G346" s="206">
        <v>3</v>
      </c>
    </row>
    <row r="347" spans="1:7" hidden="1" x14ac:dyDescent="0.25">
      <c r="A347" t="b">
        <f t="shared" si="5"/>
        <v>0</v>
      </c>
      <c r="B347" s="204">
        <v>34.6</v>
      </c>
      <c r="C347" s="205">
        <v>91</v>
      </c>
      <c r="D347" s="202">
        <v>34.6</v>
      </c>
      <c r="E347" s="206">
        <v>73</v>
      </c>
      <c r="F347" s="83">
        <v>34.6</v>
      </c>
      <c r="G347" s="206">
        <v>0</v>
      </c>
    </row>
    <row r="348" spans="1:7" hidden="1" x14ac:dyDescent="0.25">
      <c r="A348" t="b">
        <f t="shared" si="5"/>
        <v>0</v>
      </c>
      <c r="B348" s="204">
        <v>34.700000000000003</v>
      </c>
      <c r="C348" s="205">
        <v>10</v>
      </c>
      <c r="D348" s="202">
        <v>34.700000000000003</v>
      </c>
      <c r="E348" s="206">
        <v>15</v>
      </c>
      <c r="F348" s="83">
        <v>34.700000000000003</v>
      </c>
      <c r="G348" s="206">
        <v>1</v>
      </c>
    </row>
    <row r="349" spans="1:7" hidden="1" x14ac:dyDescent="0.25">
      <c r="A349" t="b">
        <f t="shared" si="5"/>
        <v>0</v>
      </c>
      <c r="B349" s="204">
        <v>34.799999999999997</v>
      </c>
      <c r="C349" s="205">
        <v>82</v>
      </c>
      <c r="D349" s="202">
        <v>34.799999999999997</v>
      </c>
      <c r="E349" s="206">
        <v>47</v>
      </c>
      <c r="F349" s="83">
        <v>34.799999999999997</v>
      </c>
      <c r="G349" s="206">
        <v>10</v>
      </c>
    </row>
    <row r="350" spans="1:7" hidden="1" x14ac:dyDescent="0.25">
      <c r="A350" t="b">
        <f t="shared" si="5"/>
        <v>0</v>
      </c>
      <c r="B350" s="204">
        <v>34.9</v>
      </c>
      <c r="C350" s="205">
        <v>39</v>
      </c>
      <c r="D350" s="202">
        <v>34.9</v>
      </c>
      <c r="E350" s="206">
        <v>110</v>
      </c>
      <c r="F350" s="83">
        <v>34.9</v>
      </c>
      <c r="G350" s="206">
        <v>95</v>
      </c>
    </row>
    <row r="351" spans="1:7" x14ac:dyDescent="0.25">
      <c r="A351" t="b">
        <f t="shared" si="5"/>
        <v>1</v>
      </c>
      <c r="B351" s="204">
        <v>35</v>
      </c>
      <c r="C351" s="205">
        <v>52</v>
      </c>
      <c r="D351" s="202">
        <v>35</v>
      </c>
      <c r="E351" s="206">
        <v>10</v>
      </c>
      <c r="F351" s="83">
        <v>35</v>
      </c>
      <c r="G351" s="206">
        <v>3</v>
      </c>
    </row>
    <row r="352" spans="1:7" hidden="1" x14ac:dyDescent="0.25">
      <c r="A352" t="b">
        <f t="shared" si="5"/>
        <v>0</v>
      </c>
      <c r="B352" s="204">
        <v>35.1</v>
      </c>
      <c r="C352" s="205">
        <v>59</v>
      </c>
      <c r="D352" s="202">
        <v>35.1</v>
      </c>
      <c r="E352" s="206">
        <v>76</v>
      </c>
      <c r="F352" s="83">
        <v>35.1</v>
      </c>
      <c r="G352" s="206">
        <v>118</v>
      </c>
    </row>
    <row r="353" spans="1:7" hidden="1" x14ac:dyDescent="0.25">
      <c r="A353" t="b">
        <f t="shared" si="5"/>
        <v>0</v>
      </c>
      <c r="B353" s="204">
        <v>35.200000000000003</v>
      </c>
      <c r="C353" s="205">
        <v>13</v>
      </c>
      <c r="D353" s="202">
        <v>35.200000000000003</v>
      </c>
      <c r="E353" s="206">
        <v>54</v>
      </c>
      <c r="F353" s="83">
        <v>35.200000000000003</v>
      </c>
      <c r="G353" s="206">
        <v>100</v>
      </c>
    </row>
    <row r="354" spans="1:7" hidden="1" x14ac:dyDescent="0.25">
      <c r="A354" t="b">
        <f t="shared" si="5"/>
        <v>0</v>
      </c>
      <c r="B354" s="204">
        <v>35.299999999999997</v>
      </c>
      <c r="C354" s="205">
        <v>51</v>
      </c>
      <c r="D354" s="202">
        <v>35.299999999999997</v>
      </c>
      <c r="E354" s="206">
        <v>25</v>
      </c>
      <c r="F354" s="83">
        <v>35.299999999999997</v>
      </c>
      <c r="G354" s="206">
        <v>1</v>
      </c>
    </row>
    <row r="355" spans="1:7" hidden="1" x14ac:dyDescent="0.25">
      <c r="A355" t="b">
        <f t="shared" si="5"/>
        <v>0</v>
      </c>
      <c r="B355" s="204">
        <v>35.4</v>
      </c>
      <c r="C355" s="205">
        <v>26</v>
      </c>
      <c r="D355" s="202">
        <v>35.4</v>
      </c>
      <c r="E355" s="206">
        <v>113</v>
      </c>
      <c r="F355" s="83">
        <v>35.4</v>
      </c>
      <c r="G355" s="206">
        <v>13</v>
      </c>
    </row>
    <row r="356" spans="1:7" x14ac:dyDescent="0.25">
      <c r="A356" t="b">
        <f t="shared" si="5"/>
        <v>1</v>
      </c>
      <c r="B356" s="204">
        <v>35.5</v>
      </c>
      <c r="C356" s="205">
        <v>82</v>
      </c>
      <c r="D356" s="202">
        <v>35.5</v>
      </c>
      <c r="E356" s="206">
        <v>75</v>
      </c>
      <c r="F356" s="83">
        <v>35.5</v>
      </c>
      <c r="G356" s="206">
        <v>99</v>
      </c>
    </row>
    <row r="357" spans="1:7" hidden="1" x14ac:dyDescent="0.25">
      <c r="A357" t="b">
        <f t="shared" si="5"/>
        <v>0</v>
      </c>
      <c r="B357" s="204">
        <v>35.6</v>
      </c>
      <c r="C357" s="205">
        <v>7</v>
      </c>
      <c r="D357" s="202">
        <v>35.6</v>
      </c>
      <c r="E357" s="206">
        <v>18</v>
      </c>
      <c r="F357" s="83">
        <v>35.6</v>
      </c>
      <c r="G357" s="206">
        <v>1</v>
      </c>
    </row>
    <row r="358" spans="1:7" hidden="1" x14ac:dyDescent="0.25">
      <c r="A358" t="b">
        <f t="shared" si="5"/>
        <v>0</v>
      </c>
      <c r="B358" s="204">
        <v>35.700000000000003</v>
      </c>
      <c r="C358" s="205">
        <v>78</v>
      </c>
      <c r="D358" s="202">
        <v>35.700000000000003</v>
      </c>
      <c r="E358" s="206">
        <v>51</v>
      </c>
      <c r="F358" s="83">
        <v>35.700000000000003</v>
      </c>
      <c r="G358" s="206">
        <v>34</v>
      </c>
    </row>
    <row r="359" spans="1:7" hidden="1" x14ac:dyDescent="0.25">
      <c r="A359" t="b">
        <f t="shared" si="5"/>
        <v>0</v>
      </c>
      <c r="B359" s="204">
        <v>35.799999999999997</v>
      </c>
      <c r="C359" s="205">
        <v>13</v>
      </c>
      <c r="D359" s="202">
        <v>35.799999999999997</v>
      </c>
      <c r="E359" s="206">
        <v>22</v>
      </c>
      <c r="F359" s="83">
        <v>35.799999999999997</v>
      </c>
      <c r="G359" s="206">
        <v>15</v>
      </c>
    </row>
    <row r="360" spans="1:7" hidden="1" x14ac:dyDescent="0.25">
      <c r="A360" t="b">
        <f t="shared" si="5"/>
        <v>0</v>
      </c>
      <c r="B360" s="204">
        <v>35.9</v>
      </c>
      <c r="C360" s="205">
        <v>70</v>
      </c>
      <c r="D360" s="202">
        <v>35.9</v>
      </c>
      <c r="E360" s="206">
        <v>108</v>
      </c>
      <c r="F360" s="83">
        <v>35.9</v>
      </c>
      <c r="G360" s="206">
        <v>12</v>
      </c>
    </row>
    <row r="361" spans="1:7" x14ac:dyDescent="0.25">
      <c r="A361" t="b">
        <f t="shared" si="5"/>
        <v>1</v>
      </c>
      <c r="B361" s="204">
        <v>36</v>
      </c>
      <c r="C361" s="205">
        <v>15</v>
      </c>
      <c r="D361" s="202">
        <v>36</v>
      </c>
      <c r="E361" s="206">
        <v>17</v>
      </c>
      <c r="F361" s="83">
        <v>36</v>
      </c>
      <c r="G361" s="206">
        <v>110</v>
      </c>
    </row>
    <row r="362" spans="1:7" hidden="1" x14ac:dyDescent="0.25">
      <c r="A362" t="b">
        <f t="shared" si="5"/>
        <v>0</v>
      </c>
      <c r="B362" s="204">
        <v>36.1</v>
      </c>
      <c r="C362" s="205">
        <v>78</v>
      </c>
      <c r="D362" s="202">
        <v>36.1</v>
      </c>
      <c r="E362" s="206">
        <v>111</v>
      </c>
      <c r="F362" s="83">
        <v>36.1</v>
      </c>
      <c r="G362" s="206">
        <v>92</v>
      </c>
    </row>
    <row r="363" spans="1:7" hidden="1" x14ac:dyDescent="0.25">
      <c r="A363" t="b">
        <f t="shared" si="5"/>
        <v>0</v>
      </c>
      <c r="B363" s="204">
        <v>36.200000000000003</v>
      </c>
      <c r="C363" s="205">
        <v>91</v>
      </c>
      <c r="D363" s="202">
        <v>36.200000000000003</v>
      </c>
      <c r="E363" s="206">
        <v>2</v>
      </c>
      <c r="F363" s="83">
        <v>36.200000000000003</v>
      </c>
      <c r="G363" s="206">
        <v>2</v>
      </c>
    </row>
    <row r="364" spans="1:7" hidden="1" x14ac:dyDescent="0.25">
      <c r="A364" t="b">
        <f t="shared" si="5"/>
        <v>0</v>
      </c>
      <c r="B364" s="204">
        <v>36.299999999999997</v>
      </c>
      <c r="C364" s="205">
        <v>12</v>
      </c>
      <c r="D364" s="202">
        <v>36.299999999999997</v>
      </c>
      <c r="E364" s="206">
        <v>7</v>
      </c>
      <c r="F364" s="83">
        <v>36.299999999999997</v>
      </c>
      <c r="G364" s="206">
        <v>3</v>
      </c>
    </row>
    <row r="365" spans="1:7" hidden="1" x14ac:dyDescent="0.25">
      <c r="A365" t="b">
        <f t="shared" si="5"/>
        <v>0</v>
      </c>
      <c r="B365" s="204">
        <v>36.4</v>
      </c>
      <c r="C365" s="205">
        <v>80</v>
      </c>
      <c r="D365" s="202">
        <v>36.4</v>
      </c>
      <c r="E365" s="206">
        <v>16</v>
      </c>
      <c r="F365" s="83">
        <v>36.4</v>
      </c>
      <c r="G365" s="206">
        <v>4</v>
      </c>
    </row>
    <row r="366" spans="1:7" x14ac:dyDescent="0.25">
      <c r="A366" t="b">
        <f t="shared" si="5"/>
        <v>1</v>
      </c>
      <c r="B366" s="204">
        <v>36.5</v>
      </c>
      <c r="C366" s="205">
        <v>7</v>
      </c>
      <c r="D366" s="202">
        <v>36.5</v>
      </c>
      <c r="E366" s="206">
        <v>64</v>
      </c>
      <c r="F366" s="83">
        <v>36.5</v>
      </c>
      <c r="G366" s="206">
        <v>25</v>
      </c>
    </row>
    <row r="367" spans="1:7" hidden="1" x14ac:dyDescent="0.25">
      <c r="A367" t="b">
        <f t="shared" si="5"/>
        <v>0</v>
      </c>
      <c r="B367" s="204">
        <v>36.6</v>
      </c>
      <c r="C367" s="205">
        <v>80</v>
      </c>
      <c r="D367" s="202">
        <v>36.6</v>
      </c>
      <c r="E367" s="206">
        <v>74</v>
      </c>
      <c r="F367" s="83">
        <v>36.6</v>
      </c>
      <c r="G367" s="206">
        <v>78</v>
      </c>
    </row>
    <row r="368" spans="1:7" hidden="1" x14ac:dyDescent="0.25">
      <c r="A368" t="b">
        <f t="shared" si="5"/>
        <v>0</v>
      </c>
      <c r="B368" s="204">
        <v>36.700000000000003</v>
      </c>
      <c r="C368" s="205">
        <v>9</v>
      </c>
      <c r="D368" s="202">
        <v>36.700000000000003</v>
      </c>
      <c r="E368" s="206">
        <v>51</v>
      </c>
      <c r="F368" s="83">
        <v>36.700000000000003</v>
      </c>
      <c r="G368" s="206">
        <v>138</v>
      </c>
    </row>
    <row r="369" spans="1:7" hidden="1" x14ac:dyDescent="0.25">
      <c r="A369" t="b">
        <f t="shared" si="5"/>
        <v>0</v>
      </c>
      <c r="B369" s="204">
        <v>36.799999999999997</v>
      </c>
      <c r="C369" s="205">
        <v>76</v>
      </c>
      <c r="D369" s="202">
        <v>36.799999999999997</v>
      </c>
      <c r="E369" s="206">
        <v>85</v>
      </c>
      <c r="F369" s="83">
        <v>36.799999999999997</v>
      </c>
      <c r="G369" s="206">
        <v>29</v>
      </c>
    </row>
    <row r="370" spans="1:7" hidden="1" x14ac:dyDescent="0.25">
      <c r="A370" t="b">
        <f t="shared" si="5"/>
        <v>0</v>
      </c>
      <c r="B370" s="204">
        <v>36.9</v>
      </c>
      <c r="C370" s="205">
        <v>14</v>
      </c>
      <c r="D370" s="202">
        <v>36.9</v>
      </c>
      <c r="E370" s="206">
        <v>52</v>
      </c>
      <c r="F370" s="83">
        <v>36.9</v>
      </c>
      <c r="G370" s="206">
        <v>79</v>
      </c>
    </row>
    <row r="371" spans="1:7" x14ac:dyDescent="0.25">
      <c r="A371" t="b">
        <f t="shared" si="5"/>
        <v>1</v>
      </c>
      <c r="B371" s="204">
        <v>37</v>
      </c>
      <c r="C371" s="205">
        <v>70</v>
      </c>
      <c r="D371" s="202">
        <v>37</v>
      </c>
      <c r="E371" s="206">
        <v>21</v>
      </c>
      <c r="F371" s="83">
        <v>37</v>
      </c>
      <c r="G371" s="206">
        <v>130</v>
      </c>
    </row>
    <row r="372" spans="1:7" hidden="1" x14ac:dyDescent="0.25">
      <c r="A372" t="b">
        <f t="shared" si="5"/>
        <v>0</v>
      </c>
      <c r="B372" s="204">
        <v>37.1</v>
      </c>
      <c r="C372" s="205">
        <v>14</v>
      </c>
      <c r="D372" s="202">
        <v>37.1</v>
      </c>
      <c r="E372" s="206">
        <v>74</v>
      </c>
      <c r="F372" s="83">
        <v>37.1</v>
      </c>
      <c r="G372" s="206">
        <v>0</v>
      </c>
    </row>
    <row r="373" spans="1:7" hidden="1" x14ac:dyDescent="0.25">
      <c r="A373" t="b">
        <f t="shared" si="5"/>
        <v>0</v>
      </c>
      <c r="B373" s="204">
        <v>37.200000000000003</v>
      </c>
      <c r="C373" s="205">
        <v>56</v>
      </c>
      <c r="D373" s="202">
        <v>37.200000000000003</v>
      </c>
      <c r="E373" s="206">
        <v>46</v>
      </c>
      <c r="F373" s="83">
        <v>37.200000000000003</v>
      </c>
      <c r="G373" s="206">
        <v>8</v>
      </c>
    </row>
    <row r="374" spans="1:7" hidden="1" x14ac:dyDescent="0.25">
      <c r="A374" t="b">
        <f t="shared" si="5"/>
        <v>0</v>
      </c>
      <c r="B374" s="204">
        <v>37.299999999999997</v>
      </c>
      <c r="C374" s="205">
        <v>26</v>
      </c>
      <c r="D374" s="202">
        <v>37.299999999999997</v>
      </c>
      <c r="E374" s="206">
        <v>90</v>
      </c>
      <c r="F374" s="83">
        <v>37.299999999999997</v>
      </c>
      <c r="G374" s="206">
        <v>87</v>
      </c>
    </row>
    <row r="375" spans="1:7" hidden="1" x14ac:dyDescent="0.25">
      <c r="A375" t="b">
        <f t="shared" si="5"/>
        <v>0</v>
      </c>
      <c r="B375" s="204">
        <v>37.4</v>
      </c>
      <c r="C375" s="205">
        <v>9</v>
      </c>
      <c r="D375" s="202">
        <v>37.4</v>
      </c>
      <c r="E375" s="206">
        <v>26</v>
      </c>
      <c r="F375" s="83">
        <v>37.4</v>
      </c>
      <c r="G375" s="206">
        <v>125</v>
      </c>
    </row>
    <row r="376" spans="1:7" x14ac:dyDescent="0.25">
      <c r="A376" t="b">
        <f t="shared" si="5"/>
        <v>1</v>
      </c>
      <c r="B376" s="204">
        <v>37.5</v>
      </c>
      <c r="C376" s="205">
        <v>32</v>
      </c>
      <c r="D376" s="202">
        <v>37.5</v>
      </c>
      <c r="E376" s="206">
        <v>114</v>
      </c>
      <c r="F376" s="83">
        <v>37.5</v>
      </c>
      <c r="G376" s="206">
        <v>22</v>
      </c>
    </row>
    <row r="377" spans="1:7" hidden="1" x14ac:dyDescent="0.25">
      <c r="A377" t="b">
        <f t="shared" si="5"/>
        <v>0</v>
      </c>
      <c r="B377" s="204">
        <v>37.6</v>
      </c>
      <c r="C377" s="205">
        <v>35</v>
      </c>
      <c r="D377" s="202">
        <v>37.6</v>
      </c>
      <c r="E377" s="206">
        <v>11</v>
      </c>
      <c r="F377" s="83">
        <v>37.6</v>
      </c>
      <c r="G377" s="206">
        <v>23</v>
      </c>
    </row>
    <row r="378" spans="1:7" hidden="1" x14ac:dyDescent="0.25">
      <c r="A378" t="b">
        <f t="shared" si="5"/>
        <v>0</v>
      </c>
      <c r="B378" s="204">
        <v>37.700000000000003</v>
      </c>
      <c r="C378" s="205">
        <v>66</v>
      </c>
      <c r="D378" s="202">
        <v>37.700000000000003</v>
      </c>
      <c r="E378" s="206">
        <v>61</v>
      </c>
      <c r="F378" s="83">
        <v>37.700000000000003</v>
      </c>
      <c r="G378" s="206">
        <v>94</v>
      </c>
    </row>
    <row r="379" spans="1:7" hidden="1" x14ac:dyDescent="0.25">
      <c r="A379" t="b">
        <f t="shared" si="5"/>
        <v>0</v>
      </c>
      <c r="B379" s="204">
        <v>37.799999999999997</v>
      </c>
      <c r="C379" s="205">
        <v>0</v>
      </c>
      <c r="D379" s="202">
        <v>37.799999999999997</v>
      </c>
      <c r="E379" s="206">
        <v>79</v>
      </c>
      <c r="F379" s="83">
        <v>37.799999999999997</v>
      </c>
      <c r="G379" s="206">
        <v>79</v>
      </c>
    </row>
    <row r="380" spans="1:7" hidden="1" x14ac:dyDescent="0.25">
      <c r="A380" t="b">
        <f t="shared" si="5"/>
        <v>0</v>
      </c>
      <c r="B380" s="204">
        <v>37.9</v>
      </c>
      <c r="C380" s="205">
        <v>21</v>
      </c>
      <c r="D380" s="202">
        <v>37.9</v>
      </c>
      <c r="E380" s="206">
        <v>91</v>
      </c>
      <c r="F380" s="83">
        <v>37.9</v>
      </c>
      <c r="G380" s="206">
        <v>25</v>
      </c>
    </row>
    <row r="381" spans="1:7" x14ac:dyDescent="0.25">
      <c r="A381" t="b">
        <f t="shared" si="5"/>
        <v>1</v>
      </c>
      <c r="B381" s="204">
        <v>38</v>
      </c>
      <c r="C381" s="205">
        <v>66</v>
      </c>
      <c r="D381" s="202">
        <v>38</v>
      </c>
      <c r="E381" s="206">
        <v>46</v>
      </c>
      <c r="F381" s="83">
        <v>38</v>
      </c>
      <c r="G381" s="206">
        <v>12</v>
      </c>
    </row>
    <row r="382" spans="1:7" hidden="1" x14ac:dyDescent="0.25">
      <c r="A382" t="b">
        <f t="shared" si="5"/>
        <v>0</v>
      </c>
      <c r="B382" s="204">
        <v>38.1</v>
      </c>
      <c r="C382" s="205">
        <v>11</v>
      </c>
      <c r="D382" s="202">
        <v>38.1</v>
      </c>
      <c r="E382" s="206">
        <v>28</v>
      </c>
      <c r="F382" s="83">
        <v>38.1</v>
      </c>
      <c r="G382" s="206">
        <v>104</v>
      </c>
    </row>
    <row r="383" spans="1:7" hidden="1" x14ac:dyDescent="0.25">
      <c r="A383" t="b">
        <f t="shared" si="5"/>
        <v>0</v>
      </c>
      <c r="B383" s="204">
        <v>38.200000000000003</v>
      </c>
      <c r="C383" s="205">
        <v>75</v>
      </c>
      <c r="D383" s="202">
        <v>38.200000000000003</v>
      </c>
      <c r="E383" s="206">
        <v>40</v>
      </c>
      <c r="F383" s="83">
        <v>38.200000000000003</v>
      </c>
      <c r="G383" s="206">
        <v>97</v>
      </c>
    </row>
    <row r="384" spans="1:7" hidden="1" x14ac:dyDescent="0.25">
      <c r="A384" t="b">
        <f t="shared" si="5"/>
        <v>0</v>
      </c>
      <c r="B384" s="204">
        <v>38.299999999999997</v>
      </c>
      <c r="C384" s="205">
        <v>4</v>
      </c>
      <c r="D384" s="202">
        <v>38.299999999999997</v>
      </c>
      <c r="E384" s="206">
        <v>81</v>
      </c>
      <c r="F384" s="83">
        <v>38.299999999999997</v>
      </c>
      <c r="G384" s="206">
        <v>52</v>
      </c>
    </row>
    <row r="385" spans="1:7" hidden="1" x14ac:dyDescent="0.25">
      <c r="A385" t="b">
        <f t="shared" si="5"/>
        <v>0</v>
      </c>
      <c r="B385" s="204">
        <v>38.4</v>
      </c>
      <c r="C385" s="205">
        <v>6</v>
      </c>
      <c r="D385" s="202">
        <v>38.4</v>
      </c>
      <c r="E385" s="206">
        <v>40</v>
      </c>
      <c r="F385" s="83">
        <v>38.4</v>
      </c>
      <c r="G385" s="206">
        <v>44</v>
      </c>
    </row>
    <row r="386" spans="1:7" x14ac:dyDescent="0.25">
      <c r="A386" t="b">
        <f t="shared" si="5"/>
        <v>1</v>
      </c>
      <c r="B386" s="204">
        <v>38.5</v>
      </c>
      <c r="C386" s="205">
        <v>12</v>
      </c>
      <c r="D386" s="202">
        <v>38.5</v>
      </c>
      <c r="E386" s="206">
        <v>120</v>
      </c>
      <c r="F386" s="83">
        <v>38.5</v>
      </c>
      <c r="G386" s="206">
        <v>7</v>
      </c>
    </row>
    <row r="387" spans="1:7" hidden="1" x14ac:dyDescent="0.25">
      <c r="A387" t="b">
        <f t="shared" ref="A387:A450" si="6">MOD(ROW(386:386),5)=0</f>
        <v>0</v>
      </c>
      <c r="B387" s="204">
        <v>38.6</v>
      </c>
      <c r="C387" s="205">
        <v>72</v>
      </c>
      <c r="D387" s="202">
        <v>38.6</v>
      </c>
      <c r="E387" s="206">
        <v>1</v>
      </c>
      <c r="F387" s="83">
        <v>38.6</v>
      </c>
      <c r="G387" s="206">
        <v>117</v>
      </c>
    </row>
    <row r="388" spans="1:7" hidden="1" x14ac:dyDescent="0.25">
      <c r="A388" t="b">
        <f t="shared" si="6"/>
        <v>0</v>
      </c>
      <c r="B388" s="204">
        <v>38.700000000000003</v>
      </c>
      <c r="C388" s="205">
        <v>12</v>
      </c>
      <c r="D388" s="202">
        <v>38.700000000000003</v>
      </c>
      <c r="E388" s="206">
        <v>129</v>
      </c>
      <c r="F388" s="83">
        <v>38.700000000000003</v>
      </c>
      <c r="G388" s="206">
        <v>81</v>
      </c>
    </row>
    <row r="389" spans="1:7" hidden="1" x14ac:dyDescent="0.25">
      <c r="A389" t="b">
        <f t="shared" si="6"/>
        <v>0</v>
      </c>
      <c r="B389" s="204">
        <v>38.799999999999997</v>
      </c>
      <c r="C389" s="205">
        <v>74</v>
      </c>
      <c r="D389" s="202">
        <v>38.799999999999997</v>
      </c>
      <c r="E389" s="206">
        <v>10</v>
      </c>
      <c r="F389" s="83">
        <v>38.799999999999997</v>
      </c>
      <c r="G389" s="206">
        <v>34</v>
      </c>
    </row>
    <row r="390" spans="1:7" hidden="1" x14ac:dyDescent="0.25">
      <c r="A390" t="b">
        <f t="shared" si="6"/>
        <v>0</v>
      </c>
      <c r="B390" s="204">
        <v>38.9</v>
      </c>
      <c r="C390" s="205">
        <v>1</v>
      </c>
      <c r="D390" s="202">
        <v>38.9</v>
      </c>
      <c r="E390" s="206">
        <v>47</v>
      </c>
      <c r="F390" s="83">
        <v>38.9</v>
      </c>
      <c r="G390" s="206">
        <v>4</v>
      </c>
    </row>
    <row r="391" spans="1:7" x14ac:dyDescent="0.25">
      <c r="A391" t="b">
        <f t="shared" si="6"/>
        <v>1</v>
      </c>
      <c r="B391" s="204">
        <v>39</v>
      </c>
      <c r="C391" s="205">
        <v>16</v>
      </c>
      <c r="D391" s="202">
        <v>39</v>
      </c>
      <c r="E391" s="206">
        <v>52</v>
      </c>
      <c r="F391" s="83">
        <v>39</v>
      </c>
      <c r="G391" s="206">
        <v>19</v>
      </c>
    </row>
    <row r="392" spans="1:7" hidden="1" x14ac:dyDescent="0.25">
      <c r="A392" t="b">
        <f t="shared" si="6"/>
        <v>0</v>
      </c>
      <c r="B392" s="204">
        <v>39.1</v>
      </c>
      <c r="C392" s="205">
        <v>68</v>
      </c>
      <c r="D392" s="202">
        <v>39.1</v>
      </c>
      <c r="E392" s="206">
        <v>54</v>
      </c>
      <c r="F392" s="83">
        <v>39.1</v>
      </c>
      <c r="G392" s="206">
        <v>50</v>
      </c>
    </row>
    <row r="393" spans="1:7" hidden="1" x14ac:dyDescent="0.25">
      <c r="A393" t="b">
        <f t="shared" si="6"/>
        <v>0</v>
      </c>
      <c r="B393" s="204">
        <v>39.200000000000003</v>
      </c>
      <c r="C393" s="205">
        <v>10</v>
      </c>
      <c r="D393" s="202">
        <v>39.200000000000003</v>
      </c>
      <c r="E393" s="206">
        <v>27</v>
      </c>
      <c r="F393" s="83">
        <v>39.200000000000003</v>
      </c>
      <c r="G393" s="206">
        <v>41</v>
      </c>
    </row>
    <row r="394" spans="1:7" hidden="1" x14ac:dyDescent="0.25">
      <c r="A394" t="b">
        <f t="shared" si="6"/>
        <v>0</v>
      </c>
      <c r="B394" s="204">
        <v>39.299999999999997</v>
      </c>
      <c r="C394" s="205">
        <v>69</v>
      </c>
      <c r="D394" s="202">
        <v>39.299999999999997</v>
      </c>
      <c r="E394" s="206">
        <v>109</v>
      </c>
      <c r="F394" s="83">
        <v>39.299999999999997</v>
      </c>
      <c r="G394" s="206">
        <v>154</v>
      </c>
    </row>
    <row r="395" spans="1:7" hidden="1" x14ac:dyDescent="0.25">
      <c r="A395" t="b">
        <f t="shared" si="6"/>
        <v>0</v>
      </c>
      <c r="B395" s="204">
        <v>39.4</v>
      </c>
      <c r="C395" s="205">
        <v>9</v>
      </c>
      <c r="D395" s="202">
        <v>39.4</v>
      </c>
      <c r="E395" s="206">
        <v>20</v>
      </c>
      <c r="F395" s="83">
        <v>39.4</v>
      </c>
      <c r="G395" s="206">
        <v>35</v>
      </c>
    </row>
    <row r="396" spans="1:7" x14ac:dyDescent="0.25">
      <c r="A396" t="b">
        <f t="shared" si="6"/>
        <v>1</v>
      </c>
      <c r="B396" s="204">
        <v>39.5</v>
      </c>
      <c r="C396" s="205">
        <v>9</v>
      </c>
      <c r="D396" s="202">
        <v>39.5</v>
      </c>
      <c r="E396" s="206">
        <v>94</v>
      </c>
      <c r="F396" s="83">
        <v>39.5</v>
      </c>
      <c r="G396" s="206">
        <v>20</v>
      </c>
    </row>
    <row r="397" spans="1:7" hidden="1" x14ac:dyDescent="0.25">
      <c r="A397" t="b">
        <f t="shared" si="6"/>
        <v>0</v>
      </c>
      <c r="B397" s="204">
        <v>39.6</v>
      </c>
      <c r="C397" s="205">
        <v>75</v>
      </c>
      <c r="D397" s="202">
        <v>39.6</v>
      </c>
      <c r="E397" s="206">
        <v>42</v>
      </c>
      <c r="F397" s="83">
        <v>39.6</v>
      </c>
      <c r="G397" s="206">
        <v>170</v>
      </c>
    </row>
    <row r="398" spans="1:7" hidden="1" x14ac:dyDescent="0.25">
      <c r="A398" t="b">
        <f t="shared" si="6"/>
        <v>0</v>
      </c>
      <c r="B398" s="204">
        <v>39.700000000000003</v>
      </c>
      <c r="C398" s="205">
        <v>10</v>
      </c>
      <c r="D398" s="202">
        <v>39.700000000000003</v>
      </c>
      <c r="E398" s="206">
        <v>15</v>
      </c>
      <c r="F398" s="83">
        <v>39.700000000000003</v>
      </c>
      <c r="G398" s="206">
        <v>3</v>
      </c>
    </row>
    <row r="399" spans="1:7" hidden="1" x14ac:dyDescent="0.25">
      <c r="A399" t="b">
        <f t="shared" si="6"/>
        <v>0</v>
      </c>
      <c r="B399" s="204">
        <v>39.799999999999997</v>
      </c>
      <c r="C399" s="205">
        <v>4</v>
      </c>
      <c r="D399" s="202">
        <v>39.799999999999997</v>
      </c>
      <c r="E399" s="206">
        <v>121</v>
      </c>
      <c r="F399" s="83">
        <v>39.799999999999997</v>
      </c>
      <c r="G399" s="206">
        <v>23</v>
      </c>
    </row>
    <row r="400" spans="1:7" hidden="1" x14ac:dyDescent="0.25">
      <c r="A400" t="b">
        <f t="shared" si="6"/>
        <v>0</v>
      </c>
      <c r="B400" s="204">
        <v>39.9</v>
      </c>
      <c r="C400" s="205">
        <v>76</v>
      </c>
      <c r="D400" s="202">
        <v>39.9</v>
      </c>
      <c r="E400" s="206">
        <v>1</v>
      </c>
      <c r="F400" s="83">
        <v>39.9</v>
      </c>
      <c r="G400" s="206">
        <v>136</v>
      </c>
    </row>
    <row r="401" spans="1:7" x14ac:dyDescent="0.25">
      <c r="A401" t="b">
        <f t="shared" si="6"/>
        <v>1</v>
      </c>
      <c r="B401" s="204">
        <v>40</v>
      </c>
      <c r="C401" s="205">
        <v>13</v>
      </c>
      <c r="D401" s="202">
        <v>40</v>
      </c>
      <c r="E401" s="206">
        <v>27</v>
      </c>
      <c r="F401" s="83">
        <v>40</v>
      </c>
      <c r="G401" s="206">
        <v>8</v>
      </c>
    </row>
    <row r="402" spans="1:7" hidden="1" x14ac:dyDescent="0.25">
      <c r="A402" t="b">
        <f t="shared" si="6"/>
        <v>0</v>
      </c>
      <c r="B402" s="204">
        <v>40.1</v>
      </c>
      <c r="C402" s="205">
        <v>71</v>
      </c>
      <c r="D402" s="202">
        <v>40.1</v>
      </c>
      <c r="E402" s="206">
        <v>57</v>
      </c>
      <c r="F402" s="83">
        <v>40.1</v>
      </c>
      <c r="G402" s="206">
        <v>73</v>
      </c>
    </row>
    <row r="403" spans="1:7" hidden="1" x14ac:dyDescent="0.25">
      <c r="A403" t="b">
        <f t="shared" si="6"/>
        <v>0</v>
      </c>
      <c r="B403" s="204">
        <v>40.200000000000003</v>
      </c>
      <c r="C403" s="205">
        <v>74</v>
      </c>
      <c r="D403" s="202">
        <v>40.200000000000003</v>
      </c>
      <c r="E403" s="206">
        <v>51</v>
      </c>
      <c r="F403" s="83">
        <v>40.200000000000003</v>
      </c>
      <c r="G403" s="206">
        <v>87</v>
      </c>
    </row>
    <row r="404" spans="1:7" hidden="1" x14ac:dyDescent="0.25">
      <c r="A404" t="b">
        <f t="shared" si="6"/>
        <v>0</v>
      </c>
      <c r="B404" s="204">
        <v>40.299999999999997</v>
      </c>
      <c r="C404" s="205">
        <v>9</v>
      </c>
      <c r="D404" s="202">
        <v>40.299999999999997</v>
      </c>
      <c r="E404" s="206">
        <v>76</v>
      </c>
      <c r="F404" s="83">
        <v>40.299999999999997</v>
      </c>
      <c r="G404" s="206">
        <v>13</v>
      </c>
    </row>
    <row r="405" spans="1:7" hidden="1" x14ac:dyDescent="0.25">
      <c r="A405" t="b">
        <f t="shared" si="6"/>
        <v>0</v>
      </c>
      <c r="B405" s="204">
        <v>40.4</v>
      </c>
      <c r="C405" s="205">
        <v>80</v>
      </c>
      <c r="D405" s="202">
        <v>40.4</v>
      </c>
      <c r="E405" s="206">
        <v>10</v>
      </c>
      <c r="F405" s="83">
        <v>40.4</v>
      </c>
      <c r="G405" s="206">
        <v>39</v>
      </c>
    </row>
    <row r="406" spans="1:7" x14ac:dyDescent="0.25">
      <c r="A406" t="b">
        <f t="shared" si="6"/>
        <v>1</v>
      </c>
      <c r="B406" s="204">
        <v>40.5</v>
      </c>
      <c r="C406" s="205">
        <v>12</v>
      </c>
      <c r="D406" s="202">
        <v>40.5</v>
      </c>
      <c r="E406" s="206">
        <v>55</v>
      </c>
      <c r="F406" s="83">
        <v>40.5</v>
      </c>
      <c r="G406" s="206">
        <v>81</v>
      </c>
    </row>
    <row r="407" spans="1:7" hidden="1" x14ac:dyDescent="0.25">
      <c r="A407" t="b">
        <f t="shared" si="6"/>
        <v>0</v>
      </c>
      <c r="B407" s="204">
        <v>40.6</v>
      </c>
      <c r="C407" s="205">
        <v>74</v>
      </c>
      <c r="D407" s="202">
        <v>40.6</v>
      </c>
      <c r="E407" s="206">
        <v>24</v>
      </c>
      <c r="F407" s="83">
        <v>40.6</v>
      </c>
      <c r="G407" s="206">
        <v>51</v>
      </c>
    </row>
    <row r="408" spans="1:7" hidden="1" x14ac:dyDescent="0.25">
      <c r="A408" t="b">
        <f t="shared" si="6"/>
        <v>0</v>
      </c>
      <c r="B408" s="204">
        <v>40.700000000000003</v>
      </c>
      <c r="C408" s="205">
        <v>3</v>
      </c>
      <c r="D408" s="202">
        <v>40.700000000000003</v>
      </c>
      <c r="E408" s="206">
        <v>114</v>
      </c>
      <c r="F408" s="83">
        <v>40.700000000000003</v>
      </c>
      <c r="G408" s="206">
        <v>46</v>
      </c>
    </row>
    <row r="409" spans="1:7" hidden="1" x14ac:dyDescent="0.25">
      <c r="A409" t="b">
        <f t="shared" si="6"/>
        <v>0</v>
      </c>
      <c r="B409" s="204">
        <v>40.799999999999997</v>
      </c>
      <c r="C409" s="205">
        <v>45</v>
      </c>
      <c r="D409" s="202">
        <v>40.799999999999997</v>
      </c>
      <c r="E409" s="206">
        <v>10</v>
      </c>
      <c r="F409" s="83">
        <v>40.799999999999997</v>
      </c>
      <c r="G409" s="206">
        <v>1</v>
      </c>
    </row>
    <row r="410" spans="1:7" hidden="1" x14ac:dyDescent="0.25">
      <c r="A410" t="b">
        <f t="shared" si="6"/>
        <v>0</v>
      </c>
      <c r="B410" s="204">
        <v>40.9</v>
      </c>
      <c r="C410" s="205">
        <v>44</v>
      </c>
      <c r="D410" s="202">
        <v>40.9</v>
      </c>
      <c r="E410" s="206">
        <v>54</v>
      </c>
      <c r="F410" s="83">
        <v>40.9</v>
      </c>
      <c r="G410" s="206">
        <v>28</v>
      </c>
    </row>
    <row r="411" spans="1:7" x14ac:dyDescent="0.25">
      <c r="A411" t="b">
        <f t="shared" si="6"/>
        <v>1</v>
      </c>
      <c r="B411" s="204">
        <v>41</v>
      </c>
      <c r="C411" s="205">
        <v>74</v>
      </c>
      <c r="D411" s="202">
        <v>41</v>
      </c>
      <c r="E411" s="206">
        <v>34</v>
      </c>
      <c r="F411" s="83">
        <v>41</v>
      </c>
      <c r="G411" s="206">
        <v>109</v>
      </c>
    </row>
    <row r="412" spans="1:7" hidden="1" x14ac:dyDescent="0.25">
      <c r="A412" t="b">
        <f t="shared" si="6"/>
        <v>0</v>
      </c>
      <c r="B412" s="204">
        <v>41.1</v>
      </c>
      <c r="C412" s="205">
        <v>1</v>
      </c>
      <c r="D412" s="202">
        <v>41.1</v>
      </c>
      <c r="E412" s="206">
        <v>62</v>
      </c>
      <c r="F412" s="83">
        <v>41.1</v>
      </c>
      <c r="G412" s="206">
        <v>31</v>
      </c>
    </row>
    <row r="413" spans="1:7" hidden="1" x14ac:dyDescent="0.25">
      <c r="A413" t="b">
        <f t="shared" si="6"/>
        <v>0</v>
      </c>
      <c r="B413" s="204">
        <v>41.2</v>
      </c>
      <c r="C413" s="205">
        <v>75</v>
      </c>
      <c r="D413" s="202">
        <v>41.2</v>
      </c>
      <c r="E413" s="206">
        <v>95</v>
      </c>
      <c r="F413" s="83">
        <v>41.2</v>
      </c>
      <c r="G413" s="206">
        <v>72</v>
      </c>
    </row>
    <row r="414" spans="1:7" hidden="1" x14ac:dyDescent="0.25">
      <c r="A414" t="b">
        <f t="shared" si="6"/>
        <v>0</v>
      </c>
      <c r="B414" s="204">
        <v>41.3</v>
      </c>
      <c r="C414" s="205">
        <v>12</v>
      </c>
      <c r="D414" s="202">
        <v>41.3</v>
      </c>
      <c r="E414" s="206">
        <v>48</v>
      </c>
      <c r="F414" s="83">
        <v>41.3</v>
      </c>
      <c r="G414" s="206">
        <v>85</v>
      </c>
    </row>
    <row r="415" spans="1:7" hidden="1" x14ac:dyDescent="0.25">
      <c r="A415" t="b">
        <f t="shared" si="6"/>
        <v>0</v>
      </c>
      <c r="B415" s="204">
        <v>41.4</v>
      </c>
      <c r="C415" s="205">
        <v>64</v>
      </c>
      <c r="D415" s="202">
        <v>41.4</v>
      </c>
      <c r="E415" s="206">
        <v>53</v>
      </c>
      <c r="F415" s="83">
        <v>41.4</v>
      </c>
      <c r="G415" s="206">
        <v>7</v>
      </c>
    </row>
    <row r="416" spans="1:7" x14ac:dyDescent="0.25">
      <c r="A416" t="b">
        <f t="shared" si="6"/>
        <v>1</v>
      </c>
      <c r="B416" s="204">
        <v>41.5</v>
      </c>
      <c r="C416" s="205">
        <v>4</v>
      </c>
      <c r="D416" s="202">
        <v>41.5</v>
      </c>
      <c r="E416" s="206">
        <v>23</v>
      </c>
      <c r="F416" s="83">
        <v>41.5</v>
      </c>
      <c r="G416" s="206">
        <v>34</v>
      </c>
    </row>
    <row r="417" spans="1:7" hidden="1" x14ac:dyDescent="0.25">
      <c r="A417" t="b">
        <f t="shared" si="6"/>
        <v>0</v>
      </c>
      <c r="B417" s="204">
        <v>41.6</v>
      </c>
      <c r="C417" s="205">
        <v>15</v>
      </c>
      <c r="D417" s="202">
        <v>41.6</v>
      </c>
      <c r="E417" s="206">
        <v>109</v>
      </c>
      <c r="F417" s="83">
        <v>41.6</v>
      </c>
      <c r="G417" s="206">
        <v>136</v>
      </c>
    </row>
    <row r="418" spans="1:7" hidden="1" x14ac:dyDescent="0.25">
      <c r="A418" t="b">
        <f t="shared" si="6"/>
        <v>0</v>
      </c>
      <c r="B418" s="204">
        <v>41.7</v>
      </c>
      <c r="C418" s="205">
        <v>61</v>
      </c>
      <c r="D418" s="202">
        <v>41.7</v>
      </c>
      <c r="E418" s="206">
        <v>18</v>
      </c>
      <c r="F418" s="83">
        <v>41.7</v>
      </c>
      <c r="G418" s="206">
        <v>26</v>
      </c>
    </row>
    <row r="419" spans="1:7" hidden="1" x14ac:dyDescent="0.25">
      <c r="A419" t="b">
        <f t="shared" si="6"/>
        <v>0</v>
      </c>
      <c r="B419" s="204">
        <v>41.8</v>
      </c>
      <c r="C419" s="205">
        <v>11</v>
      </c>
      <c r="D419" s="202">
        <v>41.8</v>
      </c>
      <c r="E419" s="206">
        <v>62</v>
      </c>
      <c r="F419" s="83">
        <v>41.8</v>
      </c>
      <c r="G419" s="206">
        <v>38</v>
      </c>
    </row>
    <row r="420" spans="1:7" hidden="1" x14ac:dyDescent="0.25">
      <c r="A420" t="b">
        <f t="shared" si="6"/>
        <v>0</v>
      </c>
      <c r="B420" s="204">
        <v>41.9</v>
      </c>
      <c r="C420" s="205">
        <v>4</v>
      </c>
      <c r="D420" s="202">
        <v>41.9</v>
      </c>
      <c r="E420" s="206">
        <v>75</v>
      </c>
      <c r="F420" s="83">
        <v>41.9</v>
      </c>
      <c r="G420" s="206">
        <v>59</v>
      </c>
    </row>
    <row r="421" spans="1:7" x14ac:dyDescent="0.25">
      <c r="A421" t="b">
        <f t="shared" si="6"/>
        <v>1</v>
      </c>
      <c r="B421" s="204">
        <v>42</v>
      </c>
      <c r="C421" s="205">
        <v>5</v>
      </c>
      <c r="D421" s="202">
        <v>42</v>
      </c>
      <c r="E421" s="206">
        <v>69</v>
      </c>
      <c r="F421" s="83">
        <v>42</v>
      </c>
      <c r="G421" s="206">
        <v>108</v>
      </c>
    </row>
    <row r="422" spans="1:7" hidden="1" x14ac:dyDescent="0.25">
      <c r="A422" t="b">
        <f t="shared" si="6"/>
        <v>0</v>
      </c>
      <c r="B422" s="204">
        <v>42.1</v>
      </c>
      <c r="C422" s="205">
        <v>2</v>
      </c>
      <c r="D422" s="202">
        <v>42.1</v>
      </c>
      <c r="E422" s="206">
        <v>80</v>
      </c>
      <c r="F422" s="83">
        <v>42.1</v>
      </c>
      <c r="G422" s="206">
        <v>15</v>
      </c>
    </row>
    <row r="423" spans="1:7" hidden="1" x14ac:dyDescent="0.25">
      <c r="A423" t="b">
        <f t="shared" si="6"/>
        <v>0</v>
      </c>
      <c r="B423" s="204">
        <v>42.2</v>
      </c>
      <c r="C423" s="205">
        <v>52</v>
      </c>
      <c r="D423" s="202">
        <v>42.2</v>
      </c>
      <c r="E423" s="206">
        <v>61</v>
      </c>
      <c r="F423" s="83">
        <v>42.2</v>
      </c>
      <c r="G423" s="206">
        <v>53</v>
      </c>
    </row>
    <row r="424" spans="1:7" hidden="1" x14ac:dyDescent="0.25">
      <c r="A424" t="b">
        <f t="shared" si="6"/>
        <v>0</v>
      </c>
      <c r="B424" s="204">
        <v>42.3</v>
      </c>
      <c r="C424" s="205">
        <v>16</v>
      </c>
      <c r="D424" s="202">
        <v>42.3</v>
      </c>
      <c r="E424" s="206">
        <v>67</v>
      </c>
      <c r="F424" s="83">
        <v>42.3</v>
      </c>
      <c r="G424" s="206">
        <v>123</v>
      </c>
    </row>
    <row r="425" spans="1:7" hidden="1" x14ac:dyDescent="0.25">
      <c r="A425" t="b">
        <f t="shared" si="6"/>
        <v>0</v>
      </c>
      <c r="B425" s="204">
        <v>42.4</v>
      </c>
      <c r="C425" s="205">
        <v>46</v>
      </c>
      <c r="D425" s="202">
        <v>42.4</v>
      </c>
      <c r="E425" s="206">
        <v>63</v>
      </c>
      <c r="F425" s="83">
        <v>42.4</v>
      </c>
      <c r="G425" s="206">
        <v>34</v>
      </c>
    </row>
    <row r="426" spans="1:7" x14ac:dyDescent="0.25">
      <c r="A426" t="b">
        <f t="shared" si="6"/>
        <v>1</v>
      </c>
      <c r="B426" s="204">
        <v>42.5</v>
      </c>
      <c r="C426" s="205">
        <v>13</v>
      </c>
      <c r="D426" s="202">
        <v>42.5</v>
      </c>
      <c r="E426" s="206">
        <v>9</v>
      </c>
      <c r="F426" s="83">
        <v>42.5</v>
      </c>
      <c r="G426" s="206">
        <v>2</v>
      </c>
    </row>
    <row r="427" spans="1:7" hidden="1" x14ac:dyDescent="0.25">
      <c r="A427" t="b">
        <f t="shared" si="6"/>
        <v>0</v>
      </c>
      <c r="B427" s="204">
        <v>42.6</v>
      </c>
      <c r="C427" s="205">
        <v>51</v>
      </c>
      <c r="D427" s="202">
        <v>42.6</v>
      </c>
      <c r="E427" s="206">
        <v>124</v>
      </c>
      <c r="F427" s="83">
        <v>42.6</v>
      </c>
      <c r="G427" s="206">
        <v>1</v>
      </c>
    </row>
    <row r="428" spans="1:7" hidden="1" x14ac:dyDescent="0.25">
      <c r="A428" t="b">
        <f t="shared" si="6"/>
        <v>0</v>
      </c>
      <c r="B428" s="204">
        <v>42.7</v>
      </c>
      <c r="C428" s="205">
        <v>13</v>
      </c>
      <c r="D428" s="202">
        <v>42.7</v>
      </c>
      <c r="E428" s="206">
        <v>0</v>
      </c>
      <c r="F428" s="83">
        <v>42.7</v>
      </c>
      <c r="G428" s="206">
        <v>11</v>
      </c>
    </row>
    <row r="429" spans="1:7" hidden="1" x14ac:dyDescent="0.25">
      <c r="A429" t="b">
        <f t="shared" si="6"/>
        <v>0</v>
      </c>
      <c r="B429" s="204">
        <v>42.8</v>
      </c>
      <c r="C429" s="205">
        <v>46</v>
      </c>
      <c r="D429" s="202">
        <v>42.8</v>
      </c>
      <c r="E429" s="206">
        <v>77</v>
      </c>
      <c r="F429" s="83">
        <v>42.8</v>
      </c>
      <c r="G429" s="206">
        <v>132</v>
      </c>
    </row>
    <row r="430" spans="1:7" hidden="1" x14ac:dyDescent="0.25">
      <c r="A430" t="b">
        <f t="shared" si="6"/>
        <v>0</v>
      </c>
      <c r="B430" s="204">
        <v>42.9</v>
      </c>
      <c r="C430" s="205">
        <v>54</v>
      </c>
      <c r="D430" s="202">
        <v>42.9</v>
      </c>
      <c r="E430" s="206">
        <v>36</v>
      </c>
      <c r="F430" s="83">
        <v>42.9</v>
      </c>
      <c r="G430" s="206">
        <v>39</v>
      </c>
    </row>
    <row r="431" spans="1:7" x14ac:dyDescent="0.25">
      <c r="A431" t="b">
        <f t="shared" si="6"/>
        <v>1</v>
      </c>
      <c r="B431" s="204">
        <v>43</v>
      </c>
      <c r="C431" s="205">
        <v>3</v>
      </c>
      <c r="D431" s="202">
        <v>43</v>
      </c>
      <c r="E431" s="206">
        <v>9</v>
      </c>
      <c r="F431" s="83">
        <v>43</v>
      </c>
      <c r="G431" s="206">
        <v>10</v>
      </c>
    </row>
    <row r="432" spans="1:7" hidden="1" x14ac:dyDescent="0.25">
      <c r="A432" t="b">
        <f t="shared" si="6"/>
        <v>0</v>
      </c>
      <c r="B432" s="204">
        <v>43.1</v>
      </c>
      <c r="C432" s="205">
        <v>13</v>
      </c>
      <c r="D432" s="202">
        <v>43.1</v>
      </c>
      <c r="E432" s="206">
        <v>21</v>
      </c>
      <c r="F432" s="83">
        <v>43.1</v>
      </c>
      <c r="G432" s="206">
        <v>133</v>
      </c>
    </row>
    <row r="433" spans="1:7" hidden="1" x14ac:dyDescent="0.25">
      <c r="A433" t="b">
        <f t="shared" si="6"/>
        <v>0</v>
      </c>
      <c r="B433" s="204">
        <v>43.2</v>
      </c>
      <c r="C433" s="205">
        <v>41</v>
      </c>
      <c r="D433" s="202">
        <v>43.2</v>
      </c>
      <c r="E433" s="206">
        <v>99</v>
      </c>
      <c r="F433" s="83">
        <v>43.2</v>
      </c>
      <c r="G433" s="206">
        <v>43</v>
      </c>
    </row>
    <row r="434" spans="1:7" hidden="1" x14ac:dyDescent="0.25">
      <c r="A434" t="b">
        <f t="shared" si="6"/>
        <v>0</v>
      </c>
      <c r="B434" s="204">
        <v>43.3</v>
      </c>
      <c r="C434" s="205">
        <v>7</v>
      </c>
      <c r="D434" s="202">
        <v>43.3</v>
      </c>
      <c r="E434" s="206">
        <v>17</v>
      </c>
      <c r="F434" s="83">
        <v>43.3</v>
      </c>
      <c r="G434" s="206">
        <v>53</v>
      </c>
    </row>
    <row r="435" spans="1:7" hidden="1" x14ac:dyDescent="0.25">
      <c r="A435" t="b">
        <f t="shared" si="6"/>
        <v>0</v>
      </c>
      <c r="B435" s="204">
        <v>43.4</v>
      </c>
      <c r="C435" s="205">
        <v>42</v>
      </c>
      <c r="D435" s="202">
        <v>43.4</v>
      </c>
      <c r="E435" s="206">
        <v>99</v>
      </c>
      <c r="F435" s="83">
        <v>43.4</v>
      </c>
      <c r="G435" s="206">
        <v>23</v>
      </c>
    </row>
    <row r="436" spans="1:7" x14ac:dyDescent="0.25">
      <c r="A436" t="b">
        <f t="shared" si="6"/>
        <v>1</v>
      </c>
      <c r="B436" s="204">
        <v>43.5</v>
      </c>
      <c r="C436" s="205">
        <v>7</v>
      </c>
      <c r="D436" s="202">
        <v>43.5</v>
      </c>
      <c r="E436" s="206">
        <v>5</v>
      </c>
      <c r="F436" s="83">
        <v>43.5</v>
      </c>
      <c r="G436" s="206">
        <v>150</v>
      </c>
    </row>
    <row r="437" spans="1:7" hidden="1" x14ac:dyDescent="0.25">
      <c r="A437" t="b">
        <f t="shared" si="6"/>
        <v>0</v>
      </c>
      <c r="B437" s="204">
        <v>43.6</v>
      </c>
      <c r="C437" s="205">
        <v>93</v>
      </c>
      <c r="D437" s="202">
        <v>43.6</v>
      </c>
      <c r="E437" s="206">
        <v>26</v>
      </c>
      <c r="F437" s="83">
        <v>43.6</v>
      </c>
      <c r="G437" s="206">
        <v>6</v>
      </c>
    </row>
    <row r="438" spans="1:7" hidden="1" x14ac:dyDescent="0.25">
      <c r="A438" t="b">
        <f t="shared" si="6"/>
        <v>0</v>
      </c>
      <c r="B438" s="204">
        <v>43.7</v>
      </c>
      <c r="C438" s="205">
        <v>7</v>
      </c>
      <c r="D438" s="202">
        <v>43.7</v>
      </c>
      <c r="E438" s="206">
        <v>65</v>
      </c>
      <c r="F438" s="83">
        <v>43.7</v>
      </c>
      <c r="G438" s="206">
        <v>16</v>
      </c>
    </row>
    <row r="439" spans="1:7" hidden="1" x14ac:dyDescent="0.25">
      <c r="A439" t="b">
        <f t="shared" si="6"/>
        <v>0</v>
      </c>
      <c r="B439" s="204">
        <v>43.8</v>
      </c>
      <c r="C439" s="205">
        <v>104</v>
      </c>
      <c r="D439" s="202">
        <v>43.8</v>
      </c>
      <c r="E439" s="206">
        <v>45</v>
      </c>
      <c r="F439" s="83">
        <v>43.8</v>
      </c>
      <c r="G439" s="206">
        <v>40</v>
      </c>
    </row>
    <row r="440" spans="1:7" hidden="1" x14ac:dyDescent="0.25">
      <c r="A440" t="b">
        <f t="shared" si="6"/>
        <v>0</v>
      </c>
      <c r="B440" s="204">
        <v>43.9</v>
      </c>
      <c r="C440" s="205">
        <v>11</v>
      </c>
      <c r="D440" s="202">
        <v>43.9</v>
      </c>
      <c r="E440" s="206">
        <v>16</v>
      </c>
      <c r="F440" s="83">
        <v>43.9</v>
      </c>
      <c r="G440" s="206">
        <v>117</v>
      </c>
    </row>
    <row r="441" spans="1:7" x14ac:dyDescent="0.25">
      <c r="A441" t="b">
        <f t="shared" si="6"/>
        <v>1</v>
      </c>
      <c r="B441" s="204">
        <v>44</v>
      </c>
      <c r="C441" s="205">
        <v>97</v>
      </c>
      <c r="D441" s="202">
        <v>44</v>
      </c>
      <c r="E441" s="206">
        <v>46</v>
      </c>
      <c r="F441" s="83">
        <v>44</v>
      </c>
      <c r="G441" s="206">
        <v>30</v>
      </c>
    </row>
    <row r="442" spans="1:7" hidden="1" x14ac:dyDescent="0.25">
      <c r="A442" t="b">
        <f t="shared" si="6"/>
        <v>0</v>
      </c>
      <c r="B442" s="204">
        <v>44.1</v>
      </c>
      <c r="C442" s="205">
        <v>5</v>
      </c>
      <c r="D442" s="202">
        <v>44.1</v>
      </c>
      <c r="E442" s="206">
        <v>78</v>
      </c>
      <c r="F442" s="83">
        <v>44.1</v>
      </c>
      <c r="G442" s="206">
        <v>19</v>
      </c>
    </row>
    <row r="443" spans="1:7" hidden="1" x14ac:dyDescent="0.25">
      <c r="A443" t="b">
        <f t="shared" si="6"/>
        <v>0</v>
      </c>
      <c r="B443" s="204">
        <v>44.2</v>
      </c>
      <c r="C443" s="205">
        <v>3</v>
      </c>
      <c r="D443" s="202">
        <v>44.2</v>
      </c>
      <c r="E443" s="206">
        <v>34</v>
      </c>
      <c r="F443" s="83">
        <v>44.2</v>
      </c>
      <c r="G443" s="206">
        <v>52</v>
      </c>
    </row>
    <row r="444" spans="1:7" hidden="1" x14ac:dyDescent="0.25">
      <c r="A444" t="b">
        <f t="shared" si="6"/>
        <v>0</v>
      </c>
      <c r="B444" s="204">
        <v>44.3</v>
      </c>
      <c r="C444" s="205">
        <v>9</v>
      </c>
      <c r="D444" s="202">
        <v>44.3</v>
      </c>
      <c r="E444" s="206">
        <v>9</v>
      </c>
      <c r="F444" s="83">
        <v>44.3</v>
      </c>
      <c r="G444" s="206">
        <v>105</v>
      </c>
    </row>
    <row r="445" spans="1:7" hidden="1" x14ac:dyDescent="0.25">
      <c r="A445" t="b">
        <f t="shared" si="6"/>
        <v>0</v>
      </c>
      <c r="B445" s="204">
        <v>44.4</v>
      </c>
      <c r="C445" s="205">
        <v>89</v>
      </c>
      <c r="D445" s="202">
        <v>44.4</v>
      </c>
      <c r="E445" s="206">
        <v>86</v>
      </c>
      <c r="F445" s="83">
        <v>44.4</v>
      </c>
      <c r="G445" s="206">
        <v>3</v>
      </c>
    </row>
    <row r="446" spans="1:7" x14ac:dyDescent="0.25">
      <c r="A446" t="b">
        <f t="shared" si="6"/>
        <v>1</v>
      </c>
      <c r="B446" s="204">
        <v>44.5</v>
      </c>
      <c r="C446" s="205">
        <v>5</v>
      </c>
      <c r="D446" s="202">
        <v>44.5</v>
      </c>
      <c r="E446" s="206">
        <v>65</v>
      </c>
      <c r="F446" s="83">
        <v>44.5</v>
      </c>
      <c r="G446" s="206">
        <v>108</v>
      </c>
    </row>
    <row r="447" spans="1:7" hidden="1" x14ac:dyDescent="0.25">
      <c r="A447" t="b">
        <f t="shared" si="6"/>
        <v>0</v>
      </c>
      <c r="B447" s="204">
        <v>44.6</v>
      </c>
      <c r="C447" s="205">
        <v>14</v>
      </c>
      <c r="D447" s="202">
        <v>44.6</v>
      </c>
      <c r="E447" s="206">
        <v>74</v>
      </c>
      <c r="F447" s="83">
        <v>44.6</v>
      </c>
      <c r="G447" s="206">
        <v>12</v>
      </c>
    </row>
    <row r="448" spans="1:7" hidden="1" x14ac:dyDescent="0.25">
      <c r="A448" t="b">
        <f t="shared" si="6"/>
        <v>0</v>
      </c>
      <c r="B448" s="204">
        <v>44.7</v>
      </c>
      <c r="C448" s="205">
        <v>81</v>
      </c>
      <c r="D448" s="202">
        <v>44.7</v>
      </c>
      <c r="E448" s="206">
        <v>15</v>
      </c>
      <c r="F448" s="83">
        <v>44.7</v>
      </c>
      <c r="G448" s="206">
        <v>102</v>
      </c>
    </row>
    <row r="449" spans="1:7" hidden="1" x14ac:dyDescent="0.25">
      <c r="A449" t="b">
        <f t="shared" si="6"/>
        <v>0</v>
      </c>
      <c r="B449" s="204">
        <v>44.8</v>
      </c>
      <c r="C449" s="205">
        <v>11</v>
      </c>
      <c r="D449" s="202">
        <v>44.8</v>
      </c>
      <c r="E449" s="206">
        <v>95</v>
      </c>
      <c r="F449" s="83">
        <v>44.8</v>
      </c>
      <c r="G449" s="206">
        <v>16</v>
      </c>
    </row>
    <row r="450" spans="1:7" hidden="1" x14ac:dyDescent="0.25">
      <c r="A450" t="b">
        <f t="shared" si="6"/>
        <v>0</v>
      </c>
      <c r="B450" s="204">
        <v>44.9</v>
      </c>
      <c r="C450" s="205">
        <v>96</v>
      </c>
      <c r="D450" s="202">
        <v>44.9</v>
      </c>
      <c r="E450" s="206">
        <v>31</v>
      </c>
      <c r="F450" s="83">
        <v>44.9</v>
      </c>
      <c r="G450" s="206">
        <v>20</v>
      </c>
    </row>
    <row r="451" spans="1:7" x14ac:dyDescent="0.25">
      <c r="A451" t="b">
        <f t="shared" ref="A451:A514" si="7">MOD(ROW(450:450),5)=0</f>
        <v>1</v>
      </c>
      <c r="B451" s="204">
        <v>45</v>
      </c>
      <c r="C451" s="205">
        <v>13</v>
      </c>
      <c r="D451" s="202">
        <v>45</v>
      </c>
      <c r="E451" s="206">
        <v>74</v>
      </c>
      <c r="F451" s="83">
        <v>45</v>
      </c>
      <c r="G451" s="206">
        <v>81</v>
      </c>
    </row>
    <row r="452" spans="1:7" hidden="1" x14ac:dyDescent="0.25">
      <c r="A452" t="b">
        <f t="shared" si="7"/>
        <v>0</v>
      </c>
      <c r="B452" s="204">
        <v>45.1</v>
      </c>
      <c r="C452" s="205">
        <v>86</v>
      </c>
      <c r="D452" s="202">
        <v>45.1</v>
      </c>
      <c r="E452" s="206">
        <v>12</v>
      </c>
      <c r="F452" s="83">
        <v>45.1</v>
      </c>
      <c r="G452" s="206">
        <v>33</v>
      </c>
    </row>
    <row r="453" spans="1:7" hidden="1" x14ac:dyDescent="0.25">
      <c r="A453" t="b">
        <f t="shared" si="7"/>
        <v>0</v>
      </c>
      <c r="B453" s="204">
        <v>45.2</v>
      </c>
      <c r="C453" s="205">
        <v>3</v>
      </c>
      <c r="D453" s="202">
        <v>45.2</v>
      </c>
      <c r="E453" s="206">
        <v>80</v>
      </c>
      <c r="F453" s="83">
        <v>45.2</v>
      </c>
      <c r="G453" s="206">
        <v>79</v>
      </c>
    </row>
    <row r="454" spans="1:7" hidden="1" x14ac:dyDescent="0.25">
      <c r="A454" t="b">
        <f t="shared" si="7"/>
        <v>0</v>
      </c>
      <c r="B454" s="204">
        <v>45.3</v>
      </c>
      <c r="C454" s="205">
        <v>79</v>
      </c>
      <c r="D454" s="202">
        <v>45.3</v>
      </c>
      <c r="E454" s="206">
        <v>58</v>
      </c>
      <c r="F454" s="83">
        <v>45.3</v>
      </c>
      <c r="G454" s="206">
        <v>6</v>
      </c>
    </row>
    <row r="455" spans="1:7" hidden="1" x14ac:dyDescent="0.25">
      <c r="A455" t="b">
        <f t="shared" si="7"/>
        <v>0</v>
      </c>
      <c r="B455" s="204">
        <v>45.4</v>
      </c>
      <c r="C455" s="205">
        <v>37</v>
      </c>
      <c r="D455" s="202">
        <v>45.4</v>
      </c>
      <c r="E455" s="206">
        <v>66</v>
      </c>
      <c r="F455" s="83">
        <v>45.4</v>
      </c>
      <c r="G455" s="206">
        <v>8</v>
      </c>
    </row>
    <row r="456" spans="1:7" x14ac:dyDescent="0.25">
      <c r="A456" t="b">
        <f t="shared" si="7"/>
        <v>1</v>
      </c>
      <c r="B456" s="204">
        <v>45.5</v>
      </c>
      <c r="C456" s="205">
        <v>48</v>
      </c>
      <c r="D456" s="202">
        <v>45.5</v>
      </c>
      <c r="E456" s="206">
        <v>24</v>
      </c>
      <c r="F456" s="83">
        <v>45.5</v>
      </c>
      <c r="G456" s="206">
        <v>144</v>
      </c>
    </row>
    <row r="457" spans="1:7" hidden="1" x14ac:dyDescent="0.25">
      <c r="A457" t="b">
        <f t="shared" si="7"/>
        <v>0</v>
      </c>
      <c r="B457" s="204">
        <v>45.6</v>
      </c>
      <c r="C457" s="205">
        <v>73</v>
      </c>
      <c r="D457" s="202">
        <v>45.6</v>
      </c>
      <c r="E457" s="206">
        <v>83</v>
      </c>
      <c r="F457" s="83">
        <v>45.6</v>
      </c>
      <c r="G457" s="206">
        <v>28</v>
      </c>
    </row>
    <row r="458" spans="1:7" hidden="1" x14ac:dyDescent="0.25">
      <c r="A458" t="b">
        <f t="shared" si="7"/>
        <v>0</v>
      </c>
      <c r="B458" s="204">
        <v>45.7</v>
      </c>
      <c r="C458" s="205">
        <v>0</v>
      </c>
      <c r="D458" s="202">
        <v>45.7</v>
      </c>
      <c r="E458" s="206">
        <v>10</v>
      </c>
      <c r="F458" s="83">
        <v>45.7</v>
      </c>
      <c r="G458" s="206">
        <v>74</v>
      </c>
    </row>
    <row r="459" spans="1:7" hidden="1" x14ac:dyDescent="0.25">
      <c r="A459" t="b">
        <f t="shared" si="7"/>
        <v>0</v>
      </c>
      <c r="B459" s="204">
        <v>45.8</v>
      </c>
      <c r="C459" s="205">
        <v>48</v>
      </c>
      <c r="D459" s="202">
        <v>45.8</v>
      </c>
      <c r="E459" s="206">
        <v>68</v>
      </c>
      <c r="F459" s="83">
        <v>45.8</v>
      </c>
      <c r="G459" s="206">
        <v>28</v>
      </c>
    </row>
    <row r="460" spans="1:7" hidden="1" x14ac:dyDescent="0.25">
      <c r="A460" t="b">
        <f t="shared" si="7"/>
        <v>0</v>
      </c>
      <c r="B460" s="204">
        <v>45.9</v>
      </c>
      <c r="C460" s="205">
        <v>83</v>
      </c>
      <c r="D460" s="202">
        <v>45.9</v>
      </c>
      <c r="E460" s="206">
        <v>14</v>
      </c>
      <c r="F460" s="83">
        <v>45.9</v>
      </c>
      <c r="G460" s="206">
        <v>22</v>
      </c>
    </row>
    <row r="461" spans="1:7" x14ac:dyDescent="0.25">
      <c r="A461" t="b">
        <f t="shared" si="7"/>
        <v>1</v>
      </c>
      <c r="B461" s="204">
        <v>46</v>
      </c>
      <c r="C461" s="205">
        <v>13</v>
      </c>
      <c r="D461" s="202">
        <v>46</v>
      </c>
      <c r="E461" s="206">
        <v>90</v>
      </c>
      <c r="F461" s="83">
        <v>46</v>
      </c>
      <c r="G461" s="206">
        <v>144</v>
      </c>
    </row>
    <row r="462" spans="1:7" hidden="1" x14ac:dyDescent="0.25">
      <c r="A462" t="b">
        <f t="shared" si="7"/>
        <v>0</v>
      </c>
      <c r="B462" s="204">
        <v>46.1</v>
      </c>
      <c r="C462" s="205">
        <v>123</v>
      </c>
      <c r="D462" s="202">
        <v>46.1</v>
      </c>
      <c r="E462" s="206">
        <v>70</v>
      </c>
      <c r="F462" s="83">
        <v>46.1</v>
      </c>
      <c r="G462" s="206">
        <v>21</v>
      </c>
    </row>
    <row r="463" spans="1:7" hidden="1" x14ac:dyDescent="0.25">
      <c r="A463" t="b">
        <f t="shared" si="7"/>
        <v>0</v>
      </c>
      <c r="B463" s="204">
        <v>46.2</v>
      </c>
      <c r="C463" s="205">
        <v>12</v>
      </c>
      <c r="D463" s="202">
        <v>46.2</v>
      </c>
      <c r="E463" s="206">
        <v>15</v>
      </c>
      <c r="F463" s="83">
        <v>46.2</v>
      </c>
      <c r="G463" s="206">
        <v>6</v>
      </c>
    </row>
    <row r="464" spans="1:7" hidden="1" x14ac:dyDescent="0.25">
      <c r="A464" t="b">
        <f t="shared" si="7"/>
        <v>0</v>
      </c>
      <c r="B464" s="204">
        <v>46.3</v>
      </c>
      <c r="C464" s="205">
        <v>84</v>
      </c>
      <c r="D464" s="202">
        <v>46.3</v>
      </c>
      <c r="E464" s="206">
        <v>12</v>
      </c>
      <c r="F464" s="83">
        <v>46.3</v>
      </c>
      <c r="G464" s="206">
        <v>49</v>
      </c>
    </row>
    <row r="465" spans="1:7" hidden="1" x14ac:dyDescent="0.25">
      <c r="A465" t="b">
        <f t="shared" si="7"/>
        <v>0</v>
      </c>
      <c r="B465" s="204">
        <v>46.4</v>
      </c>
      <c r="C465" s="205">
        <v>3</v>
      </c>
      <c r="D465" s="202">
        <v>46.4</v>
      </c>
      <c r="E465" s="206">
        <v>89</v>
      </c>
      <c r="F465" s="83">
        <v>46.4</v>
      </c>
      <c r="G465" s="206">
        <v>72</v>
      </c>
    </row>
    <row r="466" spans="1:7" x14ac:dyDescent="0.25">
      <c r="A466" t="b">
        <f t="shared" si="7"/>
        <v>1</v>
      </c>
      <c r="B466" s="204">
        <v>46.5</v>
      </c>
      <c r="C466" s="205">
        <v>11</v>
      </c>
      <c r="D466" s="202">
        <v>46.5</v>
      </c>
      <c r="E466" s="206">
        <v>13</v>
      </c>
      <c r="F466" s="83">
        <v>46.5</v>
      </c>
      <c r="G466" s="206">
        <v>106</v>
      </c>
    </row>
    <row r="467" spans="1:7" hidden="1" x14ac:dyDescent="0.25">
      <c r="A467" t="b">
        <f t="shared" si="7"/>
        <v>0</v>
      </c>
      <c r="B467" s="204">
        <v>46.6</v>
      </c>
      <c r="C467" s="205">
        <v>75</v>
      </c>
      <c r="D467" s="202">
        <v>46.6</v>
      </c>
      <c r="E467" s="206">
        <v>60</v>
      </c>
      <c r="F467" s="83">
        <v>46.6</v>
      </c>
      <c r="G467" s="206">
        <v>18</v>
      </c>
    </row>
    <row r="468" spans="1:7" hidden="1" x14ac:dyDescent="0.25">
      <c r="A468" t="b">
        <f t="shared" si="7"/>
        <v>0</v>
      </c>
      <c r="B468" s="204">
        <v>46.7</v>
      </c>
      <c r="C468" s="205">
        <v>1</v>
      </c>
      <c r="D468" s="202">
        <v>46.7</v>
      </c>
      <c r="E468" s="206">
        <v>53</v>
      </c>
      <c r="F468" s="83">
        <v>46.7</v>
      </c>
      <c r="G468" s="206">
        <v>50</v>
      </c>
    </row>
    <row r="469" spans="1:7" hidden="1" x14ac:dyDescent="0.25">
      <c r="A469" t="b">
        <f t="shared" si="7"/>
        <v>0</v>
      </c>
      <c r="B469" s="204">
        <v>46.8</v>
      </c>
      <c r="C469" s="205">
        <v>13</v>
      </c>
      <c r="D469" s="202">
        <v>46.8</v>
      </c>
      <c r="E469" s="206">
        <v>25</v>
      </c>
      <c r="F469" s="83">
        <v>46.8</v>
      </c>
      <c r="G469" s="206">
        <v>107</v>
      </c>
    </row>
    <row r="470" spans="1:7" hidden="1" x14ac:dyDescent="0.25">
      <c r="A470" t="b">
        <f t="shared" si="7"/>
        <v>0</v>
      </c>
      <c r="B470" s="204">
        <v>46.9</v>
      </c>
      <c r="C470" s="205">
        <v>1</v>
      </c>
      <c r="D470" s="202">
        <v>46.9</v>
      </c>
      <c r="E470" s="206">
        <v>39</v>
      </c>
      <c r="F470" s="83">
        <v>46.9</v>
      </c>
      <c r="G470" s="206">
        <v>69</v>
      </c>
    </row>
    <row r="471" spans="1:7" x14ac:dyDescent="0.25">
      <c r="A471" t="b">
        <f t="shared" si="7"/>
        <v>1</v>
      </c>
      <c r="B471" s="204">
        <v>47</v>
      </c>
      <c r="C471" s="205">
        <v>68</v>
      </c>
      <c r="D471" s="202">
        <v>47</v>
      </c>
      <c r="E471" s="206">
        <v>70</v>
      </c>
      <c r="F471" s="83">
        <v>47</v>
      </c>
      <c r="G471" s="206">
        <v>4</v>
      </c>
    </row>
    <row r="472" spans="1:7" hidden="1" x14ac:dyDescent="0.25">
      <c r="A472" t="b">
        <f t="shared" si="7"/>
        <v>0</v>
      </c>
      <c r="B472" s="204">
        <v>47.1</v>
      </c>
      <c r="C472" s="205">
        <v>107</v>
      </c>
      <c r="D472" s="202">
        <v>47.1</v>
      </c>
      <c r="E472" s="206">
        <v>33</v>
      </c>
      <c r="F472" s="83">
        <v>47.1</v>
      </c>
      <c r="G472" s="206">
        <v>0</v>
      </c>
    </row>
    <row r="473" spans="1:7" hidden="1" x14ac:dyDescent="0.25">
      <c r="A473" t="b">
        <f t="shared" si="7"/>
        <v>0</v>
      </c>
      <c r="B473" s="204">
        <v>47.2</v>
      </c>
      <c r="C473" s="205">
        <v>15</v>
      </c>
      <c r="D473" s="202">
        <v>47.2</v>
      </c>
      <c r="E473" s="206">
        <v>70</v>
      </c>
      <c r="F473" s="83">
        <v>47.2</v>
      </c>
      <c r="G473" s="206">
        <v>10</v>
      </c>
    </row>
    <row r="474" spans="1:7" hidden="1" x14ac:dyDescent="0.25">
      <c r="A474" t="b">
        <f t="shared" si="7"/>
        <v>0</v>
      </c>
      <c r="B474" s="204">
        <v>47.3</v>
      </c>
      <c r="C474" s="205">
        <v>97</v>
      </c>
      <c r="D474" s="202">
        <v>47.3</v>
      </c>
      <c r="E474" s="206">
        <v>5</v>
      </c>
      <c r="F474" s="83">
        <v>47.3</v>
      </c>
      <c r="G474" s="206">
        <v>54</v>
      </c>
    </row>
    <row r="475" spans="1:7" hidden="1" x14ac:dyDescent="0.25">
      <c r="A475" t="b">
        <f t="shared" si="7"/>
        <v>0</v>
      </c>
      <c r="B475" s="204">
        <v>47.4</v>
      </c>
      <c r="C475" s="205">
        <v>37</v>
      </c>
      <c r="D475" s="202">
        <v>47.4</v>
      </c>
      <c r="E475" s="206">
        <v>83</v>
      </c>
      <c r="F475" s="83">
        <v>47.4</v>
      </c>
      <c r="G475" s="206">
        <v>88</v>
      </c>
    </row>
    <row r="476" spans="1:7" x14ac:dyDescent="0.25">
      <c r="A476" t="b">
        <f t="shared" si="7"/>
        <v>1</v>
      </c>
      <c r="B476" s="204">
        <v>47.5</v>
      </c>
      <c r="C476" s="205">
        <v>64</v>
      </c>
      <c r="D476" s="202">
        <v>47.5</v>
      </c>
      <c r="E476" s="206">
        <v>46</v>
      </c>
      <c r="F476" s="83">
        <v>47.5</v>
      </c>
      <c r="G476" s="206">
        <v>40</v>
      </c>
    </row>
    <row r="477" spans="1:7" hidden="1" x14ac:dyDescent="0.25">
      <c r="A477" t="b">
        <f t="shared" si="7"/>
        <v>0</v>
      </c>
      <c r="B477" s="204">
        <v>47.6</v>
      </c>
      <c r="C477" s="205">
        <v>88</v>
      </c>
      <c r="D477" s="202">
        <v>47.6</v>
      </c>
      <c r="E477" s="206">
        <v>78</v>
      </c>
      <c r="F477" s="83">
        <v>47.6</v>
      </c>
      <c r="G477" s="206">
        <v>87</v>
      </c>
    </row>
    <row r="478" spans="1:7" hidden="1" x14ac:dyDescent="0.25">
      <c r="A478" t="b">
        <f t="shared" si="7"/>
        <v>0</v>
      </c>
      <c r="B478" s="204">
        <v>47.7</v>
      </c>
      <c r="C478" s="205">
        <v>7</v>
      </c>
      <c r="D478" s="202">
        <v>47.7</v>
      </c>
      <c r="E478" s="206">
        <v>50</v>
      </c>
      <c r="F478" s="83">
        <v>47.7</v>
      </c>
      <c r="G478" s="206">
        <v>50</v>
      </c>
    </row>
    <row r="479" spans="1:7" hidden="1" x14ac:dyDescent="0.25">
      <c r="A479" t="b">
        <f t="shared" si="7"/>
        <v>0</v>
      </c>
      <c r="B479" s="204">
        <v>47.8</v>
      </c>
      <c r="C479" s="205">
        <v>94</v>
      </c>
      <c r="D479" s="202">
        <v>47.8</v>
      </c>
      <c r="E479" s="206">
        <v>76</v>
      </c>
      <c r="F479" s="83">
        <v>47.8</v>
      </c>
      <c r="G479" s="206">
        <v>74</v>
      </c>
    </row>
    <row r="480" spans="1:7" hidden="1" x14ac:dyDescent="0.25">
      <c r="A480" t="b">
        <f t="shared" si="7"/>
        <v>0</v>
      </c>
      <c r="B480" s="204">
        <v>47.9</v>
      </c>
      <c r="C480" s="205">
        <v>1</v>
      </c>
      <c r="D480" s="202">
        <v>47.9</v>
      </c>
      <c r="E480" s="206">
        <v>43</v>
      </c>
      <c r="F480" s="83">
        <v>47.9</v>
      </c>
      <c r="G480" s="206">
        <v>32</v>
      </c>
    </row>
    <row r="481" spans="1:7" x14ac:dyDescent="0.25">
      <c r="A481" t="b">
        <f t="shared" si="7"/>
        <v>1</v>
      </c>
      <c r="B481" s="204">
        <v>48</v>
      </c>
      <c r="C481" s="205">
        <v>76</v>
      </c>
      <c r="D481" s="202">
        <v>48</v>
      </c>
      <c r="E481" s="206">
        <v>5</v>
      </c>
      <c r="F481" s="83">
        <v>48</v>
      </c>
      <c r="G481" s="206">
        <v>133</v>
      </c>
    </row>
    <row r="482" spans="1:7" hidden="1" x14ac:dyDescent="0.25">
      <c r="A482" t="b">
        <f t="shared" si="7"/>
        <v>0</v>
      </c>
      <c r="B482" s="204">
        <v>48.1</v>
      </c>
      <c r="C482" s="205">
        <v>37</v>
      </c>
      <c r="D482" s="202">
        <v>48.1</v>
      </c>
      <c r="E482" s="206">
        <v>29</v>
      </c>
      <c r="F482" s="83">
        <v>48.1</v>
      </c>
      <c r="G482" s="206">
        <v>17</v>
      </c>
    </row>
    <row r="483" spans="1:7" hidden="1" x14ac:dyDescent="0.25">
      <c r="A483" t="b">
        <f t="shared" si="7"/>
        <v>0</v>
      </c>
      <c r="B483" s="204">
        <v>48.2</v>
      </c>
      <c r="C483" s="205">
        <v>88</v>
      </c>
      <c r="D483" s="202">
        <v>48.2</v>
      </c>
      <c r="E483" s="206">
        <v>104</v>
      </c>
      <c r="F483" s="83">
        <v>48.2</v>
      </c>
      <c r="G483" s="206">
        <v>111</v>
      </c>
    </row>
    <row r="484" spans="1:7" hidden="1" x14ac:dyDescent="0.25">
      <c r="A484" t="b">
        <f t="shared" si="7"/>
        <v>0</v>
      </c>
      <c r="B484" s="204">
        <v>48.3</v>
      </c>
      <c r="C484" s="205">
        <v>2</v>
      </c>
      <c r="D484" s="202">
        <v>48.3</v>
      </c>
      <c r="E484" s="206">
        <v>56</v>
      </c>
      <c r="F484" s="83">
        <v>48.3</v>
      </c>
      <c r="G484" s="206">
        <v>58</v>
      </c>
    </row>
    <row r="485" spans="1:7" hidden="1" x14ac:dyDescent="0.25">
      <c r="A485" t="b">
        <f t="shared" si="7"/>
        <v>0</v>
      </c>
      <c r="B485" s="204">
        <v>48.4</v>
      </c>
      <c r="C485" s="205">
        <v>59</v>
      </c>
      <c r="D485" s="202">
        <v>48.4</v>
      </c>
      <c r="E485" s="206">
        <v>72</v>
      </c>
      <c r="F485" s="83">
        <v>48.4</v>
      </c>
      <c r="G485" s="206">
        <v>45</v>
      </c>
    </row>
    <row r="486" spans="1:7" x14ac:dyDescent="0.25">
      <c r="A486" t="b">
        <f t="shared" si="7"/>
        <v>1</v>
      </c>
      <c r="B486" s="204">
        <v>48.5</v>
      </c>
      <c r="C486" s="205">
        <v>2</v>
      </c>
      <c r="D486" s="202">
        <v>48.5</v>
      </c>
      <c r="E486" s="206">
        <v>5</v>
      </c>
      <c r="F486" s="83">
        <v>48.5</v>
      </c>
      <c r="G486" s="206">
        <v>70</v>
      </c>
    </row>
    <row r="487" spans="1:7" hidden="1" x14ac:dyDescent="0.25">
      <c r="A487" t="b">
        <f t="shared" si="7"/>
        <v>0</v>
      </c>
      <c r="B487" s="204">
        <v>48.6</v>
      </c>
      <c r="C487" s="205">
        <v>15</v>
      </c>
      <c r="D487" s="202">
        <v>48.6</v>
      </c>
      <c r="E487" s="206">
        <v>51</v>
      </c>
      <c r="F487" s="83">
        <v>48.6</v>
      </c>
      <c r="G487" s="206">
        <v>55</v>
      </c>
    </row>
    <row r="488" spans="1:7" hidden="1" x14ac:dyDescent="0.25">
      <c r="A488" t="b">
        <f t="shared" si="7"/>
        <v>0</v>
      </c>
      <c r="B488" s="204">
        <v>48.7</v>
      </c>
      <c r="C488" s="205">
        <v>78</v>
      </c>
      <c r="D488" s="202">
        <v>48.7</v>
      </c>
      <c r="E488" s="206">
        <v>74</v>
      </c>
      <c r="F488" s="83">
        <v>48.7</v>
      </c>
      <c r="G488" s="206">
        <v>26</v>
      </c>
    </row>
    <row r="489" spans="1:7" hidden="1" x14ac:dyDescent="0.25">
      <c r="A489" t="b">
        <f t="shared" si="7"/>
        <v>0</v>
      </c>
      <c r="B489" s="204">
        <v>48.8</v>
      </c>
      <c r="C489" s="205">
        <v>6</v>
      </c>
      <c r="D489" s="202">
        <v>48.8</v>
      </c>
      <c r="E489" s="206">
        <v>25</v>
      </c>
      <c r="F489" s="83">
        <v>48.8</v>
      </c>
      <c r="G489" s="206">
        <v>131</v>
      </c>
    </row>
    <row r="490" spans="1:7" hidden="1" x14ac:dyDescent="0.25">
      <c r="A490" t="b">
        <f t="shared" si="7"/>
        <v>0</v>
      </c>
      <c r="B490" s="204">
        <v>48.9</v>
      </c>
      <c r="C490" s="205">
        <v>80</v>
      </c>
      <c r="D490" s="202">
        <v>48.9</v>
      </c>
      <c r="E490" s="206">
        <v>104</v>
      </c>
      <c r="F490" s="83">
        <v>48.9</v>
      </c>
      <c r="G490" s="206">
        <v>6</v>
      </c>
    </row>
    <row r="491" spans="1:7" x14ac:dyDescent="0.25">
      <c r="A491" t="b">
        <f t="shared" si="7"/>
        <v>1</v>
      </c>
      <c r="B491" s="204">
        <v>49</v>
      </c>
      <c r="C491" s="205">
        <v>5</v>
      </c>
      <c r="D491" s="202">
        <v>49</v>
      </c>
      <c r="E491" s="206">
        <v>53</v>
      </c>
      <c r="F491" s="83">
        <v>49</v>
      </c>
      <c r="G491" s="206">
        <v>32</v>
      </c>
    </row>
    <row r="492" spans="1:7" hidden="1" x14ac:dyDescent="0.25">
      <c r="A492" t="b">
        <f t="shared" si="7"/>
        <v>0</v>
      </c>
      <c r="B492" s="204">
        <v>49.1</v>
      </c>
      <c r="C492" s="205">
        <v>70</v>
      </c>
      <c r="D492" s="202">
        <v>49.1</v>
      </c>
      <c r="E492" s="206">
        <v>76</v>
      </c>
      <c r="F492" s="83">
        <v>49.1</v>
      </c>
      <c r="G492" s="206">
        <v>124</v>
      </c>
    </row>
    <row r="493" spans="1:7" hidden="1" x14ac:dyDescent="0.25">
      <c r="A493" t="b">
        <f t="shared" si="7"/>
        <v>0</v>
      </c>
      <c r="B493" s="204">
        <v>49.2</v>
      </c>
      <c r="C493" s="205">
        <v>3</v>
      </c>
      <c r="D493" s="202">
        <v>49.2</v>
      </c>
      <c r="E493" s="206">
        <v>28</v>
      </c>
      <c r="F493" s="83">
        <v>49.2</v>
      </c>
      <c r="G493" s="206">
        <v>4</v>
      </c>
    </row>
    <row r="494" spans="1:7" hidden="1" x14ac:dyDescent="0.25">
      <c r="A494" t="b">
        <f t="shared" si="7"/>
        <v>0</v>
      </c>
      <c r="B494" s="204">
        <v>49.3</v>
      </c>
      <c r="C494" s="205">
        <v>13</v>
      </c>
      <c r="D494" s="202">
        <v>49.3</v>
      </c>
      <c r="E494" s="206">
        <v>15</v>
      </c>
      <c r="F494" s="83">
        <v>49.3</v>
      </c>
      <c r="G494" s="206">
        <v>24</v>
      </c>
    </row>
    <row r="495" spans="1:7" hidden="1" x14ac:dyDescent="0.25">
      <c r="A495" t="b">
        <f t="shared" si="7"/>
        <v>0</v>
      </c>
      <c r="B495" s="204">
        <v>49.4</v>
      </c>
      <c r="C495" s="205">
        <v>81</v>
      </c>
      <c r="D495" s="202">
        <v>49.4</v>
      </c>
      <c r="E495" s="206">
        <v>15</v>
      </c>
      <c r="F495" s="83">
        <v>49.4</v>
      </c>
      <c r="G495" s="206">
        <v>36</v>
      </c>
    </row>
    <row r="496" spans="1:7" x14ac:dyDescent="0.25">
      <c r="A496" t="b">
        <f t="shared" si="7"/>
        <v>1</v>
      </c>
      <c r="B496" s="204">
        <v>49.5</v>
      </c>
      <c r="C496" s="205">
        <v>35</v>
      </c>
      <c r="D496" s="202">
        <v>49.5</v>
      </c>
      <c r="E496" s="206">
        <v>99</v>
      </c>
      <c r="F496" s="83">
        <v>49.5</v>
      </c>
      <c r="G496" s="206">
        <v>124</v>
      </c>
    </row>
    <row r="497" spans="1:7" hidden="1" x14ac:dyDescent="0.25">
      <c r="A497" t="b">
        <f t="shared" si="7"/>
        <v>0</v>
      </c>
      <c r="B497" s="204">
        <v>49.6</v>
      </c>
      <c r="C497" s="205">
        <v>68</v>
      </c>
      <c r="D497" s="202">
        <v>49.6</v>
      </c>
      <c r="E497" s="206">
        <v>27</v>
      </c>
      <c r="F497" s="83">
        <v>49.6</v>
      </c>
      <c r="G497" s="206">
        <v>34</v>
      </c>
    </row>
    <row r="498" spans="1:7" hidden="1" x14ac:dyDescent="0.25">
      <c r="A498" t="b">
        <f t="shared" si="7"/>
        <v>0</v>
      </c>
      <c r="B498" s="204">
        <v>49.7</v>
      </c>
      <c r="C498" s="205">
        <v>81</v>
      </c>
      <c r="D498" s="202">
        <v>49.7</v>
      </c>
      <c r="E498" s="206">
        <v>98</v>
      </c>
      <c r="F498" s="83">
        <v>49.7</v>
      </c>
      <c r="G498" s="206">
        <v>80</v>
      </c>
    </row>
    <row r="499" spans="1:7" hidden="1" x14ac:dyDescent="0.25">
      <c r="A499" t="b">
        <f t="shared" si="7"/>
        <v>0</v>
      </c>
      <c r="B499" s="204">
        <v>49.8</v>
      </c>
      <c r="C499" s="205">
        <v>36</v>
      </c>
      <c r="D499" s="202">
        <v>49.8</v>
      </c>
      <c r="E499" s="206">
        <v>11</v>
      </c>
      <c r="F499" s="83">
        <v>49.8</v>
      </c>
      <c r="G499" s="206">
        <v>82</v>
      </c>
    </row>
    <row r="500" spans="1:7" hidden="1" x14ac:dyDescent="0.25">
      <c r="A500" t="b">
        <f t="shared" si="7"/>
        <v>0</v>
      </c>
      <c r="B500" s="204">
        <v>49.9</v>
      </c>
      <c r="C500" s="205">
        <v>55</v>
      </c>
      <c r="D500" s="202">
        <v>49.9</v>
      </c>
      <c r="E500" s="206">
        <v>87</v>
      </c>
      <c r="F500" s="83">
        <v>49.9</v>
      </c>
      <c r="G500" s="206">
        <v>2</v>
      </c>
    </row>
    <row r="501" spans="1:7" x14ac:dyDescent="0.25">
      <c r="A501" t="b">
        <f t="shared" si="7"/>
        <v>1</v>
      </c>
      <c r="B501" s="204">
        <v>50</v>
      </c>
      <c r="C501" s="205">
        <v>5</v>
      </c>
      <c r="D501" s="202">
        <v>50</v>
      </c>
      <c r="E501" s="206">
        <v>16</v>
      </c>
      <c r="F501" s="83">
        <v>50</v>
      </c>
      <c r="G501" s="206">
        <v>5</v>
      </c>
    </row>
    <row r="502" spans="1:7" hidden="1" x14ac:dyDescent="0.25">
      <c r="A502" t="b">
        <f t="shared" si="7"/>
        <v>0</v>
      </c>
      <c r="B502" s="204">
        <v>50.1</v>
      </c>
      <c r="C502" s="205">
        <v>7</v>
      </c>
      <c r="D502" s="202">
        <v>50.1</v>
      </c>
      <c r="E502" s="206">
        <v>31</v>
      </c>
      <c r="F502" s="83">
        <v>50.1</v>
      </c>
      <c r="G502" s="206">
        <v>107</v>
      </c>
    </row>
    <row r="503" spans="1:7" hidden="1" x14ac:dyDescent="0.25">
      <c r="A503" t="b">
        <f t="shared" si="7"/>
        <v>0</v>
      </c>
      <c r="B503" s="204">
        <v>50.2</v>
      </c>
      <c r="C503" s="205">
        <v>54</v>
      </c>
      <c r="D503" s="202">
        <v>50.2</v>
      </c>
      <c r="E503" s="206">
        <v>28</v>
      </c>
      <c r="F503" s="83">
        <v>50.2</v>
      </c>
      <c r="G503" s="206">
        <v>14</v>
      </c>
    </row>
    <row r="504" spans="1:7" hidden="1" x14ac:dyDescent="0.25">
      <c r="A504" t="b">
        <f t="shared" si="7"/>
        <v>0</v>
      </c>
      <c r="B504" s="204">
        <v>50.3</v>
      </c>
      <c r="C504" s="205">
        <v>45</v>
      </c>
      <c r="D504" s="202">
        <v>50.3</v>
      </c>
      <c r="E504" s="206">
        <v>113</v>
      </c>
      <c r="F504" s="83">
        <v>50.3</v>
      </c>
      <c r="G504" s="206">
        <v>51</v>
      </c>
    </row>
    <row r="505" spans="1:7" hidden="1" x14ac:dyDescent="0.25">
      <c r="A505" t="b">
        <f t="shared" si="7"/>
        <v>0</v>
      </c>
      <c r="B505" s="204">
        <v>50.4</v>
      </c>
      <c r="C505" s="205">
        <v>79</v>
      </c>
      <c r="D505" s="202">
        <v>50.4</v>
      </c>
      <c r="E505" s="206">
        <v>21</v>
      </c>
      <c r="F505" s="83">
        <v>50.4</v>
      </c>
      <c r="G505" s="206">
        <v>30</v>
      </c>
    </row>
    <row r="506" spans="1:7" x14ac:dyDescent="0.25">
      <c r="A506" t="b">
        <f t="shared" si="7"/>
        <v>1</v>
      </c>
      <c r="B506" s="204">
        <v>50.5</v>
      </c>
      <c r="C506" s="205">
        <v>52</v>
      </c>
      <c r="D506" s="202">
        <v>50.5</v>
      </c>
      <c r="E506" s="206">
        <v>73</v>
      </c>
      <c r="F506" s="83">
        <v>50.5</v>
      </c>
      <c r="G506" s="206">
        <v>95</v>
      </c>
    </row>
    <row r="507" spans="1:7" hidden="1" x14ac:dyDescent="0.25">
      <c r="A507" t="b">
        <f t="shared" si="7"/>
        <v>0</v>
      </c>
      <c r="B507" s="204">
        <v>50.6</v>
      </c>
      <c r="C507" s="205">
        <v>42</v>
      </c>
      <c r="D507" s="202">
        <v>50.6</v>
      </c>
      <c r="E507" s="206">
        <v>57</v>
      </c>
      <c r="F507" s="83">
        <v>50.6</v>
      </c>
      <c r="G507" s="206">
        <v>80</v>
      </c>
    </row>
    <row r="508" spans="1:7" hidden="1" x14ac:dyDescent="0.25">
      <c r="A508" t="b">
        <f t="shared" si="7"/>
        <v>0</v>
      </c>
      <c r="B508" s="204">
        <v>50.7</v>
      </c>
      <c r="C508" s="205">
        <v>8</v>
      </c>
      <c r="D508" s="202">
        <v>50.7</v>
      </c>
      <c r="E508" s="206">
        <v>52</v>
      </c>
      <c r="F508" s="83">
        <v>50.7</v>
      </c>
      <c r="G508" s="206">
        <v>3</v>
      </c>
    </row>
    <row r="509" spans="1:7" hidden="1" x14ac:dyDescent="0.25">
      <c r="A509" t="b">
        <f t="shared" si="7"/>
        <v>0</v>
      </c>
      <c r="B509" s="204">
        <v>50.8</v>
      </c>
      <c r="C509" s="205">
        <v>87</v>
      </c>
      <c r="D509" s="202">
        <v>50.8</v>
      </c>
      <c r="E509" s="206">
        <v>104</v>
      </c>
      <c r="F509" s="83">
        <v>50.8</v>
      </c>
      <c r="G509" s="206">
        <v>2</v>
      </c>
    </row>
    <row r="510" spans="1:7" hidden="1" x14ac:dyDescent="0.25">
      <c r="A510" t="b">
        <f t="shared" si="7"/>
        <v>0</v>
      </c>
      <c r="B510" s="204">
        <v>50.9</v>
      </c>
      <c r="C510" s="205">
        <v>8</v>
      </c>
      <c r="D510" s="202">
        <v>50.9</v>
      </c>
      <c r="E510" s="206">
        <v>28</v>
      </c>
      <c r="F510" s="83">
        <v>50.9</v>
      </c>
      <c r="G510" s="206">
        <v>14</v>
      </c>
    </row>
    <row r="511" spans="1:7" x14ac:dyDescent="0.25">
      <c r="A511" t="b">
        <f t="shared" si="7"/>
        <v>1</v>
      </c>
      <c r="B511" s="204">
        <v>51</v>
      </c>
      <c r="C511" s="205">
        <v>87</v>
      </c>
      <c r="D511" s="202">
        <v>51</v>
      </c>
      <c r="E511" s="206">
        <v>9</v>
      </c>
      <c r="F511" s="83">
        <v>51</v>
      </c>
      <c r="G511" s="206">
        <v>132</v>
      </c>
    </row>
    <row r="512" spans="1:7" hidden="1" x14ac:dyDescent="0.25">
      <c r="A512" t="b">
        <f t="shared" si="7"/>
        <v>0</v>
      </c>
      <c r="B512" s="204">
        <v>51.1</v>
      </c>
      <c r="C512" s="205">
        <v>5</v>
      </c>
      <c r="D512" s="202">
        <v>51.1</v>
      </c>
      <c r="E512" s="206">
        <v>58</v>
      </c>
      <c r="F512" s="83">
        <v>51.1</v>
      </c>
      <c r="G512" s="206">
        <v>35</v>
      </c>
    </row>
    <row r="513" spans="1:7" hidden="1" x14ac:dyDescent="0.25">
      <c r="A513" t="b">
        <f t="shared" si="7"/>
        <v>0</v>
      </c>
      <c r="B513" s="204">
        <v>51.2</v>
      </c>
      <c r="C513" s="205">
        <v>88</v>
      </c>
      <c r="D513" s="202">
        <v>51.2</v>
      </c>
      <c r="E513" s="206">
        <v>87</v>
      </c>
      <c r="F513" s="83">
        <v>51.2</v>
      </c>
      <c r="G513" s="206">
        <v>77</v>
      </c>
    </row>
    <row r="514" spans="1:7" hidden="1" x14ac:dyDescent="0.25">
      <c r="A514" t="b">
        <f t="shared" si="7"/>
        <v>0</v>
      </c>
      <c r="B514" s="204">
        <v>51.3</v>
      </c>
      <c r="C514" s="205">
        <v>44</v>
      </c>
      <c r="D514" s="202">
        <v>51.3</v>
      </c>
      <c r="E514" s="206">
        <v>35</v>
      </c>
      <c r="F514" s="83">
        <v>51.3</v>
      </c>
      <c r="G514" s="206">
        <v>7</v>
      </c>
    </row>
    <row r="515" spans="1:7" hidden="1" x14ac:dyDescent="0.25">
      <c r="A515" t="b">
        <f t="shared" ref="A515:A578" si="8">MOD(ROW(514:514),5)=0</f>
        <v>0</v>
      </c>
      <c r="B515" s="204">
        <v>51.4</v>
      </c>
      <c r="C515" s="205">
        <v>44</v>
      </c>
      <c r="D515" s="202">
        <v>51.4</v>
      </c>
      <c r="E515" s="206">
        <v>91</v>
      </c>
      <c r="F515" s="83">
        <v>51.4</v>
      </c>
      <c r="G515" s="206">
        <v>18</v>
      </c>
    </row>
    <row r="516" spans="1:7" x14ac:dyDescent="0.25">
      <c r="A516" t="b">
        <f t="shared" si="8"/>
        <v>1</v>
      </c>
      <c r="B516" s="204">
        <v>51.5</v>
      </c>
      <c r="C516" s="205">
        <v>66</v>
      </c>
      <c r="D516" s="202">
        <v>51.5</v>
      </c>
      <c r="E516" s="206">
        <v>31</v>
      </c>
      <c r="F516" s="83">
        <v>51.5</v>
      </c>
      <c r="G516" s="206">
        <v>118</v>
      </c>
    </row>
    <row r="517" spans="1:7" hidden="1" x14ac:dyDescent="0.25">
      <c r="A517" t="b">
        <f t="shared" si="8"/>
        <v>0</v>
      </c>
      <c r="B517" s="204">
        <v>51.6</v>
      </c>
      <c r="C517" s="205">
        <v>28</v>
      </c>
      <c r="D517" s="202">
        <v>51.6</v>
      </c>
      <c r="E517" s="206">
        <v>80</v>
      </c>
      <c r="F517" s="83">
        <v>51.6</v>
      </c>
      <c r="G517" s="206">
        <v>14</v>
      </c>
    </row>
    <row r="518" spans="1:7" hidden="1" x14ac:dyDescent="0.25">
      <c r="A518" t="b">
        <f t="shared" si="8"/>
        <v>0</v>
      </c>
      <c r="B518" s="204">
        <v>51.7</v>
      </c>
      <c r="C518" s="205">
        <v>1</v>
      </c>
      <c r="D518" s="202">
        <v>51.7</v>
      </c>
      <c r="E518" s="206">
        <v>81</v>
      </c>
      <c r="F518" s="83">
        <v>51.7</v>
      </c>
      <c r="G518" s="206">
        <v>44</v>
      </c>
    </row>
    <row r="519" spans="1:7" hidden="1" x14ac:dyDescent="0.25">
      <c r="A519" t="b">
        <f t="shared" si="8"/>
        <v>0</v>
      </c>
      <c r="B519" s="204">
        <v>51.8</v>
      </c>
      <c r="C519" s="205">
        <v>92</v>
      </c>
      <c r="D519" s="202">
        <v>51.8</v>
      </c>
      <c r="E519" s="206">
        <v>13</v>
      </c>
      <c r="F519" s="83">
        <v>51.8</v>
      </c>
      <c r="G519" s="206">
        <v>41</v>
      </c>
    </row>
    <row r="520" spans="1:7" hidden="1" x14ac:dyDescent="0.25">
      <c r="A520" t="b">
        <f t="shared" si="8"/>
        <v>0</v>
      </c>
      <c r="B520" s="204">
        <v>51.9</v>
      </c>
      <c r="C520" s="205">
        <v>12</v>
      </c>
      <c r="D520" s="202">
        <v>51.9</v>
      </c>
      <c r="E520" s="206">
        <v>15</v>
      </c>
      <c r="F520" s="83">
        <v>51.9</v>
      </c>
      <c r="G520" s="206">
        <v>17</v>
      </c>
    </row>
    <row r="521" spans="1:7" x14ac:dyDescent="0.25">
      <c r="A521" t="b">
        <f t="shared" si="8"/>
        <v>1</v>
      </c>
      <c r="B521" s="204">
        <v>52</v>
      </c>
      <c r="C521" s="205">
        <v>79</v>
      </c>
      <c r="D521" s="202">
        <v>52</v>
      </c>
      <c r="E521" s="206">
        <v>129</v>
      </c>
      <c r="F521" s="83">
        <v>52</v>
      </c>
      <c r="G521" s="206">
        <v>148</v>
      </c>
    </row>
    <row r="522" spans="1:7" hidden="1" x14ac:dyDescent="0.25">
      <c r="A522" t="b">
        <f t="shared" si="8"/>
        <v>0</v>
      </c>
      <c r="B522" s="204">
        <v>52.1</v>
      </c>
      <c r="C522" s="205">
        <v>1</v>
      </c>
      <c r="D522" s="202">
        <v>52.1</v>
      </c>
      <c r="E522" s="206">
        <v>36</v>
      </c>
      <c r="F522" s="83">
        <v>52.1</v>
      </c>
      <c r="G522" s="206">
        <v>7</v>
      </c>
    </row>
    <row r="523" spans="1:7" hidden="1" x14ac:dyDescent="0.25">
      <c r="A523" t="b">
        <f t="shared" si="8"/>
        <v>0</v>
      </c>
      <c r="B523" s="204">
        <v>52.2</v>
      </c>
      <c r="C523" s="205">
        <v>78</v>
      </c>
      <c r="D523" s="202">
        <v>52.2</v>
      </c>
      <c r="E523" s="206">
        <v>147</v>
      </c>
      <c r="F523" s="83">
        <v>52.2</v>
      </c>
      <c r="G523" s="206">
        <v>71</v>
      </c>
    </row>
    <row r="524" spans="1:7" hidden="1" x14ac:dyDescent="0.25">
      <c r="A524" t="b">
        <f t="shared" si="8"/>
        <v>0</v>
      </c>
      <c r="B524" s="204">
        <v>52.3</v>
      </c>
      <c r="C524" s="205">
        <v>23</v>
      </c>
      <c r="D524" s="202">
        <v>52.3</v>
      </c>
      <c r="E524" s="206">
        <v>13</v>
      </c>
      <c r="F524" s="83">
        <v>52.3</v>
      </c>
      <c r="G524" s="206">
        <v>117</v>
      </c>
    </row>
    <row r="525" spans="1:7" hidden="1" x14ac:dyDescent="0.25">
      <c r="A525" t="b">
        <f t="shared" si="8"/>
        <v>0</v>
      </c>
      <c r="B525" s="204">
        <v>52.4</v>
      </c>
      <c r="C525" s="205">
        <v>80</v>
      </c>
      <c r="D525" s="202">
        <v>52.4</v>
      </c>
      <c r="E525" s="206">
        <v>160</v>
      </c>
      <c r="F525" s="83">
        <v>52.4</v>
      </c>
      <c r="G525" s="206">
        <v>1</v>
      </c>
    </row>
    <row r="526" spans="1:7" x14ac:dyDescent="0.25">
      <c r="A526" t="b">
        <f t="shared" si="8"/>
        <v>1</v>
      </c>
      <c r="B526" s="204">
        <v>52.5</v>
      </c>
      <c r="C526" s="205">
        <v>70</v>
      </c>
      <c r="D526" s="202">
        <v>52.5</v>
      </c>
      <c r="E526" s="206">
        <v>10</v>
      </c>
      <c r="F526" s="83">
        <v>52.5</v>
      </c>
      <c r="G526" s="206">
        <v>1</v>
      </c>
    </row>
    <row r="527" spans="1:7" hidden="1" x14ac:dyDescent="0.25">
      <c r="A527" t="b">
        <f t="shared" si="8"/>
        <v>0</v>
      </c>
      <c r="B527" s="204">
        <v>52.6</v>
      </c>
      <c r="C527" s="205">
        <v>22</v>
      </c>
      <c r="D527" s="202">
        <v>52.6</v>
      </c>
      <c r="E527" s="206">
        <v>5</v>
      </c>
      <c r="F527" s="83">
        <v>52.6</v>
      </c>
      <c r="G527" s="206">
        <v>8</v>
      </c>
    </row>
    <row r="528" spans="1:7" hidden="1" x14ac:dyDescent="0.25">
      <c r="A528" t="b">
        <f t="shared" si="8"/>
        <v>0</v>
      </c>
      <c r="B528" s="204">
        <v>52.7</v>
      </c>
      <c r="C528" s="205">
        <v>15</v>
      </c>
      <c r="D528" s="202">
        <v>52.7</v>
      </c>
      <c r="E528" s="206">
        <v>86</v>
      </c>
      <c r="F528" s="83">
        <v>52.7</v>
      </c>
      <c r="G528" s="206">
        <v>64</v>
      </c>
    </row>
    <row r="529" spans="1:7" hidden="1" x14ac:dyDescent="0.25">
      <c r="A529" t="b">
        <f t="shared" si="8"/>
        <v>0</v>
      </c>
      <c r="B529" s="204">
        <v>52.8</v>
      </c>
      <c r="C529" s="205">
        <v>80</v>
      </c>
      <c r="D529" s="202">
        <v>52.8</v>
      </c>
      <c r="E529" s="206">
        <v>43</v>
      </c>
      <c r="F529" s="83">
        <v>52.8</v>
      </c>
      <c r="G529" s="206">
        <v>68</v>
      </c>
    </row>
    <row r="530" spans="1:7" hidden="1" x14ac:dyDescent="0.25">
      <c r="A530" t="b">
        <f t="shared" si="8"/>
        <v>0</v>
      </c>
      <c r="B530" s="204">
        <v>52.9</v>
      </c>
      <c r="C530" s="205">
        <v>85</v>
      </c>
      <c r="D530" s="202">
        <v>52.9</v>
      </c>
      <c r="E530" s="206">
        <v>47</v>
      </c>
      <c r="F530" s="83">
        <v>52.9</v>
      </c>
      <c r="G530" s="206">
        <v>51</v>
      </c>
    </row>
    <row r="531" spans="1:7" x14ac:dyDescent="0.25">
      <c r="A531" t="b">
        <f t="shared" si="8"/>
        <v>1</v>
      </c>
      <c r="B531" s="204">
        <v>53</v>
      </c>
      <c r="C531" s="205">
        <v>9</v>
      </c>
      <c r="D531" s="202">
        <v>53</v>
      </c>
      <c r="E531" s="206">
        <v>80</v>
      </c>
      <c r="F531" s="83">
        <v>53</v>
      </c>
      <c r="G531" s="206">
        <v>51</v>
      </c>
    </row>
    <row r="532" spans="1:7" hidden="1" x14ac:dyDescent="0.25">
      <c r="A532" t="b">
        <f t="shared" si="8"/>
        <v>0</v>
      </c>
      <c r="B532" s="204">
        <v>53.1</v>
      </c>
      <c r="C532" s="205">
        <v>6</v>
      </c>
      <c r="D532" s="202">
        <v>53.1</v>
      </c>
      <c r="E532" s="206">
        <v>68</v>
      </c>
      <c r="F532" s="83">
        <v>53.1</v>
      </c>
      <c r="G532" s="206">
        <v>158</v>
      </c>
    </row>
    <row r="533" spans="1:7" hidden="1" x14ac:dyDescent="0.25">
      <c r="A533" t="b">
        <f t="shared" si="8"/>
        <v>0</v>
      </c>
      <c r="B533" s="204">
        <v>53.2</v>
      </c>
      <c r="C533" s="205">
        <v>44</v>
      </c>
      <c r="D533" s="202">
        <v>53.2</v>
      </c>
      <c r="E533" s="206">
        <v>105</v>
      </c>
      <c r="F533" s="83">
        <v>53.2</v>
      </c>
      <c r="G533" s="206">
        <v>11</v>
      </c>
    </row>
    <row r="534" spans="1:7" hidden="1" x14ac:dyDescent="0.25">
      <c r="A534" t="b">
        <f t="shared" si="8"/>
        <v>0</v>
      </c>
      <c r="B534" s="204">
        <v>53.3</v>
      </c>
      <c r="C534" s="205">
        <v>34</v>
      </c>
      <c r="D534" s="202">
        <v>53.3</v>
      </c>
      <c r="E534" s="206">
        <v>35</v>
      </c>
      <c r="F534" s="83">
        <v>53.3</v>
      </c>
      <c r="G534" s="206">
        <v>119</v>
      </c>
    </row>
    <row r="535" spans="1:7" hidden="1" x14ac:dyDescent="0.25">
      <c r="A535" t="b">
        <f t="shared" si="8"/>
        <v>0</v>
      </c>
      <c r="B535" s="204">
        <v>53.4</v>
      </c>
      <c r="C535" s="205">
        <v>84</v>
      </c>
      <c r="D535" s="202">
        <v>53.4</v>
      </c>
      <c r="E535" s="206">
        <v>160</v>
      </c>
      <c r="F535" s="83">
        <v>53.4</v>
      </c>
      <c r="G535" s="206">
        <v>6</v>
      </c>
    </row>
    <row r="536" spans="1:7" x14ac:dyDescent="0.25">
      <c r="A536" t="b">
        <f t="shared" si="8"/>
        <v>1</v>
      </c>
      <c r="B536" s="204">
        <v>53.5</v>
      </c>
      <c r="C536" s="205">
        <v>13</v>
      </c>
      <c r="D536" s="202">
        <v>53.5</v>
      </c>
      <c r="E536" s="206">
        <v>29</v>
      </c>
      <c r="F536" s="83">
        <v>53.5</v>
      </c>
      <c r="G536" s="206">
        <v>88</v>
      </c>
    </row>
    <row r="537" spans="1:7" hidden="1" x14ac:dyDescent="0.25">
      <c r="A537" t="b">
        <f t="shared" si="8"/>
        <v>0</v>
      </c>
      <c r="B537" s="204">
        <v>53.6</v>
      </c>
      <c r="C537" s="205">
        <v>96</v>
      </c>
      <c r="D537" s="202">
        <v>53.6</v>
      </c>
      <c r="E537" s="206">
        <v>48</v>
      </c>
      <c r="F537" s="83">
        <v>53.6</v>
      </c>
      <c r="G537" s="206">
        <v>79</v>
      </c>
    </row>
    <row r="538" spans="1:7" hidden="1" x14ac:dyDescent="0.25">
      <c r="A538" t="b">
        <f t="shared" si="8"/>
        <v>0</v>
      </c>
      <c r="B538" s="204">
        <v>53.7</v>
      </c>
      <c r="C538" s="205">
        <v>1</v>
      </c>
      <c r="D538" s="202">
        <v>53.7</v>
      </c>
      <c r="E538" s="206">
        <v>121</v>
      </c>
      <c r="F538" s="83">
        <v>53.7</v>
      </c>
      <c r="G538" s="206">
        <v>45</v>
      </c>
    </row>
    <row r="539" spans="1:7" hidden="1" x14ac:dyDescent="0.25">
      <c r="A539" t="b">
        <f t="shared" si="8"/>
        <v>0</v>
      </c>
      <c r="B539" s="204">
        <v>53.8</v>
      </c>
      <c r="C539" s="205">
        <v>75</v>
      </c>
      <c r="D539" s="202">
        <v>53.8</v>
      </c>
      <c r="E539" s="206">
        <v>24</v>
      </c>
      <c r="F539" s="83">
        <v>53.8</v>
      </c>
      <c r="G539" s="206">
        <v>18</v>
      </c>
    </row>
    <row r="540" spans="1:7" hidden="1" x14ac:dyDescent="0.25">
      <c r="A540" t="b">
        <f t="shared" si="8"/>
        <v>0</v>
      </c>
      <c r="B540" s="204">
        <v>53.9</v>
      </c>
      <c r="C540" s="205">
        <v>15</v>
      </c>
      <c r="D540" s="202">
        <v>53.9</v>
      </c>
      <c r="E540" s="206">
        <v>39</v>
      </c>
      <c r="F540" s="83">
        <v>53.9</v>
      </c>
      <c r="G540" s="206">
        <v>103</v>
      </c>
    </row>
    <row r="541" spans="1:7" x14ac:dyDescent="0.25">
      <c r="A541" t="b">
        <f t="shared" si="8"/>
        <v>1</v>
      </c>
      <c r="B541" s="204">
        <v>54</v>
      </c>
      <c r="C541" s="205">
        <v>77</v>
      </c>
      <c r="D541" s="202">
        <v>54</v>
      </c>
      <c r="E541" s="206">
        <v>37</v>
      </c>
      <c r="F541" s="83">
        <v>54</v>
      </c>
      <c r="G541" s="206">
        <v>78</v>
      </c>
    </row>
    <row r="542" spans="1:7" hidden="1" x14ac:dyDescent="0.25">
      <c r="A542" t="b">
        <f t="shared" si="8"/>
        <v>0</v>
      </c>
      <c r="B542" s="204">
        <v>54.1</v>
      </c>
      <c r="C542" s="205">
        <v>10</v>
      </c>
      <c r="D542" s="202">
        <v>54.1</v>
      </c>
      <c r="E542" s="206">
        <v>117</v>
      </c>
      <c r="F542" s="83">
        <v>54.1</v>
      </c>
      <c r="G542" s="206">
        <v>4</v>
      </c>
    </row>
    <row r="543" spans="1:7" hidden="1" x14ac:dyDescent="0.25">
      <c r="A543" t="b">
        <f t="shared" si="8"/>
        <v>0</v>
      </c>
      <c r="B543" s="204">
        <v>54.2</v>
      </c>
      <c r="C543" s="205">
        <v>82</v>
      </c>
      <c r="D543" s="202">
        <v>54.2</v>
      </c>
      <c r="E543" s="206">
        <v>8</v>
      </c>
      <c r="F543" s="83">
        <v>54.2</v>
      </c>
      <c r="G543" s="206">
        <v>138</v>
      </c>
    </row>
    <row r="544" spans="1:7" hidden="1" x14ac:dyDescent="0.25">
      <c r="A544" t="b">
        <f t="shared" si="8"/>
        <v>0</v>
      </c>
      <c r="B544" s="204">
        <v>54.3</v>
      </c>
      <c r="C544" s="205">
        <v>2</v>
      </c>
      <c r="D544" s="202">
        <v>54.3</v>
      </c>
      <c r="E544" s="206">
        <v>24</v>
      </c>
      <c r="F544" s="83">
        <v>54.3</v>
      </c>
      <c r="G544" s="206">
        <v>50</v>
      </c>
    </row>
    <row r="545" spans="1:7" hidden="1" x14ac:dyDescent="0.25">
      <c r="A545" t="b">
        <f t="shared" si="8"/>
        <v>0</v>
      </c>
      <c r="B545" s="204">
        <v>54.4</v>
      </c>
      <c r="C545" s="205">
        <v>2</v>
      </c>
      <c r="D545" s="202">
        <v>54.4</v>
      </c>
      <c r="E545" s="206">
        <v>111</v>
      </c>
      <c r="F545" s="83">
        <v>54.4</v>
      </c>
      <c r="G545" s="206">
        <v>7</v>
      </c>
    </row>
    <row r="546" spans="1:7" x14ac:dyDescent="0.25">
      <c r="A546" t="b">
        <f t="shared" si="8"/>
        <v>1</v>
      </c>
      <c r="B546" s="204">
        <v>54.5</v>
      </c>
      <c r="C546" s="205">
        <v>90</v>
      </c>
      <c r="D546" s="202">
        <v>54.5</v>
      </c>
      <c r="E546" s="206">
        <v>15</v>
      </c>
      <c r="F546" s="83">
        <v>54.5</v>
      </c>
      <c r="G546" s="206">
        <v>68</v>
      </c>
    </row>
    <row r="547" spans="1:7" hidden="1" x14ac:dyDescent="0.25">
      <c r="A547" t="b">
        <f t="shared" si="8"/>
        <v>0</v>
      </c>
      <c r="B547" s="204">
        <v>54.6</v>
      </c>
      <c r="C547" s="205">
        <v>13</v>
      </c>
      <c r="D547" s="202">
        <v>54.6</v>
      </c>
      <c r="E547" s="206">
        <v>62</v>
      </c>
      <c r="F547" s="83">
        <v>54.6</v>
      </c>
      <c r="G547" s="206">
        <v>115</v>
      </c>
    </row>
    <row r="548" spans="1:7" hidden="1" x14ac:dyDescent="0.25">
      <c r="A548" t="b">
        <f t="shared" si="8"/>
        <v>0</v>
      </c>
      <c r="B548" s="204">
        <v>54.7</v>
      </c>
      <c r="C548" s="205">
        <v>80</v>
      </c>
      <c r="D548" s="202">
        <v>54.7</v>
      </c>
      <c r="E548" s="206">
        <v>97</v>
      </c>
      <c r="F548" s="83">
        <v>54.7</v>
      </c>
      <c r="G548" s="206">
        <v>8</v>
      </c>
    </row>
    <row r="549" spans="1:7" hidden="1" x14ac:dyDescent="0.25">
      <c r="A549" t="b">
        <f t="shared" si="8"/>
        <v>0</v>
      </c>
      <c r="B549" s="204">
        <v>54.8</v>
      </c>
      <c r="C549" s="205">
        <v>95</v>
      </c>
      <c r="D549" s="202">
        <v>54.8</v>
      </c>
      <c r="E549" s="206">
        <v>69</v>
      </c>
      <c r="F549" s="83">
        <v>54.8</v>
      </c>
      <c r="G549" s="206">
        <v>68</v>
      </c>
    </row>
    <row r="550" spans="1:7" hidden="1" x14ac:dyDescent="0.25">
      <c r="A550" t="b">
        <f t="shared" si="8"/>
        <v>0</v>
      </c>
      <c r="B550" s="204">
        <v>54.9</v>
      </c>
      <c r="C550" s="205">
        <v>3</v>
      </c>
      <c r="D550" s="202">
        <v>54.9</v>
      </c>
      <c r="E550" s="206">
        <v>61</v>
      </c>
      <c r="F550" s="83">
        <v>54.9</v>
      </c>
      <c r="G550" s="206">
        <v>103</v>
      </c>
    </row>
    <row r="551" spans="1:7" x14ac:dyDescent="0.25">
      <c r="A551" t="b">
        <f t="shared" si="8"/>
        <v>1</v>
      </c>
      <c r="B551" s="204">
        <v>55</v>
      </c>
      <c r="C551" s="205">
        <v>90</v>
      </c>
      <c r="D551" s="202">
        <v>55</v>
      </c>
      <c r="E551" s="206">
        <v>42</v>
      </c>
      <c r="F551" s="83">
        <v>55</v>
      </c>
      <c r="G551" s="206">
        <v>14</v>
      </c>
    </row>
    <row r="552" spans="1:7" hidden="1" x14ac:dyDescent="0.25">
      <c r="A552" t="b">
        <f t="shared" si="8"/>
        <v>0</v>
      </c>
      <c r="B552" s="204">
        <v>55.1</v>
      </c>
      <c r="C552" s="205">
        <v>25</v>
      </c>
      <c r="D552" s="202">
        <v>55.1</v>
      </c>
      <c r="E552" s="206">
        <v>19</v>
      </c>
      <c r="F552" s="83">
        <v>55.1</v>
      </c>
      <c r="G552" s="206">
        <v>8</v>
      </c>
    </row>
    <row r="553" spans="1:7" hidden="1" x14ac:dyDescent="0.25">
      <c r="A553" t="b">
        <f t="shared" si="8"/>
        <v>0</v>
      </c>
      <c r="B553" s="204">
        <v>55.2</v>
      </c>
      <c r="C553" s="205">
        <v>67</v>
      </c>
      <c r="D553" s="202">
        <v>55.2</v>
      </c>
      <c r="E553" s="206">
        <v>99</v>
      </c>
      <c r="F553" s="83">
        <v>55.2</v>
      </c>
      <c r="G553" s="206">
        <v>93</v>
      </c>
    </row>
    <row r="554" spans="1:7" hidden="1" x14ac:dyDescent="0.25">
      <c r="A554" t="b">
        <f t="shared" si="8"/>
        <v>0</v>
      </c>
      <c r="B554" s="204">
        <v>55.3</v>
      </c>
      <c r="C554" s="205">
        <v>1</v>
      </c>
      <c r="D554" s="202">
        <v>55.3</v>
      </c>
      <c r="E554" s="206">
        <v>15</v>
      </c>
      <c r="F554" s="83">
        <v>55.3</v>
      </c>
      <c r="G554" s="206">
        <v>111</v>
      </c>
    </row>
    <row r="555" spans="1:7" hidden="1" x14ac:dyDescent="0.25">
      <c r="A555" t="b">
        <f t="shared" si="8"/>
        <v>0</v>
      </c>
      <c r="B555" s="204">
        <v>55.4</v>
      </c>
      <c r="C555" s="205">
        <v>16</v>
      </c>
      <c r="D555" s="202">
        <v>55.4</v>
      </c>
      <c r="E555" s="206">
        <v>89</v>
      </c>
      <c r="F555" s="83">
        <v>55.4</v>
      </c>
      <c r="G555" s="206">
        <v>45</v>
      </c>
    </row>
    <row r="556" spans="1:7" x14ac:dyDescent="0.25">
      <c r="A556" t="b">
        <f t="shared" si="8"/>
        <v>1</v>
      </c>
      <c r="B556" s="204">
        <v>55.5</v>
      </c>
      <c r="C556" s="205">
        <v>81</v>
      </c>
      <c r="D556" s="202">
        <v>55.5</v>
      </c>
      <c r="E556" s="206">
        <v>26</v>
      </c>
      <c r="F556" s="83">
        <v>55.5</v>
      </c>
      <c r="G556" s="206">
        <v>88</v>
      </c>
    </row>
    <row r="557" spans="1:7" hidden="1" x14ac:dyDescent="0.25">
      <c r="A557" t="b">
        <f t="shared" si="8"/>
        <v>0</v>
      </c>
      <c r="B557" s="204">
        <v>55.6</v>
      </c>
      <c r="C557" s="205">
        <v>6</v>
      </c>
      <c r="D557" s="202">
        <v>55.6</v>
      </c>
      <c r="E557" s="206">
        <v>70</v>
      </c>
      <c r="F557" s="83">
        <v>55.6</v>
      </c>
      <c r="G557" s="206">
        <v>35</v>
      </c>
    </row>
    <row r="558" spans="1:7" hidden="1" x14ac:dyDescent="0.25">
      <c r="A558" t="b">
        <f t="shared" si="8"/>
        <v>0</v>
      </c>
      <c r="B558" s="204">
        <v>55.7</v>
      </c>
      <c r="C558" s="205">
        <v>13</v>
      </c>
      <c r="D558" s="202">
        <v>55.7</v>
      </c>
      <c r="E558" s="206">
        <v>45</v>
      </c>
      <c r="F558" s="83">
        <v>55.7</v>
      </c>
      <c r="G558" s="206">
        <v>51</v>
      </c>
    </row>
    <row r="559" spans="1:7" hidden="1" x14ac:dyDescent="0.25">
      <c r="A559" t="b">
        <f t="shared" si="8"/>
        <v>0</v>
      </c>
      <c r="B559" s="204">
        <v>55.8</v>
      </c>
      <c r="C559" s="205">
        <v>6</v>
      </c>
      <c r="D559" s="202">
        <v>55.8</v>
      </c>
      <c r="E559" s="206">
        <v>28</v>
      </c>
      <c r="F559" s="83">
        <v>55.8</v>
      </c>
      <c r="G559" s="206">
        <v>65</v>
      </c>
    </row>
    <row r="560" spans="1:7" hidden="1" x14ac:dyDescent="0.25">
      <c r="A560" t="b">
        <f t="shared" si="8"/>
        <v>0</v>
      </c>
      <c r="B560" s="204">
        <v>55.9</v>
      </c>
      <c r="C560" s="205">
        <v>77</v>
      </c>
      <c r="D560" s="202">
        <v>55.9</v>
      </c>
      <c r="E560" s="206">
        <v>50</v>
      </c>
      <c r="F560" s="83">
        <v>55.9</v>
      </c>
      <c r="G560" s="206">
        <v>89</v>
      </c>
    </row>
    <row r="561" spans="1:7" x14ac:dyDescent="0.25">
      <c r="A561" t="b">
        <f t="shared" si="8"/>
        <v>1</v>
      </c>
      <c r="B561" s="204">
        <v>56</v>
      </c>
      <c r="C561" s="205">
        <v>14</v>
      </c>
      <c r="D561" s="202">
        <v>56</v>
      </c>
      <c r="E561" s="206">
        <v>35</v>
      </c>
      <c r="F561" s="83">
        <v>56</v>
      </c>
      <c r="G561" s="206">
        <v>38</v>
      </c>
    </row>
    <row r="562" spans="1:7" hidden="1" x14ac:dyDescent="0.25">
      <c r="A562" t="b">
        <f t="shared" si="8"/>
        <v>0</v>
      </c>
      <c r="B562" s="204">
        <v>56.1</v>
      </c>
      <c r="C562" s="205">
        <v>79</v>
      </c>
      <c r="D562" s="202">
        <v>56.1</v>
      </c>
      <c r="E562" s="206">
        <v>79</v>
      </c>
      <c r="F562" s="83">
        <v>56.1</v>
      </c>
      <c r="G562" s="206">
        <v>61</v>
      </c>
    </row>
    <row r="563" spans="1:7" hidden="1" x14ac:dyDescent="0.25">
      <c r="A563" t="b">
        <f t="shared" si="8"/>
        <v>0</v>
      </c>
      <c r="B563" s="204">
        <v>56.2</v>
      </c>
      <c r="C563" s="205">
        <v>4</v>
      </c>
      <c r="D563" s="202">
        <v>56.2</v>
      </c>
      <c r="E563" s="206">
        <v>33</v>
      </c>
      <c r="F563" s="83">
        <v>56.2</v>
      </c>
      <c r="G563" s="206">
        <v>22</v>
      </c>
    </row>
    <row r="564" spans="1:7" hidden="1" x14ac:dyDescent="0.25">
      <c r="A564" t="b">
        <f t="shared" si="8"/>
        <v>0</v>
      </c>
      <c r="B564" s="204">
        <v>56.3</v>
      </c>
      <c r="C564" s="205">
        <v>8</v>
      </c>
      <c r="D564" s="202">
        <v>56.3</v>
      </c>
      <c r="E564" s="206">
        <v>73</v>
      </c>
      <c r="F564" s="83">
        <v>56.3</v>
      </c>
      <c r="G564" s="206">
        <v>147</v>
      </c>
    </row>
    <row r="565" spans="1:7" hidden="1" x14ac:dyDescent="0.25">
      <c r="A565" t="b">
        <f t="shared" si="8"/>
        <v>0</v>
      </c>
      <c r="B565" s="204">
        <v>56.4</v>
      </c>
      <c r="C565" s="205">
        <v>51</v>
      </c>
      <c r="D565" s="202">
        <v>56.4</v>
      </c>
      <c r="E565" s="206">
        <v>34</v>
      </c>
      <c r="F565" s="83">
        <v>56.4</v>
      </c>
      <c r="G565" s="206">
        <v>1</v>
      </c>
    </row>
    <row r="566" spans="1:7" x14ac:dyDescent="0.25">
      <c r="A566" t="b">
        <f t="shared" si="8"/>
        <v>1</v>
      </c>
      <c r="B566" s="204">
        <v>56.5</v>
      </c>
      <c r="C566" s="205">
        <v>38</v>
      </c>
      <c r="D566" s="202">
        <v>56.5</v>
      </c>
      <c r="E566" s="206">
        <v>83</v>
      </c>
      <c r="F566" s="83">
        <v>56.5</v>
      </c>
      <c r="G566" s="206">
        <v>8</v>
      </c>
    </row>
    <row r="567" spans="1:7" hidden="1" x14ac:dyDescent="0.25">
      <c r="A567" t="b">
        <f t="shared" si="8"/>
        <v>0</v>
      </c>
      <c r="B567" s="204">
        <v>56.6</v>
      </c>
      <c r="C567" s="205">
        <v>84</v>
      </c>
      <c r="D567" s="202">
        <v>56.6</v>
      </c>
      <c r="E567" s="206">
        <v>28</v>
      </c>
      <c r="F567" s="83">
        <v>56.6</v>
      </c>
      <c r="G567" s="206">
        <v>15</v>
      </c>
    </row>
    <row r="568" spans="1:7" hidden="1" x14ac:dyDescent="0.25">
      <c r="A568" t="b">
        <f t="shared" si="8"/>
        <v>0</v>
      </c>
      <c r="B568" s="204">
        <v>56.7</v>
      </c>
      <c r="C568" s="205">
        <v>7</v>
      </c>
      <c r="D568" s="202">
        <v>56.7</v>
      </c>
      <c r="E568" s="206">
        <v>27</v>
      </c>
      <c r="F568" s="83">
        <v>56.7</v>
      </c>
      <c r="G568" s="206">
        <v>50</v>
      </c>
    </row>
    <row r="569" spans="1:7" hidden="1" x14ac:dyDescent="0.25">
      <c r="A569" t="b">
        <f t="shared" si="8"/>
        <v>0</v>
      </c>
      <c r="B569" s="204">
        <v>56.8</v>
      </c>
      <c r="C569" s="205">
        <v>16</v>
      </c>
      <c r="D569" s="202">
        <v>56.8</v>
      </c>
      <c r="E569" s="206">
        <v>56</v>
      </c>
      <c r="F569" s="83">
        <v>56.8</v>
      </c>
      <c r="G569" s="206">
        <v>77</v>
      </c>
    </row>
    <row r="570" spans="1:7" hidden="1" x14ac:dyDescent="0.25">
      <c r="A570" t="b">
        <f t="shared" si="8"/>
        <v>0</v>
      </c>
      <c r="B570" s="204">
        <v>56.9</v>
      </c>
      <c r="C570" s="205">
        <v>78</v>
      </c>
      <c r="D570" s="202">
        <v>56.9</v>
      </c>
      <c r="E570" s="206">
        <v>59</v>
      </c>
      <c r="F570" s="83">
        <v>56.9</v>
      </c>
      <c r="G570" s="206">
        <v>74</v>
      </c>
    </row>
    <row r="571" spans="1:7" x14ac:dyDescent="0.25">
      <c r="A571" t="b">
        <f t="shared" si="8"/>
        <v>1</v>
      </c>
      <c r="B571" s="204">
        <v>57</v>
      </c>
      <c r="C571" s="205">
        <v>1</v>
      </c>
      <c r="D571" s="202">
        <v>57</v>
      </c>
      <c r="E571" s="206">
        <v>74</v>
      </c>
      <c r="F571" s="83">
        <v>57</v>
      </c>
      <c r="G571" s="206">
        <v>117</v>
      </c>
    </row>
    <row r="572" spans="1:7" hidden="1" x14ac:dyDescent="0.25">
      <c r="A572" t="b">
        <f t="shared" si="8"/>
        <v>0</v>
      </c>
      <c r="B572" s="204">
        <v>57.1</v>
      </c>
      <c r="C572" s="205">
        <v>14</v>
      </c>
      <c r="D572" s="202">
        <v>57.1</v>
      </c>
      <c r="E572" s="206">
        <v>44</v>
      </c>
      <c r="F572" s="83">
        <v>57.1</v>
      </c>
      <c r="G572" s="206">
        <v>55</v>
      </c>
    </row>
    <row r="573" spans="1:7" hidden="1" x14ac:dyDescent="0.25">
      <c r="A573" t="b">
        <f t="shared" si="8"/>
        <v>0</v>
      </c>
      <c r="B573" s="204">
        <v>57.2</v>
      </c>
      <c r="C573" s="205">
        <v>75</v>
      </c>
      <c r="D573" s="202">
        <v>57.2</v>
      </c>
      <c r="E573" s="206">
        <v>10</v>
      </c>
      <c r="F573" s="83">
        <v>57.2</v>
      </c>
      <c r="G573" s="206">
        <v>1</v>
      </c>
    </row>
    <row r="574" spans="1:7" hidden="1" x14ac:dyDescent="0.25">
      <c r="A574" t="b">
        <f t="shared" si="8"/>
        <v>0</v>
      </c>
      <c r="B574" s="204">
        <v>57.3</v>
      </c>
      <c r="C574" s="205">
        <v>46</v>
      </c>
      <c r="D574" s="202">
        <v>57.3</v>
      </c>
      <c r="E574" s="206">
        <v>27</v>
      </c>
      <c r="F574" s="83">
        <v>57.3</v>
      </c>
      <c r="G574" s="206">
        <v>5</v>
      </c>
    </row>
    <row r="575" spans="1:7" hidden="1" x14ac:dyDescent="0.25">
      <c r="A575" t="b">
        <f t="shared" si="8"/>
        <v>0</v>
      </c>
      <c r="B575" s="204">
        <v>57.4</v>
      </c>
      <c r="C575" s="205">
        <v>45</v>
      </c>
      <c r="D575" s="202">
        <v>57.4</v>
      </c>
      <c r="E575" s="206">
        <v>121</v>
      </c>
      <c r="F575" s="83">
        <v>57.4</v>
      </c>
      <c r="G575" s="206">
        <v>36</v>
      </c>
    </row>
    <row r="576" spans="1:7" x14ac:dyDescent="0.25">
      <c r="A576" t="b">
        <f t="shared" si="8"/>
        <v>1</v>
      </c>
      <c r="B576" s="204">
        <v>57.5</v>
      </c>
      <c r="C576" s="205">
        <v>13</v>
      </c>
      <c r="D576" s="202">
        <v>57.5</v>
      </c>
      <c r="E576" s="206">
        <v>23</v>
      </c>
      <c r="F576" s="83">
        <v>57.5</v>
      </c>
      <c r="G576" s="206">
        <v>56</v>
      </c>
    </row>
    <row r="577" spans="1:7" hidden="1" x14ac:dyDescent="0.25">
      <c r="A577" t="b">
        <f t="shared" si="8"/>
        <v>0</v>
      </c>
      <c r="B577" s="204">
        <v>57.6</v>
      </c>
      <c r="C577" s="205">
        <v>80</v>
      </c>
      <c r="D577" s="202">
        <v>57.6</v>
      </c>
      <c r="E577" s="206">
        <v>127</v>
      </c>
      <c r="F577" s="83">
        <v>57.6</v>
      </c>
      <c r="G577" s="206">
        <v>47</v>
      </c>
    </row>
    <row r="578" spans="1:7" hidden="1" x14ac:dyDescent="0.25">
      <c r="A578" t="b">
        <f t="shared" si="8"/>
        <v>0</v>
      </c>
      <c r="B578" s="204">
        <v>57.7</v>
      </c>
      <c r="C578" s="205">
        <v>8</v>
      </c>
      <c r="D578" s="202">
        <v>57.7</v>
      </c>
      <c r="E578" s="206">
        <v>20</v>
      </c>
      <c r="F578" s="83">
        <v>57.7</v>
      </c>
      <c r="G578" s="206">
        <v>32</v>
      </c>
    </row>
    <row r="579" spans="1:7" hidden="1" x14ac:dyDescent="0.25">
      <c r="A579" t="b">
        <f t="shared" ref="A579:A642" si="9">MOD(ROW(578:578),5)=0</f>
        <v>0</v>
      </c>
      <c r="B579" s="204">
        <v>57.8</v>
      </c>
      <c r="C579" s="205">
        <v>88</v>
      </c>
      <c r="D579" s="202">
        <v>57.8</v>
      </c>
      <c r="E579" s="206">
        <v>119</v>
      </c>
      <c r="F579" s="83">
        <v>57.8</v>
      </c>
      <c r="G579" s="206">
        <v>58</v>
      </c>
    </row>
    <row r="580" spans="1:7" hidden="1" x14ac:dyDescent="0.25">
      <c r="A580" t="b">
        <f t="shared" si="9"/>
        <v>0</v>
      </c>
      <c r="B580" s="204">
        <v>57.9</v>
      </c>
      <c r="C580" s="205">
        <v>12</v>
      </c>
      <c r="D580" s="202">
        <v>57.9</v>
      </c>
      <c r="E580" s="206">
        <v>2</v>
      </c>
      <c r="F580" s="83">
        <v>57.9</v>
      </c>
      <c r="G580" s="206">
        <v>112</v>
      </c>
    </row>
    <row r="581" spans="1:7" x14ac:dyDescent="0.25">
      <c r="A581" t="b">
        <f t="shared" si="9"/>
        <v>1</v>
      </c>
      <c r="B581" s="204">
        <v>58</v>
      </c>
      <c r="C581" s="205">
        <v>84</v>
      </c>
      <c r="D581" s="202">
        <v>58</v>
      </c>
      <c r="E581" s="206">
        <v>18</v>
      </c>
      <c r="F581" s="83">
        <v>58</v>
      </c>
      <c r="G581" s="206">
        <v>7</v>
      </c>
    </row>
    <row r="582" spans="1:7" hidden="1" x14ac:dyDescent="0.25">
      <c r="A582" t="b">
        <f t="shared" si="9"/>
        <v>0</v>
      </c>
      <c r="B582" s="204">
        <v>58.1</v>
      </c>
      <c r="C582" s="205">
        <v>35</v>
      </c>
      <c r="D582" s="202">
        <v>58.1</v>
      </c>
      <c r="E582" s="206">
        <v>119</v>
      </c>
      <c r="F582" s="83">
        <v>58.1</v>
      </c>
      <c r="G582" s="206">
        <v>44</v>
      </c>
    </row>
    <row r="583" spans="1:7" hidden="1" x14ac:dyDescent="0.25">
      <c r="A583" t="b">
        <f t="shared" si="9"/>
        <v>0</v>
      </c>
      <c r="B583" s="204">
        <v>58.2</v>
      </c>
      <c r="C583" s="205">
        <v>60</v>
      </c>
      <c r="D583" s="202">
        <v>58.2</v>
      </c>
      <c r="E583" s="206">
        <v>23</v>
      </c>
      <c r="F583" s="83">
        <v>58.2</v>
      </c>
      <c r="G583" s="206">
        <v>74</v>
      </c>
    </row>
    <row r="584" spans="1:7" hidden="1" x14ac:dyDescent="0.25">
      <c r="A584" t="b">
        <f t="shared" si="9"/>
        <v>0</v>
      </c>
      <c r="B584" s="204">
        <v>58.3</v>
      </c>
      <c r="C584" s="205">
        <v>2</v>
      </c>
      <c r="D584" s="202">
        <v>58.3</v>
      </c>
      <c r="E584" s="206">
        <v>112</v>
      </c>
      <c r="F584" s="83">
        <v>58.3</v>
      </c>
      <c r="G584" s="206">
        <v>4</v>
      </c>
    </row>
    <row r="585" spans="1:7" hidden="1" x14ac:dyDescent="0.25">
      <c r="A585" t="b">
        <f t="shared" si="9"/>
        <v>0</v>
      </c>
      <c r="B585" s="204">
        <v>58.4</v>
      </c>
      <c r="C585" s="205">
        <v>16</v>
      </c>
      <c r="D585" s="202">
        <v>58.4</v>
      </c>
      <c r="E585" s="206">
        <v>30</v>
      </c>
      <c r="F585" s="83">
        <v>58.4</v>
      </c>
      <c r="G585" s="206">
        <v>64</v>
      </c>
    </row>
    <row r="586" spans="1:7" x14ac:dyDescent="0.25">
      <c r="A586" t="b">
        <f t="shared" si="9"/>
        <v>1</v>
      </c>
      <c r="B586" s="204">
        <v>58.5</v>
      </c>
      <c r="C586" s="205">
        <v>47</v>
      </c>
      <c r="D586" s="202">
        <v>58.5</v>
      </c>
      <c r="E586" s="206">
        <v>24</v>
      </c>
      <c r="F586" s="83">
        <v>58.5</v>
      </c>
      <c r="G586" s="206">
        <v>98</v>
      </c>
    </row>
    <row r="587" spans="1:7" hidden="1" x14ac:dyDescent="0.25">
      <c r="A587" t="b">
        <f t="shared" si="9"/>
        <v>0</v>
      </c>
      <c r="B587" s="204">
        <v>58.6</v>
      </c>
      <c r="C587" s="205">
        <v>48</v>
      </c>
      <c r="D587" s="202">
        <v>58.6</v>
      </c>
      <c r="E587" s="206">
        <v>121</v>
      </c>
      <c r="F587" s="83">
        <v>58.6</v>
      </c>
      <c r="G587" s="206">
        <v>42</v>
      </c>
    </row>
    <row r="588" spans="1:7" hidden="1" x14ac:dyDescent="0.25">
      <c r="A588" t="b">
        <f t="shared" si="9"/>
        <v>0</v>
      </c>
      <c r="B588" s="204">
        <v>58.7</v>
      </c>
      <c r="C588" s="205">
        <v>86</v>
      </c>
      <c r="D588" s="202">
        <v>58.7</v>
      </c>
      <c r="E588" s="206">
        <v>10</v>
      </c>
      <c r="F588" s="83">
        <v>58.7</v>
      </c>
      <c r="G588" s="206">
        <v>16</v>
      </c>
    </row>
    <row r="589" spans="1:7" hidden="1" x14ac:dyDescent="0.25">
      <c r="A589" t="b">
        <f t="shared" si="9"/>
        <v>0</v>
      </c>
      <c r="B589" s="204">
        <v>58.8</v>
      </c>
      <c r="C589" s="205">
        <v>5</v>
      </c>
      <c r="D589" s="202">
        <v>58.8</v>
      </c>
      <c r="E589" s="206">
        <v>147</v>
      </c>
      <c r="F589" s="83">
        <v>58.8</v>
      </c>
      <c r="G589" s="206">
        <v>54</v>
      </c>
    </row>
    <row r="590" spans="1:7" hidden="1" x14ac:dyDescent="0.25">
      <c r="A590" t="b">
        <f t="shared" si="9"/>
        <v>0</v>
      </c>
      <c r="B590" s="204">
        <v>58.9</v>
      </c>
      <c r="C590" s="205">
        <v>13</v>
      </c>
      <c r="D590" s="202">
        <v>58.9</v>
      </c>
      <c r="E590" s="206">
        <v>1</v>
      </c>
      <c r="F590" s="83">
        <v>58.9</v>
      </c>
      <c r="G590" s="206">
        <v>110</v>
      </c>
    </row>
    <row r="591" spans="1:7" x14ac:dyDescent="0.25">
      <c r="A591" t="b">
        <f t="shared" si="9"/>
        <v>1</v>
      </c>
      <c r="B591" s="204">
        <v>59</v>
      </c>
      <c r="C591" s="205">
        <v>86</v>
      </c>
      <c r="D591" s="202">
        <v>59</v>
      </c>
      <c r="E591" s="206">
        <v>79</v>
      </c>
      <c r="F591" s="83">
        <v>59</v>
      </c>
      <c r="G591" s="206">
        <v>51</v>
      </c>
    </row>
    <row r="592" spans="1:7" hidden="1" x14ac:dyDescent="0.25">
      <c r="A592" t="b">
        <f t="shared" si="9"/>
        <v>0</v>
      </c>
      <c r="B592" s="204">
        <v>59.1</v>
      </c>
      <c r="C592" s="205">
        <v>13</v>
      </c>
      <c r="D592" s="202">
        <v>59.1</v>
      </c>
      <c r="E592" s="206">
        <v>82</v>
      </c>
      <c r="F592" s="83">
        <v>59.1</v>
      </c>
      <c r="G592" s="206">
        <v>29</v>
      </c>
    </row>
    <row r="593" spans="1:7" hidden="1" x14ac:dyDescent="0.25">
      <c r="A593" t="b">
        <f t="shared" si="9"/>
        <v>0</v>
      </c>
      <c r="B593" s="204">
        <v>59.2</v>
      </c>
      <c r="C593" s="205">
        <v>87</v>
      </c>
      <c r="D593" s="202">
        <v>59.2</v>
      </c>
      <c r="E593" s="206">
        <v>75</v>
      </c>
      <c r="F593" s="83">
        <v>59.2</v>
      </c>
      <c r="G593" s="206">
        <v>102</v>
      </c>
    </row>
    <row r="594" spans="1:7" hidden="1" x14ac:dyDescent="0.25">
      <c r="A594" t="b">
        <f t="shared" si="9"/>
        <v>0</v>
      </c>
      <c r="B594" s="204">
        <v>59.3</v>
      </c>
      <c r="C594" s="205">
        <v>5</v>
      </c>
      <c r="D594" s="202">
        <v>59.3</v>
      </c>
      <c r="E594" s="206">
        <v>76</v>
      </c>
      <c r="F594" s="83">
        <v>59.3</v>
      </c>
      <c r="G594" s="206">
        <v>74</v>
      </c>
    </row>
    <row r="595" spans="1:7" hidden="1" x14ac:dyDescent="0.25">
      <c r="A595" t="b">
        <f t="shared" si="9"/>
        <v>0</v>
      </c>
      <c r="B595" s="204">
        <v>59.4</v>
      </c>
      <c r="C595" s="205">
        <v>95</v>
      </c>
      <c r="D595" s="202">
        <v>59.4</v>
      </c>
      <c r="E595" s="206">
        <v>13</v>
      </c>
      <c r="F595" s="83">
        <v>59.4</v>
      </c>
      <c r="G595" s="206">
        <v>24</v>
      </c>
    </row>
    <row r="596" spans="1:7" x14ac:dyDescent="0.25">
      <c r="A596" t="b">
        <f t="shared" si="9"/>
        <v>1</v>
      </c>
      <c r="B596" s="204">
        <v>59.5</v>
      </c>
      <c r="C596" s="205">
        <v>35</v>
      </c>
      <c r="D596" s="202">
        <v>59.5</v>
      </c>
      <c r="E596" s="206">
        <v>114</v>
      </c>
      <c r="F596" s="83">
        <v>59.5</v>
      </c>
      <c r="G596" s="206">
        <v>106</v>
      </c>
    </row>
    <row r="597" spans="1:7" hidden="1" x14ac:dyDescent="0.25">
      <c r="A597" t="b">
        <f t="shared" si="9"/>
        <v>0</v>
      </c>
      <c r="B597" s="204">
        <v>59.6</v>
      </c>
      <c r="C597" s="205">
        <v>67</v>
      </c>
      <c r="D597" s="202">
        <v>59.6</v>
      </c>
      <c r="E597" s="206">
        <v>9</v>
      </c>
      <c r="F597" s="83">
        <v>59.6</v>
      </c>
      <c r="G597" s="206">
        <v>47</v>
      </c>
    </row>
    <row r="598" spans="1:7" hidden="1" x14ac:dyDescent="0.25">
      <c r="A598" t="b">
        <f t="shared" si="9"/>
        <v>0</v>
      </c>
      <c r="B598" s="204">
        <v>59.7</v>
      </c>
      <c r="C598" s="205">
        <v>1</v>
      </c>
      <c r="D598" s="202">
        <v>59.7</v>
      </c>
      <c r="E598" s="206">
        <v>13</v>
      </c>
      <c r="F598" s="83">
        <v>59.7</v>
      </c>
      <c r="G598" s="206">
        <v>41</v>
      </c>
    </row>
    <row r="599" spans="1:7" hidden="1" x14ac:dyDescent="0.25">
      <c r="A599" t="b">
        <f t="shared" si="9"/>
        <v>0</v>
      </c>
      <c r="B599" s="204">
        <v>59.8</v>
      </c>
      <c r="C599" s="205">
        <v>81</v>
      </c>
      <c r="D599" s="202">
        <v>59.8</v>
      </c>
      <c r="E599" s="206">
        <v>111</v>
      </c>
      <c r="F599" s="83">
        <v>59.8</v>
      </c>
      <c r="G599" s="206">
        <v>20</v>
      </c>
    </row>
    <row r="600" spans="1:7" hidden="1" x14ac:dyDescent="0.25">
      <c r="A600" t="b">
        <f t="shared" si="9"/>
        <v>0</v>
      </c>
      <c r="B600" s="204">
        <v>59.9</v>
      </c>
      <c r="C600" s="205">
        <v>15</v>
      </c>
      <c r="D600" s="202">
        <v>59.9</v>
      </c>
      <c r="E600" s="206">
        <v>16</v>
      </c>
      <c r="F600" s="83">
        <v>59.9</v>
      </c>
      <c r="G600" s="206">
        <v>18</v>
      </c>
    </row>
    <row r="601" spans="1:7" x14ac:dyDescent="0.25">
      <c r="A601" t="b">
        <f t="shared" si="9"/>
        <v>1</v>
      </c>
      <c r="B601" s="204">
        <v>60</v>
      </c>
      <c r="C601" s="205">
        <v>94</v>
      </c>
      <c r="D601" s="202">
        <v>60</v>
      </c>
      <c r="E601" s="206">
        <v>44</v>
      </c>
      <c r="F601" s="83">
        <v>60</v>
      </c>
      <c r="G601" s="206">
        <v>150</v>
      </c>
    </row>
    <row r="602" spans="1:7" hidden="1" x14ac:dyDescent="0.25">
      <c r="A602" t="b">
        <f t="shared" si="9"/>
        <v>0</v>
      </c>
      <c r="B602" s="204">
        <v>60.1</v>
      </c>
      <c r="C602" s="205">
        <v>10</v>
      </c>
      <c r="D602" s="202">
        <v>60.1</v>
      </c>
      <c r="E602" s="206">
        <v>90</v>
      </c>
      <c r="F602" s="83">
        <v>60.1</v>
      </c>
      <c r="G602" s="206">
        <v>1</v>
      </c>
    </row>
    <row r="603" spans="1:7" hidden="1" x14ac:dyDescent="0.25">
      <c r="A603" t="b">
        <f t="shared" si="9"/>
        <v>0</v>
      </c>
      <c r="B603" s="204">
        <v>60.2</v>
      </c>
      <c r="C603" s="205">
        <v>42</v>
      </c>
      <c r="D603" s="202">
        <v>60.2</v>
      </c>
      <c r="E603" s="206">
        <v>52</v>
      </c>
      <c r="F603" s="83">
        <v>60.2</v>
      </c>
      <c r="G603" s="206">
        <v>20</v>
      </c>
    </row>
    <row r="604" spans="1:7" hidden="1" x14ac:dyDescent="0.25">
      <c r="A604" t="b">
        <f t="shared" si="9"/>
        <v>0</v>
      </c>
      <c r="B604" s="204">
        <v>60.3</v>
      </c>
      <c r="C604" s="205">
        <v>62</v>
      </c>
      <c r="D604" s="202">
        <v>60.3</v>
      </c>
      <c r="E604" s="206">
        <v>95</v>
      </c>
      <c r="F604" s="83">
        <v>60.3</v>
      </c>
      <c r="G604" s="206">
        <v>82</v>
      </c>
    </row>
    <row r="605" spans="1:7" hidden="1" x14ac:dyDescent="0.25">
      <c r="A605" t="b">
        <f t="shared" si="9"/>
        <v>0</v>
      </c>
      <c r="B605" s="204">
        <v>60.4</v>
      </c>
      <c r="C605" s="205">
        <v>65</v>
      </c>
      <c r="D605" s="202">
        <v>60.4</v>
      </c>
      <c r="E605" s="206">
        <v>3</v>
      </c>
      <c r="F605" s="83">
        <v>60.4</v>
      </c>
      <c r="G605" s="206">
        <v>28</v>
      </c>
    </row>
    <row r="606" spans="1:7" x14ac:dyDescent="0.25">
      <c r="A606" t="b">
        <f t="shared" si="9"/>
        <v>1</v>
      </c>
      <c r="B606" s="204">
        <v>60.5</v>
      </c>
      <c r="C606" s="205">
        <v>50</v>
      </c>
      <c r="D606" s="202">
        <v>60.5</v>
      </c>
      <c r="E606" s="206">
        <v>120</v>
      </c>
      <c r="F606" s="83">
        <v>60.5</v>
      </c>
      <c r="G606" s="206">
        <v>21</v>
      </c>
    </row>
    <row r="607" spans="1:7" hidden="1" x14ac:dyDescent="0.25">
      <c r="A607" t="b">
        <f t="shared" si="9"/>
        <v>0</v>
      </c>
      <c r="B607" s="204">
        <v>60.6</v>
      </c>
      <c r="C607" s="205">
        <v>38</v>
      </c>
      <c r="D607" s="202">
        <v>60.6</v>
      </c>
      <c r="E607" s="206">
        <v>28</v>
      </c>
      <c r="F607" s="83">
        <v>60.6</v>
      </c>
      <c r="G607" s="206">
        <v>80</v>
      </c>
    </row>
    <row r="608" spans="1:7" hidden="1" x14ac:dyDescent="0.25">
      <c r="A608" t="b">
        <f t="shared" si="9"/>
        <v>0</v>
      </c>
      <c r="B608" s="204">
        <v>60.7</v>
      </c>
      <c r="C608" s="205">
        <v>57</v>
      </c>
      <c r="D608" s="202">
        <v>60.7</v>
      </c>
      <c r="E608" s="206">
        <v>29</v>
      </c>
      <c r="F608" s="83">
        <v>60.7</v>
      </c>
      <c r="G608" s="206">
        <v>84</v>
      </c>
    </row>
    <row r="609" spans="1:7" hidden="1" x14ac:dyDescent="0.25">
      <c r="A609" t="b">
        <f t="shared" si="9"/>
        <v>0</v>
      </c>
      <c r="B609" s="204">
        <v>60.8</v>
      </c>
      <c r="C609" s="205">
        <v>62</v>
      </c>
      <c r="D609" s="202">
        <v>60.8</v>
      </c>
      <c r="E609" s="206">
        <v>117</v>
      </c>
      <c r="F609" s="83">
        <v>60.8</v>
      </c>
      <c r="G609" s="206">
        <v>36</v>
      </c>
    </row>
    <row r="610" spans="1:7" hidden="1" x14ac:dyDescent="0.25">
      <c r="A610" t="b">
        <f t="shared" si="9"/>
        <v>0</v>
      </c>
      <c r="B610" s="204">
        <v>60.9</v>
      </c>
      <c r="C610" s="205">
        <v>64</v>
      </c>
      <c r="D610" s="202">
        <v>60.9</v>
      </c>
      <c r="E610" s="206">
        <v>4</v>
      </c>
      <c r="F610" s="83">
        <v>60.9</v>
      </c>
      <c r="G610" s="206">
        <v>9</v>
      </c>
    </row>
    <row r="611" spans="1:7" x14ac:dyDescent="0.25">
      <c r="A611" t="b">
        <f t="shared" si="9"/>
        <v>1</v>
      </c>
      <c r="B611" s="204">
        <v>61</v>
      </c>
      <c r="C611" s="205">
        <v>3</v>
      </c>
      <c r="D611" s="202">
        <v>61</v>
      </c>
      <c r="E611" s="206">
        <v>28</v>
      </c>
      <c r="F611" s="83">
        <v>61</v>
      </c>
      <c r="G611" s="206">
        <v>31</v>
      </c>
    </row>
    <row r="612" spans="1:7" hidden="1" x14ac:dyDescent="0.25">
      <c r="A612" t="b">
        <f t="shared" si="9"/>
        <v>0</v>
      </c>
      <c r="B612" s="204">
        <v>61.1</v>
      </c>
      <c r="C612" s="205">
        <v>1</v>
      </c>
      <c r="D612" s="202">
        <v>61.1</v>
      </c>
      <c r="E612" s="206">
        <v>117</v>
      </c>
      <c r="F612" s="83">
        <v>61.1</v>
      </c>
      <c r="G612" s="206">
        <v>102</v>
      </c>
    </row>
    <row r="613" spans="1:7" hidden="1" x14ac:dyDescent="0.25">
      <c r="A613" t="b">
        <f t="shared" si="9"/>
        <v>0</v>
      </c>
      <c r="B613" s="204">
        <v>61.2</v>
      </c>
      <c r="C613" s="205">
        <v>14</v>
      </c>
      <c r="D613" s="202">
        <v>61.2</v>
      </c>
      <c r="E613" s="206">
        <v>26</v>
      </c>
      <c r="F613" s="83">
        <v>61.2</v>
      </c>
      <c r="G613" s="206">
        <v>48</v>
      </c>
    </row>
    <row r="614" spans="1:7" hidden="1" x14ac:dyDescent="0.25">
      <c r="A614" t="b">
        <f t="shared" si="9"/>
        <v>0</v>
      </c>
      <c r="B614" s="204">
        <v>61.3</v>
      </c>
      <c r="C614" s="205">
        <v>63</v>
      </c>
      <c r="D614" s="202">
        <v>61.3</v>
      </c>
      <c r="E614" s="206">
        <v>131</v>
      </c>
      <c r="F614" s="83">
        <v>61.3</v>
      </c>
      <c r="G614" s="206">
        <v>26</v>
      </c>
    </row>
    <row r="615" spans="1:7" hidden="1" x14ac:dyDescent="0.25">
      <c r="A615" t="b">
        <f t="shared" si="9"/>
        <v>0</v>
      </c>
      <c r="B615" s="204">
        <v>61.4</v>
      </c>
      <c r="C615" s="205">
        <v>46</v>
      </c>
      <c r="D615" s="202">
        <v>61.4</v>
      </c>
      <c r="E615" s="206">
        <v>67</v>
      </c>
      <c r="F615" s="83">
        <v>61.4</v>
      </c>
      <c r="G615" s="206">
        <v>18</v>
      </c>
    </row>
    <row r="616" spans="1:7" x14ac:dyDescent="0.25">
      <c r="A616" t="b">
        <f t="shared" si="9"/>
        <v>1</v>
      </c>
      <c r="B616" s="204">
        <v>61.5</v>
      </c>
      <c r="C616" s="205">
        <v>28</v>
      </c>
      <c r="D616" s="202">
        <v>61.5</v>
      </c>
      <c r="E616" s="206">
        <v>113</v>
      </c>
      <c r="F616" s="83">
        <v>61.5</v>
      </c>
      <c r="G616" s="206">
        <v>72</v>
      </c>
    </row>
    <row r="617" spans="1:7" hidden="1" x14ac:dyDescent="0.25">
      <c r="A617" t="b">
        <f t="shared" si="9"/>
        <v>0</v>
      </c>
      <c r="B617" s="204">
        <v>61.6</v>
      </c>
      <c r="C617" s="205">
        <v>6</v>
      </c>
      <c r="D617" s="202">
        <v>61.6</v>
      </c>
      <c r="E617" s="206">
        <v>34</v>
      </c>
      <c r="F617" s="83">
        <v>61.6</v>
      </c>
      <c r="G617" s="206">
        <v>79</v>
      </c>
    </row>
    <row r="618" spans="1:7" hidden="1" x14ac:dyDescent="0.25">
      <c r="A618" t="b">
        <f t="shared" si="9"/>
        <v>0</v>
      </c>
      <c r="B618" s="204">
        <v>61.7</v>
      </c>
      <c r="C618" s="205">
        <v>8</v>
      </c>
      <c r="D618" s="202">
        <v>61.7</v>
      </c>
      <c r="E618" s="206">
        <v>13</v>
      </c>
      <c r="F618" s="83">
        <v>61.7</v>
      </c>
      <c r="G618" s="206">
        <v>58</v>
      </c>
    </row>
    <row r="619" spans="1:7" hidden="1" x14ac:dyDescent="0.25">
      <c r="A619" t="b">
        <f t="shared" si="9"/>
        <v>0</v>
      </c>
      <c r="B619" s="204">
        <v>61.8</v>
      </c>
      <c r="C619" s="205">
        <v>61</v>
      </c>
      <c r="D619" s="202">
        <v>61.8</v>
      </c>
      <c r="E619" s="206">
        <v>124</v>
      </c>
      <c r="F619" s="83">
        <v>61.8</v>
      </c>
      <c r="G619" s="206">
        <v>114</v>
      </c>
    </row>
    <row r="620" spans="1:7" hidden="1" x14ac:dyDescent="0.25">
      <c r="A620" t="b">
        <f t="shared" si="9"/>
        <v>0</v>
      </c>
      <c r="B620" s="204">
        <v>61.9</v>
      </c>
      <c r="C620" s="205">
        <v>4</v>
      </c>
      <c r="D620" s="202">
        <v>61.9</v>
      </c>
      <c r="E620" s="206">
        <v>10</v>
      </c>
      <c r="F620" s="83">
        <v>61.9</v>
      </c>
      <c r="G620" s="206">
        <v>19</v>
      </c>
    </row>
    <row r="621" spans="1:7" x14ac:dyDescent="0.25">
      <c r="A621" t="b">
        <f t="shared" si="9"/>
        <v>1</v>
      </c>
      <c r="B621" s="204">
        <v>62</v>
      </c>
      <c r="C621" s="205">
        <v>7</v>
      </c>
      <c r="D621" s="202">
        <v>62</v>
      </c>
      <c r="E621" s="206">
        <v>119</v>
      </c>
      <c r="F621" s="83">
        <v>62</v>
      </c>
      <c r="G621" s="206">
        <v>26</v>
      </c>
    </row>
    <row r="622" spans="1:7" hidden="1" x14ac:dyDescent="0.25">
      <c r="A622" t="b">
        <f t="shared" si="9"/>
        <v>0</v>
      </c>
      <c r="B622" s="204">
        <v>62.1</v>
      </c>
      <c r="C622" s="205">
        <v>47</v>
      </c>
      <c r="D622" s="202">
        <v>62.1</v>
      </c>
      <c r="E622" s="206">
        <v>22</v>
      </c>
      <c r="F622" s="83">
        <v>62.1</v>
      </c>
      <c r="G622" s="206">
        <v>58</v>
      </c>
    </row>
    <row r="623" spans="1:7" hidden="1" x14ac:dyDescent="0.25">
      <c r="A623" t="b">
        <f t="shared" si="9"/>
        <v>0</v>
      </c>
      <c r="B623" s="204">
        <v>62.2</v>
      </c>
      <c r="C623" s="205">
        <v>21</v>
      </c>
      <c r="D623" s="202">
        <v>62.2</v>
      </c>
      <c r="E623" s="206">
        <v>17</v>
      </c>
      <c r="F623" s="83">
        <v>62.2</v>
      </c>
      <c r="G623" s="206">
        <v>73</v>
      </c>
    </row>
    <row r="624" spans="1:7" hidden="1" x14ac:dyDescent="0.25">
      <c r="A624" t="b">
        <f t="shared" si="9"/>
        <v>0</v>
      </c>
      <c r="B624" s="204">
        <v>62.3</v>
      </c>
      <c r="C624" s="205">
        <v>8</v>
      </c>
      <c r="D624" s="202">
        <v>62.3</v>
      </c>
      <c r="E624" s="206">
        <v>22</v>
      </c>
      <c r="F624" s="83">
        <v>62.3</v>
      </c>
      <c r="G624" s="206">
        <v>68</v>
      </c>
    </row>
    <row r="625" spans="1:7" hidden="1" x14ac:dyDescent="0.25">
      <c r="A625" t="b">
        <f t="shared" si="9"/>
        <v>0</v>
      </c>
      <c r="B625" s="204">
        <v>62.4</v>
      </c>
      <c r="C625" s="205">
        <v>4</v>
      </c>
      <c r="D625" s="202">
        <v>62.4</v>
      </c>
      <c r="E625" s="206">
        <v>143</v>
      </c>
      <c r="F625" s="83">
        <v>62.4</v>
      </c>
      <c r="G625" s="206">
        <v>24</v>
      </c>
    </row>
    <row r="626" spans="1:7" x14ac:dyDescent="0.25">
      <c r="A626" t="b">
        <f t="shared" si="9"/>
        <v>1</v>
      </c>
      <c r="B626" s="204">
        <v>62.5</v>
      </c>
      <c r="C626" s="205">
        <v>25</v>
      </c>
      <c r="D626" s="202">
        <v>62.5</v>
      </c>
      <c r="E626" s="206">
        <v>79</v>
      </c>
      <c r="F626" s="83">
        <v>62.5</v>
      </c>
      <c r="G626" s="206">
        <v>121</v>
      </c>
    </row>
    <row r="627" spans="1:7" hidden="1" x14ac:dyDescent="0.25">
      <c r="A627" t="b">
        <f t="shared" si="9"/>
        <v>0</v>
      </c>
      <c r="B627" s="204">
        <v>62.6</v>
      </c>
      <c r="C627" s="205">
        <v>45</v>
      </c>
      <c r="D627" s="202">
        <v>62.6</v>
      </c>
      <c r="E627" s="206">
        <v>52</v>
      </c>
      <c r="F627" s="83">
        <v>62.6</v>
      </c>
      <c r="G627" s="206">
        <v>7</v>
      </c>
    </row>
    <row r="628" spans="1:7" hidden="1" x14ac:dyDescent="0.25">
      <c r="A628" t="b">
        <f t="shared" si="9"/>
        <v>0</v>
      </c>
      <c r="B628" s="204">
        <v>62.7</v>
      </c>
      <c r="C628" s="205">
        <v>9</v>
      </c>
      <c r="D628" s="202">
        <v>62.7</v>
      </c>
      <c r="E628" s="206">
        <v>45</v>
      </c>
      <c r="F628" s="83">
        <v>62.7</v>
      </c>
      <c r="G628" s="206">
        <v>78</v>
      </c>
    </row>
    <row r="629" spans="1:7" hidden="1" x14ac:dyDescent="0.25">
      <c r="A629" t="b">
        <f t="shared" si="9"/>
        <v>0</v>
      </c>
      <c r="B629" s="204">
        <v>62.8</v>
      </c>
      <c r="C629" s="205">
        <v>13</v>
      </c>
      <c r="D629" s="202">
        <v>62.8</v>
      </c>
      <c r="E629" s="206">
        <v>25</v>
      </c>
      <c r="F629" s="83">
        <v>62.8</v>
      </c>
      <c r="G629" s="206">
        <v>112</v>
      </c>
    </row>
    <row r="630" spans="1:7" hidden="1" x14ac:dyDescent="0.25">
      <c r="A630" t="b">
        <f t="shared" si="9"/>
        <v>0</v>
      </c>
      <c r="B630" s="204">
        <v>62.9</v>
      </c>
      <c r="C630" s="205">
        <v>67</v>
      </c>
      <c r="D630" s="202">
        <v>62.9</v>
      </c>
      <c r="E630" s="206">
        <v>77</v>
      </c>
      <c r="F630" s="83">
        <v>62.9</v>
      </c>
      <c r="G630" s="206">
        <v>3</v>
      </c>
    </row>
    <row r="631" spans="1:7" x14ac:dyDescent="0.25">
      <c r="A631" t="b">
        <f t="shared" si="9"/>
        <v>1</v>
      </c>
      <c r="B631" s="204">
        <v>63</v>
      </c>
      <c r="C631" s="205">
        <v>70</v>
      </c>
      <c r="D631" s="202">
        <v>63</v>
      </c>
      <c r="E631" s="206">
        <v>8</v>
      </c>
      <c r="F631" s="83">
        <v>63</v>
      </c>
      <c r="G631" s="206">
        <v>16</v>
      </c>
    </row>
    <row r="632" spans="1:7" hidden="1" x14ac:dyDescent="0.25">
      <c r="A632" t="b">
        <f t="shared" si="9"/>
        <v>0</v>
      </c>
      <c r="B632" s="204">
        <v>63.1</v>
      </c>
      <c r="C632" s="205">
        <v>4</v>
      </c>
      <c r="D632" s="202">
        <v>63.1</v>
      </c>
      <c r="E632" s="206">
        <v>4</v>
      </c>
      <c r="F632" s="83">
        <v>63.1</v>
      </c>
      <c r="G632" s="206">
        <v>52</v>
      </c>
    </row>
    <row r="633" spans="1:7" hidden="1" x14ac:dyDescent="0.25">
      <c r="A633" t="b">
        <f t="shared" si="9"/>
        <v>0</v>
      </c>
      <c r="B633" s="204">
        <v>63.2</v>
      </c>
      <c r="C633" s="205">
        <v>14</v>
      </c>
      <c r="D633" s="202">
        <v>63.2</v>
      </c>
      <c r="E633" s="206">
        <v>96</v>
      </c>
      <c r="F633" s="83">
        <v>63.2</v>
      </c>
      <c r="G633" s="206">
        <v>49</v>
      </c>
    </row>
    <row r="634" spans="1:7" hidden="1" x14ac:dyDescent="0.25">
      <c r="A634" t="b">
        <f t="shared" si="9"/>
        <v>0</v>
      </c>
      <c r="B634" s="204">
        <v>63.3</v>
      </c>
      <c r="C634" s="205">
        <v>48</v>
      </c>
      <c r="D634" s="202">
        <v>63.3</v>
      </c>
      <c r="E634" s="206">
        <v>8</v>
      </c>
      <c r="F634" s="83">
        <v>63.3</v>
      </c>
      <c r="G634" s="206">
        <v>101</v>
      </c>
    </row>
    <row r="635" spans="1:7" hidden="1" x14ac:dyDescent="0.25">
      <c r="A635" t="b">
        <f t="shared" si="9"/>
        <v>0</v>
      </c>
      <c r="B635" s="204">
        <v>63.4</v>
      </c>
      <c r="C635" s="205">
        <v>22</v>
      </c>
      <c r="D635" s="202">
        <v>63.4</v>
      </c>
      <c r="E635" s="206">
        <v>50</v>
      </c>
      <c r="F635" s="83">
        <v>63.4</v>
      </c>
      <c r="G635" s="206">
        <v>18</v>
      </c>
    </row>
    <row r="636" spans="1:7" x14ac:dyDescent="0.25">
      <c r="A636" t="b">
        <f t="shared" si="9"/>
        <v>1</v>
      </c>
      <c r="B636" s="204">
        <v>63.5</v>
      </c>
      <c r="C636" s="205">
        <v>14</v>
      </c>
      <c r="D636" s="202">
        <v>63.5</v>
      </c>
      <c r="E636" s="206">
        <v>117</v>
      </c>
      <c r="F636" s="83">
        <v>63.5</v>
      </c>
      <c r="G636" s="206">
        <v>27</v>
      </c>
    </row>
    <row r="637" spans="1:7" hidden="1" x14ac:dyDescent="0.25">
      <c r="A637" t="b">
        <f t="shared" si="9"/>
        <v>0</v>
      </c>
      <c r="B637" s="204">
        <v>63.6</v>
      </c>
      <c r="C637" s="205">
        <v>68</v>
      </c>
      <c r="D637" s="202">
        <v>63.6</v>
      </c>
      <c r="E637" s="206">
        <v>90</v>
      </c>
      <c r="F637" s="83">
        <v>63.6</v>
      </c>
      <c r="G637" s="206">
        <v>51</v>
      </c>
    </row>
    <row r="638" spans="1:7" hidden="1" x14ac:dyDescent="0.25">
      <c r="A638" t="b">
        <f t="shared" si="9"/>
        <v>0</v>
      </c>
      <c r="B638" s="204">
        <v>63.7</v>
      </c>
      <c r="C638" s="205">
        <v>8</v>
      </c>
      <c r="D638" s="202">
        <v>63.7</v>
      </c>
      <c r="E638" s="206">
        <v>13</v>
      </c>
      <c r="F638" s="83">
        <v>63.7</v>
      </c>
      <c r="G638" s="206">
        <v>1</v>
      </c>
    </row>
    <row r="639" spans="1:7" hidden="1" x14ac:dyDescent="0.25">
      <c r="A639" t="b">
        <f t="shared" si="9"/>
        <v>0</v>
      </c>
      <c r="B639" s="204">
        <v>63.8</v>
      </c>
      <c r="C639" s="205">
        <v>69</v>
      </c>
      <c r="D639" s="202">
        <v>63.8</v>
      </c>
      <c r="E639" s="206">
        <v>67</v>
      </c>
      <c r="F639" s="83"/>
      <c r="G639" s="206"/>
    </row>
    <row r="640" spans="1:7" hidden="1" x14ac:dyDescent="0.25">
      <c r="A640" t="b">
        <f t="shared" si="9"/>
        <v>0</v>
      </c>
      <c r="B640" s="204">
        <v>63.9</v>
      </c>
      <c r="C640" s="205">
        <v>13</v>
      </c>
      <c r="D640" s="202">
        <v>63.9</v>
      </c>
      <c r="E640" s="206">
        <v>96</v>
      </c>
      <c r="F640" s="83"/>
      <c r="G640" s="206"/>
    </row>
    <row r="641" spans="1:7" x14ac:dyDescent="0.25">
      <c r="A641" t="b">
        <f t="shared" si="9"/>
        <v>1</v>
      </c>
      <c r="B641" s="204">
        <v>64</v>
      </c>
      <c r="C641" s="205">
        <v>3</v>
      </c>
      <c r="D641" s="202">
        <v>64</v>
      </c>
      <c r="E641" s="206">
        <v>49</v>
      </c>
      <c r="F641" s="83"/>
      <c r="G641" s="206"/>
    </row>
    <row r="642" spans="1:7" hidden="1" x14ac:dyDescent="0.25">
      <c r="A642" t="b">
        <f t="shared" si="9"/>
        <v>0</v>
      </c>
      <c r="B642" s="204">
        <v>64.099999999999994</v>
      </c>
      <c r="C642" s="205">
        <v>55</v>
      </c>
      <c r="D642" s="202">
        <v>64.099999999999994</v>
      </c>
      <c r="E642" s="206">
        <v>67</v>
      </c>
      <c r="F642" s="83"/>
      <c r="G642" s="206"/>
    </row>
    <row r="643" spans="1:7" hidden="1" x14ac:dyDescent="0.25">
      <c r="A643" t="b">
        <f t="shared" ref="A643:A648" si="10">MOD(ROW(642:642),5)=0</f>
        <v>0</v>
      </c>
      <c r="B643" s="202"/>
      <c r="C643" s="203"/>
      <c r="D643" s="202">
        <v>64.2</v>
      </c>
      <c r="E643" s="206">
        <v>91</v>
      </c>
      <c r="F643" s="83"/>
      <c r="G643" s="206"/>
    </row>
    <row r="644" spans="1:7" hidden="1" x14ac:dyDescent="0.25">
      <c r="A644" t="b">
        <f t="shared" si="10"/>
        <v>0</v>
      </c>
      <c r="B644" s="202"/>
      <c r="C644" s="203"/>
      <c r="D644" s="202">
        <v>64.3</v>
      </c>
      <c r="E644" s="206">
        <v>14</v>
      </c>
      <c r="F644" s="83"/>
      <c r="G644" s="206"/>
    </row>
    <row r="645" spans="1:7" hidden="1" x14ac:dyDescent="0.25">
      <c r="A645" t="b">
        <f t="shared" si="10"/>
        <v>0</v>
      </c>
      <c r="B645" s="202"/>
      <c r="C645" s="203"/>
      <c r="D645" s="202">
        <v>64.400000000000006</v>
      </c>
      <c r="E645" s="206">
        <v>107</v>
      </c>
      <c r="F645" s="83"/>
      <c r="G645" s="206"/>
    </row>
    <row r="646" spans="1:7" x14ac:dyDescent="0.25">
      <c r="A646" t="b">
        <f t="shared" si="10"/>
        <v>1</v>
      </c>
      <c r="B646" s="202"/>
      <c r="C646" s="203"/>
      <c r="D646" s="202">
        <v>64.5</v>
      </c>
      <c r="E646" s="206">
        <v>37</v>
      </c>
      <c r="F646" s="83"/>
      <c r="G646" s="206"/>
    </row>
    <row r="647" spans="1:7" hidden="1" x14ac:dyDescent="0.25">
      <c r="A647" t="b">
        <f t="shared" si="10"/>
        <v>0</v>
      </c>
      <c r="B647" s="202"/>
      <c r="C647" s="203"/>
      <c r="D647" s="202">
        <v>64.599999999999994</v>
      </c>
      <c r="E647" s="206">
        <v>102</v>
      </c>
      <c r="F647" s="83"/>
      <c r="G647" s="206"/>
    </row>
    <row r="648" spans="1:7" ht="15.75" hidden="1" thickBot="1" x14ac:dyDescent="0.3">
      <c r="A648" t="b">
        <f t="shared" si="10"/>
        <v>0</v>
      </c>
      <c r="B648" s="207"/>
      <c r="C648" s="87"/>
      <c r="D648" s="207">
        <v>64.7</v>
      </c>
      <c r="E648" s="208">
        <v>24</v>
      </c>
      <c r="F648" s="86"/>
      <c r="G648" s="208"/>
    </row>
  </sheetData>
  <autoFilter ref="A1:A648">
    <filterColumn colId="0">
      <filters>
        <filter val="TRUE"/>
      </filters>
    </filterColumn>
  </autoFilter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58"/>
  <sheetViews>
    <sheetView workbookViewId="0">
      <selection activeCell="J3" sqref="J3"/>
    </sheetView>
  </sheetViews>
  <sheetFormatPr defaultRowHeight="15" x14ac:dyDescent="0.25"/>
  <cols>
    <col min="2" max="2" width="10.140625" bestFit="1" customWidth="1"/>
    <col min="3" max="3" width="9.140625" customWidth="1"/>
    <col min="11" max="11" width="10.140625" bestFit="1" customWidth="1"/>
    <col min="12" max="12" width="16.28515625" bestFit="1" customWidth="1"/>
  </cols>
  <sheetData>
    <row r="1" spans="2:13" ht="15.75" thickBot="1" x14ac:dyDescent="0.3"/>
    <row r="2" spans="2:13" ht="15.75" thickBot="1" x14ac:dyDescent="0.3">
      <c r="B2" s="21" t="s">
        <v>0</v>
      </c>
      <c r="C2" s="252" t="s">
        <v>1</v>
      </c>
      <c r="D2" s="253"/>
      <c r="E2" s="254" t="s">
        <v>2</v>
      </c>
      <c r="F2" s="255"/>
      <c r="G2" s="253"/>
      <c r="K2" s="252" t="s">
        <v>3</v>
      </c>
      <c r="L2" s="255"/>
      <c r="M2" s="253"/>
    </row>
    <row r="3" spans="2:13" x14ac:dyDescent="0.25">
      <c r="B3" s="30">
        <v>36</v>
      </c>
      <c r="C3" s="22">
        <v>64</v>
      </c>
      <c r="D3" s="24">
        <v>60</v>
      </c>
      <c r="E3" s="33">
        <v>25</v>
      </c>
      <c r="F3" s="23">
        <v>41</v>
      </c>
      <c r="G3" s="24">
        <v>34</v>
      </c>
      <c r="K3" s="249" t="s">
        <v>0</v>
      </c>
      <c r="L3" s="14" t="s">
        <v>7</v>
      </c>
      <c r="M3" s="18">
        <f>AVERAGE(B3:B115)</f>
        <v>31.840707964601769</v>
      </c>
    </row>
    <row r="4" spans="2:13" x14ac:dyDescent="0.25">
      <c r="B4" s="31">
        <v>25</v>
      </c>
      <c r="C4" s="25">
        <v>28</v>
      </c>
      <c r="D4" s="26">
        <v>32</v>
      </c>
      <c r="E4" s="34">
        <v>43</v>
      </c>
      <c r="F4" s="19">
        <v>40</v>
      </c>
      <c r="G4" s="26">
        <v>21</v>
      </c>
      <c r="K4" s="250"/>
      <c r="L4" s="15" t="s">
        <v>5</v>
      </c>
      <c r="M4" s="12">
        <f>_xlfn.VAR.P(B3:B115)</f>
        <v>437.70913932179496</v>
      </c>
    </row>
    <row r="5" spans="2:13" ht="15.75" thickBot="1" x14ac:dyDescent="0.3">
      <c r="B5" s="31">
        <v>28</v>
      </c>
      <c r="C5" s="25">
        <v>26</v>
      </c>
      <c r="D5" s="26">
        <v>29</v>
      </c>
      <c r="E5" s="34">
        <v>28</v>
      </c>
      <c r="F5" s="19">
        <v>50</v>
      </c>
      <c r="G5" s="26">
        <v>39</v>
      </c>
      <c r="K5" s="251"/>
      <c r="L5" s="16" t="s">
        <v>6</v>
      </c>
      <c r="M5" s="13">
        <f>_xlfn.STDEV.P(B3:B115)</f>
        <v>20.921499452042031</v>
      </c>
    </row>
    <row r="6" spans="2:13" ht="15" customHeight="1" x14ac:dyDescent="0.25">
      <c r="B6" s="31">
        <v>22</v>
      </c>
      <c r="C6" s="25">
        <v>31</v>
      </c>
      <c r="D6" s="26">
        <v>97</v>
      </c>
      <c r="E6" s="34">
        <v>30</v>
      </c>
      <c r="F6" s="19">
        <v>29</v>
      </c>
      <c r="G6" s="26">
        <v>28</v>
      </c>
      <c r="K6" s="249" t="s">
        <v>1</v>
      </c>
      <c r="L6" s="14" t="s">
        <v>7</v>
      </c>
      <c r="M6" s="14">
        <f>AVERAGE(C3:D158)</f>
        <v>36.54915254237288</v>
      </c>
    </row>
    <row r="7" spans="2:13" x14ac:dyDescent="0.25">
      <c r="B7" s="31">
        <v>24</v>
      </c>
      <c r="C7" s="25">
        <v>51</v>
      </c>
      <c r="D7" s="26">
        <v>47</v>
      </c>
      <c r="E7" s="34">
        <v>40</v>
      </c>
      <c r="F7" s="19">
        <v>37</v>
      </c>
      <c r="G7" s="26">
        <v>88</v>
      </c>
      <c r="K7" s="250"/>
      <c r="L7" s="36" t="s">
        <v>8</v>
      </c>
      <c r="M7" s="36">
        <f>(139+156)/2</f>
        <v>147.5</v>
      </c>
    </row>
    <row r="8" spans="2:13" x14ac:dyDescent="0.25">
      <c r="B8" s="31">
        <v>24</v>
      </c>
      <c r="C8" s="25">
        <v>29</v>
      </c>
      <c r="D8" s="26">
        <v>25</v>
      </c>
      <c r="E8" s="34">
        <v>39</v>
      </c>
      <c r="F8" s="19">
        <v>24</v>
      </c>
      <c r="G8" s="26">
        <v>66</v>
      </c>
      <c r="K8" s="250"/>
      <c r="L8" s="15" t="s">
        <v>5</v>
      </c>
      <c r="M8" s="15">
        <f>_xlfn.VAR.P(C3:D158)</f>
        <v>319.37978741740881</v>
      </c>
    </row>
    <row r="9" spans="2:13" ht="15" customHeight="1" thickBot="1" x14ac:dyDescent="0.3">
      <c r="B9" s="31">
        <v>24</v>
      </c>
      <c r="C9" s="25">
        <v>30</v>
      </c>
      <c r="D9" s="26">
        <v>31</v>
      </c>
      <c r="E9" s="34">
        <v>114</v>
      </c>
      <c r="F9" s="19">
        <v>24</v>
      </c>
      <c r="G9" s="26">
        <v>28</v>
      </c>
      <c r="K9" s="251"/>
      <c r="L9" s="16" t="s">
        <v>6</v>
      </c>
      <c r="M9" s="16">
        <f>_xlfn.STDEV.P(C3:D158)</f>
        <v>17.871199943411991</v>
      </c>
    </row>
    <row r="10" spans="2:13" x14ac:dyDescent="0.25">
      <c r="B10" s="31">
        <v>24</v>
      </c>
      <c r="C10" s="25">
        <v>59</v>
      </c>
      <c r="D10" s="26">
        <v>28</v>
      </c>
      <c r="E10" s="34">
        <v>23</v>
      </c>
      <c r="F10" s="19">
        <v>23</v>
      </c>
      <c r="G10" s="26">
        <v>83</v>
      </c>
      <c r="K10" s="249" t="s">
        <v>2</v>
      </c>
      <c r="L10" s="14" t="s">
        <v>7</v>
      </c>
      <c r="M10" s="14">
        <f>AVERAGE(E3:G113)</f>
        <v>68.761437908496731</v>
      </c>
    </row>
    <row r="11" spans="2:13" x14ac:dyDescent="0.25">
      <c r="B11" s="31">
        <v>26</v>
      </c>
      <c r="C11" s="25">
        <v>34</v>
      </c>
      <c r="D11" s="26">
        <v>27</v>
      </c>
      <c r="E11" s="34">
        <v>24</v>
      </c>
      <c r="F11" s="19">
        <v>34</v>
      </c>
      <c r="G11" s="26">
        <v>56</v>
      </c>
      <c r="K11" s="250"/>
      <c r="L11" s="36" t="s">
        <v>8</v>
      </c>
      <c r="M11" s="36">
        <f>(91+111+104)/3</f>
        <v>102</v>
      </c>
    </row>
    <row r="12" spans="2:13" x14ac:dyDescent="0.25">
      <c r="B12" s="31">
        <v>28</v>
      </c>
      <c r="C12" s="25">
        <v>32</v>
      </c>
      <c r="D12" s="26">
        <v>27</v>
      </c>
      <c r="E12" s="34">
        <v>37</v>
      </c>
      <c r="F12" s="19">
        <v>36</v>
      </c>
      <c r="G12" s="26">
        <v>91</v>
      </c>
      <c r="K12" s="250"/>
      <c r="L12" s="15" t="s">
        <v>5</v>
      </c>
      <c r="M12" s="15">
        <f>_xlfn.VAR.P(E3:G113)</f>
        <v>2808.9528920500661</v>
      </c>
    </row>
    <row r="13" spans="2:13" ht="15.75" thickBot="1" x14ac:dyDescent="0.3">
      <c r="B13" s="31">
        <v>27</v>
      </c>
      <c r="C13" s="25">
        <v>30</v>
      </c>
      <c r="D13" s="26">
        <v>27</v>
      </c>
      <c r="E13" s="34">
        <v>145</v>
      </c>
      <c r="F13" s="19">
        <v>142</v>
      </c>
      <c r="G13" s="26">
        <v>34</v>
      </c>
      <c r="K13" s="251"/>
      <c r="L13" s="16" t="s">
        <v>6</v>
      </c>
      <c r="M13" s="16">
        <f>_xlfn.STDEV.P(E3:G113)</f>
        <v>52.99955558351472</v>
      </c>
    </row>
    <row r="14" spans="2:13" x14ac:dyDescent="0.25">
      <c r="B14" s="31">
        <v>31</v>
      </c>
      <c r="C14" s="25">
        <v>28</v>
      </c>
      <c r="D14" s="26">
        <v>30</v>
      </c>
      <c r="E14" s="34">
        <v>26</v>
      </c>
      <c r="F14" s="19">
        <v>74</v>
      </c>
      <c r="G14" s="26">
        <v>43</v>
      </c>
    </row>
    <row r="15" spans="2:13" x14ac:dyDescent="0.25">
      <c r="B15" s="31">
        <v>24</v>
      </c>
      <c r="C15" s="25">
        <v>24</v>
      </c>
      <c r="D15" s="26">
        <v>26</v>
      </c>
      <c r="E15" s="34">
        <v>31</v>
      </c>
      <c r="F15" s="19">
        <v>22</v>
      </c>
      <c r="G15" s="26">
        <v>94</v>
      </c>
    </row>
    <row r="16" spans="2:13" x14ac:dyDescent="0.25">
      <c r="B16" s="31">
        <v>24</v>
      </c>
      <c r="C16" s="25">
        <v>61</v>
      </c>
      <c r="D16" s="26">
        <v>23</v>
      </c>
      <c r="E16" s="34">
        <v>27</v>
      </c>
      <c r="F16" s="19">
        <v>77</v>
      </c>
      <c r="G16" s="26">
        <v>33</v>
      </c>
    </row>
    <row r="17" spans="2:7" x14ac:dyDescent="0.25">
      <c r="B17" s="31">
        <v>25</v>
      </c>
      <c r="C17" s="25">
        <v>24</v>
      </c>
      <c r="D17" s="26">
        <v>23</v>
      </c>
      <c r="E17" s="34">
        <v>79</v>
      </c>
      <c r="F17" s="19">
        <v>94</v>
      </c>
      <c r="G17" s="26">
        <v>28</v>
      </c>
    </row>
    <row r="18" spans="2:7" x14ac:dyDescent="0.25">
      <c r="B18" s="31">
        <v>24</v>
      </c>
      <c r="C18" s="25">
        <v>52</v>
      </c>
      <c r="D18" s="26">
        <v>24</v>
      </c>
      <c r="E18" s="34">
        <v>42</v>
      </c>
      <c r="F18" s="19">
        <v>40</v>
      </c>
      <c r="G18" s="26">
        <v>35</v>
      </c>
    </row>
    <row r="19" spans="2:7" x14ac:dyDescent="0.25">
      <c r="B19" s="31">
        <v>24</v>
      </c>
      <c r="C19" s="25">
        <v>34</v>
      </c>
      <c r="D19" s="26">
        <v>40</v>
      </c>
      <c r="E19" s="34">
        <v>133</v>
      </c>
      <c r="F19" s="19">
        <v>32</v>
      </c>
      <c r="G19" s="26">
        <v>23</v>
      </c>
    </row>
    <row r="20" spans="2:7" x14ac:dyDescent="0.25">
      <c r="B20" s="31">
        <v>23</v>
      </c>
      <c r="C20" s="25">
        <v>39</v>
      </c>
      <c r="D20" s="26">
        <v>25</v>
      </c>
      <c r="E20" s="34">
        <v>57</v>
      </c>
      <c r="F20" s="19">
        <v>38</v>
      </c>
      <c r="G20" s="26">
        <v>115</v>
      </c>
    </row>
    <row r="21" spans="2:7" x14ac:dyDescent="0.25">
      <c r="B21" s="31">
        <v>23</v>
      </c>
      <c r="C21" s="25">
        <v>31</v>
      </c>
      <c r="D21" s="26">
        <v>23</v>
      </c>
      <c r="E21" s="34">
        <v>131</v>
      </c>
      <c r="F21" s="19">
        <v>47</v>
      </c>
      <c r="G21" s="26">
        <v>29</v>
      </c>
    </row>
    <row r="22" spans="2:7" x14ac:dyDescent="0.25">
      <c r="B22" s="31">
        <v>24</v>
      </c>
      <c r="C22" s="25">
        <v>40</v>
      </c>
      <c r="D22" s="26">
        <v>27</v>
      </c>
      <c r="E22" s="34">
        <v>25</v>
      </c>
      <c r="F22" s="19">
        <v>105</v>
      </c>
      <c r="G22" s="26">
        <v>119</v>
      </c>
    </row>
    <row r="23" spans="2:7" x14ac:dyDescent="0.25">
      <c r="B23" s="31">
        <v>24</v>
      </c>
      <c r="C23" s="25">
        <v>25</v>
      </c>
      <c r="D23" s="26">
        <v>26</v>
      </c>
      <c r="E23" s="34">
        <v>189</v>
      </c>
      <c r="F23" s="19">
        <v>80</v>
      </c>
      <c r="G23" s="26">
        <v>39</v>
      </c>
    </row>
    <row r="24" spans="2:7" x14ac:dyDescent="0.25">
      <c r="B24" s="31">
        <v>24</v>
      </c>
      <c r="C24" s="25">
        <v>33</v>
      </c>
      <c r="D24" s="26">
        <v>28</v>
      </c>
      <c r="E24" s="34">
        <v>38</v>
      </c>
      <c r="F24" s="19">
        <v>37</v>
      </c>
      <c r="G24" s="26">
        <v>101</v>
      </c>
    </row>
    <row r="25" spans="2:7" x14ac:dyDescent="0.25">
      <c r="B25" s="31">
        <v>29</v>
      </c>
      <c r="C25" s="25">
        <v>46</v>
      </c>
      <c r="D25" s="26">
        <v>28</v>
      </c>
      <c r="E25" s="34">
        <v>65</v>
      </c>
      <c r="F25" s="19">
        <v>89</v>
      </c>
      <c r="G25" s="26">
        <v>78</v>
      </c>
    </row>
    <row r="26" spans="2:7" x14ac:dyDescent="0.25">
      <c r="B26" s="31">
        <v>23</v>
      </c>
      <c r="C26" s="25">
        <v>26</v>
      </c>
      <c r="D26" s="26">
        <v>30</v>
      </c>
      <c r="E26" s="34">
        <v>63</v>
      </c>
      <c r="F26" s="19">
        <v>55</v>
      </c>
      <c r="G26" s="26">
        <v>118</v>
      </c>
    </row>
    <row r="27" spans="2:7" x14ac:dyDescent="0.25">
      <c r="B27" s="31">
        <v>26</v>
      </c>
      <c r="C27" s="25">
        <v>50</v>
      </c>
      <c r="D27" s="26">
        <v>26</v>
      </c>
      <c r="E27" s="34">
        <v>55</v>
      </c>
      <c r="F27" s="19">
        <v>32</v>
      </c>
      <c r="G27" s="26">
        <v>28</v>
      </c>
    </row>
    <row r="28" spans="2:7" x14ac:dyDescent="0.25">
      <c r="B28" s="31">
        <v>22</v>
      </c>
      <c r="C28" s="25">
        <v>29</v>
      </c>
      <c r="D28" s="26">
        <v>36</v>
      </c>
      <c r="E28" s="34">
        <v>40</v>
      </c>
      <c r="F28" s="19">
        <v>45</v>
      </c>
      <c r="G28" s="26">
        <v>156</v>
      </c>
    </row>
    <row r="29" spans="2:7" x14ac:dyDescent="0.25">
      <c r="B29" s="31">
        <v>26</v>
      </c>
      <c r="C29" s="25">
        <v>26</v>
      </c>
      <c r="D29" s="26">
        <v>30</v>
      </c>
      <c r="E29" s="34">
        <v>26</v>
      </c>
      <c r="F29" s="19">
        <v>39</v>
      </c>
      <c r="G29" s="26">
        <v>26</v>
      </c>
    </row>
    <row r="30" spans="2:7" x14ac:dyDescent="0.25">
      <c r="B30" s="31">
        <v>23</v>
      </c>
      <c r="C30" s="25">
        <v>65</v>
      </c>
      <c r="D30" s="26">
        <v>28</v>
      </c>
      <c r="E30" s="34">
        <v>80</v>
      </c>
      <c r="F30" s="19">
        <v>33</v>
      </c>
      <c r="G30" s="26">
        <v>71</v>
      </c>
    </row>
    <row r="31" spans="2:7" x14ac:dyDescent="0.25">
      <c r="B31" s="31">
        <v>24</v>
      </c>
      <c r="C31" s="25">
        <v>28</v>
      </c>
      <c r="D31" s="26">
        <v>26</v>
      </c>
      <c r="E31" s="34">
        <v>27</v>
      </c>
      <c r="F31" s="19">
        <v>156</v>
      </c>
      <c r="G31" s="26">
        <v>27</v>
      </c>
    </row>
    <row r="32" spans="2:7" x14ac:dyDescent="0.25">
      <c r="B32" s="31">
        <v>22</v>
      </c>
      <c r="C32" s="25">
        <v>44</v>
      </c>
      <c r="D32" s="26">
        <v>25</v>
      </c>
      <c r="E32" s="34">
        <v>49</v>
      </c>
      <c r="F32" s="19">
        <v>47</v>
      </c>
      <c r="G32" s="26">
        <v>51</v>
      </c>
    </row>
    <row r="33" spans="2:7" x14ac:dyDescent="0.25">
      <c r="B33" s="31">
        <v>24</v>
      </c>
      <c r="C33" s="25">
        <v>28</v>
      </c>
      <c r="D33" s="26">
        <v>26</v>
      </c>
      <c r="E33" s="34">
        <v>52</v>
      </c>
      <c r="F33" s="19">
        <v>69</v>
      </c>
      <c r="G33" s="26">
        <v>86</v>
      </c>
    </row>
    <row r="34" spans="2:7" x14ac:dyDescent="0.25">
      <c r="B34" s="31">
        <v>27</v>
      </c>
      <c r="C34" s="25">
        <v>31</v>
      </c>
      <c r="D34" s="26">
        <v>25</v>
      </c>
      <c r="E34" s="34">
        <v>66</v>
      </c>
      <c r="F34" s="19">
        <v>30</v>
      </c>
      <c r="G34" s="26">
        <v>87</v>
      </c>
    </row>
    <row r="35" spans="2:7" x14ac:dyDescent="0.25">
      <c r="B35" s="31">
        <v>25</v>
      </c>
      <c r="C35" s="25">
        <v>25</v>
      </c>
      <c r="D35" s="26">
        <v>25</v>
      </c>
      <c r="E35" s="34">
        <v>130</v>
      </c>
      <c r="F35" s="19">
        <v>50</v>
      </c>
      <c r="G35" s="26">
        <v>37</v>
      </c>
    </row>
    <row r="36" spans="2:7" x14ac:dyDescent="0.25">
      <c r="B36" s="31">
        <v>24</v>
      </c>
      <c r="C36" s="25">
        <v>46</v>
      </c>
      <c r="D36" s="26">
        <v>54</v>
      </c>
      <c r="E36" s="34">
        <v>158</v>
      </c>
      <c r="F36" s="19">
        <v>33</v>
      </c>
      <c r="G36" s="26">
        <v>33</v>
      </c>
    </row>
    <row r="37" spans="2:7" x14ac:dyDescent="0.25">
      <c r="B37" s="31">
        <v>22</v>
      </c>
      <c r="C37" s="25">
        <v>27</v>
      </c>
      <c r="D37" s="26">
        <v>33</v>
      </c>
      <c r="E37" s="34">
        <v>26</v>
      </c>
      <c r="F37" s="19">
        <v>41</v>
      </c>
      <c r="G37" s="26">
        <v>62</v>
      </c>
    </row>
    <row r="38" spans="2:7" x14ac:dyDescent="0.25">
      <c r="B38" s="31">
        <v>22</v>
      </c>
      <c r="C38" s="25">
        <v>33</v>
      </c>
      <c r="D38" s="26">
        <v>26</v>
      </c>
      <c r="E38" s="34">
        <v>101</v>
      </c>
      <c r="F38" s="19">
        <v>36</v>
      </c>
      <c r="G38" s="26">
        <v>132</v>
      </c>
    </row>
    <row r="39" spans="2:7" x14ac:dyDescent="0.25">
      <c r="B39" s="31">
        <v>23</v>
      </c>
      <c r="C39" s="25">
        <v>37</v>
      </c>
      <c r="D39" s="26">
        <v>22</v>
      </c>
      <c r="E39" s="34">
        <v>56</v>
      </c>
      <c r="F39" s="19">
        <v>28</v>
      </c>
      <c r="G39" s="26">
        <v>123</v>
      </c>
    </row>
    <row r="40" spans="2:7" x14ac:dyDescent="0.25">
      <c r="B40" s="31">
        <v>34</v>
      </c>
      <c r="C40" s="25">
        <v>26</v>
      </c>
      <c r="D40" s="26">
        <v>27</v>
      </c>
      <c r="E40" s="34">
        <v>88</v>
      </c>
      <c r="F40" s="19">
        <v>86</v>
      </c>
      <c r="G40" s="26">
        <v>46</v>
      </c>
    </row>
    <row r="41" spans="2:7" x14ac:dyDescent="0.25">
      <c r="B41" s="31">
        <v>23</v>
      </c>
      <c r="C41" s="25">
        <v>23</v>
      </c>
      <c r="D41" s="26">
        <v>26</v>
      </c>
      <c r="E41" s="34">
        <v>46</v>
      </c>
      <c r="F41" s="19">
        <v>34</v>
      </c>
      <c r="G41" s="26">
        <v>73</v>
      </c>
    </row>
    <row r="42" spans="2:7" x14ac:dyDescent="0.25">
      <c r="B42" s="31">
        <v>30</v>
      </c>
      <c r="C42" s="25">
        <v>30</v>
      </c>
      <c r="D42" s="26">
        <v>25</v>
      </c>
      <c r="E42" s="34">
        <v>41</v>
      </c>
      <c r="F42" s="19">
        <v>60</v>
      </c>
      <c r="G42" s="26">
        <v>28</v>
      </c>
    </row>
    <row r="43" spans="2:7" x14ac:dyDescent="0.25">
      <c r="B43" s="31">
        <v>37</v>
      </c>
      <c r="C43" s="25">
        <v>25</v>
      </c>
      <c r="D43" s="26">
        <v>23</v>
      </c>
      <c r="E43" s="34">
        <v>89</v>
      </c>
      <c r="F43" s="19">
        <v>78</v>
      </c>
      <c r="G43" s="26">
        <v>91</v>
      </c>
    </row>
    <row r="44" spans="2:7" x14ac:dyDescent="0.25">
      <c r="B44" s="31">
        <v>82</v>
      </c>
      <c r="C44" s="25">
        <v>36</v>
      </c>
      <c r="D44" s="26">
        <v>24</v>
      </c>
      <c r="E44" s="34">
        <v>64</v>
      </c>
      <c r="F44" s="19">
        <v>47</v>
      </c>
      <c r="G44" s="26">
        <v>56</v>
      </c>
    </row>
    <row r="45" spans="2:7" x14ac:dyDescent="0.25">
      <c r="B45" s="31">
        <v>120</v>
      </c>
      <c r="C45" s="25">
        <v>35</v>
      </c>
      <c r="D45" s="26">
        <v>31</v>
      </c>
      <c r="E45" s="34">
        <v>61</v>
      </c>
      <c r="F45" s="19">
        <v>153</v>
      </c>
      <c r="G45" s="26">
        <v>51</v>
      </c>
    </row>
    <row r="46" spans="2:7" x14ac:dyDescent="0.25">
      <c r="B46" s="31">
        <v>84</v>
      </c>
      <c r="C46" s="25">
        <v>30</v>
      </c>
      <c r="D46" s="26">
        <v>40</v>
      </c>
      <c r="E46" s="34">
        <v>108</v>
      </c>
      <c r="F46" s="19">
        <v>51</v>
      </c>
      <c r="G46" s="26">
        <v>233</v>
      </c>
    </row>
    <row r="47" spans="2:7" x14ac:dyDescent="0.25">
      <c r="B47" s="31">
        <v>26</v>
      </c>
      <c r="C47" s="25">
        <v>28</v>
      </c>
      <c r="D47" s="26">
        <v>40</v>
      </c>
      <c r="E47" s="34">
        <v>269</v>
      </c>
      <c r="F47" s="19">
        <v>136</v>
      </c>
      <c r="G47" s="26">
        <v>91</v>
      </c>
    </row>
    <row r="48" spans="2:7" x14ac:dyDescent="0.25">
      <c r="B48" s="31">
        <v>22</v>
      </c>
      <c r="C48" s="25">
        <v>28</v>
      </c>
      <c r="D48" s="26">
        <v>32</v>
      </c>
      <c r="E48" s="34">
        <v>60</v>
      </c>
      <c r="F48" s="19">
        <v>75</v>
      </c>
      <c r="G48" s="26">
        <v>26</v>
      </c>
    </row>
    <row r="49" spans="2:7" x14ac:dyDescent="0.25">
      <c r="B49" s="31">
        <v>23</v>
      </c>
      <c r="C49" s="25">
        <v>33</v>
      </c>
      <c r="D49" s="26">
        <v>34</v>
      </c>
      <c r="E49" s="34">
        <v>133</v>
      </c>
      <c r="F49" s="19">
        <v>104</v>
      </c>
      <c r="G49" s="26">
        <v>79</v>
      </c>
    </row>
    <row r="50" spans="2:7" x14ac:dyDescent="0.25">
      <c r="B50" s="31">
        <v>23</v>
      </c>
      <c r="C50" s="25">
        <v>27</v>
      </c>
      <c r="D50" s="26">
        <v>33</v>
      </c>
      <c r="E50" s="34">
        <v>61</v>
      </c>
      <c r="F50" s="19">
        <v>28</v>
      </c>
      <c r="G50" s="26">
        <v>27</v>
      </c>
    </row>
    <row r="51" spans="2:7" x14ac:dyDescent="0.25">
      <c r="B51" s="31">
        <v>84</v>
      </c>
      <c r="C51" s="25">
        <v>38</v>
      </c>
      <c r="D51" s="26">
        <v>48</v>
      </c>
      <c r="E51" s="34">
        <v>149</v>
      </c>
      <c r="F51" s="19">
        <v>35</v>
      </c>
      <c r="G51" s="26">
        <v>39</v>
      </c>
    </row>
    <row r="52" spans="2:7" x14ac:dyDescent="0.25">
      <c r="B52" s="31">
        <v>114</v>
      </c>
      <c r="C52" s="25">
        <v>28</v>
      </c>
      <c r="D52" s="26">
        <v>25</v>
      </c>
      <c r="E52" s="34">
        <v>99</v>
      </c>
      <c r="F52" s="19">
        <v>41</v>
      </c>
      <c r="G52" s="26">
        <v>60</v>
      </c>
    </row>
    <row r="53" spans="2:7" x14ac:dyDescent="0.25">
      <c r="B53" s="31">
        <v>113</v>
      </c>
      <c r="C53" s="25">
        <v>24</v>
      </c>
      <c r="D53" s="26">
        <v>41</v>
      </c>
      <c r="E53" s="34">
        <v>53</v>
      </c>
      <c r="F53" s="19">
        <v>97</v>
      </c>
      <c r="G53" s="26">
        <v>139</v>
      </c>
    </row>
    <row r="54" spans="2:7" x14ac:dyDescent="0.25">
      <c r="B54" s="31">
        <v>24</v>
      </c>
      <c r="C54" s="25">
        <v>40</v>
      </c>
      <c r="D54" s="26">
        <v>60</v>
      </c>
      <c r="E54" s="34">
        <v>45</v>
      </c>
      <c r="F54" s="19">
        <v>24</v>
      </c>
      <c r="G54" s="26">
        <v>129</v>
      </c>
    </row>
    <row r="55" spans="2:7" x14ac:dyDescent="0.25">
      <c r="B55" s="31">
        <v>25</v>
      </c>
      <c r="C55" s="25">
        <v>27</v>
      </c>
      <c r="D55" s="26">
        <v>44</v>
      </c>
      <c r="E55" s="34">
        <v>66</v>
      </c>
      <c r="F55" s="19">
        <v>25</v>
      </c>
      <c r="G55" s="26">
        <v>34</v>
      </c>
    </row>
    <row r="56" spans="2:7" x14ac:dyDescent="0.25">
      <c r="B56" s="31">
        <v>23</v>
      </c>
      <c r="C56" s="25">
        <v>23</v>
      </c>
      <c r="D56" s="26">
        <v>32</v>
      </c>
      <c r="E56" s="34">
        <v>24</v>
      </c>
      <c r="F56" s="19">
        <v>30</v>
      </c>
      <c r="G56" s="26">
        <v>182</v>
      </c>
    </row>
    <row r="57" spans="2:7" x14ac:dyDescent="0.25">
      <c r="B57" s="31">
        <v>22</v>
      </c>
      <c r="C57" s="25">
        <v>26</v>
      </c>
      <c r="D57" s="26">
        <v>23</v>
      </c>
      <c r="E57" s="34">
        <v>23</v>
      </c>
      <c r="F57" s="19">
        <v>28</v>
      </c>
      <c r="G57" s="26">
        <v>41</v>
      </c>
    </row>
    <row r="58" spans="2:7" x14ac:dyDescent="0.25">
      <c r="B58" s="31">
        <v>23</v>
      </c>
      <c r="C58" s="25">
        <v>34</v>
      </c>
      <c r="D58" s="26">
        <v>27</v>
      </c>
      <c r="E58" s="34">
        <v>30</v>
      </c>
      <c r="F58" s="19">
        <v>33</v>
      </c>
      <c r="G58" s="26">
        <v>116</v>
      </c>
    </row>
    <row r="59" spans="2:7" x14ac:dyDescent="0.25">
      <c r="B59" s="31">
        <v>23</v>
      </c>
      <c r="C59" s="25">
        <v>26</v>
      </c>
      <c r="D59" s="26">
        <v>23</v>
      </c>
      <c r="E59" s="34">
        <v>87</v>
      </c>
      <c r="F59" s="19">
        <v>81</v>
      </c>
      <c r="G59" s="26">
        <v>30</v>
      </c>
    </row>
    <row r="60" spans="2:7" x14ac:dyDescent="0.25">
      <c r="B60" s="31">
        <v>23</v>
      </c>
      <c r="C60" s="25">
        <v>33</v>
      </c>
      <c r="D60" s="26">
        <v>25</v>
      </c>
      <c r="E60" s="34">
        <v>66</v>
      </c>
      <c r="F60" s="19">
        <v>97</v>
      </c>
      <c r="G60" s="26">
        <v>184</v>
      </c>
    </row>
    <row r="61" spans="2:7" x14ac:dyDescent="0.25">
      <c r="B61" s="31">
        <v>98</v>
      </c>
      <c r="C61" s="25">
        <v>51</v>
      </c>
      <c r="D61" s="26">
        <v>47</v>
      </c>
      <c r="E61" s="34">
        <v>115</v>
      </c>
      <c r="F61" s="19">
        <v>101</v>
      </c>
      <c r="G61" s="26">
        <v>37</v>
      </c>
    </row>
    <row r="62" spans="2:7" x14ac:dyDescent="0.25">
      <c r="B62" s="31">
        <v>34</v>
      </c>
      <c r="C62" s="25">
        <v>31</v>
      </c>
      <c r="D62" s="26">
        <v>24</v>
      </c>
      <c r="E62" s="34">
        <v>55</v>
      </c>
      <c r="F62" s="19">
        <v>130</v>
      </c>
      <c r="G62" s="26">
        <v>85</v>
      </c>
    </row>
    <row r="63" spans="2:7" x14ac:dyDescent="0.25">
      <c r="B63" s="31">
        <v>30</v>
      </c>
      <c r="C63" s="25">
        <v>25</v>
      </c>
      <c r="D63" s="26">
        <v>27</v>
      </c>
      <c r="E63" s="34">
        <v>107</v>
      </c>
      <c r="F63" s="19">
        <v>90</v>
      </c>
      <c r="G63" s="26">
        <v>26</v>
      </c>
    </row>
    <row r="64" spans="2:7" x14ac:dyDescent="0.25">
      <c r="B64" s="31">
        <v>22</v>
      </c>
      <c r="C64" s="25">
        <v>90</v>
      </c>
      <c r="D64" s="26">
        <v>22</v>
      </c>
      <c r="E64" s="34">
        <v>91</v>
      </c>
      <c r="F64" s="19">
        <v>164</v>
      </c>
      <c r="G64" s="26">
        <v>31</v>
      </c>
    </row>
    <row r="65" spans="2:7" x14ac:dyDescent="0.25">
      <c r="B65" s="31">
        <v>23</v>
      </c>
      <c r="C65" s="25">
        <v>84</v>
      </c>
      <c r="D65" s="26">
        <v>27</v>
      </c>
      <c r="E65" s="34">
        <v>116</v>
      </c>
      <c r="F65" s="19">
        <v>47</v>
      </c>
      <c r="G65" s="26">
        <v>94</v>
      </c>
    </row>
    <row r="66" spans="2:7" x14ac:dyDescent="0.25">
      <c r="B66" s="31">
        <v>22</v>
      </c>
      <c r="C66" s="25">
        <v>73</v>
      </c>
      <c r="D66" s="26">
        <v>23</v>
      </c>
      <c r="E66" s="34">
        <v>83</v>
      </c>
      <c r="F66" s="19">
        <v>39</v>
      </c>
      <c r="G66" s="26">
        <v>42</v>
      </c>
    </row>
    <row r="67" spans="2:7" x14ac:dyDescent="0.25">
      <c r="B67" s="31">
        <v>24</v>
      </c>
      <c r="C67" s="25">
        <v>108</v>
      </c>
      <c r="D67" s="26">
        <v>25</v>
      </c>
      <c r="E67" s="34">
        <v>24</v>
      </c>
      <c r="F67" s="19">
        <v>22</v>
      </c>
      <c r="G67" s="26">
        <v>33</v>
      </c>
    </row>
    <row r="68" spans="2:7" x14ac:dyDescent="0.25">
      <c r="B68" s="31">
        <v>78</v>
      </c>
      <c r="C68" s="25">
        <v>30</v>
      </c>
      <c r="D68" s="26">
        <v>57</v>
      </c>
      <c r="E68" s="34">
        <v>27</v>
      </c>
      <c r="F68" s="19">
        <v>91</v>
      </c>
      <c r="G68" s="26">
        <v>57</v>
      </c>
    </row>
    <row r="69" spans="2:7" x14ac:dyDescent="0.25">
      <c r="B69" s="31">
        <v>27</v>
      </c>
      <c r="C69" s="25">
        <v>36</v>
      </c>
      <c r="D69" s="26">
        <v>26</v>
      </c>
      <c r="E69" s="34">
        <v>234</v>
      </c>
      <c r="F69" s="19">
        <v>44</v>
      </c>
      <c r="G69" s="26">
        <v>58</v>
      </c>
    </row>
    <row r="70" spans="2:7" x14ac:dyDescent="0.25">
      <c r="B70" s="31">
        <v>49</v>
      </c>
      <c r="C70" s="25">
        <v>26</v>
      </c>
      <c r="D70" s="26">
        <v>24</v>
      </c>
      <c r="E70" s="34">
        <v>64</v>
      </c>
      <c r="F70" s="19">
        <v>44</v>
      </c>
      <c r="G70" s="26">
        <v>78</v>
      </c>
    </row>
    <row r="71" spans="2:7" x14ac:dyDescent="0.25">
      <c r="B71" s="31">
        <v>96</v>
      </c>
      <c r="C71" s="25">
        <v>24</v>
      </c>
      <c r="D71" s="26">
        <v>26</v>
      </c>
      <c r="E71" s="34">
        <v>265</v>
      </c>
      <c r="F71" s="19">
        <v>360</v>
      </c>
      <c r="G71" s="26">
        <v>43</v>
      </c>
    </row>
    <row r="72" spans="2:7" x14ac:dyDescent="0.25">
      <c r="B72" s="31">
        <v>76</v>
      </c>
      <c r="C72" s="25">
        <v>86</v>
      </c>
      <c r="D72" s="26">
        <v>67</v>
      </c>
      <c r="E72" s="34">
        <v>233</v>
      </c>
      <c r="F72" s="19">
        <v>100</v>
      </c>
      <c r="G72" s="26">
        <v>33</v>
      </c>
    </row>
    <row r="73" spans="2:7" x14ac:dyDescent="0.25">
      <c r="B73" s="31">
        <v>32</v>
      </c>
      <c r="C73" s="25">
        <v>49</v>
      </c>
      <c r="D73" s="26">
        <v>71</v>
      </c>
      <c r="E73" s="34">
        <v>276</v>
      </c>
      <c r="F73" s="19">
        <v>30</v>
      </c>
      <c r="G73" s="26">
        <v>65</v>
      </c>
    </row>
    <row r="74" spans="2:7" x14ac:dyDescent="0.25">
      <c r="B74" s="31">
        <v>30</v>
      </c>
      <c r="C74" s="25">
        <v>32</v>
      </c>
      <c r="D74" s="26">
        <v>30</v>
      </c>
      <c r="E74" s="34">
        <v>30</v>
      </c>
      <c r="F74" s="19">
        <v>30</v>
      </c>
      <c r="G74" s="26">
        <v>61</v>
      </c>
    </row>
    <row r="75" spans="2:7" x14ac:dyDescent="0.25">
      <c r="B75" s="31">
        <v>24</v>
      </c>
      <c r="C75" s="25">
        <v>24</v>
      </c>
      <c r="D75" s="26">
        <v>85</v>
      </c>
      <c r="E75" s="34">
        <v>28</v>
      </c>
      <c r="F75" s="19">
        <v>25</v>
      </c>
      <c r="G75" s="26">
        <v>34</v>
      </c>
    </row>
    <row r="76" spans="2:7" x14ac:dyDescent="0.25">
      <c r="B76" s="31">
        <v>24</v>
      </c>
      <c r="C76" s="25">
        <v>39</v>
      </c>
      <c r="D76" s="26">
        <v>24</v>
      </c>
      <c r="E76" s="34">
        <v>43</v>
      </c>
      <c r="F76" s="19">
        <v>24</v>
      </c>
      <c r="G76" s="26">
        <v>46</v>
      </c>
    </row>
    <row r="77" spans="2:7" x14ac:dyDescent="0.25">
      <c r="B77" s="31">
        <v>24</v>
      </c>
      <c r="C77" s="25">
        <v>26</v>
      </c>
      <c r="D77" s="26">
        <v>23</v>
      </c>
      <c r="E77" s="34">
        <v>122</v>
      </c>
      <c r="F77" s="19">
        <v>51</v>
      </c>
      <c r="G77" s="26">
        <v>78</v>
      </c>
    </row>
    <row r="78" spans="2:7" x14ac:dyDescent="0.25">
      <c r="B78" s="31">
        <v>24</v>
      </c>
      <c r="C78" s="25">
        <v>54</v>
      </c>
      <c r="D78" s="26">
        <v>23</v>
      </c>
      <c r="E78" s="34">
        <v>28</v>
      </c>
      <c r="F78" s="19">
        <v>103</v>
      </c>
      <c r="G78" s="26">
        <v>47</v>
      </c>
    </row>
    <row r="79" spans="2:7" x14ac:dyDescent="0.25">
      <c r="B79" s="31">
        <v>75</v>
      </c>
      <c r="C79" s="25">
        <v>37</v>
      </c>
      <c r="D79" s="26">
        <v>26</v>
      </c>
      <c r="E79" s="34">
        <v>32</v>
      </c>
      <c r="F79" s="19">
        <v>76</v>
      </c>
      <c r="G79" s="26">
        <v>39</v>
      </c>
    </row>
    <row r="80" spans="2:7" x14ac:dyDescent="0.25">
      <c r="B80" s="31">
        <v>24</v>
      </c>
      <c r="C80" s="25">
        <v>30</v>
      </c>
      <c r="D80" s="26">
        <v>24</v>
      </c>
      <c r="E80" s="34">
        <v>32</v>
      </c>
      <c r="F80" s="19">
        <v>86</v>
      </c>
      <c r="G80" s="26">
        <v>65</v>
      </c>
    </row>
    <row r="81" spans="2:7" x14ac:dyDescent="0.25">
      <c r="B81" s="31">
        <v>23</v>
      </c>
      <c r="C81" s="25">
        <v>23</v>
      </c>
      <c r="D81" s="26">
        <v>91</v>
      </c>
      <c r="E81" s="34">
        <v>65</v>
      </c>
      <c r="F81" s="19">
        <v>131</v>
      </c>
      <c r="G81" s="26">
        <v>64</v>
      </c>
    </row>
    <row r="82" spans="2:7" x14ac:dyDescent="0.25">
      <c r="B82" s="31">
        <v>26</v>
      </c>
      <c r="C82" s="25">
        <v>123</v>
      </c>
      <c r="D82" s="26">
        <v>93</v>
      </c>
      <c r="E82" s="34">
        <v>69</v>
      </c>
      <c r="F82" s="19">
        <v>168</v>
      </c>
      <c r="G82" s="26">
        <v>277</v>
      </c>
    </row>
    <row r="83" spans="2:7" x14ac:dyDescent="0.25">
      <c r="B83" s="31">
        <v>23</v>
      </c>
      <c r="C83" s="25">
        <v>29</v>
      </c>
      <c r="D83" s="26">
        <v>87</v>
      </c>
      <c r="E83" s="34">
        <v>30</v>
      </c>
      <c r="F83" s="19">
        <v>123</v>
      </c>
      <c r="G83" s="26">
        <v>140</v>
      </c>
    </row>
    <row r="84" spans="2:7" x14ac:dyDescent="0.25">
      <c r="B84" s="31">
        <v>23</v>
      </c>
      <c r="C84" s="25">
        <v>29</v>
      </c>
      <c r="D84" s="26">
        <v>33</v>
      </c>
      <c r="E84" s="34">
        <v>26</v>
      </c>
      <c r="F84" s="19">
        <v>26</v>
      </c>
      <c r="G84" s="26">
        <v>27</v>
      </c>
    </row>
    <row r="85" spans="2:7" x14ac:dyDescent="0.25">
      <c r="B85" s="31">
        <v>25</v>
      </c>
      <c r="C85" s="25">
        <v>37</v>
      </c>
      <c r="D85" s="26">
        <v>36</v>
      </c>
      <c r="E85" s="34">
        <v>60</v>
      </c>
      <c r="F85" s="19">
        <v>33</v>
      </c>
      <c r="G85" s="26">
        <v>24</v>
      </c>
    </row>
    <row r="86" spans="2:7" x14ac:dyDescent="0.25">
      <c r="B86" s="31">
        <v>28</v>
      </c>
      <c r="C86" s="25">
        <v>28</v>
      </c>
      <c r="D86" s="26">
        <v>26</v>
      </c>
      <c r="E86" s="34">
        <v>75</v>
      </c>
      <c r="F86" s="19">
        <v>43</v>
      </c>
      <c r="G86" s="26">
        <v>54</v>
      </c>
    </row>
    <row r="87" spans="2:7" x14ac:dyDescent="0.25">
      <c r="B87" s="31">
        <v>24</v>
      </c>
      <c r="C87" s="25">
        <v>86</v>
      </c>
      <c r="D87" s="26">
        <v>30</v>
      </c>
      <c r="E87" s="34">
        <v>53</v>
      </c>
      <c r="F87" s="19">
        <v>44</v>
      </c>
      <c r="G87" s="26">
        <v>25</v>
      </c>
    </row>
    <row r="88" spans="2:7" x14ac:dyDescent="0.25">
      <c r="B88" s="31">
        <v>24</v>
      </c>
      <c r="C88" s="25">
        <v>32</v>
      </c>
      <c r="D88" s="26">
        <v>32</v>
      </c>
      <c r="E88" s="34">
        <v>46</v>
      </c>
      <c r="F88" s="19">
        <v>159</v>
      </c>
      <c r="G88" s="26">
        <v>112</v>
      </c>
    </row>
    <row r="89" spans="2:7" x14ac:dyDescent="0.25">
      <c r="B89" s="31">
        <v>28</v>
      </c>
      <c r="C89" s="25">
        <v>81</v>
      </c>
      <c r="D89" s="26">
        <v>62</v>
      </c>
      <c r="E89" s="34">
        <v>25</v>
      </c>
      <c r="F89" s="19">
        <v>96</v>
      </c>
      <c r="G89" s="26">
        <v>43</v>
      </c>
    </row>
    <row r="90" spans="2:7" x14ac:dyDescent="0.25">
      <c r="B90" s="31">
        <v>24</v>
      </c>
      <c r="C90" s="25">
        <v>25</v>
      </c>
      <c r="D90" s="26">
        <v>35</v>
      </c>
      <c r="E90" s="34">
        <v>28</v>
      </c>
      <c r="F90" s="19">
        <v>173</v>
      </c>
      <c r="G90" s="26">
        <v>53</v>
      </c>
    </row>
    <row r="91" spans="2:7" x14ac:dyDescent="0.25">
      <c r="B91" s="31">
        <v>26</v>
      </c>
      <c r="C91" s="25">
        <v>28</v>
      </c>
      <c r="D91" s="26">
        <v>51</v>
      </c>
      <c r="E91" s="34">
        <v>34</v>
      </c>
      <c r="F91" s="19">
        <v>285</v>
      </c>
      <c r="G91" s="26">
        <v>67</v>
      </c>
    </row>
    <row r="92" spans="2:7" x14ac:dyDescent="0.25">
      <c r="B92" s="31">
        <v>24</v>
      </c>
      <c r="C92" s="25">
        <v>46</v>
      </c>
      <c r="D92" s="26">
        <v>72</v>
      </c>
      <c r="E92" s="34">
        <v>62</v>
      </c>
      <c r="F92" s="19">
        <v>27</v>
      </c>
      <c r="G92" s="26">
        <v>89</v>
      </c>
    </row>
    <row r="93" spans="2:7" x14ac:dyDescent="0.25">
      <c r="B93" s="31">
        <v>30</v>
      </c>
      <c r="C93" s="25">
        <v>43</v>
      </c>
      <c r="D93" s="26">
        <v>31</v>
      </c>
      <c r="E93" s="34">
        <v>144</v>
      </c>
      <c r="F93" s="19">
        <v>68</v>
      </c>
      <c r="G93" s="26">
        <v>36</v>
      </c>
    </row>
    <row r="94" spans="2:7" x14ac:dyDescent="0.25">
      <c r="B94" s="31">
        <v>28</v>
      </c>
      <c r="C94" s="25">
        <v>29</v>
      </c>
      <c r="D94" s="26">
        <v>31</v>
      </c>
      <c r="E94" s="34"/>
      <c r="F94" s="19">
        <v>274</v>
      </c>
      <c r="G94" s="26">
        <v>138</v>
      </c>
    </row>
    <row r="95" spans="2:7" x14ac:dyDescent="0.25">
      <c r="B95" s="31">
        <v>24</v>
      </c>
      <c r="C95" s="25">
        <v>25</v>
      </c>
      <c r="D95" s="26">
        <v>24</v>
      </c>
      <c r="E95" s="34"/>
      <c r="F95" s="19">
        <v>36</v>
      </c>
      <c r="G95" s="26">
        <v>28</v>
      </c>
    </row>
    <row r="96" spans="2:7" x14ac:dyDescent="0.25">
      <c r="B96" s="31">
        <v>24</v>
      </c>
      <c r="C96" s="25">
        <v>27</v>
      </c>
      <c r="D96" s="26">
        <v>45</v>
      </c>
      <c r="E96" s="34"/>
      <c r="F96" s="19">
        <v>51</v>
      </c>
      <c r="G96" s="26">
        <v>23</v>
      </c>
    </row>
    <row r="97" spans="2:7" x14ac:dyDescent="0.25">
      <c r="B97" s="31">
        <v>24</v>
      </c>
      <c r="C97" s="25">
        <v>26</v>
      </c>
      <c r="D97" s="26">
        <v>91</v>
      </c>
      <c r="E97" s="34"/>
      <c r="F97" s="19">
        <v>27</v>
      </c>
      <c r="G97" s="26">
        <v>65</v>
      </c>
    </row>
    <row r="98" spans="2:7" x14ac:dyDescent="0.25">
      <c r="B98" s="31">
        <v>24</v>
      </c>
      <c r="C98" s="25">
        <v>25</v>
      </c>
      <c r="D98" s="26">
        <v>31</v>
      </c>
      <c r="E98" s="34"/>
      <c r="F98" s="19">
        <v>115</v>
      </c>
      <c r="G98" s="26">
        <v>29</v>
      </c>
    </row>
    <row r="99" spans="2:7" x14ac:dyDescent="0.25">
      <c r="B99" s="31">
        <v>25</v>
      </c>
      <c r="C99" s="25">
        <v>37</v>
      </c>
      <c r="D99" s="26">
        <v>58</v>
      </c>
      <c r="E99" s="34"/>
      <c r="F99" s="19">
        <v>46</v>
      </c>
      <c r="G99" s="26">
        <v>34</v>
      </c>
    </row>
    <row r="100" spans="2:7" x14ac:dyDescent="0.25">
      <c r="B100" s="31">
        <v>22</v>
      </c>
      <c r="C100" s="25">
        <v>56</v>
      </c>
      <c r="D100" s="26">
        <v>55</v>
      </c>
      <c r="E100" s="34"/>
      <c r="F100" s="19">
        <v>64</v>
      </c>
      <c r="G100" s="26">
        <v>34</v>
      </c>
    </row>
    <row r="101" spans="2:7" x14ac:dyDescent="0.25">
      <c r="B101" s="31">
        <v>22</v>
      </c>
      <c r="C101" s="25">
        <v>35</v>
      </c>
      <c r="D101" s="26">
        <v>24</v>
      </c>
      <c r="E101" s="34"/>
      <c r="F101" s="19">
        <v>38</v>
      </c>
      <c r="G101" s="26">
        <v>53</v>
      </c>
    </row>
    <row r="102" spans="2:7" x14ac:dyDescent="0.25">
      <c r="B102" s="31">
        <v>26</v>
      </c>
      <c r="C102" s="25">
        <v>42</v>
      </c>
      <c r="D102" s="26">
        <v>28</v>
      </c>
      <c r="E102" s="34"/>
      <c r="F102" s="19">
        <v>96</v>
      </c>
      <c r="G102" s="26">
        <v>80</v>
      </c>
    </row>
    <row r="103" spans="2:7" x14ac:dyDescent="0.25">
      <c r="B103" s="31">
        <v>26</v>
      </c>
      <c r="C103" s="25">
        <v>32</v>
      </c>
      <c r="D103" s="26">
        <v>27</v>
      </c>
      <c r="E103" s="34"/>
      <c r="F103" s="19">
        <v>72</v>
      </c>
      <c r="G103" s="26">
        <v>35</v>
      </c>
    </row>
    <row r="104" spans="2:7" x14ac:dyDescent="0.25">
      <c r="B104" s="31">
        <v>22</v>
      </c>
      <c r="C104" s="25">
        <v>33</v>
      </c>
      <c r="D104" s="26">
        <v>26</v>
      </c>
      <c r="E104" s="34"/>
      <c r="F104" s="19">
        <v>37</v>
      </c>
      <c r="G104" s="26">
        <v>24</v>
      </c>
    </row>
    <row r="105" spans="2:7" x14ac:dyDescent="0.25">
      <c r="B105" s="31">
        <v>22</v>
      </c>
      <c r="C105" s="25">
        <v>34</v>
      </c>
      <c r="D105" s="26">
        <v>29</v>
      </c>
      <c r="E105" s="34"/>
      <c r="F105" s="19">
        <v>35</v>
      </c>
      <c r="G105" s="26">
        <v>54</v>
      </c>
    </row>
    <row r="106" spans="2:7" x14ac:dyDescent="0.25">
      <c r="B106" s="31">
        <v>23</v>
      </c>
      <c r="C106" s="25">
        <v>23</v>
      </c>
      <c r="D106" s="26">
        <v>42</v>
      </c>
      <c r="E106" s="34"/>
      <c r="F106" s="19">
        <v>27</v>
      </c>
      <c r="G106" s="26">
        <v>74</v>
      </c>
    </row>
    <row r="107" spans="2:7" x14ac:dyDescent="0.25">
      <c r="B107" s="31">
        <v>23</v>
      </c>
      <c r="C107" s="25">
        <v>33</v>
      </c>
      <c r="D107" s="26">
        <v>32</v>
      </c>
      <c r="E107" s="34"/>
      <c r="F107" s="19">
        <v>34</v>
      </c>
      <c r="G107" s="26"/>
    </row>
    <row r="108" spans="2:7" x14ac:dyDescent="0.25">
      <c r="B108" s="31">
        <v>23</v>
      </c>
      <c r="C108" s="25">
        <v>74</v>
      </c>
      <c r="D108" s="26">
        <v>32</v>
      </c>
      <c r="E108" s="34"/>
      <c r="F108" s="19">
        <v>37</v>
      </c>
      <c r="G108" s="26"/>
    </row>
    <row r="109" spans="2:7" x14ac:dyDescent="0.25">
      <c r="B109" s="31">
        <v>22</v>
      </c>
      <c r="C109" s="25">
        <v>25</v>
      </c>
      <c r="D109" s="26">
        <v>37</v>
      </c>
      <c r="E109" s="34"/>
      <c r="F109" s="19">
        <v>40</v>
      </c>
      <c r="G109" s="26"/>
    </row>
    <row r="110" spans="2:7" x14ac:dyDescent="0.25">
      <c r="B110" s="31">
        <v>24</v>
      </c>
      <c r="C110" s="25">
        <v>68</v>
      </c>
      <c r="D110" s="26">
        <v>31</v>
      </c>
      <c r="E110" s="34"/>
      <c r="F110" s="19">
        <v>35</v>
      </c>
      <c r="G110" s="26"/>
    </row>
    <row r="111" spans="2:7" x14ac:dyDescent="0.25">
      <c r="B111" s="31">
        <v>25</v>
      </c>
      <c r="C111" s="25">
        <v>30</v>
      </c>
      <c r="D111" s="26">
        <v>28</v>
      </c>
      <c r="E111" s="34"/>
      <c r="F111" s="19">
        <v>56</v>
      </c>
      <c r="G111" s="26"/>
    </row>
    <row r="112" spans="2:7" x14ac:dyDescent="0.25">
      <c r="B112" s="31">
        <v>24</v>
      </c>
      <c r="C112" s="25">
        <v>31</v>
      </c>
      <c r="D112" s="26">
        <v>36</v>
      </c>
      <c r="E112" s="34"/>
      <c r="F112" s="19">
        <v>26</v>
      </c>
      <c r="G112" s="26"/>
    </row>
    <row r="113" spans="2:7" x14ac:dyDescent="0.25">
      <c r="B113" s="31">
        <v>26</v>
      </c>
      <c r="C113" s="25">
        <v>28</v>
      </c>
      <c r="D113" s="26">
        <v>38</v>
      </c>
      <c r="E113" s="34"/>
      <c r="F113" s="19">
        <v>75</v>
      </c>
      <c r="G113" s="26"/>
    </row>
    <row r="114" spans="2:7" x14ac:dyDescent="0.25">
      <c r="B114" s="31">
        <v>33</v>
      </c>
      <c r="C114" s="25">
        <v>25</v>
      </c>
      <c r="D114" s="26">
        <v>27</v>
      </c>
      <c r="E114" s="34"/>
      <c r="F114" s="19"/>
      <c r="G114" s="26"/>
    </row>
    <row r="115" spans="2:7" x14ac:dyDescent="0.25">
      <c r="B115" s="31">
        <v>24</v>
      </c>
      <c r="C115" s="25">
        <v>23</v>
      </c>
      <c r="D115" s="26">
        <v>60</v>
      </c>
      <c r="E115" s="34"/>
      <c r="F115" s="19"/>
      <c r="G115" s="26"/>
    </row>
    <row r="116" spans="2:7" x14ac:dyDescent="0.25">
      <c r="B116" s="31"/>
      <c r="C116" s="25">
        <v>32</v>
      </c>
      <c r="D116" s="26">
        <v>23</v>
      </c>
      <c r="E116" s="34"/>
      <c r="F116" s="19"/>
      <c r="G116" s="26"/>
    </row>
    <row r="117" spans="2:7" x14ac:dyDescent="0.25">
      <c r="B117" s="31"/>
      <c r="C117" s="25">
        <v>38</v>
      </c>
      <c r="D117" s="26">
        <v>33</v>
      </c>
      <c r="E117" s="34"/>
      <c r="F117" s="19"/>
      <c r="G117" s="26"/>
    </row>
    <row r="118" spans="2:7" x14ac:dyDescent="0.25">
      <c r="B118" s="31"/>
      <c r="C118" s="25">
        <v>24</v>
      </c>
      <c r="D118" s="26">
        <v>30</v>
      </c>
      <c r="E118" s="34"/>
      <c r="F118" s="19"/>
      <c r="G118" s="26"/>
    </row>
    <row r="119" spans="2:7" x14ac:dyDescent="0.25">
      <c r="B119" s="31"/>
      <c r="C119" s="25">
        <v>119</v>
      </c>
      <c r="D119" s="26">
        <v>49</v>
      </c>
      <c r="E119" s="34"/>
      <c r="F119" s="19"/>
      <c r="G119" s="26"/>
    </row>
    <row r="120" spans="2:7" x14ac:dyDescent="0.25">
      <c r="B120" s="31"/>
      <c r="C120" s="25">
        <v>40</v>
      </c>
      <c r="D120" s="26">
        <v>31</v>
      </c>
      <c r="E120" s="34"/>
      <c r="F120" s="19"/>
      <c r="G120" s="26"/>
    </row>
    <row r="121" spans="2:7" x14ac:dyDescent="0.25">
      <c r="B121" s="31"/>
      <c r="C121" s="25">
        <v>28</v>
      </c>
      <c r="D121" s="26">
        <v>24</v>
      </c>
      <c r="E121" s="34"/>
      <c r="F121" s="19"/>
      <c r="G121" s="26"/>
    </row>
    <row r="122" spans="2:7" x14ac:dyDescent="0.25">
      <c r="B122" s="31"/>
      <c r="C122" s="25">
        <v>30</v>
      </c>
      <c r="D122" s="26">
        <v>30</v>
      </c>
      <c r="E122" s="34"/>
      <c r="F122" s="19"/>
      <c r="G122" s="26"/>
    </row>
    <row r="123" spans="2:7" x14ac:dyDescent="0.25">
      <c r="B123" s="31"/>
      <c r="C123" s="25">
        <v>23</v>
      </c>
      <c r="D123" s="26">
        <v>48</v>
      </c>
      <c r="E123" s="34"/>
      <c r="F123" s="19"/>
      <c r="G123" s="26"/>
    </row>
    <row r="124" spans="2:7" x14ac:dyDescent="0.25">
      <c r="B124" s="31"/>
      <c r="C124" s="25">
        <v>46</v>
      </c>
      <c r="D124" s="26">
        <v>30</v>
      </c>
      <c r="E124" s="34"/>
      <c r="F124" s="19"/>
      <c r="G124" s="26"/>
    </row>
    <row r="125" spans="2:7" x14ac:dyDescent="0.25">
      <c r="B125" s="31"/>
      <c r="C125" s="25">
        <v>29</v>
      </c>
      <c r="D125" s="26">
        <v>25</v>
      </c>
      <c r="E125" s="34"/>
      <c r="F125" s="19"/>
      <c r="G125" s="26"/>
    </row>
    <row r="126" spans="2:7" x14ac:dyDescent="0.25">
      <c r="B126" s="31"/>
      <c r="C126" s="25">
        <v>29</v>
      </c>
      <c r="D126" s="26">
        <v>26</v>
      </c>
      <c r="E126" s="34"/>
      <c r="F126" s="19"/>
      <c r="G126" s="26"/>
    </row>
    <row r="127" spans="2:7" x14ac:dyDescent="0.25">
      <c r="B127" s="31"/>
      <c r="C127" s="25">
        <v>41</v>
      </c>
      <c r="D127" s="26">
        <v>30</v>
      </c>
      <c r="E127" s="34"/>
      <c r="F127" s="19"/>
      <c r="G127" s="26"/>
    </row>
    <row r="128" spans="2:7" x14ac:dyDescent="0.25">
      <c r="B128" s="31"/>
      <c r="C128" s="25">
        <v>29</v>
      </c>
      <c r="D128" s="26">
        <v>42</v>
      </c>
      <c r="E128" s="34"/>
      <c r="F128" s="19"/>
      <c r="G128" s="26"/>
    </row>
    <row r="129" spans="2:7" x14ac:dyDescent="0.25">
      <c r="B129" s="31"/>
      <c r="C129" s="25">
        <v>47</v>
      </c>
      <c r="D129" s="26">
        <v>97</v>
      </c>
      <c r="E129" s="34"/>
      <c r="F129" s="19"/>
      <c r="G129" s="26"/>
    </row>
    <row r="130" spans="2:7" x14ac:dyDescent="0.25">
      <c r="B130" s="31"/>
      <c r="C130" s="25">
        <v>38</v>
      </c>
      <c r="D130" s="26">
        <v>27</v>
      </c>
      <c r="E130" s="34"/>
      <c r="F130" s="19"/>
      <c r="G130" s="26"/>
    </row>
    <row r="131" spans="2:7" x14ac:dyDescent="0.25">
      <c r="B131" s="31"/>
      <c r="C131" s="25">
        <v>26</v>
      </c>
      <c r="D131" s="26">
        <v>23</v>
      </c>
      <c r="E131" s="34"/>
      <c r="F131" s="19"/>
      <c r="G131" s="26"/>
    </row>
    <row r="132" spans="2:7" x14ac:dyDescent="0.25">
      <c r="B132" s="31"/>
      <c r="C132" s="25">
        <v>28</v>
      </c>
      <c r="D132" s="26">
        <v>24</v>
      </c>
      <c r="E132" s="34"/>
      <c r="F132" s="19"/>
      <c r="G132" s="26"/>
    </row>
    <row r="133" spans="2:7" x14ac:dyDescent="0.25">
      <c r="B133" s="31"/>
      <c r="C133" s="25">
        <v>26</v>
      </c>
      <c r="D133" s="26">
        <v>27</v>
      </c>
      <c r="E133" s="34"/>
      <c r="F133" s="19"/>
      <c r="G133" s="26"/>
    </row>
    <row r="134" spans="2:7" x14ac:dyDescent="0.25">
      <c r="B134" s="31"/>
      <c r="C134" s="25">
        <v>27</v>
      </c>
      <c r="D134" s="26">
        <v>40</v>
      </c>
      <c r="E134" s="34"/>
      <c r="F134" s="19"/>
      <c r="G134" s="26"/>
    </row>
    <row r="135" spans="2:7" x14ac:dyDescent="0.25">
      <c r="B135" s="31"/>
      <c r="C135" s="25">
        <v>66</v>
      </c>
      <c r="D135" s="26">
        <v>27</v>
      </c>
      <c r="E135" s="34"/>
      <c r="F135" s="19"/>
      <c r="G135" s="26"/>
    </row>
    <row r="136" spans="2:7" x14ac:dyDescent="0.25">
      <c r="B136" s="31"/>
      <c r="C136" s="25">
        <v>25</v>
      </c>
      <c r="D136" s="26">
        <v>42</v>
      </c>
      <c r="E136" s="34"/>
      <c r="F136" s="19"/>
      <c r="G136" s="26"/>
    </row>
    <row r="137" spans="2:7" x14ac:dyDescent="0.25">
      <c r="B137" s="31"/>
      <c r="C137" s="25">
        <v>70</v>
      </c>
      <c r="D137" s="26">
        <v>27</v>
      </c>
      <c r="E137" s="34"/>
      <c r="F137" s="19"/>
      <c r="G137" s="26"/>
    </row>
    <row r="138" spans="2:7" x14ac:dyDescent="0.25">
      <c r="B138" s="31"/>
      <c r="C138" s="25">
        <v>28</v>
      </c>
      <c r="D138" s="26">
        <v>22</v>
      </c>
      <c r="E138" s="34"/>
      <c r="F138" s="19"/>
      <c r="G138" s="26"/>
    </row>
    <row r="139" spans="2:7" x14ac:dyDescent="0.25">
      <c r="B139" s="31"/>
      <c r="C139" s="25">
        <v>26</v>
      </c>
      <c r="D139" s="26">
        <v>93</v>
      </c>
      <c r="E139" s="34"/>
      <c r="F139" s="19"/>
      <c r="G139" s="26"/>
    </row>
    <row r="140" spans="2:7" x14ac:dyDescent="0.25">
      <c r="B140" s="31"/>
      <c r="C140" s="25">
        <v>27</v>
      </c>
      <c r="D140" s="26">
        <v>27</v>
      </c>
      <c r="E140" s="34"/>
      <c r="F140" s="19"/>
      <c r="G140" s="26"/>
    </row>
    <row r="141" spans="2:7" x14ac:dyDescent="0.25">
      <c r="B141" s="31"/>
      <c r="C141" s="25">
        <v>30</v>
      </c>
      <c r="D141" s="26">
        <v>30</v>
      </c>
      <c r="E141" s="34"/>
      <c r="F141" s="19"/>
      <c r="G141" s="26"/>
    </row>
    <row r="142" spans="2:7" x14ac:dyDescent="0.25">
      <c r="B142" s="31"/>
      <c r="C142" s="25"/>
      <c r="D142" s="26">
        <v>32</v>
      </c>
      <c r="E142" s="34"/>
      <c r="F142" s="19"/>
      <c r="G142" s="26"/>
    </row>
    <row r="143" spans="2:7" x14ac:dyDescent="0.25">
      <c r="B143" s="31"/>
      <c r="C143" s="25"/>
      <c r="D143" s="26">
        <v>25</v>
      </c>
      <c r="E143" s="34"/>
      <c r="F143" s="19"/>
      <c r="G143" s="26"/>
    </row>
    <row r="144" spans="2:7" x14ac:dyDescent="0.25">
      <c r="B144" s="31"/>
      <c r="C144" s="25"/>
      <c r="D144" s="26">
        <v>26</v>
      </c>
      <c r="E144" s="34"/>
      <c r="F144" s="19"/>
      <c r="G144" s="26"/>
    </row>
    <row r="145" spans="2:7" x14ac:dyDescent="0.25">
      <c r="B145" s="31"/>
      <c r="C145" s="25"/>
      <c r="D145" s="26">
        <v>29</v>
      </c>
      <c r="E145" s="34"/>
      <c r="F145" s="19"/>
      <c r="G145" s="26"/>
    </row>
    <row r="146" spans="2:7" x14ac:dyDescent="0.25">
      <c r="B146" s="31"/>
      <c r="C146" s="25"/>
      <c r="D146" s="26">
        <v>24</v>
      </c>
      <c r="E146" s="34"/>
      <c r="F146" s="19"/>
      <c r="G146" s="26"/>
    </row>
    <row r="147" spans="2:7" x14ac:dyDescent="0.25">
      <c r="B147" s="31"/>
      <c r="C147" s="25"/>
      <c r="D147" s="26">
        <v>21</v>
      </c>
      <c r="E147" s="34"/>
      <c r="F147" s="19"/>
      <c r="G147" s="26"/>
    </row>
    <row r="148" spans="2:7" x14ac:dyDescent="0.25">
      <c r="B148" s="31"/>
      <c r="C148" s="25"/>
      <c r="D148" s="26">
        <v>27</v>
      </c>
      <c r="E148" s="34"/>
      <c r="F148" s="19"/>
      <c r="G148" s="26"/>
    </row>
    <row r="149" spans="2:7" x14ac:dyDescent="0.25">
      <c r="B149" s="31"/>
      <c r="C149" s="25"/>
      <c r="D149" s="26">
        <v>33</v>
      </c>
      <c r="E149" s="34"/>
      <c r="F149" s="19"/>
      <c r="G149" s="26"/>
    </row>
    <row r="150" spans="2:7" x14ac:dyDescent="0.25">
      <c r="B150" s="31"/>
      <c r="C150" s="25"/>
      <c r="D150" s="26">
        <v>25</v>
      </c>
      <c r="E150" s="34"/>
      <c r="F150" s="19"/>
      <c r="G150" s="26"/>
    </row>
    <row r="151" spans="2:7" x14ac:dyDescent="0.25">
      <c r="B151" s="31"/>
      <c r="C151" s="25"/>
      <c r="D151" s="26">
        <v>31</v>
      </c>
      <c r="E151" s="34"/>
      <c r="F151" s="19"/>
      <c r="G151" s="26"/>
    </row>
    <row r="152" spans="2:7" x14ac:dyDescent="0.25">
      <c r="B152" s="31"/>
      <c r="C152" s="25"/>
      <c r="D152" s="26">
        <v>33</v>
      </c>
      <c r="E152" s="34"/>
      <c r="F152" s="19"/>
      <c r="G152" s="26"/>
    </row>
    <row r="153" spans="2:7" x14ac:dyDescent="0.25">
      <c r="B153" s="31"/>
      <c r="C153" s="25"/>
      <c r="D153" s="26">
        <v>31</v>
      </c>
      <c r="E153" s="34"/>
      <c r="F153" s="19"/>
      <c r="G153" s="26"/>
    </row>
    <row r="154" spans="2:7" x14ac:dyDescent="0.25">
      <c r="B154" s="31"/>
      <c r="C154" s="25"/>
      <c r="D154" s="26">
        <v>30</v>
      </c>
      <c r="E154" s="34"/>
      <c r="F154" s="19"/>
      <c r="G154" s="26"/>
    </row>
    <row r="155" spans="2:7" x14ac:dyDescent="0.25">
      <c r="B155" s="31"/>
      <c r="C155" s="25"/>
      <c r="D155" s="26">
        <v>28</v>
      </c>
      <c r="E155" s="34"/>
      <c r="F155" s="19"/>
      <c r="G155" s="26"/>
    </row>
    <row r="156" spans="2:7" x14ac:dyDescent="0.25">
      <c r="B156" s="31"/>
      <c r="C156" s="25"/>
      <c r="D156" s="26">
        <v>67</v>
      </c>
      <c r="E156" s="34"/>
      <c r="F156" s="19"/>
      <c r="G156" s="26"/>
    </row>
    <row r="157" spans="2:7" x14ac:dyDescent="0.25">
      <c r="B157" s="31"/>
      <c r="C157" s="25"/>
      <c r="D157" s="26">
        <v>29</v>
      </c>
      <c r="E157" s="34"/>
      <c r="F157" s="19"/>
      <c r="G157" s="26"/>
    </row>
    <row r="158" spans="2:7" ht="15.75" thickBot="1" x14ac:dyDescent="0.3">
      <c r="B158" s="32"/>
      <c r="C158" s="27"/>
      <c r="D158" s="29">
        <v>40</v>
      </c>
      <c r="E158" s="35"/>
      <c r="F158" s="28"/>
      <c r="G158" s="29"/>
    </row>
  </sheetData>
  <mergeCells count="6">
    <mergeCell ref="K3:K5"/>
    <mergeCell ref="K6:K9"/>
    <mergeCell ref="K10:K13"/>
    <mergeCell ref="C2:D2"/>
    <mergeCell ref="E2:G2"/>
    <mergeCell ref="K2:M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136"/>
  <sheetViews>
    <sheetView workbookViewId="0">
      <selection activeCell="S28" sqref="S28"/>
    </sheetView>
  </sheetViews>
  <sheetFormatPr defaultRowHeight="15" x14ac:dyDescent="0.25"/>
  <cols>
    <col min="1" max="21" width="9.140625" style="1"/>
    <col min="22" max="22" width="16.28515625" style="1" bestFit="1" customWidth="1"/>
    <col min="23" max="16384" width="9.140625" style="1"/>
  </cols>
  <sheetData>
    <row r="1" spans="2:23" ht="15.75" thickBot="1" x14ac:dyDescent="0.3"/>
    <row r="2" spans="2:23" ht="15.75" thickBot="1" x14ac:dyDescent="0.3">
      <c r="B2" s="256" t="s">
        <v>9</v>
      </c>
      <c r="C2" s="257"/>
      <c r="D2" s="257"/>
      <c r="E2" s="257"/>
      <c r="F2" s="257"/>
      <c r="G2" s="258"/>
      <c r="H2" s="256" t="s">
        <v>13</v>
      </c>
      <c r="I2" s="257"/>
      <c r="J2" s="257"/>
      <c r="K2" s="257"/>
      <c r="L2" s="257"/>
      <c r="M2" s="258"/>
      <c r="N2" s="256" t="s">
        <v>14</v>
      </c>
      <c r="O2" s="257"/>
      <c r="P2" s="257"/>
      <c r="Q2" s="257"/>
      <c r="R2" s="257"/>
      <c r="S2" s="258"/>
      <c r="U2" s="256" t="s">
        <v>15</v>
      </c>
      <c r="V2" s="257"/>
      <c r="W2" s="258"/>
    </row>
    <row r="3" spans="2:23" ht="15.75" thickBot="1" x14ac:dyDescent="0.3">
      <c r="B3" s="49" t="s">
        <v>10</v>
      </c>
      <c r="C3" s="256" t="s">
        <v>11</v>
      </c>
      <c r="D3" s="258"/>
      <c r="E3" s="256" t="s">
        <v>12</v>
      </c>
      <c r="F3" s="257"/>
      <c r="G3" s="258"/>
      <c r="H3" s="40" t="s">
        <v>10</v>
      </c>
      <c r="I3" s="256" t="s">
        <v>11</v>
      </c>
      <c r="J3" s="258"/>
      <c r="K3" s="256" t="s">
        <v>12</v>
      </c>
      <c r="L3" s="257"/>
      <c r="M3" s="258"/>
      <c r="N3" s="42" t="s">
        <v>10</v>
      </c>
      <c r="O3" s="256" t="s">
        <v>11</v>
      </c>
      <c r="P3" s="258"/>
      <c r="Q3" s="256" t="s">
        <v>12</v>
      </c>
      <c r="R3" s="257"/>
      <c r="S3" s="258"/>
      <c r="U3" s="249" t="s">
        <v>0</v>
      </c>
      <c r="V3" s="45" t="s">
        <v>7</v>
      </c>
      <c r="W3" s="63">
        <f>AVERAGE(B4:B96)</f>
        <v>139.80645161290323</v>
      </c>
    </row>
    <row r="4" spans="2:23" x14ac:dyDescent="0.25">
      <c r="B4" s="50">
        <v>158</v>
      </c>
      <c r="C4" s="51">
        <v>94</v>
      </c>
      <c r="D4" s="52">
        <v>161</v>
      </c>
      <c r="E4" s="51">
        <v>252</v>
      </c>
      <c r="F4" s="20">
        <v>154</v>
      </c>
      <c r="G4" s="52">
        <v>346</v>
      </c>
      <c r="H4" s="53">
        <v>226</v>
      </c>
      <c r="I4" s="51">
        <v>161</v>
      </c>
      <c r="J4" s="52">
        <v>90</v>
      </c>
      <c r="K4" s="51">
        <v>172</v>
      </c>
      <c r="L4" s="20">
        <v>122</v>
      </c>
      <c r="M4" s="52">
        <v>150</v>
      </c>
      <c r="N4" s="53">
        <v>1301</v>
      </c>
      <c r="O4" s="51">
        <v>1884</v>
      </c>
      <c r="P4" s="52">
        <v>848</v>
      </c>
      <c r="Q4" s="51">
        <v>2607</v>
      </c>
      <c r="R4" s="20">
        <v>656</v>
      </c>
      <c r="S4" s="52">
        <v>806</v>
      </c>
      <c r="U4" s="250"/>
      <c r="V4" s="46" t="s">
        <v>5</v>
      </c>
      <c r="W4" s="54">
        <f>_xlfn.VAR.P(B4:B96)</f>
        <v>877.53243149497052</v>
      </c>
    </row>
    <row r="5" spans="2:23" ht="15.75" thickBot="1" x14ac:dyDescent="0.3">
      <c r="B5" s="54">
        <v>168</v>
      </c>
      <c r="C5" s="25">
        <v>301</v>
      </c>
      <c r="D5" s="26">
        <v>161</v>
      </c>
      <c r="E5" s="25">
        <v>456</v>
      </c>
      <c r="F5" s="19">
        <v>366</v>
      </c>
      <c r="G5" s="26">
        <v>240</v>
      </c>
      <c r="H5" s="55">
        <v>187</v>
      </c>
      <c r="I5" s="25">
        <v>148</v>
      </c>
      <c r="J5" s="26">
        <v>126</v>
      </c>
      <c r="K5" s="25">
        <v>236</v>
      </c>
      <c r="L5" s="19">
        <v>113</v>
      </c>
      <c r="M5" s="26">
        <v>152</v>
      </c>
      <c r="N5" s="55">
        <v>1678</v>
      </c>
      <c r="O5" s="25">
        <v>1684</v>
      </c>
      <c r="P5" s="26">
        <v>2518</v>
      </c>
      <c r="Q5" s="25">
        <v>2578</v>
      </c>
      <c r="R5" s="19">
        <v>3707</v>
      </c>
      <c r="S5" s="26">
        <v>5802</v>
      </c>
      <c r="U5" s="251"/>
      <c r="V5" s="47" t="s">
        <v>6</v>
      </c>
      <c r="W5" s="57">
        <f>_xlfn.STDEV.P(B4:B96)</f>
        <v>29.623173893000907</v>
      </c>
    </row>
    <row r="6" spans="2:23" x14ac:dyDescent="0.25">
      <c r="B6" s="54">
        <v>139</v>
      </c>
      <c r="C6" s="25">
        <v>154</v>
      </c>
      <c r="D6" s="26">
        <v>178</v>
      </c>
      <c r="E6" s="25">
        <v>412</v>
      </c>
      <c r="F6" s="19">
        <v>303</v>
      </c>
      <c r="G6" s="26">
        <v>258</v>
      </c>
      <c r="H6" s="55">
        <v>146</v>
      </c>
      <c r="I6" s="25">
        <v>92</v>
      </c>
      <c r="J6" s="26">
        <v>114</v>
      </c>
      <c r="K6" s="25">
        <v>144</v>
      </c>
      <c r="L6" s="19">
        <v>130</v>
      </c>
      <c r="M6" s="26">
        <v>144</v>
      </c>
      <c r="N6" s="55">
        <v>1136</v>
      </c>
      <c r="O6" s="25">
        <v>1437</v>
      </c>
      <c r="P6" s="26">
        <v>1409</v>
      </c>
      <c r="Q6" s="25">
        <v>4720</v>
      </c>
      <c r="R6" s="19">
        <v>2684</v>
      </c>
      <c r="S6" s="26">
        <v>2961</v>
      </c>
      <c r="U6" s="249" t="s">
        <v>1</v>
      </c>
      <c r="V6" s="45" t="s">
        <v>7</v>
      </c>
      <c r="W6" s="63">
        <f>AVEDEV(C4:D96)</f>
        <v>38.859104671280257</v>
      </c>
    </row>
    <row r="7" spans="2:23" x14ac:dyDescent="0.25">
      <c r="B7" s="54">
        <v>169</v>
      </c>
      <c r="C7" s="25">
        <v>178</v>
      </c>
      <c r="D7" s="26">
        <v>184</v>
      </c>
      <c r="E7" s="25">
        <v>499</v>
      </c>
      <c r="F7" s="19">
        <v>465</v>
      </c>
      <c r="G7" s="26">
        <v>378</v>
      </c>
      <c r="H7" s="55">
        <v>230</v>
      </c>
      <c r="I7" s="25">
        <v>131</v>
      </c>
      <c r="J7" s="26">
        <v>110</v>
      </c>
      <c r="K7" s="25">
        <v>162</v>
      </c>
      <c r="L7" s="19">
        <v>138</v>
      </c>
      <c r="M7" s="26">
        <v>153</v>
      </c>
      <c r="N7" s="55">
        <v>960</v>
      </c>
      <c r="O7" s="25">
        <v>1273</v>
      </c>
      <c r="P7" s="26">
        <v>936</v>
      </c>
      <c r="Q7" s="25"/>
      <c r="R7" s="19">
        <v>1378</v>
      </c>
      <c r="S7" s="26">
        <v>1376</v>
      </c>
      <c r="U7" s="250"/>
      <c r="V7" s="62" t="s">
        <v>8</v>
      </c>
      <c r="W7" s="54">
        <f>(COUNT(C4:C71)+COUNT(D4:D71))/2</f>
        <v>68</v>
      </c>
    </row>
    <row r="8" spans="2:23" x14ac:dyDescent="0.25">
      <c r="B8" s="54">
        <v>104</v>
      </c>
      <c r="C8" s="25">
        <v>533</v>
      </c>
      <c r="D8" s="26">
        <v>465</v>
      </c>
      <c r="E8" s="25">
        <v>196</v>
      </c>
      <c r="F8" s="19">
        <v>326</v>
      </c>
      <c r="G8" s="26">
        <v>306</v>
      </c>
      <c r="H8" s="55">
        <v>150</v>
      </c>
      <c r="I8" s="25">
        <v>142</v>
      </c>
      <c r="J8" s="26">
        <v>139</v>
      </c>
      <c r="K8" s="25">
        <v>211</v>
      </c>
      <c r="L8" s="19">
        <v>170</v>
      </c>
      <c r="M8" s="26">
        <v>151</v>
      </c>
      <c r="N8" s="55">
        <v>820</v>
      </c>
      <c r="O8" s="25">
        <v>3394</v>
      </c>
      <c r="P8" s="26">
        <v>3807</v>
      </c>
      <c r="Q8" s="25"/>
      <c r="R8" s="19">
        <v>2055</v>
      </c>
      <c r="S8" s="26">
        <v>3448</v>
      </c>
      <c r="U8" s="250"/>
      <c r="V8" s="46" t="s">
        <v>5</v>
      </c>
      <c r="W8" s="54">
        <f>_xlfn.VAR.P(C4:D96)</f>
        <v>3739.8451016435988</v>
      </c>
    </row>
    <row r="9" spans="2:23" ht="15.75" thickBot="1" x14ac:dyDescent="0.3">
      <c r="B9" s="54">
        <v>135</v>
      </c>
      <c r="C9" s="25">
        <v>197</v>
      </c>
      <c r="D9" s="26">
        <v>132</v>
      </c>
      <c r="E9" s="25">
        <v>359</v>
      </c>
      <c r="F9" s="19">
        <v>303</v>
      </c>
      <c r="G9" s="26">
        <v>207</v>
      </c>
      <c r="H9" s="55">
        <v>186</v>
      </c>
      <c r="I9" s="25">
        <v>153</v>
      </c>
      <c r="J9" s="26">
        <v>116</v>
      </c>
      <c r="K9" s="25">
        <v>184</v>
      </c>
      <c r="L9" s="19">
        <v>177</v>
      </c>
      <c r="M9" s="26">
        <v>97</v>
      </c>
      <c r="N9" s="55">
        <v>705</v>
      </c>
      <c r="O9" s="25">
        <v>2879</v>
      </c>
      <c r="P9" s="26"/>
      <c r="Q9" s="25"/>
      <c r="R9" s="19">
        <v>2294</v>
      </c>
      <c r="S9" s="26"/>
      <c r="U9" s="251"/>
      <c r="V9" s="47" t="s">
        <v>6</v>
      </c>
      <c r="W9" s="57">
        <f>_xlfn.STDEV.P(C4:D96)</f>
        <v>61.154272963085731</v>
      </c>
    </row>
    <row r="10" spans="2:23" x14ac:dyDescent="0.25">
      <c r="B10" s="54">
        <v>97</v>
      </c>
      <c r="C10" s="25">
        <v>183</v>
      </c>
      <c r="D10" s="26">
        <v>161</v>
      </c>
      <c r="E10" s="25">
        <v>274</v>
      </c>
      <c r="F10" s="19">
        <v>261</v>
      </c>
      <c r="G10" s="26">
        <v>335</v>
      </c>
      <c r="H10" s="55">
        <v>154</v>
      </c>
      <c r="I10" s="25">
        <v>138</v>
      </c>
      <c r="J10" s="26">
        <v>123</v>
      </c>
      <c r="K10" s="25">
        <v>170</v>
      </c>
      <c r="L10" s="19">
        <v>123</v>
      </c>
      <c r="M10" s="26">
        <v>86</v>
      </c>
      <c r="N10" s="55">
        <v>1272</v>
      </c>
      <c r="O10" s="25">
        <v>1982</v>
      </c>
      <c r="P10" s="26"/>
      <c r="Q10" s="25"/>
      <c r="R10" s="19"/>
      <c r="S10" s="26"/>
      <c r="U10" s="249" t="s">
        <v>2</v>
      </c>
      <c r="V10" s="45" t="s">
        <v>7</v>
      </c>
      <c r="W10" s="63">
        <f>AVEDEV(E4:G96)</f>
        <v>78.895405790811594</v>
      </c>
    </row>
    <row r="11" spans="2:23" x14ac:dyDescent="0.25">
      <c r="B11" s="54">
        <v>129</v>
      </c>
      <c r="C11" s="25">
        <v>152</v>
      </c>
      <c r="D11" s="26">
        <v>176</v>
      </c>
      <c r="E11" s="25">
        <v>247</v>
      </c>
      <c r="F11" s="19">
        <v>228</v>
      </c>
      <c r="G11" s="26">
        <v>360</v>
      </c>
      <c r="H11" s="55">
        <v>113</v>
      </c>
      <c r="I11" s="25">
        <v>142</v>
      </c>
      <c r="J11" s="26">
        <v>153</v>
      </c>
      <c r="K11" s="25">
        <v>170</v>
      </c>
      <c r="L11" s="19">
        <v>129</v>
      </c>
      <c r="M11" s="26">
        <v>135</v>
      </c>
      <c r="N11" s="55">
        <v>1070</v>
      </c>
      <c r="O11" s="25">
        <v>2142</v>
      </c>
      <c r="P11" s="26"/>
      <c r="Q11" s="25"/>
      <c r="R11" s="19"/>
      <c r="S11" s="26"/>
      <c r="U11" s="250"/>
      <c r="V11" s="62" t="s">
        <v>8</v>
      </c>
      <c r="W11" s="54">
        <f>(COUNT(E4:E45)+COUNT(F4:F45)+COUNT(G4:G46))/3</f>
        <v>42.333333333333336</v>
      </c>
    </row>
    <row r="12" spans="2:23" x14ac:dyDescent="0.25">
      <c r="B12" s="54">
        <v>130</v>
      </c>
      <c r="C12" s="25">
        <v>172</v>
      </c>
      <c r="D12" s="26">
        <v>288</v>
      </c>
      <c r="E12" s="25">
        <v>192</v>
      </c>
      <c r="F12" s="19">
        <v>339</v>
      </c>
      <c r="G12" s="26">
        <v>244</v>
      </c>
      <c r="H12" s="55">
        <v>115</v>
      </c>
      <c r="I12" s="25">
        <v>140</v>
      </c>
      <c r="J12" s="26">
        <v>102</v>
      </c>
      <c r="K12" s="25">
        <v>128</v>
      </c>
      <c r="L12" s="19">
        <v>138</v>
      </c>
      <c r="M12" s="26">
        <v>124</v>
      </c>
      <c r="N12" s="55">
        <v>626</v>
      </c>
      <c r="O12" s="25"/>
      <c r="P12" s="26"/>
      <c r="Q12" s="25"/>
      <c r="R12" s="19"/>
      <c r="S12" s="26"/>
      <c r="U12" s="250"/>
      <c r="V12" s="46" t="s">
        <v>5</v>
      </c>
      <c r="W12" s="54">
        <f>_xlfn.VAR.P(E4:G96)</f>
        <v>10445.170190340381</v>
      </c>
    </row>
    <row r="13" spans="2:23" ht="15.75" thickBot="1" x14ac:dyDescent="0.3">
      <c r="B13" s="54">
        <v>185</v>
      </c>
      <c r="C13" s="25">
        <v>190</v>
      </c>
      <c r="D13" s="26">
        <v>153</v>
      </c>
      <c r="E13" s="25">
        <v>655</v>
      </c>
      <c r="F13" s="19">
        <v>207</v>
      </c>
      <c r="G13" s="26">
        <v>692</v>
      </c>
      <c r="H13" s="55">
        <v>131</v>
      </c>
      <c r="I13" s="25">
        <v>98</v>
      </c>
      <c r="J13" s="26">
        <v>102</v>
      </c>
      <c r="K13" s="25">
        <v>165</v>
      </c>
      <c r="L13" s="19">
        <v>129</v>
      </c>
      <c r="M13" s="26">
        <v>126</v>
      </c>
      <c r="N13" s="55">
        <v>1021</v>
      </c>
      <c r="O13" s="25"/>
      <c r="P13" s="26"/>
      <c r="Q13" s="25"/>
      <c r="R13" s="19"/>
      <c r="S13" s="26"/>
      <c r="U13" s="251"/>
      <c r="V13" s="47" t="s">
        <v>6</v>
      </c>
      <c r="W13" s="57">
        <f>_xlfn.STDEV.P(E4:G96)</f>
        <v>102.20161539985746</v>
      </c>
    </row>
    <row r="14" spans="2:23" ht="15.75" thickBot="1" x14ac:dyDescent="0.3">
      <c r="B14" s="54">
        <v>161</v>
      </c>
      <c r="C14" s="25">
        <v>247</v>
      </c>
      <c r="D14" s="26">
        <v>173</v>
      </c>
      <c r="E14" s="25">
        <v>517</v>
      </c>
      <c r="F14" s="19">
        <v>213</v>
      </c>
      <c r="G14" s="26">
        <v>547</v>
      </c>
      <c r="H14" s="55">
        <v>126</v>
      </c>
      <c r="I14" s="25">
        <v>141</v>
      </c>
      <c r="J14" s="26">
        <v>123</v>
      </c>
      <c r="K14" s="25">
        <v>163</v>
      </c>
      <c r="L14" s="19">
        <v>139</v>
      </c>
      <c r="M14" s="26">
        <v>114</v>
      </c>
      <c r="N14" s="55">
        <v>619</v>
      </c>
      <c r="O14" s="25"/>
      <c r="P14" s="26"/>
      <c r="Q14" s="25"/>
      <c r="R14" s="19"/>
      <c r="S14" s="26"/>
    </row>
    <row r="15" spans="2:23" ht="15.75" thickBot="1" x14ac:dyDescent="0.3">
      <c r="B15" s="54">
        <v>122</v>
      </c>
      <c r="C15" s="25">
        <v>172</v>
      </c>
      <c r="D15" s="26">
        <v>210</v>
      </c>
      <c r="E15" s="25">
        <v>267</v>
      </c>
      <c r="F15" s="19">
        <v>568</v>
      </c>
      <c r="G15" s="26">
        <v>513</v>
      </c>
      <c r="H15" s="55">
        <v>127</v>
      </c>
      <c r="I15" s="25">
        <v>118</v>
      </c>
      <c r="J15" s="26">
        <v>133</v>
      </c>
      <c r="K15" s="25">
        <v>182</v>
      </c>
      <c r="L15" s="19">
        <v>103</v>
      </c>
      <c r="M15" s="26">
        <v>128</v>
      </c>
      <c r="N15" s="55">
        <v>1070</v>
      </c>
      <c r="O15" s="25"/>
      <c r="P15" s="26"/>
      <c r="Q15" s="25"/>
      <c r="R15" s="19"/>
      <c r="S15" s="26"/>
      <c r="U15" s="256" t="s">
        <v>16</v>
      </c>
      <c r="V15" s="257"/>
      <c r="W15" s="258"/>
    </row>
    <row r="16" spans="2:23" x14ac:dyDescent="0.25">
      <c r="B16" s="54">
        <v>150</v>
      </c>
      <c r="C16" s="25">
        <v>190</v>
      </c>
      <c r="D16" s="26">
        <v>221</v>
      </c>
      <c r="E16" s="25">
        <v>216</v>
      </c>
      <c r="F16" s="19">
        <v>230</v>
      </c>
      <c r="G16" s="26">
        <v>226</v>
      </c>
      <c r="H16" s="55">
        <v>142</v>
      </c>
      <c r="I16" s="25">
        <v>161</v>
      </c>
      <c r="J16" s="26">
        <v>133</v>
      </c>
      <c r="K16" s="25">
        <v>162</v>
      </c>
      <c r="L16" s="19">
        <v>119</v>
      </c>
      <c r="M16" s="26">
        <v>108</v>
      </c>
      <c r="N16" s="55">
        <v>889</v>
      </c>
      <c r="O16" s="25"/>
      <c r="P16" s="26"/>
      <c r="Q16" s="25"/>
      <c r="R16" s="19"/>
      <c r="S16" s="26"/>
      <c r="U16" s="249" t="s">
        <v>0</v>
      </c>
      <c r="V16" s="45" t="s">
        <v>7</v>
      </c>
      <c r="W16" s="63">
        <f>AVERAGE(H4:H98)</f>
        <v>136.38947368421051</v>
      </c>
    </row>
    <row r="17" spans="2:23" ht="15.75" thickBot="1" x14ac:dyDescent="0.3">
      <c r="B17" s="54">
        <v>129</v>
      </c>
      <c r="C17" s="25">
        <v>172</v>
      </c>
      <c r="D17" s="26">
        <v>160</v>
      </c>
      <c r="E17" s="25">
        <v>234</v>
      </c>
      <c r="F17" s="19">
        <v>293</v>
      </c>
      <c r="G17" s="26">
        <v>208</v>
      </c>
      <c r="H17" s="55">
        <v>127</v>
      </c>
      <c r="I17" s="25">
        <v>161</v>
      </c>
      <c r="J17" s="26">
        <v>121</v>
      </c>
      <c r="K17" s="25">
        <v>165</v>
      </c>
      <c r="L17" s="19">
        <v>123</v>
      </c>
      <c r="M17" s="26">
        <v>132</v>
      </c>
      <c r="N17" s="56">
        <v>1906</v>
      </c>
      <c r="O17" s="27"/>
      <c r="P17" s="29"/>
      <c r="Q17" s="27"/>
      <c r="R17" s="28"/>
      <c r="S17" s="29"/>
      <c r="U17" s="250"/>
      <c r="V17" s="46" t="s">
        <v>5</v>
      </c>
      <c r="W17" s="54">
        <f>_xlfn.VAR.P(H4:H98)</f>
        <v>531.73252077562324</v>
      </c>
    </row>
    <row r="18" spans="2:23" ht="15.75" thickBot="1" x14ac:dyDescent="0.3">
      <c r="B18" s="54">
        <v>146</v>
      </c>
      <c r="C18" s="25">
        <v>163</v>
      </c>
      <c r="D18" s="26">
        <v>211</v>
      </c>
      <c r="E18" s="25">
        <v>250</v>
      </c>
      <c r="F18" s="19">
        <v>280</v>
      </c>
      <c r="G18" s="26">
        <v>174</v>
      </c>
      <c r="H18" s="55">
        <v>144</v>
      </c>
      <c r="I18" s="25">
        <v>133</v>
      </c>
      <c r="J18" s="26">
        <v>111</v>
      </c>
      <c r="K18" s="25">
        <v>201</v>
      </c>
      <c r="L18" s="19">
        <v>142</v>
      </c>
      <c r="M18" s="26">
        <v>124</v>
      </c>
      <c r="U18" s="251"/>
      <c r="V18" s="47" t="s">
        <v>6</v>
      </c>
      <c r="W18" s="57">
        <f>_xlfn.STDEV.P(H4:H98)</f>
        <v>23.059326112781857</v>
      </c>
    </row>
    <row r="19" spans="2:23" x14ac:dyDescent="0.25">
      <c r="B19" s="54">
        <v>164</v>
      </c>
      <c r="C19" s="25">
        <v>275</v>
      </c>
      <c r="D19" s="26">
        <v>165</v>
      </c>
      <c r="E19" s="25">
        <v>383</v>
      </c>
      <c r="F19" s="19">
        <v>268</v>
      </c>
      <c r="G19" s="26">
        <v>149</v>
      </c>
      <c r="H19" s="55">
        <v>130</v>
      </c>
      <c r="I19" s="25">
        <v>138</v>
      </c>
      <c r="J19" s="26">
        <v>128</v>
      </c>
      <c r="K19" s="25">
        <v>145</v>
      </c>
      <c r="L19" s="19">
        <v>121</v>
      </c>
      <c r="M19" s="26">
        <v>137</v>
      </c>
      <c r="U19" s="249" t="s">
        <v>1</v>
      </c>
      <c r="V19" s="45" t="s">
        <v>7</v>
      </c>
      <c r="W19" s="63">
        <f>AVEDEV(I4:J136)</f>
        <v>18.228505463059328</v>
      </c>
    </row>
    <row r="20" spans="2:23" x14ac:dyDescent="0.25">
      <c r="B20" s="54">
        <v>114</v>
      </c>
      <c r="C20" s="25">
        <v>109</v>
      </c>
      <c r="D20" s="26">
        <v>175</v>
      </c>
      <c r="E20" s="25">
        <v>257</v>
      </c>
      <c r="F20" s="19">
        <v>458</v>
      </c>
      <c r="G20" s="26">
        <v>311</v>
      </c>
      <c r="H20" s="55">
        <v>129</v>
      </c>
      <c r="I20" s="25">
        <v>161</v>
      </c>
      <c r="J20" s="26">
        <v>91</v>
      </c>
      <c r="K20" s="25">
        <v>129</v>
      </c>
      <c r="L20" s="19">
        <v>146</v>
      </c>
      <c r="M20" s="26">
        <v>97</v>
      </c>
      <c r="U20" s="250"/>
      <c r="V20" s="62" t="s">
        <v>8</v>
      </c>
      <c r="W20" s="54">
        <f>(COUNT(I4:I118)+COUNT(J4:J136))/2</f>
        <v>124</v>
      </c>
    </row>
    <row r="21" spans="2:23" x14ac:dyDescent="0.25">
      <c r="B21" s="54">
        <v>86</v>
      </c>
      <c r="C21" s="25">
        <v>350</v>
      </c>
      <c r="D21" s="26">
        <v>161</v>
      </c>
      <c r="E21" s="25">
        <v>256</v>
      </c>
      <c r="F21" s="19">
        <v>224</v>
      </c>
      <c r="G21" s="26">
        <v>241</v>
      </c>
      <c r="H21" s="55">
        <v>163</v>
      </c>
      <c r="I21" s="25">
        <v>148</v>
      </c>
      <c r="J21" s="26">
        <v>115</v>
      </c>
      <c r="K21" s="25">
        <v>167</v>
      </c>
      <c r="L21" s="19">
        <v>152</v>
      </c>
      <c r="M21" s="26">
        <v>167</v>
      </c>
      <c r="U21" s="250"/>
      <c r="V21" s="46" t="s">
        <v>5</v>
      </c>
      <c r="W21" s="54">
        <f>_xlfn.VAR.P(I4:J136)</f>
        <v>493.61379747658691</v>
      </c>
    </row>
    <row r="22" spans="2:23" ht="15.75" thickBot="1" x14ac:dyDescent="0.3">
      <c r="B22" s="54">
        <v>99</v>
      </c>
      <c r="C22" s="25">
        <v>193</v>
      </c>
      <c r="D22" s="26">
        <v>228</v>
      </c>
      <c r="E22" s="25">
        <v>184</v>
      </c>
      <c r="F22" s="19">
        <v>328</v>
      </c>
      <c r="G22" s="26">
        <v>453</v>
      </c>
      <c r="H22" s="55">
        <v>84</v>
      </c>
      <c r="I22" s="25">
        <v>141</v>
      </c>
      <c r="J22" s="26">
        <v>111</v>
      </c>
      <c r="K22" s="25">
        <v>160</v>
      </c>
      <c r="L22" s="19">
        <v>204</v>
      </c>
      <c r="M22" s="26">
        <v>162</v>
      </c>
      <c r="U22" s="251"/>
      <c r="V22" s="47" t="s">
        <v>6</v>
      </c>
      <c r="W22" s="57">
        <f>_xlfn.STDEV.P(I4:J136)</f>
        <v>22.21742103567799</v>
      </c>
    </row>
    <row r="23" spans="2:23" x14ac:dyDescent="0.25">
      <c r="B23" s="54">
        <v>114</v>
      </c>
      <c r="C23" s="25">
        <v>210</v>
      </c>
      <c r="D23" s="26">
        <v>202</v>
      </c>
      <c r="E23" s="25">
        <v>328</v>
      </c>
      <c r="F23" s="19">
        <v>340</v>
      </c>
      <c r="G23" s="26">
        <v>279</v>
      </c>
      <c r="H23" s="55">
        <v>130</v>
      </c>
      <c r="I23" s="25">
        <v>123</v>
      </c>
      <c r="J23" s="26">
        <v>98</v>
      </c>
      <c r="K23" s="25">
        <v>165</v>
      </c>
      <c r="L23" s="19">
        <v>129</v>
      </c>
      <c r="M23" s="26">
        <v>129</v>
      </c>
      <c r="U23" s="249" t="s">
        <v>2</v>
      </c>
      <c r="V23" s="45" t="s">
        <v>7</v>
      </c>
      <c r="W23" s="63">
        <f>AVERAGE(K4:M121)</f>
        <v>138.91158536585365</v>
      </c>
    </row>
    <row r="24" spans="2:23" x14ac:dyDescent="0.25">
      <c r="B24" s="54">
        <v>104</v>
      </c>
      <c r="C24" s="25">
        <v>188</v>
      </c>
      <c r="D24" s="26">
        <v>227</v>
      </c>
      <c r="E24" s="25">
        <v>365</v>
      </c>
      <c r="F24" s="19">
        <v>375</v>
      </c>
      <c r="G24" s="26">
        <v>299</v>
      </c>
      <c r="H24" s="55">
        <v>170</v>
      </c>
      <c r="I24" s="25">
        <v>158</v>
      </c>
      <c r="J24" s="26">
        <v>136</v>
      </c>
      <c r="K24" s="25">
        <v>174</v>
      </c>
      <c r="L24" s="19">
        <v>118</v>
      </c>
      <c r="M24" s="26">
        <v>115</v>
      </c>
      <c r="U24" s="250"/>
      <c r="V24" s="62" t="s">
        <v>8</v>
      </c>
      <c r="W24" s="54">
        <f>(COUNT(K4:K99)+COUNT(L4:L118)+COUNT(M4:M120))/3</f>
        <v>109.33333333333333</v>
      </c>
    </row>
    <row r="25" spans="2:23" x14ac:dyDescent="0.25">
      <c r="B25" s="54">
        <v>185</v>
      </c>
      <c r="C25" s="25">
        <v>157</v>
      </c>
      <c r="D25" s="26">
        <v>214</v>
      </c>
      <c r="E25" s="25">
        <v>244</v>
      </c>
      <c r="F25" s="19">
        <v>270</v>
      </c>
      <c r="G25" s="26">
        <v>242</v>
      </c>
      <c r="H25" s="55">
        <v>115</v>
      </c>
      <c r="I25" s="25">
        <v>100</v>
      </c>
      <c r="J25" s="26">
        <v>113</v>
      </c>
      <c r="K25" s="25">
        <v>157</v>
      </c>
      <c r="L25" s="19">
        <v>132</v>
      </c>
      <c r="M25" s="26">
        <v>141</v>
      </c>
      <c r="U25" s="250"/>
      <c r="V25" s="46" t="s">
        <v>5</v>
      </c>
      <c r="W25" s="54">
        <f>_xlfn.VAR.P(K4:M121)</f>
        <v>671.83669504759075</v>
      </c>
    </row>
    <row r="26" spans="2:23" ht="15.75" thickBot="1" x14ac:dyDescent="0.3">
      <c r="B26" s="54">
        <v>166</v>
      </c>
      <c r="C26" s="25">
        <v>166</v>
      </c>
      <c r="D26" s="26">
        <v>224</v>
      </c>
      <c r="E26" s="25">
        <v>194</v>
      </c>
      <c r="F26" s="19">
        <v>388</v>
      </c>
      <c r="G26" s="26">
        <v>190</v>
      </c>
      <c r="H26" s="55">
        <v>144</v>
      </c>
      <c r="I26" s="25">
        <v>148</v>
      </c>
      <c r="J26" s="26">
        <v>103</v>
      </c>
      <c r="K26" s="25">
        <v>147</v>
      </c>
      <c r="L26" s="19">
        <v>138</v>
      </c>
      <c r="M26" s="26">
        <v>103</v>
      </c>
      <c r="U26" s="251"/>
      <c r="V26" s="47" t="s">
        <v>6</v>
      </c>
      <c r="W26" s="57">
        <f>_xlfn.STDEV.P(K4:M121)</f>
        <v>25.919812789593809</v>
      </c>
    </row>
    <row r="27" spans="2:23" ht="15.75" thickBot="1" x14ac:dyDescent="0.3">
      <c r="B27" s="54">
        <v>147</v>
      </c>
      <c r="C27" s="25">
        <v>174</v>
      </c>
      <c r="D27" s="26">
        <v>164</v>
      </c>
      <c r="E27" s="25">
        <v>490</v>
      </c>
      <c r="F27" s="19">
        <v>334</v>
      </c>
      <c r="G27" s="26">
        <v>328</v>
      </c>
      <c r="H27" s="55">
        <v>130</v>
      </c>
      <c r="I27" s="25">
        <v>132</v>
      </c>
      <c r="J27" s="26">
        <v>103</v>
      </c>
      <c r="K27" s="25">
        <v>132</v>
      </c>
      <c r="L27" s="19">
        <v>128</v>
      </c>
      <c r="M27" s="26">
        <v>150</v>
      </c>
    </row>
    <row r="28" spans="2:23" ht="15.75" thickBot="1" x14ac:dyDescent="0.3">
      <c r="B28" s="54">
        <v>151</v>
      </c>
      <c r="C28" s="25">
        <v>208</v>
      </c>
      <c r="D28" s="26">
        <v>174</v>
      </c>
      <c r="E28" s="25">
        <v>243</v>
      </c>
      <c r="F28" s="19">
        <v>472</v>
      </c>
      <c r="G28" s="26">
        <v>353</v>
      </c>
      <c r="H28" s="55">
        <v>132</v>
      </c>
      <c r="I28" s="25">
        <v>128</v>
      </c>
      <c r="J28" s="26">
        <v>119</v>
      </c>
      <c r="K28" s="25">
        <v>140</v>
      </c>
      <c r="L28" s="19">
        <v>155</v>
      </c>
      <c r="M28" s="26">
        <v>113</v>
      </c>
      <c r="U28" s="256" t="s">
        <v>17</v>
      </c>
      <c r="V28" s="257"/>
      <c r="W28" s="258"/>
    </row>
    <row r="29" spans="2:23" x14ac:dyDescent="0.25">
      <c r="B29" s="54">
        <v>84</v>
      </c>
      <c r="C29" s="25">
        <v>152</v>
      </c>
      <c r="D29" s="26">
        <v>148</v>
      </c>
      <c r="E29" s="25">
        <v>358</v>
      </c>
      <c r="F29" s="19">
        <v>274</v>
      </c>
      <c r="G29" s="26">
        <v>247</v>
      </c>
      <c r="H29" s="55">
        <v>141</v>
      </c>
      <c r="I29" s="25">
        <v>107</v>
      </c>
      <c r="J29" s="26">
        <v>164</v>
      </c>
      <c r="K29" s="25">
        <v>141</v>
      </c>
      <c r="L29" s="19">
        <v>128</v>
      </c>
      <c r="M29" s="26">
        <v>135</v>
      </c>
      <c r="U29" s="249" t="s">
        <v>0</v>
      </c>
      <c r="V29" s="45" t="s">
        <v>7</v>
      </c>
      <c r="W29" s="63">
        <f>AVERAGE(N4:N17)</f>
        <v>1076.6428571428571</v>
      </c>
    </row>
    <row r="30" spans="2:23" x14ac:dyDescent="0.25">
      <c r="B30" s="54">
        <v>86</v>
      </c>
      <c r="C30" s="25">
        <v>233</v>
      </c>
      <c r="D30" s="26">
        <v>186</v>
      </c>
      <c r="E30" s="25">
        <v>310</v>
      </c>
      <c r="F30" s="19">
        <v>461</v>
      </c>
      <c r="G30" s="26">
        <v>248</v>
      </c>
      <c r="H30" s="55">
        <v>123</v>
      </c>
      <c r="I30" s="25">
        <v>137</v>
      </c>
      <c r="J30" s="26">
        <v>138</v>
      </c>
      <c r="K30" s="25">
        <v>141</v>
      </c>
      <c r="L30" s="19">
        <v>168</v>
      </c>
      <c r="M30" s="26">
        <v>120</v>
      </c>
      <c r="U30" s="250"/>
      <c r="V30" s="46" t="s">
        <v>5</v>
      </c>
      <c r="W30" s="54">
        <f>_xlfn.VAR.P(N4:N17)</f>
        <v>129284.80102040817</v>
      </c>
    </row>
    <row r="31" spans="2:23" ht="15.75" thickBot="1" x14ac:dyDescent="0.3">
      <c r="B31" s="54">
        <v>168</v>
      </c>
      <c r="C31" s="25">
        <v>194</v>
      </c>
      <c r="D31" s="26">
        <v>131</v>
      </c>
      <c r="E31" s="25">
        <v>278</v>
      </c>
      <c r="F31" s="19">
        <v>229</v>
      </c>
      <c r="G31" s="26">
        <v>237</v>
      </c>
      <c r="H31" s="55">
        <v>115</v>
      </c>
      <c r="I31" s="25">
        <v>176</v>
      </c>
      <c r="J31" s="26">
        <v>122</v>
      </c>
      <c r="K31" s="25">
        <v>167</v>
      </c>
      <c r="L31" s="19">
        <v>136</v>
      </c>
      <c r="M31" s="26">
        <v>134</v>
      </c>
      <c r="U31" s="251"/>
      <c r="V31" s="47" t="s">
        <v>6</v>
      </c>
      <c r="W31" s="57">
        <f>_xlfn.STDEV.P(N4:N17)</f>
        <v>359.56195713730364</v>
      </c>
    </row>
    <row r="32" spans="2:23" x14ac:dyDescent="0.25">
      <c r="B32" s="54">
        <v>152</v>
      </c>
      <c r="C32" s="25">
        <v>236</v>
      </c>
      <c r="D32" s="26">
        <v>189</v>
      </c>
      <c r="E32" s="25">
        <v>196</v>
      </c>
      <c r="F32" s="19">
        <v>133</v>
      </c>
      <c r="G32" s="26">
        <v>294</v>
      </c>
      <c r="H32" s="55">
        <v>125</v>
      </c>
      <c r="I32" s="25">
        <v>144</v>
      </c>
      <c r="J32" s="26">
        <v>136</v>
      </c>
      <c r="K32" s="25">
        <v>174</v>
      </c>
      <c r="L32" s="19">
        <v>129</v>
      </c>
      <c r="M32" s="26">
        <v>107</v>
      </c>
      <c r="U32" s="249" t="s">
        <v>1</v>
      </c>
      <c r="V32" s="45" t="s">
        <v>7</v>
      </c>
      <c r="W32" s="63">
        <f>AVERAGE(O4:P12)</f>
        <v>2014.8461538461538</v>
      </c>
    </row>
    <row r="33" spans="2:23" x14ac:dyDescent="0.25">
      <c r="B33" s="54">
        <v>131</v>
      </c>
      <c r="C33" s="25">
        <v>188</v>
      </c>
      <c r="D33" s="26">
        <v>215</v>
      </c>
      <c r="E33" s="25">
        <v>437</v>
      </c>
      <c r="F33" s="19">
        <v>179</v>
      </c>
      <c r="G33" s="26">
        <v>158</v>
      </c>
      <c r="H33" s="55">
        <v>113</v>
      </c>
      <c r="I33" s="25">
        <v>99</v>
      </c>
      <c r="J33" s="26">
        <v>112</v>
      </c>
      <c r="K33" s="25">
        <v>208</v>
      </c>
      <c r="L33" s="19">
        <v>124</v>
      </c>
      <c r="M33" s="26">
        <v>141</v>
      </c>
      <c r="U33" s="250"/>
      <c r="V33" s="62" t="s">
        <v>8</v>
      </c>
      <c r="W33" s="54">
        <f>(COUNT(O4:O11)+COUNT(P4:P8))/2</f>
        <v>6.5</v>
      </c>
    </row>
    <row r="34" spans="2:23" x14ac:dyDescent="0.25">
      <c r="B34" s="54">
        <v>117</v>
      </c>
      <c r="C34" s="25">
        <v>246</v>
      </c>
      <c r="D34" s="26">
        <v>199</v>
      </c>
      <c r="E34" s="25">
        <v>371</v>
      </c>
      <c r="F34" s="19">
        <v>315</v>
      </c>
      <c r="G34" s="26">
        <v>231</v>
      </c>
      <c r="H34" s="55">
        <v>177</v>
      </c>
      <c r="I34" s="25">
        <v>133</v>
      </c>
      <c r="J34" s="26">
        <v>123</v>
      </c>
      <c r="K34" s="25">
        <v>168</v>
      </c>
      <c r="L34" s="19">
        <v>131</v>
      </c>
      <c r="M34" s="26">
        <v>115</v>
      </c>
      <c r="U34" s="250"/>
      <c r="V34" s="46" t="s">
        <v>5</v>
      </c>
      <c r="W34" s="54">
        <f>_xlfn.VAR.P(O4:P12)</f>
        <v>771874.13017751474</v>
      </c>
    </row>
    <row r="35" spans="2:23" ht="15.75" thickBot="1" x14ac:dyDescent="0.3">
      <c r="B35" s="54">
        <v>131</v>
      </c>
      <c r="C35" s="25">
        <v>173</v>
      </c>
      <c r="D35" s="26">
        <v>170</v>
      </c>
      <c r="E35" s="25">
        <v>209</v>
      </c>
      <c r="F35" s="19">
        <v>227</v>
      </c>
      <c r="G35" s="26">
        <v>357</v>
      </c>
      <c r="H35" s="55">
        <v>131</v>
      </c>
      <c r="I35" s="25">
        <v>152</v>
      </c>
      <c r="J35" s="26">
        <v>92</v>
      </c>
      <c r="K35" s="25">
        <v>126</v>
      </c>
      <c r="L35" s="19">
        <v>173</v>
      </c>
      <c r="M35" s="26">
        <v>126</v>
      </c>
      <c r="U35" s="251"/>
      <c r="V35" s="47" t="s">
        <v>6</v>
      </c>
      <c r="W35" s="57">
        <f>_xlfn.STDEV.P(O4:P12)</f>
        <v>878.5636745151229</v>
      </c>
    </row>
    <row r="36" spans="2:23" x14ac:dyDescent="0.25">
      <c r="B36" s="54">
        <v>110</v>
      </c>
      <c r="C36" s="25">
        <v>225</v>
      </c>
      <c r="D36" s="26">
        <v>166</v>
      </c>
      <c r="E36" s="25">
        <v>326</v>
      </c>
      <c r="F36" s="19">
        <v>318</v>
      </c>
      <c r="G36" s="26">
        <v>256</v>
      </c>
      <c r="H36" s="55">
        <v>132</v>
      </c>
      <c r="I36" s="25">
        <v>124</v>
      </c>
      <c r="J36" s="26">
        <v>123</v>
      </c>
      <c r="K36" s="25">
        <v>135</v>
      </c>
      <c r="L36" s="19">
        <v>93</v>
      </c>
      <c r="M36" s="26">
        <v>145</v>
      </c>
      <c r="U36" s="249" t="s">
        <v>2</v>
      </c>
      <c r="V36" s="45" t="s">
        <v>7</v>
      </c>
      <c r="W36" s="63">
        <f>AVERAGE(Q4:S9)</f>
        <v>2648</v>
      </c>
    </row>
    <row r="37" spans="2:23" x14ac:dyDescent="0.25">
      <c r="B37" s="54">
        <v>128</v>
      </c>
      <c r="C37" s="25">
        <v>160</v>
      </c>
      <c r="D37" s="26">
        <v>193</v>
      </c>
      <c r="E37" s="25">
        <v>315</v>
      </c>
      <c r="F37" s="19">
        <v>289</v>
      </c>
      <c r="G37" s="26">
        <v>312</v>
      </c>
      <c r="H37" s="55">
        <v>141</v>
      </c>
      <c r="I37" s="25">
        <v>148</v>
      </c>
      <c r="J37" s="26">
        <v>142</v>
      </c>
      <c r="K37" s="25">
        <v>165</v>
      </c>
      <c r="L37" s="19">
        <v>76</v>
      </c>
      <c r="M37" s="26">
        <v>134</v>
      </c>
      <c r="U37" s="250"/>
      <c r="V37" s="62" t="s">
        <v>8</v>
      </c>
      <c r="W37" s="54">
        <f>(COUNT(Q4:Q6)+COUNT(R4:R9)+COUNT(S4:S8))/3</f>
        <v>4.666666666666667</v>
      </c>
    </row>
    <row r="38" spans="2:23" x14ac:dyDescent="0.25">
      <c r="B38" s="54">
        <v>168</v>
      </c>
      <c r="C38" s="25">
        <v>187</v>
      </c>
      <c r="D38" s="26">
        <v>279</v>
      </c>
      <c r="E38" s="25">
        <v>369</v>
      </c>
      <c r="F38" s="19">
        <v>255</v>
      </c>
      <c r="G38" s="26">
        <v>411</v>
      </c>
      <c r="H38" s="55">
        <v>117</v>
      </c>
      <c r="I38" s="25">
        <v>153</v>
      </c>
      <c r="J38" s="26">
        <v>122</v>
      </c>
      <c r="K38" s="25">
        <v>156</v>
      </c>
      <c r="L38" s="19">
        <v>86</v>
      </c>
      <c r="M38" s="26">
        <v>130</v>
      </c>
      <c r="U38" s="250"/>
      <c r="V38" s="46" t="s">
        <v>5</v>
      </c>
      <c r="W38" s="54">
        <f>_xlfn.VAR.P(Q4:S9)</f>
        <v>1941221.7142857143</v>
      </c>
    </row>
    <row r="39" spans="2:23" ht="15.75" thickBot="1" x14ac:dyDescent="0.3">
      <c r="B39" s="54">
        <v>102</v>
      </c>
      <c r="C39" s="25">
        <v>219</v>
      </c>
      <c r="D39" s="26">
        <v>164</v>
      </c>
      <c r="E39" s="25">
        <v>331</v>
      </c>
      <c r="F39" s="19">
        <v>270</v>
      </c>
      <c r="G39" s="26">
        <v>338</v>
      </c>
      <c r="H39" s="55">
        <v>148</v>
      </c>
      <c r="I39" s="25">
        <v>132</v>
      </c>
      <c r="J39" s="26">
        <v>101</v>
      </c>
      <c r="K39" s="25">
        <v>163</v>
      </c>
      <c r="L39" s="19">
        <v>149</v>
      </c>
      <c r="M39" s="26">
        <v>75</v>
      </c>
      <c r="U39" s="251"/>
      <c r="V39" s="47" t="s">
        <v>6</v>
      </c>
      <c r="W39" s="57">
        <f>_xlfn.STDEV.P(Q4:S9)</f>
        <v>1393.2773285623055</v>
      </c>
    </row>
    <row r="40" spans="2:23" x14ac:dyDescent="0.25">
      <c r="B40" s="54">
        <v>162</v>
      </c>
      <c r="C40" s="25">
        <v>194</v>
      </c>
      <c r="D40" s="26">
        <v>157</v>
      </c>
      <c r="E40" s="25">
        <v>216</v>
      </c>
      <c r="F40" s="19">
        <v>319</v>
      </c>
      <c r="G40" s="26">
        <v>360</v>
      </c>
      <c r="H40" s="55">
        <v>128</v>
      </c>
      <c r="I40" s="25">
        <v>141</v>
      </c>
      <c r="J40" s="26">
        <v>90</v>
      </c>
      <c r="K40" s="25">
        <v>147</v>
      </c>
      <c r="L40" s="19">
        <v>126</v>
      </c>
      <c r="M40" s="26">
        <v>170</v>
      </c>
    </row>
    <row r="41" spans="2:23" x14ac:dyDescent="0.25">
      <c r="B41" s="54">
        <v>191</v>
      </c>
      <c r="C41" s="25">
        <v>199</v>
      </c>
      <c r="D41" s="26">
        <v>215</v>
      </c>
      <c r="E41" s="25">
        <v>294</v>
      </c>
      <c r="F41" s="19">
        <v>221</v>
      </c>
      <c r="G41" s="26">
        <v>436</v>
      </c>
      <c r="H41" s="55">
        <v>153</v>
      </c>
      <c r="I41" s="25">
        <v>131</v>
      </c>
      <c r="J41" s="26">
        <v>80</v>
      </c>
      <c r="K41" s="25">
        <v>144</v>
      </c>
      <c r="L41" s="19">
        <v>125</v>
      </c>
      <c r="M41" s="26">
        <v>135</v>
      </c>
    </row>
    <row r="42" spans="2:23" x14ac:dyDescent="0.25">
      <c r="B42" s="54">
        <v>178</v>
      </c>
      <c r="C42" s="25">
        <v>158</v>
      </c>
      <c r="D42" s="26">
        <v>177</v>
      </c>
      <c r="E42" s="25">
        <v>389</v>
      </c>
      <c r="F42" s="19">
        <v>204</v>
      </c>
      <c r="G42" s="26">
        <v>159</v>
      </c>
      <c r="H42" s="55">
        <v>146</v>
      </c>
      <c r="I42" s="25">
        <v>154</v>
      </c>
      <c r="J42" s="26">
        <v>111</v>
      </c>
      <c r="K42" s="25">
        <v>132</v>
      </c>
      <c r="L42" s="19">
        <v>139</v>
      </c>
      <c r="M42" s="26">
        <v>116</v>
      </c>
    </row>
    <row r="43" spans="2:23" x14ac:dyDescent="0.25">
      <c r="B43" s="54">
        <v>99</v>
      </c>
      <c r="C43" s="25">
        <v>174</v>
      </c>
      <c r="D43" s="26">
        <v>202</v>
      </c>
      <c r="E43" s="25">
        <v>384</v>
      </c>
      <c r="F43" s="19">
        <v>236</v>
      </c>
      <c r="G43" s="26">
        <v>303</v>
      </c>
      <c r="H43" s="55">
        <v>116</v>
      </c>
      <c r="I43" s="25">
        <v>143</v>
      </c>
      <c r="J43" s="26">
        <v>124</v>
      </c>
      <c r="K43" s="25">
        <v>156</v>
      </c>
      <c r="L43" s="19">
        <v>120</v>
      </c>
      <c r="M43" s="26">
        <v>125</v>
      </c>
    </row>
    <row r="44" spans="2:23" x14ac:dyDescent="0.25">
      <c r="B44" s="54">
        <v>175</v>
      </c>
      <c r="C44" s="25">
        <v>156</v>
      </c>
      <c r="D44" s="26">
        <v>218</v>
      </c>
      <c r="E44" s="25">
        <v>351</v>
      </c>
      <c r="F44" s="19">
        <v>499</v>
      </c>
      <c r="G44" s="26">
        <v>257</v>
      </c>
      <c r="H44" s="55">
        <v>92</v>
      </c>
      <c r="I44" s="25">
        <v>157</v>
      </c>
      <c r="J44" s="26">
        <v>142</v>
      </c>
      <c r="K44" s="25">
        <v>149</v>
      </c>
      <c r="L44" s="19">
        <v>139</v>
      </c>
      <c r="M44" s="26">
        <v>126</v>
      </c>
    </row>
    <row r="45" spans="2:23" x14ac:dyDescent="0.25">
      <c r="B45" s="54">
        <v>145</v>
      </c>
      <c r="C45" s="25">
        <v>185</v>
      </c>
      <c r="D45" s="26">
        <v>175</v>
      </c>
      <c r="E45" s="25">
        <v>297</v>
      </c>
      <c r="F45" s="19">
        <v>224</v>
      </c>
      <c r="G45" s="26">
        <v>322</v>
      </c>
      <c r="H45" s="55">
        <v>132</v>
      </c>
      <c r="I45" s="25">
        <v>140</v>
      </c>
      <c r="J45" s="26">
        <v>106</v>
      </c>
      <c r="K45" s="25">
        <v>206</v>
      </c>
      <c r="L45" s="19">
        <v>134</v>
      </c>
      <c r="M45" s="26">
        <v>136</v>
      </c>
    </row>
    <row r="46" spans="2:23" x14ac:dyDescent="0.25">
      <c r="B46" s="54">
        <v>175</v>
      </c>
      <c r="C46" s="25">
        <v>246</v>
      </c>
      <c r="D46" s="26">
        <v>159</v>
      </c>
      <c r="E46" s="25"/>
      <c r="F46" s="19"/>
      <c r="G46" s="26">
        <v>398</v>
      </c>
      <c r="H46" s="55">
        <v>137</v>
      </c>
      <c r="I46" s="25">
        <v>148</v>
      </c>
      <c r="J46" s="26">
        <v>112</v>
      </c>
      <c r="K46" s="25">
        <v>171</v>
      </c>
      <c r="L46" s="19">
        <v>168</v>
      </c>
      <c r="M46" s="26">
        <v>85</v>
      </c>
    </row>
    <row r="47" spans="2:23" x14ac:dyDescent="0.25">
      <c r="B47" s="54">
        <v>136</v>
      </c>
      <c r="C47" s="25">
        <v>221</v>
      </c>
      <c r="D47" s="26">
        <v>224</v>
      </c>
      <c r="E47" s="25"/>
      <c r="F47" s="19"/>
      <c r="G47" s="26"/>
      <c r="H47" s="55">
        <v>145</v>
      </c>
      <c r="I47" s="25">
        <v>122</v>
      </c>
      <c r="J47" s="26">
        <v>97</v>
      </c>
      <c r="K47" s="25">
        <v>128</v>
      </c>
      <c r="L47" s="19">
        <v>139</v>
      </c>
      <c r="M47" s="26">
        <v>144</v>
      </c>
    </row>
    <row r="48" spans="2:23" x14ac:dyDescent="0.25">
      <c r="B48" s="54">
        <v>150</v>
      </c>
      <c r="C48" s="25">
        <v>234</v>
      </c>
      <c r="D48" s="26">
        <v>263</v>
      </c>
      <c r="E48" s="25"/>
      <c r="F48" s="19"/>
      <c r="G48" s="26"/>
      <c r="H48" s="55">
        <v>143</v>
      </c>
      <c r="I48" s="25">
        <v>159</v>
      </c>
      <c r="J48" s="26">
        <v>89</v>
      </c>
      <c r="K48" s="25">
        <v>170</v>
      </c>
      <c r="L48" s="19">
        <v>141</v>
      </c>
      <c r="M48" s="26">
        <v>134</v>
      </c>
    </row>
    <row r="49" spans="2:13" x14ac:dyDescent="0.25">
      <c r="B49" s="54">
        <v>122</v>
      </c>
      <c r="C49" s="25">
        <v>115</v>
      </c>
      <c r="D49" s="26">
        <v>214</v>
      </c>
      <c r="E49" s="25"/>
      <c r="F49" s="19"/>
      <c r="G49" s="26"/>
      <c r="H49" s="55">
        <v>101</v>
      </c>
      <c r="I49" s="25">
        <v>136</v>
      </c>
      <c r="J49" s="26">
        <v>95</v>
      </c>
      <c r="K49" s="25">
        <v>140</v>
      </c>
      <c r="L49" s="19">
        <v>102</v>
      </c>
      <c r="M49" s="26">
        <v>120</v>
      </c>
    </row>
    <row r="50" spans="2:13" x14ac:dyDescent="0.25">
      <c r="B50" s="54">
        <v>130</v>
      </c>
      <c r="C50" s="25">
        <v>125</v>
      </c>
      <c r="D50" s="26">
        <v>162</v>
      </c>
      <c r="E50" s="25"/>
      <c r="F50" s="19"/>
      <c r="G50" s="26"/>
      <c r="H50" s="55">
        <v>128</v>
      </c>
      <c r="I50" s="25">
        <v>141</v>
      </c>
      <c r="J50" s="26">
        <v>90</v>
      </c>
      <c r="K50" s="25">
        <v>177</v>
      </c>
      <c r="L50" s="19">
        <v>159</v>
      </c>
      <c r="M50" s="26">
        <v>143</v>
      </c>
    </row>
    <row r="51" spans="2:13" x14ac:dyDescent="0.25">
      <c r="B51" s="54">
        <v>194</v>
      </c>
      <c r="C51" s="25">
        <v>195</v>
      </c>
      <c r="D51" s="26">
        <v>504</v>
      </c>
      <c r="E51" s="25"/>
      <c r="F51" s="19"/>
      <c r="G51" s="26"/>
      <c r="H51" s="55">
        <v>146</v>
      </c>
      <c r="I51" s="25">
        <v>116</v>
      </c>
      <c r="J51" s="26">
        <v>98</v>
      </c>
      <c r="K51" s="25">
        <v>158</v>
      </c>
      <c r="L51" s="19">
        <v>103</v>
      </c>
      <c r="M51" s="26">
        <v>144</v>
      </c>
    </row>
    <row r="52" spans="2:13" x14ac:dyDescent="0.25">
      <c r="B52" s="54">
        <v>107</v>
      </c>
      <c r="C52" s="25">
        <v>199</v>
      </c>
      <c r="D52" s="26">
        <v>223</v>
      </c>
      <c r="E52" s="25"/>
      <c r="F52" s="19"/>
      <c r="G52" s="26"/>
      <c r="H52" s="55">
        <v>121</v>
      </c>
      <c r="I52" s="25">
        <v>146</v>
      </c>
      <c r="J52" s="26">
        <v>114</v>
      </c>
      <c r="K52" s="25">
        <v>196</v>
      </c>
      <c r="L52" s="19">
        <v>136</v>
      </c>
      <c r="M52" s="26">
        <v>127</v>
      </c>
    </row>
    <row r="53" spans="2:13" x14ac:dyDescent="0.25">
      <c r="B53" s="54">
        <v>102</v>
      </c>
      <c r="C53" s="25">
        <v>217</v>
      </c>
      <c r="D53" s="26">
        <v>173</v>
      </c>
      <c r="E53" s="25"/>
      <c r="F53" s="19"/>
      <c r="G53" s="26"/>
      <c r="H53" s="55">
        <v>93</v>
      </c>
      <c r="I53" s="25">
        <v>136</v>
      </c>
      <c r="J53" s="26">
        <v>160</v>
      </c>
      <c r="K53" s="25">
        <v>190</v>
      </c>
      <c r="L53" s="19">
        <v>143</v>
      </c>
      <c r="M53" s="26">
        <v>117</v>
      </c>
    </row>
    <row r="54" spans="2:13" x14ac:dyDescent="0.25">
      <c r="B54" s="54">
        <v>188</v>
      </c>
      <c r="C54" s="25">
        <v>140</v>
      </c>
      <c r="D54" s="26">
        <v>314</v>
      </c>
      <c r="E54" s="25"/>
      <c r="F54" s="19"/>
      <c r="G54" s="26"/>
      <c r="H54" s="55">
        <v>114</v>
      </c>
      <c r="I54" s="25">
        <v>183</v>
      </c>
      <c r="J54" s="26">
        <v>117</v>
      </c>
      <c r="K54" s="25">
        <v>150</v>
      </c>
      <c r="L54" s="19">
        <v>113</v>
      </c>
      <c r="M54" s="26">
        <v>180</v>
      </c>
    </row>
    <row r="55" spans="2:13" x14ac:dyDescent="0.25">
      <c r="B55" s="54">
        <v>146</v>
      </c>
      <c r="C55" s="25">
        <v>164</v>
      </c>
      <c r="D55" s="26">
        <v>185</v>
      </c>
      <c r="E55" s="25"/>
      <c r="F55" s="19"/>
      <c r="G55" s="26"/>
      <c r="H55" s="55">
        <v>177</v>
      </c>
      <c r="I55" s="25">
        <v>165</v>
      </c>
      <c r="J55" s="26">
        <v>130</v>
      </c>
      <c r="K55" s="25">
        <v>148</v>
      </c>
      <c r="L55" s="19">
        <v>125</v>
      </c>
      <c r="M55" s="26">
        <v>105</v>
      </c>
    </row>
    <row r="56" spans="2:13" x14ac:dyDescent="0.25">
      <c r="B56" s="54">
        <v>122</v>
      </c>
      <c r="C56" s="25">
        <v>170</v>
      </c>
      <c r="D56" s="26">
        <v>176</v>
      </c>
      <c r="E56" s="25"/>
      <c r="F56" s="19"/>
      <c r="G56" s="26"/>
      <c r="H56" s="55">
        <v>139</v>
      </c>
      <c r="I56" s="25">
        <v>155</v>
      </c>
      <c r="J56" s="26">
        <v>120</v>
      </c>
      <c r="K56" s="25">
        <v>198</v>
      </c>
      <c r="L56" s="19">
        <v>136</v>
      </c>
      <c r="M56" s="26">
        <v>132</v>
      </c>
    </row>
    <row r="57" spans="2:13" x14ac:dyDescent="0.25">
      <c r="B57" s="54">
        <v>133</v>
      </c>
      <c r="C57" s="25">
        <v>211</v>
      </c>
      <c r="D57" s="26">
        <v>208</v>
      </c>
      <c r="E57" s="25"/>
      <c r="F57" s="19"/>
      <c r="G57" s="26"/>
      <c r="H57" s="55">
        <v>147</v>
      </c>
      <c r="I57" s="25">
        <v>180</v>
      </c>
      <c r="J57" s="26">
        <v>136</v>
      </c>
      <c r="K57" s="25">
        <v>165</v>
      </c>
      <c r="L57" s="19">
        <v>95</v>
      </c>
      <c r="M57" s="26">
        <v>118</v>
      </c>
    </row>
    <row r="58" spans="2:13" x14ac:dyDescent="0.25">
      <c r="B58" s="54">
        <v>118</v>
      </c>
      <c r="C58" s="25">
        <v>122</v>
      </c>
      <c r="D58" s="26">
        <v>160</v>
      </c>
      <c r="E58" s="25"/>
      <c r="F58" s="19"/>
      <c r="G58" s="26"/>
      <c r="H58" s="55">
        <v>144</v>
      </c>
      <c r="I58" s="25">
        <v>154</v>
      </c>
      <c r="J58" s="26">
        <v>149</v>
      </c>
      <c r="K58" s="25">
        <v>155</v>
      </c>
      <c r="L58" s="19">
        <v>178</v>
      </c>
      <c r="M58" s="26">
        <v>141</v>
      </c>
    </row>
    <row r="59" spans="2:13" x14ac:dyDescent="0.25">
      <c r="B59" s="54">
        <v>117</v>
      </c>
      <c r="C59" s="25">
        <v>185</v>
      </c>
      <c r="D59" s="26">
        <v>270</v>
      </c>
      <c r="E59" s="25"/>
      <c r="F59" s="19"/>
      <c r="G59" s="26"/>
      <c r="H59" s="55">
        <v>126</v>
      </c>
      <c r="I59" s="25">
        <v>147</v>
      </c>
      <c r="J59" s="26">
        <v>92</v>
      </c>
      <c r="K59" s="25">
        <v>153</v>
      </c>
      <c r="L59" s="19">
        <v>126</v>
      </c>
      <c r="M59" s="26">
        <v>138</v>
      </c>
    </row>
    <row r="60" spans="2:13" x14ac:dyDescent="0.25">
      <c r="B60" s="54">
        <v>134</v>
      </c>
      <c r="C60" s="25">
        <v>217</v>
      </c>
      <c r="D60" s="26">
        <v>236</v>
      </c>
      <c r="E60" s="25"/>
      <c r="F60" s="19"/>
      <c r="G60" s="26"/>
      <c r="H60" s="55">
        <v>119</v>
      </c>
      <c r="I60" s="25">
        <v>100</v>
      </c>
      <c r="J60" s="26">
        <v>105</v>
      </c>
      <c r="K60" s="25">
        <v>197</v>
      </c>
      <c r="L60" s="19">
        <v>107</v>
      </c>
      <c r="M60" s="26">
        <v>130</v>
      </c>
    </row>
    <row r="61" spans="2:13" x14ac:dyDescent="0.25">
      <c r="B61" s="54">
        <v>159</v>
      </c>
      <c r="C61" s="25">
        <v>195</v>
      </c>
      <c r="D61" s="26">
        <v>175</v>
      </c>
      <c r="E61" s="25"/>
      <c r="F61" s="19"/>
      <c r="G61" s="26"/>
      <c r="H61" s="55">
        <v>135</v>
      </c>
      <c r="I61" s="25">
        <v>108</v>
      </c>
      <c r="J61" s="26">
        <v>130</v>
      </c>
      <c r="K61" s="25">
        <v>158</v>
      </c>
      <c r="L61" s="19">
        <v>141</v>
      </c>
      <c r="M61" s="26">
        <v>112</v>
      </c>
    </row>
    <row r="62" spans="2:13" x14ac:dyDescent="0.25">
      <c r="B62" s="54">
        <v>115</v>
      </c>
      <c r="C62" s="25">
        <v>104</v>
      </c>
      <c r="D62" s="26">
        <v>156</v>
      </c>
      <c r="E62" s="25"/>
      <c r="F62" s="19"/>
      <c r="G62" s="26"/>
      <c r="H62" s="55">
        <v>112</v>
      </c>
      <c r="I62" s="25">
        <v>145</v>
      </c>
      <c r="J62" s="26">
        <v>128</v>
      </c>
      <c r="K62" s="25">
        <v>170</v>
      </c>
      <c r="L62" s="19">
        <v>156</v>
      </c>
      <c r="M62" s="26">
        <v>94</v>
      </c>
    </row>
    <row r="63" spans="2:13" x14ac:dyDescent="0.25">
      <c r="B63" s="54">
        <v>125</v>
      </c>
      <c r="C63" s="25">
        <v>208</v>
      </c>
      <c r="D63" s="26">
        <v>182</v>
      </c>
      <c r="E63" s="25"/>
      <c r="F63" s="19"/>
      <c r="G63" s="26"/>
      <c r="H63" s="55">
        <v>144</v>
      </c>
      <c r="I63" s="25">
        <v>144</v>
      </c>
      <c r="J63" s="26">
        <v>127</v>
      </c>
      <c r="K63" s="25">
        <v>115</v>
      </c>
      <c r="L63" s="19">
        <v>167</v>
      </c>
      <c r="M63" s="26">
        <v>168</v>
      </c>
    </row>
    <row r="64" spans="2:13" x14ac:dyDescent="0.25">
      <c r="B64" s="54">
        <v>119</v>
      </c>
      <c r="C64" s="25">
        <v>199</v>
      </c>
      <c r="D64" s="26">
        <v>158</v>
      </c>
      <c r="E64" s="25"/>
      <c r="F64" s="19"/>
      <c r="G64" s="26"/>
      <c r="H64" s="55">
        <v>128</v>
      </c>
      <c r="I64" s="25">
        <v>137</v>
      </c>
      <c r="J64" s="26">
        <v>124</v>
      </c>
      <c r="K64" s="25">
        <v>160</v>
      </c>
      <c r="L64" s="19">
        <v>137</v>
      </c>
      <c r="M64" s="26">
        <v>135</v>
      </c>
    </row>
    <row r="65" spans="2:13" x14ac:dyDescent="0.25">
      <c r="B65" s="54">
        <v>138</v>
      </c>
      <c r="C65" s="25">
        <v>250</v>
      </c>
      <c r="D65" s="26">
        <v>142</v>
      </c>
      <c r="E65" s="25"/>
      <c r="F65" s="19"/>
      <c r="G65" s="26"/>
      <c r="H65" s="55">
        <v>125</v>
      </c>
      <c r="I65" s="25">
        <v>206</v>
      </c>
      <c r="J65" s="26">
        <v>113</v>
      </c>
      <c r="K65" s="25">
        <v>149</v>
      </c>
      <c r="L65" s="19">
        <v>138</v>
      </c>
      <c r="M65" s="26">
        <v>128</v>
      </c>
    </row>
    <row r="66" spans="2:13" x14ac:dyDescent="0.25">
      <c r="B66" s="54">
        <v>106</v>
      </c>
      <c r="C66" s="25">
        <v>250</v>
      </c>
      <c r="D66" s="26">
        <v>207</v>
      </c>
      <c r="E66" s="25"/>
      <c r="F66" s="19"/>
      <c r="G66" s="26"/>
      <c r="H66" s="55">
        <v>131</v>
      </c>
      <c r="I66" s="25">
        <v>149</v>
      </c>
      <c r="J66" s="26">
        <v>112</v>
      </c>
      <c r="K66" s="25">
        <v>134</v>
      </c>
      <c r="L66" s="19">
        <v>86</v>
      </c>
      <c r="M66" s="26">
        <v>131</v>
      </c>
    </row>
    <row r="67" spans="2:13" x14ac:dyDescent="0.25">
      <c r="B67" s="54">
        <v>83</v>
      </c>
      <c r="C67" s="25">
        <v>157</v>
      </c>
      <c r="D67" s="26">
        <v>164</v>
      </c>
      <c r="E67" s="25"/>
      <c r="F67" s="19"/>
      <c r="G67" s="26"/>
      <c r="H67" s="55">
        <v>142</v>
      </c>
      <c r="I67" s="25">
        <v>125</v>
      </c>
      <c r="J67" s="26">
        <v>115</v>
      </c>
      <c r="K67" s="25">
        <v>139</v>
      </c>
      <c r="L67" s="19">
        <v>103</v>
      </c>
      <c r="M67" s="26">
        <v>95</v>
      </c>
    </row>
    <row r="68" spans="2:13" x14ac:dyDescent="0.25">
      <c r="B68" s="54">
        <v>100</v>
      </c>
      <c r="C68" s="25">
        <v>232</v>
      </c>
      <c r="D68" s="26">
        <v>164</v>
      </c>
      <c r="E68" s="25"/>
      <c r="F68" s="19"/>
      <c r="G68" s="26"/>
      <c r="H68" s="55">
        <v>163</v>
      </c>
      <c r="I68" s="25">
        <v>163</v>
      </c>
      <c r="J68" s="26">
        <v>126</v>
      </c>
      <c r="K68" s="25">
        <v>143</v>
      </c>
      <c r="L68" s="19">
        <v>125</v>
      </c>
      <c r="M68" s="26">
        <v>149</v>
      </c>
    </row>
    <row r="69" spans="2:13" x14ac:dyDescent="0.25">
      <c r="B69" s="54">
        <v>174</v>
      </c>
      <c r="C69" s="25">
        <v>242</v>
      </c>
      <c r="D69" s="26">
        <v>181</v>
      </c>
      <c r="E69" s="25"/>
      <c r="F69" s="19"/>
      <c r="G69" s="26"/>
      <c r="H69" s="55">
        <v>128</v>
      </c>
      <c r="I69" s="25">
        <v>167</v>
      </c>
      <c r="J69" s="26">
        <v>116</v>
      </c>
      <c r="K69" s="25">
        <v>144</v>
      </c>
      <c r="L69" s="19">
        <v>121</v>
      </c>
      <c r="M69" s="26">
        <v>148</v>
      </c>
    </row>
    <row r="70" spans="2:13" x14ac:dyDescent="0.25">
      <c r="B70" s="54">
        <v>137</v>
      </c>
      <c r="C70" s="25">
        <v>233</v>
      </c>
      <c r="D70" s="26">
        <v>150</v>
      </c>
      <c r="E70" s="25"/>
      <c r="F70" s="19"/>
      <c r="G70" s="26"/>
      <c r="H70" s="55">
        <v>148</v>
      </c>
      <c r="I70" s="25">
        <v>139</v>
      </c>
      <c r="J70" s="26">
        <v>108</v>
      </c>
      <c r="K70" s="25">
        <v>169</v>
      </c>
      <c r="L70" s="19">
        <v>140</v>
      </c>
      <c r="M70" s="26">
        <v>145</v>
      </c>
    </row>
    <row r="71" spans="2:13" x14ac:dyDescent="0.25">
      <c r="B71" s="54">
        <v>140</v>
      </c>
      <c r="C71" s="25">
        <v>187</v>
      </c>
      <c r="D71" s="26">
        <v>164</v>
      </c>
      <c r="E71" s="25"/>
      <c r="F71" s="19"/>
      <c r="G71" s="26"/>
      <c r="H71" s="55">
        <v>166</v>
      </c>
      <c r="I71" s="25">
        <v>138</v>
      </c>
      <c r="J71" s="26">
        <v>113</v>
      </c>
      <c r="K71" s="25">
        <v>158</v>
      </c>
      <c r="L71" s="19">
        <v>129</v>
      </c>
      <c r="M71" s="26">
        <v>127</v>
      </c>
    </row>
    <row r="72" spans="2:13" x14ac:dyDescent="0.25">
      <c r="B72" s="54">
        <v>209</v>
      </c>
      <c r="C72" s="25"/>
      <c r="D72" s="26"/>
      <c r="E72" s="25"/>
      <c r="F72" s="19"/>
      <c r="G72" s="26"/>
      <c r="H72" s="55">
        <v>158</v>
      </c>
      <c r="I72" s="25">
        <v>145</v>
      </c>
      <c r="J72" s="26">
        <v>130</v>
      </c>
      <c r="K72" s="25">
        <v>167</v>
      </c>
      <c r="L72" s="19">
        <v>206</v>
      </c>
      <c r="M72" s="26">
        <v>108</v>
      </c>
    </row>
    <row r="73" spans="2:13" x14ac:dyDescent="0.25">
      <c r="B73" s="54">
        <v>117</v>
      </c>
      <c r="C73" s="25"/>
      <c r="D73" s="26"/>
      <c r="E73" s="25"/>
      <c r="F73" s="19"/>
      <c r="G73" s="26"/>
      <c r="H73" s="55">
        <v>129</v>
      </c>
      <c r="I73" s="25">
        <v>133</v>
      </c>
      <c r="J73" s="26">
        <v>123</v>
      </c>
      <c r="K73" s="25">
        <v>154</v>
      </c>
      <c r="L73" s="19">
        <v>115</v>
      </c>
      <c r="M73" s="26">
        <v>187</v>
      </c>
    </row>
    <row r="74" spans="2:13" x14ac:dyDescent="0.25">
      <c r="B74" s="54">
        <v>118</v>
      </c>
      <c r="C74" s="25"/>
      <c r="D74" s="26"/>
      <c r="E74" s="25"/>
      <c r="F74" s="19"/>
      <c r="G74" s="26"/>
      <c r="H74" s="55">
        <v>128</v>
      </c>
      <c r="I74" s="25">
        <v>133</v>
      </c>
      <c r="J74" s="26">
        <v>103</v>
      </c>
      <c r="K74" s="25">
        <v>127</v>
      </c>
      <c r="L74" s="19">
        <v>70</v>
      </c>
      <c r="M74" s="26">
        <v>128</v>
      </c>
    </row>
    <row r="75" spans="2:13" x14ac:dyDescent="0.25">
      <c r="B75" s="54">
        <v>168</v>
      </c>
      <c r="C75" s="25"/>
      <c r="D75" s="26"/>
      <c r="E75" s="25"/>
      <c r="F75" s="19"/>
      <c r="G75" s="26"/>
      <c r="H75" s="55">
        <v>130</v>
      </c>
      <c r="I75" s="25">
        <v>151</v>
      </c>
      <c r="J75" s="26">
        <v>126</v>
      </c>
      <c r="K75" s="25">
        <v>154</v>
      </c>
      <c r="L75" s="19">
        <v>146</v>
      </c>
      <c r="M75" s="26">
        <v>131</v>
      </c>
    </row>
    <row r="76" spans="2:13" x14ac:dyDescent="0.25">
      <c r="B76" s="54">
        <v>177</v>
      </c>
      <c r="C76" s="25"/>
      <c r="D76" s="26"/>
      <c r="E76" s="25"/>
      <c r="F76" s="19"/>
      <c r="G76" s="26"/>
      <c r="H76" s="55">
        <v>145</v>
      </c>
      <c r="I76" s="25">
        <v>143</v>
      </c>
      <c r="J76" s="26">
        <v>138</v>
      </c>
      <c r="K76" s="25">
        <v>132</v>
      </c>
      <c r="L76" s="19">
        <v>111</v>
      </c>
      <c r="M76" s="26">
        <v>123</v>
      </c>
    </row>
    <row r="77" spans="2:13" x14ac:dyDescent="0.25">
      <c r="B77" s="54">
        <v>101</v>
      </c>
      <c r="C77" s="25"/>
      <c r="D77" s="26"/>
      <c r="E77" s="25"/>
      <c r="F77" s="19"/>
      <c r="G77" s="26"/>
      <c r="H77" s="55">
        <v>130</v>
      </c>
      <c r="I77" s="25">
        <v>162</v>
      </c>
      <c r="J77" s="26">
        <v>101</v>
      </c>
      <c r="K77" s="25">
        <v>182</v>
      </c>
      <c r="L77" s="19">
        <v>125</v>
      </c>
      <c r="M77" s="26">
        <v>111</v>
      </c>
    </row>
    <row r="78" spans="2:13" x14ac:dyDescent="0.25">
      <c r="B78" s="54">
        <v>127</v>
      </c>
      <c r="C78" s="25"/>
      <c r="D78" s="26"/>
      <c r="E78" s="25"/>
      <c r="F78" s="19"/>
      <c r="G78" s="26"/>
      <c r="H78" s="55">
        <v>145</v>
      </c>
      <c r="I78" s="25">
        <v>153</v>
      </c>
      <c r="J78" s="26">
        <v>104</v>
      </c>
      <c r="K78" s="25">
        <v>148</v>
      </c>
      <c r="L78" s="19">
        <v>84</v>
      </c>
      <c r="M78" s="26">
        <v>133</v>
      </c>
    </row>
    <row r="79" spans="2:13" x14ac:dyDescent="0.25">
      <c r="B79" s="54">
        <v>124</v>
      </c>
      <c r="C79" s="25"/>
      <c r="D79" s="26"/>
      <c r="E79" s="25"/>
      <c r="F79" s="19"/>
      <c r="G79" s="26"/>
      <c r="H79" s="55">
        <v>154</v>
      </c>
      <c r="I79" s="25">
        <v>137</v>
      </c>
      <c r="J79" s="26">
        <v>120</v>
      </c>
      <c r="K79" s="25">
        <v>105</v>
      </c>
      <c r="L79" s="19">
        <v>129</v>
      </c>
      <c r="M79" s="26">
        <v>134</v>
      </c>
    </row>
    <row r="80" spans="2:13" x14ac:dyDescent="0.25">
      <c r="B80" s="54">
        <v>147</v>
      </c>
      <c r="C80" s="25"/>
      <c r="D80" s="26"/>
      <c r="E80" s="25"/>
      <c r="F80" s="19"/>
      <c r="G80" s="26"/>
      <c r="H80" s="55">
        <v>113</v>
      </c>
      <c r="I80" s="25">
        <v>107</v>
      </c>
      <c r="J80" s="26">
        <v>94</v>
      </c>
      <c r="K80" s="25">
        <v>154</v>
      </c>
      <c r="L80" s="19">
        <v>124</v>
      </c>
      <c r="M80" s="26">
        <v>115</v>
      </c>
    </row>
    <row r="81" spans="2:13" x14ac:dyDescent="0.25">
      <c r="B81" s="54">
        <v>202</v>
      </c>
      <c r="C81" s="25"/>
      <c r="D81" s="26"/>
      <c r="E81" s="25"/>
      <c r="F81" s="19"/>
      <c r="G81" s="26"/>
      <c r="H81" s="55">
        <v>109</v>
      </c>
      <c r="I81" s="25">
        <v>148</v>
      </c>
      <c r="J81" s="26">
        <v>109</v>
      </c>
      <c r="K81" s="25">
        <v>151</v>
      </c>
      <c r="L81" s="19">
        <v>104</v>
      </c>
      <c r="M81" s="26">
        <v>131</v>
      </c>
    </row>
    <row r="82" spans="2:13" x14ac:dyDescent="0.25">
      <c r="B82" s="54">
        <v>158</v>
      </c>
      <c r="C82" s="25"/>
      <c r="D82" s="26"/>
      <c r="E82" s="25"/>
      <c r="F82" s="19"/>
      <c r="G82" s="26"/>
      <c r="H82" s="55">
        <v>172</v>
      </c>
      <c r="I82" s="25">
        <v>135</v>
      </c>
      <c r="J82" s="26">
        <v>121</v>
      </c>
      <c r="K82" s="25">
        <v>189</v>
      </c>
      <c r="L82" s="19">
        <v>146</v>
      </c>
      <c r="M82" s="26">
        <v>118</v>
      </c>
    </row>
    <row r="83" spans="2:13" x14ac:dyDescent="0.25">
      <c r="B83" s="54">
        <v>176</v>
      </c>
      <c r="C83" s="25"/>
      <c r="D83" s="26"/>
      <c r="E83" s="25"/>
      <c r="F83" s="19"/>
      <c r="G83" s="26"/>
      <c r="H83" s="55">
        <v>132</v>
      </c>
      <c r="I83" s="25">
        <v>108</v>
      </c>
      <c r="J83" s="26">
        <v>108</v>
      </c>
      <c r="K83" s="25">
        <v>141</v>
      </c>
      <c r="L83" s="19">
        <v>117</v>
      </c>
      <c r="M83" s="26">
        <v>135</v>
      </c>
    </row>
    <row r="84" spans="2:13" x14ac:dyDescent="0.25">
      <c r="B84" s="54">
        <v>167</v>
      </c>
      <c r="C84" s="25"/>
      <c r="D84" s="26"/>
      <c r="E84" s="25"/>
      <c r="F84" s="19"/>
      <c r="G84" s="26"/>
      <c r="H84" s="55">
        <v>128</v>
      </c>
      <c r="I84" s="25">
        <v>138</v>
      </c>
      <c r="J84" s="26">
        <v>115</v>
      </c>
      <c r="K84" s="25">
        <v>164</v>
      </c>
      <c r="L84" s="19">
        <v>144</v>
      </c>
      <c r="M84" s="26">
        <v>132</v>
      </c>
    </row>
    <row r="85" spans="2:13" x14ac:dyDescent="0.25">
      <c r="B85" s="54">
        <v>173</v>
      </c>
      <c r="C85" s="25"/>
      <c r="D85" s="26"/>
      <c r="E85" s="25"/>
      <c r="F85" s="19"/>
      <c r="G85" s="26"/>
      <c r="H85" s="55">
        <v>148</v>
      </c>
      <c r="I85" s="25">
        <v>126</v>
      </c>
      <c r="J85" s="26">
        <v>154</v>
      </c>
      <c r="K85" s="25">
        <v>147</v>
      </c>
      <c r="L85" s="19">
        <v>134</v>
      </c>
      <c r="M85" s="26">
        <v>129</v>
      </c>
    </row>
    <row r="86" spans="2:13" x14ac:dyDescent="0.25">
      <c r="B86" s="54">
        <v>145</v>
      </c>
      <c r="C86" s="25"/>
      <c r="D86" s="26"/>
      <c r="E86" s="25"/>
      <c r="F86" s="19"/>
      <c r="G86" s="26"/>
      <c r="H86" s="55">
        <v>133</v>
      </c>
      <c r="I86" s="25">
        <v>155</v>
      </c>
      <c r="J86" s="26">
        <v>127</v>
      </c>
      <c r="K86" s="25">
        <v>147</v>
      </c>
      <c r="L86" s="19">
        <v>145</v>
      </c>
      <c r="M86" s="26">
        <v>136</v>
      </c>
    </row>
    <row r="87" spans="2:13" x14ac:dyDescent="0.25">
      <c r="B87" s="54">
        <v>136</v>
      </c>
      <c r="C87" s="25"/>
      <c r="D87" s="26"/>
      <c r="E87" s="25"/>
      <c r="F87" s="19"/>
      <c r="G87" s="26"/>
      <c r="H87" s="55">
        <v>120</v>
      </c>
      <c r="I87" s="25">
        <v>145</v>
      </c>
      <c r="J87" s="26">
        <v>96</v>
      </c>
      <c r="K87" s="25">
        <v>153</v>
      </c>
      <c r="L87" s="19">
        <v>136</v>
      </c>
      <c r="M87" s="26">
        <v>132</v>
      </c>
    </row>
    <row r="88" spans="2:13" x14ac:dyDescent="0.25">
      <c r="B88" s="54">
        <v>137</v>
      </c>
      <c r="C88" s="25"/>
      <c r="D88" s="26"/>
      <c r="E88" s="25"/>
      <c r="F88" s="19"/>
      <c r="G88" s="26"/>
      <c r="H88" s="55">
        <v>149</v>
      </c>
      <c r="I88" s="25">
        <v>141</v>
      </c>
      <c r="J88" s="26">
        <v>95</v>
      </c>
      <c r="K88" s="25">
        <v>147</v>
      </c>
      <c r="L88" s="19">
        <v>118</v>
      </c>
      <c r="M88" s="26">
        <v>130</v>
      </c>
    </row>
    <row r="89" spans="2:13" x14ac:dyDescent="0.25">
      <c r="B89" s="54">
        <v>114</v>
      </c>
      <c r="C89" s="25"/>
      <c r="D89" s="26"/>
      <c r="E89" s="25"/>
      <c r="F89" s="19"/>
      <c r="G89" s="26"/>
      <c r="H89" s="55">
        <v>129</v>
      </c>
      <c r="I89" s="25">
        <v>131</v>
      </c>
      <c r="J89" s="26">
        <v>114</v>
      </c>
      <c r="K89" s="25">
        <v>189</v>
      </c>
      <c r="L89" s="19">
        <v>132</v>
      </c>
      <c r="M89" s="26">
        <v>113</v>
      </c>
    </row>
    <row r="90" spans="2:13" x14ac:dyDescent="0.25">
      <c r="B90" s="54">
        <v>149</v>
      </c>
      <c r="C90" s="25"/>
      <c r="D90" s="26"/>
      <c r="E90" s="25"/>
      <c r="F90" s="19"/>
      <c r="G90" s="26"/>
      <c r="H90" s="55">
        <v>129</v>
      </c>
      <c r="I90" s="25">
        <v>152</v>
      </c>
      <c r="J90" s="26">
        <v>144</v>
      </c>
      <c r="K90" s="25">
        <v>143</v>
      </c>
      <c r="L90" s="19">
        <v>114</v>
      </c>
      <c r="M90" s="26">
        <v>132</v>
      </c>
    </row>
    <row r="91" spans="2:13" x14ac:dyDescent="0.25">
      <c r="B91" s="54">
        <v>200</v>
      </c>
      <c r="C91" s="25"/>
      <c r="D91" s="26"/>
      <c r="E91" s="25"/>
      <c r="F91" s="19"/>
      <c r="G91" s="26"/>
      <c r="H91" s="55">
        <v>113</v>
      </c>
      <c r="I91" s="25">
        <v>120</v>
      </c>
      <c r="J91" s="26">
        <v>110</v>
      </c>
      <c r="K91" s="25">
        <v>173</v>
      </c>
      <c r="L91" s="19">
        <v>129</v>
      </c>
      <c r="M91" s="26">
        <v>152</v>
      </c>
    </row>
    <row r="92" spans="2:13" x14ac:dyDescent="0.25">
      <c r="B92" s="54">
        <v>151</v>
      </c>
      <c r="C92" s="25"/>
      <c r="D92" s="26"/>
      <c r="E92" s="25"/>
      <c r="F92" s="19"/>
      <c r="G92" s="26"/>
      <c r="H92" s="55">
        <v>134</v>
      </c>
      <c r="I92" s="25">
        <v>135</v>
      </c>
      <c r="J92" s="26">
        <v>112</v>
      </c>
      <c r="K92" s="25">
        <v>167</v>
      </c>
      <c r="L92" s="19">
        <v>133</v>
      </c>
      <c r="M92" s="26">
        <v>120</v>
      </c>
    </row>
    <row r="93" spans="2:13" x14ac:dyDescent="0.25">
      <c r="B93" s="54">
        <v>142</v>
      </c>
      <c r="C93" s="25"/>
      <c r="D93" s="26"/>
      <c r="E93" s="25"/>
      <c r="F93" s="19"/>
      <c r="G93" s="26"/>
      <c r="H93" s="55">
        <v>135</v>
      </c>
      <c r="I93" s="25">
        <v>161</v>
      </c>
      <c r="J93" s="26">
        <v>123</v>
      </c>
      <c r="K93" s="25">
        <v>158</v>
      </c>
      <c r="L93" s="19">
        <v>129</v>
      </c>
      <c r="M93" s="26">
        <v>149</v>
      </c>
    </row>
    <row r="94" spans="2:13" x14ac:dyDescent="0.25">
      <c r="B94" s="54">
        <v>150</v>
      </c>
      <c r="C94" s="25"/>
      <c r="D94" s="26"/>
      <c r="E94" s="25"/>
      <c r="F94" s="19"/>
      <c r="G94" s="26"/>
      <c r="H94" s="55">
        <v>140</v>
      </c>
      <c r="I94" s="25">
        <v>156</v>
      </c>
      <c r="J94" s="26">
        <v>108</v>
      </c>
      <c r="K94" s="25">
        <v>168</v>
      </c>
      <c r="L94" s="19">
        <v>159</v>
      </c>
      <c r="M94" s="26">
        <v>121</v>
      </c>
    </row>
    <row r="95" spans="2:13" x14ac:dyDescent="0.25">
      <c r="B95" s="54">
        <v>98</v>
      </c>
      <c r="C95" s="25"/>
      <c r="D95" s="26"/>
      <c r="E95" s="25"/>
      <c r="F95" s="19"/>
      <c r="G95" s="26"/>
      <c r="H95" s="55">
        <v>127</v>
      </c>
      <c r="I95" s="25">
        <v>99</v>
      </c>
      <c r="J95" s="26">
        <v>145</v>
      </c>
      <c r="K95" s="25">
        <v>185</v>
      </c>
      <c r="L95" s="19">
        <v>153</v>
      </c>
      <c r="M95" s="26">
        <v>89</v>
      </c>
    </row>
    <row r="96" spans="2:13" ht="15.75" thickBot="1" x14ac:dyDescent="0.3">
      <c r="B96" s="57">
        <v>167</v>
      </c>
      <c r="C96" s="27"/>
      <c r="D96" s="29"/>
      <c r="E96" s="27"/>
      <c r="F96" s="28"/>
      <c r="G96" s="29"/>
      <c r="H96" s="55">
        <v>128</v>
      </c>
      <c r="I96" s="25">
        <v>102</v>
      </c>
      <c r="J96" s="26">
        <v>101</v>
      </c>
      <c r="K96" s="25">
        <v>216</v>
      </c>
      <c r="L96" s="19">
        <v>130</v>
      </c>
      <c r="M96" s="26">
        <v>105</v>
      </c>
    </row>
    <row r="97" spans="8:13" x14ac:dyDescent="0.25">
      <c r="H97" s="54">
        <v>114</v>
      </c>
      <c r="I97" s="25">
        <v>164</v>
      </c>
      <c r="J97" s="26">
        <v>131</v>
      </c>
      <c r="K97" s="25">
        <v>158</v>
      </c>
      <c r="L97" s="19">
        <v>137</v>
      </c>
      <c r="M97" s="26">
        <v>147</v>
      </c>
    </row>
    <row r="98" spans="8:13" x14ac:dyDescent="0.25">
      <c r="H98" s="54">
        <v>122</v>
      </c>
      <c r="I98" s="25">
        <v>158</v>
      </c>
      <c r="J98" s="26">
        <v>131</v>
      </c>
      <c r="K98" s="25">
        <v>166</v>
      </c>
      <c r="L98" s="19">
        <v>139</v>
      </c>
      <c r="M98" s="26">
        <v>169</v>
      </c>
    </row>
    <row r="99" spans="8:13" x14ac:dyDescent="0.25">
      <c r="H99" s="54"/>
      <c r="I99" s="25">
        <v>141</v>
      </c>
      <c r="J99" s="26">
        <v>115</v>
      </c>
      <c r="K99" s="25">
        <v>161</v>
      </c>
      <c r="L99" s="19">
        <v>94</v>
      </c>
      <c r="M99" s="26">
        <v>127</v>
      </c>
    </row>
    <row r="100" spans="8:13" x14ac:dyDescent="0.25">
      <c r="H100" s="54"/>
      <c r="I100" s="25">
        <v>125</v>
      </c>
      <c r="J100" s="26">
        <v>117</v>
      </c>
      <c r="K100" s="25"/>
      <c r="L100" s="19">
        <v>90</v>
      </c>
      <c r="M100" s="26">
        <v>146</v>
      </c>
    </row>
    <row r="101" spans="8:13" x14ac:dyDescent="0.25">
      <c r="H101" s="54"/>
      <c r="I101" s="25">
        <v>125</v>
      </c>
      <c r="J101" s="26">
        <v>106</v>
      </c>
      <c r="K101" s="25"/>
      <c r="L101" s="19">
        <v>133</v>
      </c>
      <c r="M101" s="26">
        <v>127</v>
      </c>
    </row>
    <row r="102" spans="8:13" x14ac:dyDescent="0.25">
      <c r="H102" s="54"/>
      <c r="I102" s="25">
        <v>142</v>
      </c>
      <c r="J102" s="26">
        <v>126</v>
      </c>
      <c r="K102" s="25"/>
      <c r="L102" s="19">
        <v>155</v>
      </c>
      <c r="M102" s="26">
        <v>124</v>
      </c>
    </row>
    <row r="103" spans="8:13" x14ac:dyDescent="0.25">
      <c r="H103" s="54"/>
      <c r="I103" s="25">
        <v>154</v>
      </c>
      <c r="J103" s="26">
        <v>97</v>
      </c>
      <c r="K103" s="25"/>
      <c r="L103" s="19">
        <v>127</v>
      </c>
      <c r="M103" s="26">
        <v>122</v>
      </c>
    </row>
    <row r="104" spans="8:13" x14ac:dyDescent="0.25">
      <c r="H104" s="54"/>
      <c r="I104" s="25">
        <v>173</v>
      </c>
      <c r="J104" s="26">
        <v>103</v>
      </c>
      <c r="K104" s="25"/>
      <c r="L104" s="19">
        <v>159</v>
      </c>
      <c r="M104" s="26">
        <v>129</v>
      </c>
    </row>
    <row r="105" spans="8:13" x14ac:dyDescent="0.25">
      <c r="H105" s="54"/>
      <c r="I105" s="25">
        <v>141</v>
      </c>
      <c r="J105" s="26">
        <v>139</v>
      </c>
      <c r="K105" s="25"/>
      <c r="L105" s="19">
        <v>108</v>
      </c>
      <c r="M105" s="26">
        <v>133</v>
      </c>
    </row>
    <row r="106" spans="8:13" x14ac:dyDescent="0.25">
      <c r="H106" s="54"/>
      <c r="I106" s="25">
        <v>135</v>
      </c>
      <c r="J106" s="26">
        <v>121</v>
      </c>
      <c r="K106" s="25"/>
      <c r="L106" s="19">
        <v>134</v>
      </c>
      <c r="M106" s="26">
        <v>70</v>
      </c>
    </row>
    <row r="107" spans="8:13" x14ac:dyDescent="0.25">
      <c r="H107" s="54"/>
      <c r="I107" s="25">
        <v>136</v>
      </c>
      <c r="J107" s="26">
        <v>99</v>
      </c>
      <c r="K107" s="25"/>
      <c r="L107" s="19">
        <v>129</v>
      </c>
      <c r="M107" s="26">
        <v>134</v>
      </c>
    </row>
    <row r="108" spans="8:13" x14ac:dyDescent="0.25">
      <c r="H108" s="54"/>
      <c r="I108" s="25">
        <v>164</v>
      </c>
      <c r="J108" s="26">
        <v>145</v>
      </c>
      <c r="K108" s="25"/>
      <c r="L108" s="19">
        <v>156</v>
      </c>
      <c r="M108" s="26">
        <v>127</v>
      </c>
    </row>
    <row r="109" spans="8:13" x14ac:dyDescent="0.25">
      <c r="H109" s="54"/>
      <c r="I109" s="25">
        <v>140</v>
      </c>
      <c r="J109" s="26">
        <v>120</v>
      </c>
      <c r="K109" s="25"/>
      <c r="L109" s="19">
        <v>113</v>
      </c>
      <c r="M109" s="26">
        <v>132</v>
      </c>
    </row>
    <row r="110" spans="8:13" x14ac:dyDescent="0.25">
      <c r="H110" s="54"/>
      <c r="I110" s="25">
        <v>192</v>
      </c>
      <c r="J110" s="26">
        <v>108</v>
      </c>
      <c r="K110" s="25"/>
      <c r="L110" s="19">
        <v>112</v>
      </c>
      <c r="M110" s="26">
        <v>117</v>
      </c>
    </row>
    <row r="111" spans="8:13" x14ac:dyDescent="0.25">
      <c r="H111" s="54"/>
      <c r="I111" s="25">
        <v>133</v>
      </c>
      <c r="J111" s="26">
        <v>103</v>
      </c>
      <c r="K111" s="25"/>
      <c r="L111" s="19">
        <v>129</v>
      </c>
      <c r="M111" s="26">
        <v>80</v>
      </c>
    </row>
    <row r="112" spans="8:13" x14ac:dyDescent="0.25">
      <c r="H112" s="54"/>
      <c r="I112" s="25">
        <v>133</v>
      </c>
      <c r="J112" s="26">
        <v>117</v>
      </c>
      <c r="K112" s="25"/>
      <c r="L112" s="19">
        <v>133</v>
      </c>
      <c r="M112" s="26">
        <v>139</v>
      </c>
    </row>
    <row r="113" spans="8:13" x14ac:dyDescent="0.25">
      <c r="H113" s="54"/>
      <c r="I113" s="25">
        <v>127</v>
      </c>
      <c r="J113" s="26">
        <v>133</v>
      </c>
      <c r="K113" s="25"/>
      <c r="L113" s="19">
        <v>154</v>
      </c>
      <c r="M113" s="26">
        <v>142</v>
      </c>
    </row>
    <row r="114" spans="8:13" x14ac:dyDescent="0.25">
      <c r="H114" s="54"/>
      <c r="I114" s="25">
        <v>144</v>
      </c>
      <c r="J114" s="26">
        <v>119</v>
      </c>
      <c r="K114" s="25"/>
      <c r="L114" s="19">
        <v>168</v>
      </c>
      <c r="M114" s="26">
        <v>126</v>
      </c>
    </row>
    <row r="115" spans="8:13" x14ac:dyDescent="0.25">
      <c r="H115" s="54"/>
      <c r="I115" s="25">
        <v>175</v>
      </c>
      <c r="J115" s="26">
        <v>91</v>
      </c>
      <c r="K115" s="25"/>
      <c r="L115" s="19">
        <v>99</v>
      </c>
      <c r="M115" s="26">
        <v>126</v>
      </c>
    </row>
    <row r="116" spans="8:13" x14ac:dyDescent="0.25">
      <c r="H116" s="54"/>
      <c r="I116" s="25">
        <v>154</v>
      </c>
      <c r="J116" s="26">
        <v>107</v>
      </c>
      <c r="K116" s="25"/>
      <c r="L116" s="19">
        <v>149</v>
      </c>
      <c r="M116" s="26">
        <v>117</v>
      </c>
    </row>
    <row r="117" spans="8:13" x14ac:dyDescent="0.25">
      <c r="H117" s="54"/>
      <c r="I117" s="25">
        <v>138</v>
      </c>
      <c r="J117" s="26">
        <v>117</v>
      </c>
      <c r="K117" s="25"/>
      <c r="L117" s="19">
        <v>128</v>
      </c>
      <c r="M117" s="26">
        <v>158</v>
      </c>
    </row>
    <row r="118" spans="8:13" x14ac:dyDescent="0.25">
      <c r="H118" s="54"/>
      <c r="I118" s="25">
        <v>148</v>
      </c>
      <c r="J118" s="26">
        <v>95</v>
      </c>
      <c r="K118" s="25"/>
      <c r="L118" s="19">
        <v>127</v>
      </c>
      <c r="M118" s="26">
        <v>148</v>
      </c>
    </row>
    <row r="119" spans="8:13" x14ac:dyDescent="0.25">
      <c r="H119" s="54"/>
      <c r="I119" s="25"/>
      <c r="J119" s="26">
        <v>129</v>
      </c>
      <c r="K119" s="25"/>
      <c r="L119" s="19"/>
      <c r="M119" s="26">
        <v>117</v>
      </c>
    </row>
    <row r="120" spans="8:13" x14ac:dyDescent="0.25">
      <c r="H120" s="54"/>
      <c r="I120" s="25"/>
      <c r="J120" s="26">
        <v>118</v>
      </c>
      <c r="K120" s="25"/>
      <c r="L120" s="19"/>
      <c r="M120" s="26">
        <v>110</v>
      </c>
    </row>
    <row r="121" spans="8:13" x14ac:dyDescent="0.25">
      <c r="H121" s="54"/>
      <c r="I121" s="25"/>
      <c r="J121" s="26">
        <v>97</v>
      </c>
      <c r="K121" s="25"/>
      <c r="L121" s="19"/>
      <c r="M121" s="26"/>
    </row>
    <row r="122" spans="8:13" x14ac:dyDescent="0.25">
      <c r="H122" s="54"/>
      <c r="I122" s="25"/>
      <c r="J122" s="26">
        <v>112</v>
      </c>
      <c r="K122" s="25"/>
      <c r="L122" s="19"/>
      <c r="M122" s="26"/>
    </row>
    <row r="123" spans="8:13" x14ac:dyDescent="0.25">
      <c r="H123" s="54"/>
      <c r="I123" s="25"/>
      <c r="J123" s="26">
        <v>153</v>
      </c>
      <c r="K123" s="25"/>
      <c r="L123" s="19"/>
      <c r="M123" s="26"/>
    </row>
    <row r="124" spans="8:13" x14ac:dyDescent="0.25">
      <c r="H124" s="54"/>
      <c r="I124" s="25"/>
      <c r="J124" s="26">
        <v>96</v>
      </c>
      <c r="K124" s="25"/>
      <c r="L124" s="19"/>
      <c r="M124" s="26"/>
    </row>
    <row r="125" spans="8:13" x14ac:dyDescent="0.25">
      <c r="H125" s="54"/>
      <c r="I125" s="25"/>
      <c r="J125" s="26">
        <v>132</v>
      </c>
      <c r="K125" s="25"/>
      <c r="L125" s="19"/>
      <c r="M125" s="26"/>
    </row>
    <row r="126" spans="8:13" x14ac:dyDescent="0.25">
      <c r="H126" s="54"/>
      <c r="I126" s="25"/>
      <c r="J126" s="26">
        <v>103</v>
      </c>
      <c r="K126" s="25"/>
      <c r="L126" s="19"/>
      <c r="M126" s="26"/>
    </row>
    <row r="127" spans="8:13" x14ac:dyDescent="0.25">
      <c r="H127" s="54"/>
      <c r="I127" s="25"/>
      <c r="J127" s="26">
        <v>116</v>
      </c>
      <c r="K127" s="25"/>
      <c r="L127" s="19"/>
      <c r="M127" s="26"/>
    </row>
    <row r="128" spans="8:13" x14ac:dyDescent="0.25">
      <c r="H128" s="54"/>
      <c r="I128" s="25"/>
      <c r="J128" s="26">
        <v>75</v>
      </c>
      <c r="K128" s="25"/>
      <c r="L128" s="19"/>
      <c r="M128" s="26"/>
    </row>
    <row r="129" spans="8:13" x14ac:dyDescent="0.25">
      <c r="H129" s="54"/>
      <c r="I129" s="25"/>
      <c r="J129" s="26">
        <v>122</v>
      </c>
      <c r="K129" s="25"/>
      <c r="L129" s="19"/>
      <c r="M129" s="26"/>
    </row>
    <row r="130" spans="8:13" x14ac:dyDescent="0.25">
      <c r="H130" s="54"/>
      <c r="I130" s="25"/>
      <c r="J130" s="26">
        <v>114</v>
      </c>
      <c r="K130" s="25"/>
      <c r="L130" s="19"/>
      <c r="M130" s="26"/>
    </row>
    <row r="131" spans="8:13" x14ac:dyDescent="0.25">
      <c r="H131" s="54"/>
      <c r="I131" s="25"/>
      <c r="J131" s="26">
        <v>121</v>
      </c>
      <c r="K131" s="25"/>
      <c r="L131" s="19"/>
      <c r="M131" s="26"/>
    </row>
    <row r="132" spans="8:13" x14ac:dyDescent="0.25">
      <c r="H132" s="54"/>
      <c r="I132" s="25"/>
      <c r="J132" s="26">
        <v>117</v>
      </c>
      <c r="K132" s="25"/>
      <c r="L132" s="19"/>
      <c r="M132" s="26"/>
    </row>
    <row r="133" spans="8:13" x14ac:dyDescent="0.25">
      <c r="H133" s="54"/>
      <c r="I133" s="25"/>
      <c r="J133" s="26">
        <v>113</v>
      </c>
      <c r="K133" s="25"/>
      <c r="L133" s="19"/>
      <c r="M133" s="26"/>
    </row>
    <row r="134" spans="8:13" x14ac:dyDescent="0.25">
      <c r="H134" s="54"/>
      <c r="I134" s="25"/>
      <c r="J134" s="26">
        <v>93</v>
      </c>
      <c r="K134" s="25"/>
      <c r="L134" s="19"/>
      <c r="M134" s="26"/>
    </row>
    <row r="135" spans="8:13" x14ac:dyDescent="0.25">
      <c r="H135" s="58"/>
      <c r="I135" s="59"/>
      <c r="J135" s="60">
        <v>105</v>
      </c>
      <c r="K135" s="59"/>
      <c r="L135" s="61"/>
      <c r="M135" s="60"/>
    </row>
    <row r="136" spans="8:13" ht="15.75" thickBot="1" x14ac:dyDescent="0.3">
      <c r="H136" s="57"/>
      <c r="I136" s="27"/>
      <c r="J136" s="29">
        <v>95</v>
      </c>
      <c r="K136" s="27"/>
      <c r="L136" s="28"/>
      <c r="M136" s="29"/>
    </row>
  </sheetData>
  <mergeCells count="21">
    <mergeCell ref="C3:D3"/>
    <mergeCell ref="E3:G3"/>
    <mergeCell ref="B2:G2"/>
    <mergeCell ref="I3:J3"/>
    <mergeCell ref="K3:M3"/>
    <mergeCell ref="O3:P3"/>
    <mergeCell ref="Q3:S3"/>
    <mergeCell ref="H2:M2"/>
    <mergeCell ref="N2:S2"/>
    <mergeCell ref="U2:W2"/>
    <mergeCell ref="U3:U5"/>
    <mergeCell ref="U28:W28"/>
    <mergeCell ref="U29:U31"/>
    <mergeCell ref="U32:U35"/>
    <mergeCell ref="U36:U39"/>
    <mergeCell ref="U6:U9"/>
    <mergeCell ref="U10:U13"/>
    <mergeCell ref="U15:W15"/>
    <mergeCell ref="U16:U18"/>
    <mergeCell ref="U19:U22"/>
    <mergeCell ref="U23:U26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63"/>
  <sheetViews>
    <sheetView workbookViewId="0">
      <selection activeCell="M42" sqref="M42"/>
    </sheetView>
  </sheetViews>
  <sheetFormatPr defaultRowHeight="15" x14ac:dyDescent="0.25"/>
  <cols>
    <col min="21" max="21" width="12.42578125" bestFit="1" customWidth="1"/>
    <col min="22" max="22" width="16.28515625" bestFit="1" customWidth="1"/>
    <col min="23" max="23" width="8.42578125" bestFit="1" customWidth="1"/>
  </cols>
  <sheetData>
    <row r="1" spans="2:23" ht="15.75" thickBot="1" x14ac:dyDescent="0.3"/>
    <row r="2" spans="2:23" ht="15.75" thickBot="1" x14ac:dyDescent="0.3">
      <c r="B2" s="256" t="s">
        <v>9</v>
      </c>
      <c r="C2" s="257"/>
      <c r="D2" s="257"/>
      <c r="E2" s="257"/>
      <c r="F2" s="257"/>
      <c r="G2" s="258"/>
      <c r="H2" s="256" t="s">
        <v>13</v>
      </c>
      <c r="I2" s="257"/>
      <c r="J2" s="257"/>
      <c r="K2" s="257"/>
      <c r="L2" s="257"/>
      <c r="M2" s="258"/>
      <c r="N2" s="256" t="s">
        <v>14</v>
      </c>
      <c r="O2" s="257"/>
      <c r="P2" s="257"/>
      <c r="Q2" s="257"/>
      <c r="R2" s="257"/>
      <c r="S2" s="258"/>
      <c r="U2" s="256" t="s">
        <v>15</v>
      </c>
      <c r="V2" s="257"/>
      <c r="W2" s="258"/>
    </row>
    <row r="3" spans="2:23" ht="15.75" thickBot="1" x14ac:dyDescent="0.3">
      <c r="B3" s="49" t="s">
        <v>10</v>
      </c>
      <c r="C3" s="256" t="s">
        <v>11</v>
      </c>
      <c r="D3" s="258"/>
      <c r="E3" s="256" t="s">
        <v>12</v>
      </c>
      <c r="F3" s="257"/>
      <c r="G3" s="258"/>
      <c r="H3" s="41" t="s">
        <v>10</v>
      </c>
      <c r="I3" s="256" t="s">
        <v>11</v>
      </c>
      <c r="J3" s="258"/>
      <c r="K3" s="256" t="s">
        <v>12</v>
      </c>
      <c r="L3" s="257"/>
      <c r="M3" s="258"/>
      <c r="N3" s="49" t="s">
        <v>10</v>
      </c>
      <c r="O3" s="256" t="s">
        <v>11</v>
      </c>
      <c r="P3" s="258"/>
      <c r="Q3" s="256" t="s">
        <v>12</v>
      </c>
      <c r="R3" s="257"/>
      <c r="S3" s="258"/>
      <c r="U3" s="249" t="s">
        <v>0</v>
      </c>
      <c r="V3" s="45" t="s">
        <v>7</v>
      </c>
      <c r="W3" s="63">
        <f>AVERAGE(B4:B63)</f>
        <v>251.25</v>
      </c>
    </row>
    <row r="4" spans="2:23" x14ac:dyDescent="0.25">
      <c r="B4" s="14">
        <v>45</v>
      </c>
      <c r="C4" s="64">
        <v>44</v>
      </c>
      <c r="D4" s="65">
        <v>13</v>
      </c>
      <c r="E4" s="64">
        <v>44</v>
      </c>
      <c r="F4" s="66">
        <v>0</v>
      </c>
      <c r="G4" s="65">
        <v>0</v>
      </c>
      <c r="H4" s="18">
        <v>32</v>
      </c>
      <c r="I4" s="64">
        <v>31</v>
      </c>
      <c r="J4" s="65">
        <v>3</v>
      </c>
      <c r="K4" s="64">
        <v>30</v>
      </c>
      <c r="L4" s="66">
        <v>0</v>
      </c>
      <c r="M4" s="65">
        <v>0</v>
      </c>
      <c r="N4" s="18">
        <v>404</v>
      </c>
      <c r="O4" s="64">
        <v>599</v>
      </c>
      <c r="P4" s="65">
        <v>776</v>
      </c>
      <c r="Q4" s="8">
        <v>181</v>
      </c>
      <c r="R4" s="6">
        <v>47</v>
      </c>
      <c r="S4" s="7">
        <v>2618</v>
      </c>
      <c r="U4" s="250"/>
      <c r="V4" s="46" t="s">
        <v>5</v>
      </c>
      <c r="W4" s="54">
        <f>_xlfn.VAR.P(B4:B630)</f>
        <v>31905.554166666665</v>
      </c>
    </row>
    <row r="5" spans="2:23" ht="15.75" thickBot="1" x14ac:dyDescent="0.3">
      <c r="B5" s="15">
        <v>0</v>
      </c>
      <c r="C5" s="43">
        <v>0</v>
      </c>
      <c r="D5" s="3">
        <v>5</v>
      </c>
      <c r="E5" s="43">
        <v>0</v>
      </c>
      <c r="F5" s="2">
        <v>0</v>
      </c>
      <c r="G5" s="3">
        <v>1</v>
      </c>
      <c r="H5" s="12">
        <v>0</v>
      </c>
      <c r="I5" s="43">
        <v>0</v>
      </c>
      <c r="J5" s="3">
        <v>0</v>
      </c>
      <c r="K5" s="43">
        <v>0</v>
      </c>
      <c r="L5" s="2">
        <v>0</v>
      </c>
      <c r="M5" s="3">
        <v>0</v>
      </c>
      <c r="N5" s="12">
        <v>2326</v>
      </c>
      <c r="O5" s="43">
        <v>5407</v>
      </c>
      <c r="P5" s="3">
        <v>4623</v>
      </c>
      <c r="Q5" s="9">
        <v>2107</v>
      </c>
      <c r="R5" s="2">
        <v>1</v>
      </c>
      <c r="S5" s="3">
        <v>7712</v>
      </c>
      <c r="U5" s="251"/>
      <c r="V5" s="47" t="s">
        <v>6</v>
      </c>
      <c r="W5" s="57">
        <f>+_xlfn.STDEV.P(B4:B63)</f>
        <v>178.62125899978051</v>
      </c>
    </row>
    <row r="6" spans="2:23" x14ac:dyDescent="0.25">
      <c r="B6" s="15">
        <v>479</v>
      </c>
      <c r="C6" s="43">
        <v>0</v>
      </c>
      <c r="D6" s="3">
        <v>0</v>
      </c>
      <c r="E6" s="43">
        <v>0</v>
      </c>
      <c r="F6" s="2">
        <v>0</v>
      </c>
      <c r="G6" s="3">
        <v>0</v>
      </c>
      <c r="H6" s="12">
        <v>0</v>
      </c>
      <c r="I6" s="43">
        <v>1706</v>
      </c>
      <c r="J6" s="3">
        <v>12</v>
      </c>
      <c r="K6" s="43">
        <v>0</v>
      </c>
      <c r="L6" s="2">
        <v>2</v>
      </c>
      <c r="M6" s="3">
        <v>1</v>
      </c>
      <c r="N6" s="12">
        <v>197</v>
      </c>
      <c r="O6" s="43">
        <v>3910</v>
      </c>
      <c r="P6" s="3">
        <v>3506</v>
      </c>
      <c r="Q6" s="9">
        <v>4819</v>
      </c>
      <c r="R6" s="2">
        <v>1</v>
      </c>
      <c r="S6" s="3">
        <v>1182</v>
      </c>
      <c r="U6" s="249" t="s">
        <v>1</v>
      </c>
      <c r="V6" s="45" t="s">
        <v>7</v>
      </c>
      <c r="W6" s="63">
        <f>AVERAGE(C4:D58)</f>
        <v>302.45</v>
      </c>
    </row>
    <row r="7" spans="2:23" x14ac:dyDescent="0.25">
      <c r="B7" s="15">
        <v>411</v>
      </c>
      <c r="C7" s="43">
        <v>0</v>
      </c>
      <c r="D7" s="3">
        <v>439</v>
      </c>
      <c r="E7" s="43">
        <v>0</v>
      </c>
      <c r="F7" s="2">
        <v>0</v>
      </c>
      <c r="G7" s="3">
        <v>0</v>
      </c>
      <c r="H7" s="12">
        <v>1558</v>
      </c>
      <c r="I7" s="43">
        <v>12</v>
      </c>
      <c r="J7" s="3">
        <v>2</v>
      </c>
      <c r="K7" s="43">
        <v>0</v>
      </c>
      <c r="L7" s="2">
        <v>0</v>
      </c>
      <c r="M7" s="3">
        <v>1</v>
      </c>
      <c r="N7" s="12">
        <v>256</v>
      </c>
      <c r="O7" s="43">
        <v>3540</v>
      </c>
      <c r="P7" s="3"/>
      <c r="Q7" s="9">
        <v>4362</v>
      </c>
      <c r="R7" s="2">
        <v>5864</v>
      </c>
      <c r="S7" s="3">
        <v>8279</v>
      </c>
      <c r="U7" s="250"/>
      <c r="V7" s="62" t="s">
        <v>8</v>
      </c>
      <c r="W7" s="54">
        <f>(COUNT(C4:C48)+COUNT(D4:D58))/2</f>
        <v>50</v>
      </c>
    </row>
    <row r="8" spans="2:23" x14ac:dyDescent="0.25">
      <c r="B8" s="15">
        <v>386</v>
      </c>
      <c r="C8" s="43">
        <v>577</v>
      </c>
      <c r="D8" s="3">
        <v>431</v>
      </c>
      <c r="E8" s="43">
        <v>0</v>
      </c>
      <c r="F8" s="2">
        <v>25</v>
      </c>
      <c r="G8" s="3">
        <v>4</v>
      </c>
      <c r="H8" s="12">
        <v>1547</v>
      </c>
      <c r="I8" s="43">
        <v>1656</v>
      </c>
      <c r="J8" s="3">
        <v>1932</v>
      </c>
      <c r="K8" s="43">
        <v>0</v>
      </c>
      <c r="L8" s="2">
        <v>1760</v>
      </c>
      <c r="M8" s="3">
        <v>1</v>
      </c>
      <c r="N8" s="12">
        <v>61</v>
      </c>
      <c r="O8" s="43"/>
      <c r="P8" s="3"/>
      <c r="Q8" s="9">
        <v>5699</v>
      </c>
      <c r="R8" s="2">
        <v>7003</v>
      </c>
      <c r="S8" s="3"/>
      <c r="U8" s="250"/>
      <c r="V8" s="46" t="s">
        <v>5</v>
      </c>
      <c r="W8" s="54">
        <f>_xlfn.VAR.P(C4:D58)</f>
        <v>29025.547500000001</v>
      </c>
    </row>
    <row r="9" spans="2:23" ht="15.75" thickBot="1" x14ac:dyDescent="0.3">
      <c r="B9" s="15">
        <v>401</v>
      </c>
      <c r="C9" s="43">
        <v>403</v>
      </c>
      <c r="D9" s="3">
        <v>48</v>
      </c>
      <c r="E9" s="43">
        <v>0</v>
      </c>
      <c r="F9" s="2">
        <v>517</v>
      </c>
      <c r="G9" s="3">
        <v>0</v>
      </c>
      <c r="H9" s="12">
        <v>15</v>
      </c>
      <c r="I9" s="43">
        <v>1643</v>
      </c>
      <c r="J9" s="3">
        <v>1607</v>
      </c>
      <c r="K9" s="43">
        <v>1567</v>
      </c>
      <c r="L9" s="2">
        <v>1753</v>
      </c>
      <c r="M9" s="3">
        <v>0</v>
      </c>
      <c r="N9" s="12">
        <v>2775</v>
      </c>
      <c r="O9" s="43"/>
      <c r="P9" s="3"/>
      <c r="Q9" s="9"/>
      <c r="R9" s="2">
        <v>5432</v>
      </c>
      <c r="S9" s="3"/>
      <c r="U9" s="251"/>
      <c r="V9" s="47" t="s">
        <v>6</v>
      </c>
      <c r="W9" s="57">
        <f>_xlfn.STDEV.P(C4:D58)</f>
        <v>170.36885718933493</v>
      </c>
    </row>
    <row r="10" spans="2:23" ht="15.75" thickBot="1" x14ac:dyDescent="0.3">
      <c r="B10" s="15">
        <v>382</v>
      </c>
      <c r="C10" s="43">
        <v>40</v>
      </c>
      <c r="D10" s="3">
        <v>42</v>
      </c>
      <c r="E10" s="43">
        <v>0</v>
      </c>
      <c r="F10" s="2">
        <v>512</v>
      </c>
      <c r="G10" s="3">
        <v>1</v>
      </c>
      <c r="H10" s="12">
        <v>16</v>
      </c>
      <c r="I10" s="43">
        <v>1636</v>
      </c>
      <c r="J10" s="3">
        <v>1630</v>
      </c>
      <c r="K10" s="43">
        <v>1538</v>
      </c>
      <c r="L10" s="2">
        <v>1718</v>
      </c>
      <c r="M10" s="3">
        <v>1740</v>
      </c>
      <c r="N10" s="13">
        <v>2593</v>
      </c>
      <c r="O10" s="44"/>
      <c r="P10" s="5"/>
      <c r="Q10" s="10"/>
      <c r="R10" s="4"/>
      <c r="S10" s="5"/>
      <c r="U10" s="249" t="s">
        <v>2</v>
      </c>
      <c r="V10" s="45" t="s">
        <v>7</v>
      </c>
      <c r="W10" s="63">
        <f>AVERAGE(E4:G47)</f>
        <v>355.25619834710744</v>
      </c>
    </row>
    <row r="11" spans="2:23" x14ac:dyDescent="0.25">
      <c r="B11" s="15">
        <v>37</v>
      </c>
      <c r="C11" s="43">
        <v>450</v>
      </c>
      <c r="D11" s="3">
        <v>92</v>
      </c>
      <c r="E11" s="43">
        <v>728</v>
      </c>
      <c r="F11" s="2">
        <v>296</v>
      </c>
      <c r="G11" s="3">
        <v>2</v>
      </c>
      <c r="H11" s="12">
        <v>1499</v>
      </c>
      <c r="I11" s="43">
        <v>1636</v>
      </c>
      <c r="J11" s="3">
        <v>1598</v>
      </c>
      <c r="K11" s="43">
        <v>1518</v>
      </c>
      <c r="L11" s="2">
        <v>1848</v>
      </c>
      <c r="M11" s="3">
        <v>1714</v>
      </c>
      <c r="U11" s="250"/>
      <c r="V11" s="62" t="s">
        <v>8</v>
      </c>
      <c r="W11" s="54">
        <f>(COUNT(E4:E38)+COUNT(F4:F47)+COUNT(G4:G45))/3</f>
        <v>40.333333333333336</v>
      </c>
    </row>
    <row r="12" spans="2:23" x14ac:dyDescent="0.25">
      <c r="B12" s="15">
        <v>18</v>
      </c>
      <c r="C12" s="43">
        <v>451</v>
      </c>
      <c r="D12" s="3">
        <v>53</v>
      </c>
      <c r="E12" s="43">
        <v>772</v>
      </c>
      <c r="F12" s="2">
        <v>119</v>
      </c>
      <c r="G12" s="3">
        <v>454</v>
      </c>
      <c r="H12" s="12">
        <v>1516</v>
      </c>
      <c r="I12" s="43">
        <v>1653</v>
      </c>
      <c r="J12" s="3">
        <v>1636</v>
      </c>
      <c r="K12" s="43">
        <v>1511</v>
      </c>
      <c r="L12" s="2">
        <v>1725</v>
      </c>
      <c r="M12" s="3">
        <v>1686</v>
      </c>
      <c r="U12" s="250"/>
      <c r="V12" s="46" t="s">
        <v>5</v>
      </c>
      <c r="W12" s="54">
        <f>_xlfn.VAR.P(E4:G47)</f>
        <v>45697.430230175538</v>
      </c>
    </row>
    <row r="13" spans="2:23" ht="15.75" thickBot="1" x14ac:dyDescent="0.3">
      <c r="B13" s="15">
        <v>19</v>
      </c>
      <c r="C13" s="43">
        <v>423</v>
      </c>
      <c r="D13" s="3">
        <v>56</v>
      </c>
      <c r="E13" s="43">
        <v>586</v>
      </c>
      <c r="F13" s="2">
        <v>19</v>
      </c>
      <c r="G13" s="3">
        <v>473</v>
      </c>
      <c r="H13" s="12">
        <v>1489</v>
      </c>
      <c r="I13" s="43">
        <v>15</v>
      </c>
      <c r="J13" s="3">
        <v>1649</v>
      </c>
      <c r="K13" s="43">
        <v>1478</v>
      </c>
      <c r="L13" s="2">
        <v>1709</v>
      </c>
      <c r="M13" s="3">
        <v>1748</v>
      </c>
      <c r="U13" s="251"/>
      <c r="V13" s="47" t="s">
        <v>6</v>
      </c>
      <c r="W13" s="57">
        <f>_xlfn.STDEV.P(E4:G47)</f>
        <v>213.76957274171536</v>
      </c>
    </row>
    <row r="14" spans="2:23" ht="15.75" thickBot="1" x14ac:dyDescent="0.3">
      <c r="B14" s="15">
        <v>371</v>
      </c>
      <c r="C14" s="43">
        <v>440</v>
      </c>
      <c r="D14" s="3">
        <v>41</v>
      </c>
      <c r="E14" s="43">
        <v>545</v>
      </c>
      <c r="F14" s="2">
        <v>18</v>
      </c>
      <c r="G14" s="3">
        <v>558</v>
      </c>
      <c r="H14" s="12">
        <v>1556</v>
      </c>
      <c r="I14" s="43">
        <v>13</v>
      </c>
      <c r="J14" s="3">
        <v>1630</v>
      </c>
      <c r="K14" s="43">
        <v>1534</v>
      </c>
      <c r="L14" s="2">
        <v>1696</v>
      </c>
      <c r="M14" s="3">
        <v>1708</v>
      </c>
      <c r="U14" s="1"/>
      <c r="V14" s="1"/>
      <c r="W14" s="1"/>
    </row>
    <row r="15" spans="2:23" ht="15.75" thickBot="1" x14ac:dyDescent="0.3">
      <c r="B15" s="15">
        <v>366</v>
      </c>
      <c r="C15" s="43">
        <v>417</v>
      </c>
      <c r="D15" s="3">
        <v>405</v>
      </c>
      <c r="E15" s="43">
        <v>532</v>
      </c>
      <c r="F15" s="2">
        <v>488</v>
      </c>
      <c r="G15" s="3">
        <v>249</v>
      </c>
      <c r="H15" s="12">
        <v>12</v>
      </c>
      <c r="I15" s="43">
        <v>1642</v>
      </c>
      <c r="J15" s="3">
        <v>1626</v>
      </c>
      <c r="K15" s="43">
        <v>1515</v>
      </c>
      <c r="L15" s="2">
        <v>1752</v>
      </c>
      <c r="M15" s="3">
        <v>1709</v>
      </c>
      <c r="U15" s="256" t="s">
        <v>16</v>
      </c>
      <c r="V15" s="257"/>
      <c r="W15" s="258"/>
    </row>
    <row r="16" spans="2:23" x14ac:dyDescent="0.25">
      <c r="B16" s="15">
        <v>376</v>
      </c>
      <c r="C16" s="43">
        <v>75</v>
      </c>
      <c r="D16" s="3">
        <v>378</v>
      </c>
      <c r="E16" s="43">
        <v>544</v>
      </c>
      <c r="F16" s="2">
        <v>492</v>
      </c>
      <c r="G16" s="3">
        <v>402</v>
      </c>
      <c r="H16" s="12">
        <v>10</v>
      </c>
      <c r="I16" s="43">
        <v>1651</v>
      </c>
      <c r="J16" s="3">
        <v>10</v>
      </c>
      <c r="K16" s="43">
        <v>1528</v>
      </c>
      <c r="L16" s="2">
        <v>25</v>
      </c>
      <c r="M16" s="3">
        <v>1684</v>
      </c>
      <c r="U16" s="249" t="s">
        <v>0</v>
      </c>
      <c r="V16" s="45" t="s">
        <v>7</v>
      </c>
      <c r="W16" s="63">
        <f>AVERAGE(H4:H26)</f>
        <v>801.60869565217388</v>
      </c>
    </row>
    <row r="17" spans="2:23" x14ac:dyDescent="0.25">
      <c r="B17" s="15">
        <v>387</v>
      </c>
      <c r="C17" s="43">
        <v>414</v>
      </c>
      <c r="D17" s="3">
        <v>30</v>
      </c>
      <c r="E17" s="43">
        <v>637</v>
      </c>
      <c r="F17" s="2">
        <v>90</v>
      </c>
      <c r="G17" s="3">
        <v>557</v>
      </c>
      <c r="H17" s="12">
        <v>10</v>
      </c>
      <c r="I17" s="43">
        <v>12</v>
      </c>
      <c r="J17" s="3">
        <v>1634</v>
      </c>
      <c r="K17" s="43">
        <v>1498</v>
      </c>
      <c r="L17" s="2">
        <v>1748</v>
      </c>
      <c r="M17" s="3">
        <v>1693</v>
      </c>
      <c r="U17" s="250"/>
      <c r="V17" s="46" t="s">
        <v>5</v>
      </c>
      <c r="W17" s="54">
        <f>_xlfn.VAR.P(H4:H26)</f>
        <v>569782.23818525521</v>
      </c>
    </row>
    <row r="18" spans="2:23" ht="15.75" thickBot="1" x14ac:dyDescent="0.3">
      <c r="B18" s="15">
        <v>366</v>
      </c>
      <c r="C18" s="43">
        <v>404</v>
      </c>
      <c r="D18" s="3">
        <v>383</v>
      </c>
      <c r="E18" s="43">
        <v>114</v>
      </c>
      <c r="F18" s="2">
        <v>378</v>
      </c>
      <c r="G18" s="3">
        <v>191</v>
      </c>
      <c r="H18" s="12">
        <v>1564</v>
      </c>
      <c r="I18" s="43">
        <v>1646</v>
      </c>
      <c r="J18" s="3"/>
      <c r="K18" s="43">
        <v>1494</v>
      </c>
      <c r="L18" s="2"/>
      <c r="M18" s="3">
        <v>1713</v>
      </c>
      <c r="U18" s="251"/>
      <c r="V18" s="47" t="s">
        <v>6</v>
      </c>
      <c r="W18" s="57">
        <f>_xlfn.STDEV.P(H4:H26)</f>
        <v>754.83921346552688</v>
      </c>
    </row>
    <row r="19" spans="2:23" x14ac:dyDescent="0.25">
      <c r="B19" s="15">
        <v>375</v>
      </c>
      <c r="C19" s="43">
        <v>444</v>
      </c>
      <c r="D19" s="3">
        <v>393</v>
      </c>
      <c r="E19" s="43">
        <v>551</v>
      </c>
      <c r="F19" s="2">
        <v>446</v>
      </c>
      <c r="G19" s="3">
        <v>432</v>
      </c>
      <c r="H19" s="12">
        <v>26</v>
      </c>
      <c r="I19" s="43"/>
      <c r="J19" s="3"/>
      <c r="K19" s="43"/>
      <c r="L19" s="2"/>
      <c r="M19" s="3">
        <v>19</v>
      </c>
      <c r="U19" s="249" t="s">
        <v>1</v>
      </c>
      <c r="V19" s="45" t="s">
        <v>7</v>
      </c>
      <c r="W19" s="63">
        <f>AVERAGE(I4:J18)</f>
        <v>1031.7586206896551</v>
      </c>
    </row>
    <row r="20" spans="2:23" x14ac:dyDescent="0.25">
      <c r="B20" s="15">
        <v>15</v>
      </c>
      <c r="C20" s="43">
        <v>32</v>
      </c>
      <c r="D20" s="3">
        <v>381</v>
      </c>
      <c r="E20" s="43">
        <v>533</v>
      </c>
      <c r="F20" s="2">
        <v>393</v>
      </c>
      <c r="G20" s="3">
        <v>557</v>
      </c>
      <c r="H20" s="12">
        <v>15</v>
      </c>
      <c r="I20" s="43"/>
      <c r="J20" s="3"/>
      <c r="K20" s="43"/>
      <c r="L20" s="2"/>
      <c r="M20" s="3"/>
      <c r="U20" s="250"/>
      <c r="V20" s="62" t="s">
        <v>8</v>
      </c>
      <c r="W20" s="54">
        <f>(COUNT(I4:I18)+COUNT(J4:J17))/2</f>
        <v>14.5</v>
      </c>
    </row>
    <row r="21" spans="2:23" x14ac:dyDescent="0.25">
      <c r="B21" s="15">
        <v>25</v>
      </c>
      <c r="C21" s="43">
        <v>431</v>
      </c>
      <c r="D21" s="3">
        <v>380</v>
      </c>
      <c r="E21" s="43">
        <v>690</v>
      </c>
      <c r="F21" s="2">
        <v>412</v>
      </c>
      <c r="G21" s="3">
        <v>444</v>
      </c>
      <c r="H21" s="12">
        <v>1523</v>
      </c>
      <c r="I21" s="43"/>
      <c r="J21" s="3"/>
      <c r="K21" s="43"/>
      <c r="L21" s="2"/>
      <c r="M21" s="3"/>
      <c r="U21" s="250"/>
      <c r="V21" s="46" t="s">
        <v>5</v>
      </c>
      <c r="W21" s="54">
        <f>_xlfn.VAR.P(I4:J18)</f>
        <v>641088.25208085612</v>
      </c>
    </row>
    <row r="22" spans="2:23" ht="15.75" thickBot="1" x14ac:dyDescent="0.3">
      <c r="B22" s="15">
        <v>417</v>
      </c>
      <c r="C22" s="43">
        <v>418</v>
      </c>
      <c r="D22" s="3">
        <v>361</v>
      </c>
      <c r="E22" s="43">
        <v>611</v>
      </c>
      <c r="F22" s="2">
        <v>448</v>
      </c>
      <c r="G22" s="3">
        <v>187</v>
      </c>
      <c r="H22" s="12">
        <v>12</v>
      </c>
      <c r="I22" s="43"/>
      <c r="J22" s="3"/>
      <c r="K22" s="43"/>
      <c r="L22" s="2"/>
      <c r="M22" s="3"/>
      <c r="U22" s="251"/>
      <c r="V22" s="47" t="s">
        <v>6</v>
      </c>
      <c r="W22" s="57">
        <f>_xlfn.STDEV.P(I4:J18)</f>
        <v>800.67986866216143</v>
      </c>
    </row>
    <row r="23" spans="2:23" x14ac:dyDescent="0.25">
      <c r="B23" s="15">
        <v>406</v>
      </c>
      <c r="C23" s="43">
        <v>413</v>
      </c>
      <c r="D23" s="3">
        <v>63</v>
      </c>
      <c r="E23" s="43">
        <v>538</v>
      </c>
      <c r="F23" s="2">
        <v>432</v>
      </c>
      <c r="G23" s="3">
        <v>439</v>
      </c>
      <c r="H23" s="12">
        <v>1496</v>
      </c>
      <c r="I23" s="43"/>
      <c r="J23" s="3"/>
      <c r="K23" s="43"/>
      <c r="L23" s="2"/>
      <c r="M23" s="3"/>
      <c r="U23" s="249" t="s">
        <v>2</v>
      </c>
      <c r="V23" s="45" t="s">
        <v>7</v>
      </c>
      <c r="W23" s="63">
        <f>AVERAGE(K4:M19)</f>
        <v>1030.3111111111111</v>
      </c>
    </row>
    <row r="24" spans="2:23" x14ac:dyDescent="0.25">
      <c r="B24" s="15">
        <v>392</v>
      </c>
      <c r="C24" s="43">
        <v>425</v>
      </c>
      <c r="D24" s="3">
        <v>380</v>
      </c>
      <c r="E24" s="43">
        <v>547</v>
      </c>
      <c r="F24" s="2">
        <v>394</v>
      </c>
      <c r="G24" s="3">
        <v>512</v>
      </c>
      <c r="H24" s="12">
        <v>1507</v>
      </c>
      <c r="I24" s="43"/>
      <c r="J24" s="3"/>
      <c r="K24" s="43"/>
      <c r="L24" s="2"/>
      <c r="M24" s="3"/>
      <c r="U24" s="250"/>
      <c r="V24" s="62" t="s">
        <v>8</v>
      </c>
      <c r="W24" s="54">
        <f>(COUNT(K4:K18)+COUNT(L4:L17)+COUNT(M4:M19))/3</f>
        <v>15</v>
      </c>
    </row>
    <row r="25" spans="2:23" x14ac:dyDescent="0.25">
      <c r="B25" s="15">
        <v>19</v>
      </c>
      <c r="C25" s="43">
        <v>439</v>
      </c>
      <c r="D25" s="3">
        <v>24</v>
      </c>
      <c r="E25" s="43">
        <v>579</v>
      </c>
      <c r="F25" s="2">
        <v>411</v>
      </c>
      <c r="G25" s="3">
        <v>557</v>
      </c>
      <c r="H25" s="12">
        <v>1518</v>
      </c>
      <c r="I25" s="43"/>
      <c r="J25" s="3"/>
      <c r="K25" s="43"/>
      <c r="L25" s="2"/>
      <c r="M25" s="3"/>
      <c r="U25" s="250"/>
      <c r="V25" s="46" t="s">
        <v>5</v>
      </c>
      <c r="W25" s="54">
        <f>_xlfn.VAR.P(K4:M19)</f>
        <v>645722.16987654322</v>
      </c>
    </row>
    <row r="26" spans="2:23" ht="15.75" thickBot="1" x14ac:dyDescent="0.3">
      <c r="B26" s="15">
        <v>417</v>
      </c>
      <c r="C26" s="43">
        <v>31</v>
      </c>
      <c r="D26" s="3">
        <v>358</v>
      </c>
      <c r="E26" s="43">
        <v>561</v>
      </c>
      <c r="F26" s="2">
        <v>581</v>
      </c>
      <c r="G26" s="3">
        <v>88</v>
      </c>
      <c r="H26" s="13">
        <v>1516</v>
      </c>
      <c r="I26" s="44"/>
      <c r="J26" s="5"/>
      <c r="K26" s="44"/>
      <c r="L26" s="4"/>
      <c r="M26" s="5"/>
      <c r="U26" s="251"/>
      <c r="V26" s="47" t="s">
        <v>6</v>
      </c>
      <c r="W26" s="57">
        <f>_xlfn.STDEV.P(K4:M19)</f>
        <v>803.56839775873664</v>
      </c>
    </row>
    <row r="27" spans="2:23" ht="15.75" thickBot="1" x14ac:dyDescent="0.3">
      <c r="B27" s="15">
        <v>381</v>
      </c>
      <c r="C27" s="43">
        <v>433</v>
      </c>
      <c r="D27" s="3">
        <v>364</v>
      </c>
      <c r="E27" s="43">
        <v>567</v>
      </c>
      <c r="F27" s="2">
        <v>413</v>
      </c>
      <c r="G27" s="3">
        <v>526</v>
      </c>
      <c r="U27" s="1"/>
      <c r="V27" s="1"/>
      <c r="W27" s="1"/>
    </row>
    <row r="28" spans="2:23" ht="15.75" thickBot="1" x14ac:dyDescent="0.3">
      <c r="B28" s="15">
        <v>23</v>
      </c>
      <c r="C28" s="43">
        <v>423</v>
      </c>
      <c r="D28" s="3">
        <v>369</v>
      </c>
      <c r="E28" s="43">
        <v>519</v>
      </c>
      <c r="F28" s="2">
        <v>485</v>
      </c>
      <c r="G28" s="3">
        <v>428</v>
      </c>
      <c r="U28" s="256" t="s">
        <v>17</v>
      </c>
      <c r="V28" s="257"/>
      <c r="W28" s="258"/>
    </row>
    <row r="29" spans="2:23" x14ac:dyDescent="0.25">
      <c r="B29" s="15">
        <v>23</v>
      </c>
      <c r="C29" s="43">
        <v>459</v>
      </c>
      <c r="D29" s="3">
        <v>378</v>
      </c>
      <c r="E29" s="43">
        <v>108</v>
      </c>
      <c r="F29" s="2">
        <v>374</v>
      </c>
      <c r="G29" s="3">
        <v>497</v>
      </c>
      <c r="U29" s="249" t="s">
        <v>0</v>
      </c>
      <c r="V29" s="45" t="s">
        <v>7</v>
      </c>
      <c r="W29" s="63">
        <f>AVERAGE(N4:N10)</f>
        <v>1230.2857142857142</v>
      </c>
    </row>
    <row r="30" spans="2:23" x14ac:dyDescent="0.25">
      <c r="B30" s="15">
        <v>431</v>
      </c>
      <c r="C30" s="43">
        <v>27</v>
      </c>
      <c r="D30" s="3">
        <v>417</v>
      </c>
      <c r="E30" s="43">
        <v>494</v>
      </c>
      <c r="F30" s="2">
        <v>367</v>
      </c>
      <c r="G30" s="3">
        <v>456</v>
      </c>
      <c r="U30" s="250"/>
      <c r="V30" s="46" t="s">
        <v>5</v>
      </c>
      <c r="W30" s="54">
        <f>_xlfn.VAR.P(N4:N10)</f>
        <v>1358658.775510204</v>
      </c>
    </row>
    <row r="31" spans="2:23" ht="15.75" thickBot="1" x14ac:dyDescent="0.3">
      <c r="B31" s="15">
        <v>382</v>
      </c>
      <c r="C31" s="43">
        <v>437</v>
      </c>
      <c r="D31" s="3">
        <v>376</v>
      </c>
      <c r="E31" s="43">
        <v>63</v>
      </c>
      <c r="F31" s="2">
        <v>407</v>
      </c>
      <c r="G31" s="3">
        <v>464</v>
      </c>
      <c r="U31" s="251"/>
      <c r="V31" s="47" t="s">
        <v>6</v>
      </c>
      <c r="W31" s="57">
        <f>_xlfn.STDEV.P(N4:N10)</f>
        <v>1165.6151918665971</v>
      </c>
    </row>
    <row r="32" spans="2:23" x14ac:dyDescent="0.25">
      <c r="B32" s="15">
        <v>383</v>
      </c>
      <c r="C32" s="43">
        <v>452</v>
      </c>
      <c r="D32" s="3">
        <v>373</v>
      </c>
      <c r="E32" s="43">
        <v>511</v>
      </c>
      <c r="F32" s="2">
        <v>366</v>
      </c>
      <c r="G32" s="3">
        <v>510</v>
      </c>
      <c r="U32" s="249" t="s">
        <v>1</v>
      </c>
      <c r="V32" s="45" t="s">
        <v>7</v>
      </c>
      <c r="W32" s="63">
        <f>AVERAGE(O4:P7)</f>
        <v>3194.4285714285716</v>
      </c>
    </row>
    <row r="33" spans="2:23" x14ac:dyDescent="0.25">
      <c r="B33" s="15">
        <v>42</v>
      </c>
      <c r="C33" s="43">
        <v>432</v>
      </c>
      <c r="D33" s="3">
        <v>387</v>
      </c>
      <c r="E33" s="43">
        <v>581</v>
      </c>
      <c r="F33" s="2">
        <v>408</v>
      </c>
      <c r="G33" s="3">
        <v>380</v>
      </c>
      <c r="U33" s="250"/>
      <c r="V33" s="62" t="s">
        <v>8</v>
      </c>
      <c r="W33" s="54">
        <f>(COUNT(O4:O7)+COUNT(P4:P6))/3</f>
        <v>2.3333333333333335</v>
      </c>
    </row>
    <row r="34" spans="2:23" x14ac:dyDescent="0.25">
      <c r="B34" s="15">
        <v>378</v>
      </c>
      <c r="C34" s="43">
        <v>463</v>
      </c>
      <c r="D34" s="3">
        <v>382</v>
      </c>
      <c r="E34" s="43">
        <v>516</v>
      </c>
      <c r="F34" s="2">
        <v>468</v>
      </c>
      <c r="G34" s="3">
        <v>468</v>
      </c>
      <c r="U34" s="250"/>
      <c r="V34" s="46" t="s">
        <v>5</v>
      </c>
      <c r="W34" s="54">
        <f>_xlfn.VAR.P(O4:P7)</f>
        <v>2892839.1020408161</v>
      </c>
    </row>
    <row r="35" spans="2:23" ht="15.75" thickBot="1" x14ac:dyDescent="0.3">
      <c r="B35" s="15">
        <v>20</v>
      </c>
      <c r="C35" s="43">
        <v>406</v>
      </c>
      <c r="D35" s="3">
        <v>369</v>
      </c>
      <c r="E35" s="43">
        <v>693</v>
      </c>
      <c r="F35" s="2">
        <v>351</v>
      </c>
      <c r="G35" s="3">
        <v>428</v>
      </c>
      <c r="U35" s="251"/>
      <c r="V35" s="47" t="s">
        <v>6</v>
      </c>
      <c r="W35" s="57">
        <f>_xlfn.STDEV.P(O4:P7)</f>
        <v>1700.8348250317595</v>
      </c>
    </row>
    <row r="36" spans="2:23" x14ac:dyDescent="0.25">
      <c r="B36" s="15">
        <v>22</v>
      </c>
      <c r="C36" s="43">
        <v>410</v>
      </c>
      <c r="D36" s="3">
        <v>352</v>
      </c>
      <c r="E36" s="43">
        <v>580</v>
      </c>
      <c r="F36" s="2">
        <v>474</v>
      </c>
      <c r="G36" s="3">
        <v>474</v>
      </c>
      <c r="U36" s="249" t="s">
        <v>2</v>
      </c>
      <c r="V36" s="45" t="s">
        <v>7</v>
      </c>
      <c r="W36" s="63">
        <f>AVERAGE(Q4:S9)</f>
        <v>3687.1333333333332</v>
      </c>
    </row>
    <row r="37" spans="2:23" x14ac:dyDescent="0.25">
      <c r="B37" s="15">
        <v>373</v>
      </c>
      <c r="C37" s="43">
        <v>467</v>
      </c>
      <c r="D37" s="3">
        <v>430</v>
      </c>
      <c r="E37" s="43">
        <v>83</v>
      </c>
      <c r="F37" s="2">
        <v>460</v>
      </c>
      <c r="G37" s="3">
        <v>408</v>
      </c>
      <c r="U37" s="250"/>
      <c r="V37" s="62" t="s">
        <v>8</v>
      </c>
      <c r="W37" s="54">
        <f>(COUNT(Q4:Q8)+COUNT(R4:R9)+COUNT(S4:S7))/3</f>
        <v>5</v>
      </c>
    </row>
    <row r="38" spans="2:23" x14ac:dyDescent="0.25">
      <c r="B38" s="15">
        <v>382</v>
      </c>
      <c r="C38" s="43">
        <v>37</v>
      </c>
      <c r="D38" s="3">
        <v>356</v>
      </c>
      <c r="E38" s="43">
        <v>555</v>
      </c>
      <c r="F38" s="2">
        <v>365</v>
      </c>
      <c r="G38" s="3">
        <v>427</v>
      </c>
      <c r="U38" s="250"/>
      <c r="V38" s="46" t="s">
        <v>5</v>
      </c>
      <c r="W38" s="54">
        <f>_xlfn.VAR.P(Q4:S9)</f>
        <v>8298767.0488888891</v>
      </c>
    </row>
    <row r="39" spans="2:23" ht="15.75" thickBot="1" x14ac:dyDescent="0.3">
      <c r="B39" s="15">
        <v>445</v>
      </c>
      <c r="C39" s="43">
        <v>437</v>
      </c>
      <c r="D39" s="3">
        <v>46</v>
      </c>
      <c r="E39" s="43"/>
      <c r="F39" s="2">
        <v>500</v>
      </c>
      <c r="G39" s="3">
        <v>402</v>
      </c>
      <c r="U39" s="251"/>
      <c r="V39" s="47" t="s">
        <v>6</v>
      </c>
      <c r="W39" s="57">
        <f>_xlfn.STDEV.P(Q4:S9)</f>
        <v>2880.7580684411678</v>
      </c>
    </row>
    <row r="40" spans="2:23" x14ac:dyDescent="0.25">
      <c r="B40" s="15">
        <v>369</v>
      </c>
      <c r="C40" s="43">
        <v>421</v>
      </c>
      <c r="D40" s="3">
        <v>62</v>
      </c>
      <c r="E40" s="43"/>
      <c r="F40" s="2">
        <v>370</v>
      </c>
      <c r="G40" s="3">
        <v>476</v>
      </c>
    </row>
    <row r="41" spans="2:23" x14ac:dyDescent="0.25">
      <c r="B41" s="15">
        <v>410</v>
      </c>
      <c r="C41" s="43">
        <v>426</v>
      </c>
      <c r="D41" s="3">
        <v>369</v>
      </c>
      <c r="E41" s="43"/>
      <c r="F41" s="2">
        <v>402</v>
      </c>
      <c r="G41" s="3">
        <v>396</v>
      </c>
    </row>
    <row r="42" spans="2:23" x14ac:dyDescent="0.25">
      <c r="B42" s="15">
        <v>433</v>
      </c>
      <c r="C42" s="43">
        <v>429</v>
      </c>
      <c r="D42" s="3">
        <v>392</v>
      </c>
      <c r="E42" s="43"/>
      <c r="F42" s="2">
        <v>374</v>
      </c>
      <c r="G42" s="3">
        <v>419</v>
      </c>
    </row>
    <row r="43" spans="2:23" x14ac:dyDescent="0.25">
      <c r="B43" s="15">
        <v>54</v>
      </c>
      <c r="C43" s="43">
        <v>419</v>
      </c>
      <c r="D43" s="3">
        <v>401</v>
      </c>
      <c r="E43" s="43"/>
      <c r="F43" s="2">
        <v>390</v>
      </c>
      <c r="G43" s="3">
        <v>27</v>
      </c>
    </row>
    <row r="44" spans="2:23" x14ac:dyDescent="0.25">
      <c r="B44" s="15">
        <v>374</v>
      </c>
      <c r="C44" s="43">
        <v>437</v>
      </c>
      <c r="D44" s="3">
        <v>22</v>
      </c>
      <c r="E44" s="43"/>
      <c r="F44" s="2">
        <v>418</v>
      </c>
      <c r="G44" s="3">
        <v>420</v>
      </c>
    </row>
    <row r="45" spans="2:23" x14ac:dyDescent="0.25">
      <c r="B45" s="15">
        <v>19</v>
      </c>
      <c r="C45" s="43">
        <v>435</v>
      </c>
      <c r="D45" s="3">
        <v>366</v>
      </c>
      <c r="E45" s="43"/>
      <c r="F45" s="2">
        <v>132</v>
      </c>
      <c r="G45" s="3">
        <v>448</v>
      </c>
    </row>
    <row r="46" spans="2:23" x14ac:dyDescent="0.25">
      <c r="B46" s="15">
        <v>22</v>
      </c>
      <c r="C46" s="43">
        <v>394</v>
      </c>
      <c r="D46" s="3">
        <v>419</v>
      </c>
      <c r="E46" s="43"/>
      <c r="F46" s="2">
        <v>46</v>
      </c>
      <c r="G46" s="3"/>
    </row>
    <row r="47" spans="2:23" x14ac:dyDescent="0.25">
      <c r="B47" s="15">
        <v>23</v>
      </c>
      <c r="C47" s="43">
        <v>32</v>
      </c>
      <c r="D47" s="3">
        <v>365</v>
      </c>
      <c r="E47" s="43"/>
      <c r="F47" s="2">
        <v>401</v>
      </c>
      <c r="G47" s="3"/>
    </row>
    <row r="48" spans="2:23" x14ac:dyDescent="0.25">
      <c r="B48" s="15">
        <v>383</v>
      </c>
      <c r="C48" s="43">
        <v>411</v>
      </c>
      <c r="D48" s="3">
        <v>30</v>
      </c>
      <c r="E48" s="43"/>
      <c r="F48" s="2"/>
      <c r="G48" s="3"/>
    </row>
    <row r="49" spans="2:7" x14ac:dyDescent="0.25">
      <c r="B49" s="15">
        <v>379</v>
      </c>
      <c r="C49" s="43"/>
      <c r="D49" s="3">
        <v>386</v>
      </c>
      <c r="E49" s="43"/>
      <c r="F49" s="2"/>
      <c r="G49" s="3"/>
    </row>
    <row r="50" spans="2:7" x14ac:dyDescent="0.25">
      <c r="B50" s="15">
        <v>377</v>
      </c>
      <c r="C50" s="43"/>
      <c r="D50" s="3">
        <v>358</v>
      </c>
      <c r="E50" s="43"/>
      <c r="F50" s="2"/>
      <c r="G50" s="3"/>
    </row>
    <row r="51" spans="2:7" x14ac:dyDescent="0.25">
      <c r="B51" s="15">
        <v>47</v>
      </c>
      <c r="C51" s="43"/>
      <c r="D51" s="3">
        <v>372</v>
      </c>
      <c r="E51" s="43"/>
      <c r="F51" s="2"/>
      <c r="G51" s="3"/>
    </row>
    <row r="52" spans="2:7" x14ac:dyDescent="0.25">
      <c r="B52" s="15">
        <v>376</v>
      </c>
      <c r="C52" s="43"/>
      <c r="D52" s="3">
        <v>22</v>
      </c>
      <c r="E52" s="43"/>
      <c r="F52" s="2"/>
      <c r="G52" s="3"/>
    </row>
    <row r="53" spans="2:7" x14ac:dyDescent="0.25">
      <c r="B53" s="15">
        <v>370</v>
      </c>
      <c r="C53" s="43"/>
      <c r="D53" s="3">
        <v>416</v>
      </c>
      <c r="E53" s="43"/>
      <c r="F53" s="2"/>
      <c r="G53" s="3"/>
    </row>
    <row r="54" spans="2:7" x14ac:dyDescent="0.25">
      <c r="B54" s="15">
        <v>37</v>
      </c>
      <c r="C54" s="43"/>
      <c r="D54" s="3">
        <v>368</v>
      </c>
      <c r="E54" s="43"/>
      <c r="F54" s="2"/>
      <c r="G54" s="3"/>
    </row>
    <row r="55" spans="2:7" x14ac:dyDescent="0.25">
      <c r="B55" s="15">
        <v>21</v>
      </c>
      <c r="C55" s="43"/>
      <c r="D55" s="3">
        <v>371</v>
      </c>
      <c r="E55" s="43"/>
      <c r="F55" s="2"/>
      <c r="G55" s="3"/>
    </row>
    <row r="56" spans="2:7" x14ac:dyDescent="0.25">
      <c r="B56" s="15">
        <v>386</v>
      </c>
      <c r="C56" s="43"/>
      <c r="D56" s="3">
        <v>381</v>
      </c>
      <c r="E56" s="43"/>
      <c r="F56" s="2"/>
      <c r="G56" s="3"/>
    </row>
    <row r="57" spans="2:7" x14ac:dyDescent="0.25">
      <c r="B57" s="15">
        <v>15</v>
      </c>
      <c r="C57" s="43"/>
      <c r="D57" s="3">
        <v>363</v>
      </c>
      <c r="E57" s="43"/>
      <c r="F57" s="2"/>
      <c r="G57" s="3"/>
    </row>
    <row r="58" spans="2:7" x14ac:dyDescent="0.25">
      <c r="B58" s="15">
        <v>40</v>
      </c>
      <c r="C58" s="43"/>
      <c r="D58" s="3">
        <v>369</v>
      </c>
      <c r="E58" s="43"/>
      <c r="F58" s="2"/>
      <c r="G58" s="3"/>
    </row>
    <row r="59" spans="2:7" x14ac:dyDescent="0.25">
      <c r="B59" s="15">
        <v>374</v>
      </c>
      <c r="C59" s="43"/>
      <c r="D59" s="3"/>
      <c r="E59" s="43"/>
      <c r="F59" s="2"/>
      <c r="G59" s="3"/>
    </row>
    <row r="60" spans="2:7" x14ac:dyDescent="0.25">
      <c r="B60" s="15">
        <v>387</v>
      </c>
      <c r="C60" s="43"/>
      <c r="D60" s="3"/>
      <c r="E60" s="43"/>
      <c r="F60" s="2"/>
      <c r="G60" s="3"/>
    </row>
    <row r="61" spans="2:7" x14ac:dyDescent="0.25">
      <c r="B61" s="15">
        <v>374</v>
      </c>
      <c r="C61" s="43"/>
      <c r="D61" s="3"/>
      <c r="E61" s="43"/>
      <c r="F61" s="2"/>
      <c r="G61" s="3"/>
    </row>
    <row r="62" spans="2:7" x14ac:dyDescent="0.25">
      <c r="B62" s="15">
        <v>393</v>
      </c>
      <c r="C62" s="43"/>
      <c r="D62" s="3"/>
      <c r="E62" s="43"/>
      <c r="F62" s="2"/>
      <c r="G62" s="3"/>
    </row>
    <row r="63" spans="2:7" ht="15.75" thickBot="1" x14ac:dyDescent="0.3">
      <c r="B63" s="16">
        <v>17</v>
      </c>
      <c r="C63" s="44"/>
      <c r="D63" s="5"/>
      <c r="E63" s="44"/>
      <c r="F63" s="4"/>
      <c r="G63" s="5"/>
    </row>
  </sheetData>
  <mergeCells count="21">
    <mergeCell ref="B2:G2"/>
    <mergeCell ref="H2:M2"/>
    <mergeCell ref="N2:S2"/>
    <mergeCell ref="C3:D3"/>
    <mergeCell ref="E3:G3"/>
    <mergeCell ref="I3:J3"/>
    <mergeCell ref="K3:M3"/>
    <mergeCell ref="O3:P3"/>
    <mergeCell ref="Q3:S3"/>
    <mergeCell ref="U36:U39"/>
    <mergeCell ref="U2:W2"/>
    <mergeCell ref="U3:U5"/>
    <mergeCell ref="U6:U9"/>
    <mergeCell ref="U10:U13"/>
    <mergeCell ref="U15:W15"/>
    <mergeCell ref="U16:U18"/>
    <mergeCell ref="U19:U22"/>
    <mergeCell ref="U23:U26"/>
    <mergeCell ref="U28:W28"/>
    <mergeCell ref="U29:U31"/>
    <mergeCell ref="U32:U35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65"/>
  <sheetViews>
    <sheetView workbookViewId="0">
      <selection activeCell="K6" sqref="K6"/>
    </sheetView>
  </sheetViews>
  <sheetFormatPr defaultRowHeight="15" x14ac:dyDescent="0.25"/>
  <cols>
    <col min="2" max="2" width="11.140625" bestFit="1" customWidth="1"/>
    <col min="3" max="3" width="12.140625" bestFit="1" customWidth="1"/>
    <col min="4" max="4" width="13.28515625" bestFit="1" customWidth="1"/>
    <col min="6" max="6" width="10.7109375" bestFit="1" customWidth="1"/>
    <col min="7" max="7" width="18.7109375" bestFit="1" customWidth="1"/>
  </cols>
  <sheetData>
    <row r="1" spans="2:8" ht="15.75" thickBot="1" x14ac:dyDescent="0.3"/>
    <row r="2" spans="2:8" ht="15.75" thickBot="1" x14ac:dyDescent="0.3">
      <c r="B2" s="37" t="s">
        <v>34</v>
      </c>
      <c r="C2" s="38" t="s">
        <v>35</v>
      </c>
      <c r="D2" s="39" t="s">
        <v>36</v>
      </c>
      <c r="F2" s="252" t="s">
        <v>3</v>
      </c>
      <c r="G2" s="255"/>
      <c r="H2" s="253"/>
    </row>
    <row r="3" spans="2:8" x14ac:dyDescent="0.25">
      <c r="B3" s="48">
        <v>58</v>
      </c>
      <c r="C3" s="6">
        <v>76</v>
      </c>
      <c r="D3" s="7">
        <v>134</v>
      </c>
      <c r="F3" s="259" t="s">
        <v>34</v>
      </c>
      <c r="G3" s="14" t="s">
        <v>4</v>
      </c>
      <c r="H3" s="18">
        <f>AVERAGE(B3:B199)</f>
        <v>46.827411167512693</v>
      </c>
    </row>
    <row r="4" spans="2:8" x14ac:dyDescent="0.25">
      <c r="B4" s="43">
        <v>42</v>
      </c>
      <c r="C4" s="2">
        <v>72</v>
      </c>
      <c r="D4" s="3">
        <v>144</v>
      </c>
      <c r="F4" s="260"/>
      <c r="G4" s="15" t="s">
        <v>24</v>
      </c>
      <c r="H4" s="12">
        <f>COUNT(B3:B199)</f>
        <v>197</v>
      </c>
    </row>
    <row r="5" spans="2:8" x14ac:dyDescent="0.25">
      <c r="B5" s="43">
        <v>45</v>
      </c>
      <c r="C5" s="2">
        <v>46</v>
      </c>
      <c r="D5" s="3">
        <v>61</v>
      </c>
      <c r="F5" s="260"/>
      <c r="G5" s="15" t="s">
        <v>25</v>
      </c>
      <c r="H5" s="12">
        <f>_xlfn.VAR.P(B3:B199)</f>
        <v>81.411837460382898</v>
      </c>
    </row>
    <row r="6" spans="2:8" ht="15.75" thickBot="1" x14ac:dyDescent="0.3">
      <c r="B6" s="43">
        <v>46</v>
      </c>
      <c r="C6" s="2">
        <v>45</v>
      </c>
      <c r="D6" s="3">
        <v>76</v>
      </c>
      <c r="F6" s="261"/>
      <c r="G6" s="16" t="s">
        <v>6</v>
      </c>
      <c r="H6" s="13">
        <f>_xlfn.STDEV.P(B3:B199)</f>
        <v>9.0228508499466447</v>
      </c>
    </row>
    <row r="7" spans="2:8" x14ac:dyDescent="0.25">
      <c r="B7" s="43">
        <v>37</v>
      </c>
      <c r="C7" s="2">
        <v>48</v>
      </c>
      <c r="D7" s="3">
        <v>62</v>
      </c>
      <c r="F7" s="259" t="s">
        <v>35</v>
      </c>
      <c r="G7" s="14" t="s">
        <v>4</v>
      </c>
      <c r="H7" s="18">
        <f>AVERAGE(C3:C365)</f>
        <v>60.123966942148762</v>
      </c>
    </row>
    <row r="8" spans="2:8" x14ac:dyDescent="0.25">
      <c r="B8" s="43">
        <v>54</v>
      </c>
      <c r="C8" s="2">
        <v>49</v>
      </c>
      <c r="D8" s="3">
        <v>60</v>
      </c>
      <c r="F8" s="260"/>
      <c r="G8" s="15" t="s">
        <v>24</v>
      </c>
      <c r="H8" s="12">
        <f>COUNT(C3:C365)</f>
        <v>363</v>
      </c>
    </row>
    <row r="9" spans="2:8" x14ac:dyDescent="0.25">
      <c r="B9" s="43">
        <v>42</v>
      </c>
      <c r="C9" s="2">
        <v>52</v>
      </c>
      <c r="D9" s="3">
        <v>56</v>
      </c>
      <c r="F9" s="260"/>
      <c r="G9" s="15" t="s">
        <v>25</v>
      </c>
      <c r="H9" s="12">
        <f>_xlfn.VAR.P(C3:C365)</f>
        <v>139.08931539284657</v>
      </c>
    </row>
    <row r="10" spans="2:8" ht="15.75" thickBot="1" x14ac:dyDescent="0.3">
      <c r="B10" s="43">
        <v>43</v>
      </c>
      <c r="C10" s="2">
        <v>52</v>
      </c>
      <c r="D10" s="3">
        <v>68</v>
      </c>
      <c r="F10" s="261"/>
      <c r="G10" s="16" t="s">
        <v>6</v>
      </c>
      <c r="H10" s="13">
        <f>_xlfn.STDEV.P(C3:C365)</f>
        <v>11.793613330648354</v>
      </c>
    </row>
    <row r="11" spans="2:8" x14ac:dyDescent="0.25">
      <c r="B11" s="43">
        <v>53</v>
      </c>
      <c r="C11" s="2">
        <v>58</v>
      </c>
      <c r="D11" s="3">
        <v>63</v>
      </c>
      <c r="F11" s="262" t="s">
        <v>36</v>
      </c>
      <c r="G11" s="17" t="s">
        <v>4</v>
      </c>
      <c r="H11" s="11">
        <f>AVERAGE(D3:D205)</f>
        <v>81.871921182266007</v>
      </c>
    </row>
    <row r="12" spans="2:8" x14ac:dyDescent="0.25">
      <c r="B12" s="43">
        <v>45</v>
      </c>
      <c r="C12" s="2">
        <v>58</v>
      </c>
      <c r="D12" s="3">
        <v>60</v>
      </c>
      <c r="F12" s="260"/>
      <c r="G12" s="15" t="s">
        <v>24</v>
      </c>
      <c r="H12" s="12">
        <f>COUNT(D3:D205)</f>
        <v>203</v>
      </c>
    </row>
    <row r="13" spans="2:8" x14ac:dyDescent="0.25">
      <c r="B13" s="43">
        <v>38</v>
      </c>
      <c r="C13" s="2">
        <v>49</v>
      </c>
      <c r="D13" s="3">
        <v>57</v>
      </c>
      <c r="F13" s="260"/>
      <c r="G13" s="15" t="s">
        <v>25</v>
      </c>
      <c r="H13" s="12">
        <f>_xlfn.VAR.P(D3:D205)</f>
        <v>474.58458103812274</v>
      </c>
    </row>
    <row r="14" spans="2:8" ht="15.75" thickBot="1" x14ac:dyDescent="0.3">
      <c r="B14" s="43">
        <v>43</v>
      </c>
      <c r="C14" s="2">
        <v>51</v>
      </c>
      <c r="D14" s="3">
        <v>59</v>
      </c>
      <c r="F14" s="261"/>
      <c r="G14" s="16" t="s">
        <v>6</v>
      </c>
      <c r="H14" s="13">
        <f>_xlfn.STDEV.P(D3:D205)</f>
        <v>21.784962268457633</v>
      </c>
    </row>
    <row r="15" spans="2:8" x14ac:dyDescent="0.25">
      <c r="B15" s="43">
        <v>50</v>
      </c>
      <c r="C15" s="2">
        <v>56</v>
      </c>
      <c r="D15" s="3">
        <v>60</v>
      </c>
    </row>
    <row r="16" spans="2:8" x14ac:dyDescent="0.25">
      <c r="B16" s="43">
        <v>45</v>
      </c>
      <c r="C16" s="2">
        <v>56</v>
      </c>
      <c r="D16" s="3">
        <v>57</v>
      </c>
    </row>
    <row r="17" spans="2:4" x14ac:dyDescent="0.25">
      <c r="B17" s="43">
        <v>42</v>
      </c>
      <c r="C17" s="2">
        <v>55</v>
      </c>
      <c r="D17" s="3">
        <v>67</v>
      </c>
    </row>
    <row r="18" spans="2:4" x14ac:dyDescent="0.25">
      <c r="B18" s="43">
        <v>46</v>
      </c>
      <c r="C18" s="2">
        <v>56</v>
      </c>
      <c r="D18" s="3">
        <v>76</v>
      </c>
    </row>
    <row r="19" spans="2:4" x14ac:dyDescent="0.25">
      <c r="B19" s="43">
        <v>45</v>
      </c>
      <c r="C19" s="2">
        <v>60</v>
      </c>
      <c r="D19" s="3">
        <v>65</v>
      </c>
    </row>
    <row r="20" spans="2:4" x14ac:dyDescent="0.25">
      <c r="B20" s="43">
        <v>42</v>
      </c>
      <c r="C20" s="2">
        <v>53</v>
      </c>
      <c r="D20" s="3">
        <v>63</v>
      </c>
    </row>
    <row r="21" spans="2:4" x14ac:dyDescent="0.25">
      <c r="B21" s="43">
        <v>49</v>
      </c>
      <c r="C21" s="2">
        <v>49</v>
      </c>
      <c r="D21" s="3">
        <v>62</v>
      </c>
    </row>
    <row r="22" spans="2:4" x14ac:dyDescent="0.25">
      <c r="B22" s="43">
        <v>52</v>
      </c>
      <c r="C22" s="2">
        <v>49</v>
      </c>
      <c r="D22" s="3">
        <v>72</v>
      </c>
    </row>
    <row r="23" spans="2:4" x14ac:dyDescent="0.25">
      <c r="B23" s="43">
        <v>40</v>
      </c>
      <c r="C23" s="2">
        <v>47</v>
      </c>
      <c r="D23" s="3">
        <v>73</v>
      </c>
    </row>
    <row r="24" spans="2:4" x14ac:dyDescent="0.25">
      <c r="B24" s="43">
        <v>38</v>
      </c>
      <c r="C24" s="2">
        <v>48</v>
      </c>
      <c r="D24" s="3">
        <v>66</v>
      </c>
    </row>
    <row r="25" spans="2:4" x14ac:dyDescent="0.25">
      <c r="B25" s="43">
        <v>61</v>
      </c>
      <c r="C25" s="2">
        <v>46</v>
      </c>
      <c r="D25" s="3">
        <v>66</v>
      </c>
    </row>
    <row r="26" spans="2:4" x14ac:dyDescent="0.25">
      <c r="B26" s="43">
        <v>41</v>
      </c>
      <c r="C26" s="2">
        <v>54</v>
      </c>
      <c r="D26" s="3">
        <v>65</v>
      </c>
    </row>
    <row r="27" spans="2:4" x14ac:dyDescent="0.25">
      <c r="B27" s="43">
        <v>39</v>
      </c>
      <c r="C27" s="2">
        <v>48</v>
      </c>
      <c r="D27" s="3">
        <v>71</v>
      </c>
    </row>
    <row r="28" spans="2:4" x14ac:dyDescent="0.25">
      <c r="B28" s="43">
        <v>51</v>
      </c>
      <c r="C28" s="2">
        <v>58</v>
      </c>
      <c r="D28" s="3">
        <v>89</v>
      </c>
    </row>
    <row r="29" spans="2:4" x14ac:dyDescent="0.25">
      <c r="B29" s="43">
        <v>38</v>
      </c>
      <c r="C29" s="2">
        <v>48</v>
      </c>
      <c r="D29" s="3">
        <v>60</v>
      </c>
    </row>
    <row r="30" spans="2:4" x14ac:dyDescent="0.25">
      <c r="B30" s="43">
        <v>55</v>
      </c>
      <c r="C30" s="2">
        <v>46</v>
      </c>
      <c r="D30" s="3">
        <v>91</v>
      </c>
    </row>
    <row r="31" spans="2:4" x14ac:dyDescent="0.25">
      <c r="B31" s="43">
        <v>38</v>
      </c>
      <c r="C31" s="2">
        <v>54</v>
      </c>
      <c r="D31" s="3">
        <v>81</v>
      </c>
    </row>
    <row r="32" spans="2:4" x14ac:dyDescent="0.25">
      <c r="B32" s="43">
        <v>52</v>
      </c>
      <c r="C32" s="2">
        <v>47</v>
      </c>
      <c r="D32" s="3">
        <v>80</v>
      </c>
    </row>
    <row r="33" spans="2:4" x14ac:dyDescent="0.25">
      <c r="B33" s="43">
        <v>48</v>
      </c>
      <c r="C33" s="2">
        <v>52</v>
      </c>
      <c r="D33" s="3">
        <v>65</v>
      </c>
    </row>
    <row r="34" spans="2:4" x14ac:dyDescent="0.25">
      <c r="B34" s="43">
        <v>41</v>
      </c>
      <c r="C34" s="2">
        <v>51</v>
      </c>
      <c r="D34" s="3">
        <v>70</v>
      </c>
    </row>
    <row r="35" spans="2:4" x14ac:dyDescent="0.25">
      <c r="B35" s="43">
        <v>44</v>
      </c>
      <c r="C35" s="2">
        <v>54</v>
      </c>
      <c r="D35" s="3">
        <v>60</v>
      </c>
    </row>
    <row r="36" spans="2:4" x14ac:dyDescent="0.25">
      <c r="B36" s="43">
        <v>45</v>
      </c>
      <c r="C36" s="2">
        <v>61</v>
      </c>
      <c r="D36" s="3">
        <v>62</v>
      </c>
    </row>
    <row r="37" spans="2:4" x14ac:dyDescent="0.25">
      <c r="B37" s="43">
        <v>41</v>
      </c>
      <c r="C37" s="2">
        <v>49</v>
      </c>
      <c r="D37" s="3">
        <v>67</v>
      </c>
    </row>
    <row r="38" spans="2:4" x14ac:dyDescent="0.25">
      <c r="B38" s="43">
        <v>43</v>
      </c>
      <c r="C38" s="2">
        <v>59</v>
      </c>
      <c r="D38" s="3">
        <v>80</v>
      </c>
    </row>
    <row r="39" spans="2:4" x14ac:dyDescent="0.25">
      <c r="B39" s="43">
        <v>41</v>
      </c>
      <c r="C39" s="2">
        <v>78</v>
      </c>
      <c r="D39" s="3">
        <v>76</v>
      </c>
    </row>
    <row r="40" spans="2:4" x14ac:dyDescent="0.25">
      <c r="B40" s="43">
        <v>48</v>
      </c>
      <c r="C40" s="2">
        <v>51</v>
      </c>
      <c r="D40" s="3">
        <v>67</v>
      </c>
    </row>
    <row r="41" spans="2:4" x14ac:dyDescent="0.25">
      <c r="B41" s="43">
        <v>40</v>
      </c>
      <c r="C41" s="2">
        <v>50</v>
      </c>
      <c r="D41" s="3">
        <v>73</v>
      </c>
    </row>
    <row r="42" spans="2:4" x14ac:dyDescent="0.25">
      <c r="B42" s="43">
        <v>61</v>
      </c>
      <c r="C42" s="2">
        <v>43</v>
      </c>
      <c r="D42" s="3">
        <v>63</v>
      </c>
    </row>
    <row r="43" spans="2:4" x14ac:dyDescent="0.25">
      <c r="B43" s="43">
        <v>38</v>
      </c>
      <c r="C43" s="2">
        <v>80</v>
      </c>
      <c r="D43" s="3">
        <v>57</v>
      </c>
    </row>
    <row r="44" spans="2:4" x14ac:dyDescent="0.25">
      <c r="B44" s="43">
        <v>57</v>
      </c>
      <c r="C44" s="2">
        <v>45</v>
      </c>
      <c r="D44" s="3">
        <v>69</v>
      </c>
    </row>
    <row r="45" spans="2:4" x14ac:dyDescent="0.25">
      <c r="B45" s="43">
        <v>79</v>
      </c>
      <c r="C45" s="2">
        <v>63</v>
      </c>
      <c r="D45" s="3">
        <v>70</v>
      </c>
    </row>
    <row r="46" spans="2:4" x14ac:dyDescent="0.25">
      <c r="B46" s="43">
        <v>51</v>
      </c>
      <c r="C46" s="2">
        <v>45</v>
      </c>
      <c r="D46" s="3">
        <v>70</v>
      </c>
    </row>
    <row r="47" spans="2:4" x14ac:dyDescent="0.25">
      <c r="B47" s="43">
        <v>42</v>
      </c>
      <c r="C47" s="2">
        <v>47</v>
      </c>
      <c r="D47" s="3">
        <v>71</v>
      </c>
    </row>
    <row r="48" spans="2:4" x14ac:dyDescent="0.25">
      <c r="B48" s="43">
        <v>42</v>
      </c>
      <c r="C48" s="2">
        <v>50</v>
      </c>
      <c r="D48" s="3">
        <v>70</v>
      </c>
    </row>
    <row r="49" spans="2:4" x14ac:dyDescent="0.25">
      <c r="B49" s="43">
        <v>39</v>
      </c>
      <c r="C49" s="2">
        <v>52</v>
      </c>
      <c r="D49" s="3">
        <v>100</v>
      </c>
    </row>
    <row r="50" spans="2:4" x14ac:dyDescent="0.25">
      <c r="B50" s="43">
        <v>37</v>
      </c>
      <c r="C50" s="2">
        <v>47</v>
      </c>
      <c r="D50" s="3">
        <v>69</v>
      </c>
    </row>
    <row r="51" spans="2:4" x14ac:dyDescent="0.25">
      <c r="B51" s="43">
        <v>50</v>
      </c>
      <c r="C51" s="2">
        <v>47</v>
      </c>
      <c r="D51" s="3">
        <v>74</v>
      </c>
    </row>
    <row r="52" spans="2:4" x14ac:dyDescent="0.25">
      <c r="B52" s="43">
        <v>47</v>
      </c>
      <c r="C52" s="2">
        <v>47</v>
      </c>
      <c r="D52" s="3">
        <v>66</v>
      </c>
    </row>
    <row r="53" spans="2:4" x14ac:dyDescent="0.25">
      <c r="B53" s="43">
        <v>45</v>
      </c>
      <c r="C53" s="2">
        <v>48</v>
      </c>
      <c r="D53" s="3">
        <v>67</v>
      </c>
    </row>
    <row r="54" spans="2:4" x14ac:dyDescent="0.25">
      <c r="B54" s="43">
        <v>67</v>
      </c>
      <c r="C54" s="2">
        <v>53</v>
      </c>
      <c r="D54" s="3">
        <v>72</v>
      </c>
    </row>
    <row r="55" spans="2:4" x14ac:dyDescent="0.25">
      <c r="B55" s="43">
        <v>38</v>
      </c>
      <c r="C55" s="2">
        <v>54</v>
      </c>
      <c r="D55" s="3">
        <v>124</v>
      </c>
    </row>
    <row r="56" spans="2:4" x14ac:dyDescent="0.25">
      <c r="B56" s="43">
        <v>51</v>
      </c>
      <c r="C56" s="2">
        <v>51</v>
      </c>
      <c r="D56" s="3">
        <v>62</v>
      </c>
    </row>
    <row r="57" spans="2:4" x14ac:dyDescent="0.25">
      <c r="B57" s="43">
        <v>43</v>
      </c>
      <c r="C57" s="2">
        <v>46</v>
      </c>
      <c r="D57" s="3">
        <v>92</v>
      </c>
    </row>
    <row r="58" spans="2:4" x14ac:dyDescent="0.25">
      <c r="B58" s="43">
        <v>44</v>
      </c>
      <c r="C58" s="2">
        <v>46</v>
      </c>
      <c r="D58" s="3">
        <v>64</v>
      </c>
    </row>
    <row r="59" spans="2:4" x14ac:dyDescent="0.25">
      <c r="B59" s="43">
        <v>57</v>
      </c>
      <c r="C59" s="2">
        <v>53</v>
      </c>
      <c r="D59" s="3">
        <v>101</v>
      </c>
    </row>
    <row r="60" spans="2:4" x14ac:dyDescent="0.25">
      <c r="B60" s="43">
        <v>39</v>
      </c>
      <c r="C60" s="2">
        <v>47</v>
      </c>
      <c r="D60" s="3">
        <v>81</v>
      </c>
    </row>
    <row r="61" spans="2:4" x14ac:dyDescent="0.25">
      <c r="B61" s="43">
        <v>94</v>
      </c>
      <c r="C61" s="2">
        <v>46</v>
      </c>
      <c r="D61" s="3">
        <v>153</v>
      </c>
    </row>
    <row r="62" spans="2:4" x14ac:dyDescent="0.25">
      <c r="B62" s="43">
        <v>41</v>
      </c>
      <c r="C62" s="2">
        <v>62</v>
      </c>
      <c r="D62" s="3">
        <v>67</v>
      </c>
    </row>
    <row r="63" spans="2:4" x14ac:dyDescent="0.25">
      <c r="B63" s="43">
        <v>42</v>
      </c>
      <c r="C63" s="2">
        <v>50</v>
      </c>
      <c r="D63" s="3">
        <v>59</v>
      </c>
    </row>
    <row r="64" spans="2:4" x14ac:dyDescent="0.25">
      <c r="B64" s="43">
        <v>41</v>
      </c>
      <c r="C64" s="2">
        <v>59</v>
      </c>
      <c r="D64" s="3">
        <v>58</v>
      </c>
    </row>
    <row r="65" spans="2:4" x14ac:dyDescent="0.25">
      <c r="B65" s="43">
        <v>38</v>
      </c>
      <c r="C65" s="2">
        <v>47</v>
      </c>
      <c r="D65" s="3">
        <v>97</v>
      </c>
    </row>
    <row r="66" spans="2:4" x14ac:dyDescent="0.25">
      <c r="B66" s="43">
        <v>38</v>
      </c>
      <c r="C66" s="2">
        <v>47</v>
      </c>
      <c r="D66" s="3">
        <v>85</v>
      </c>
    </row>
    <row r="67" spans="2:4" x14ac:dyDescent="0.25">
      <c r="B67" s="43">
        <v>48</v>
      </c>
      <c r="C67" s="2">
        <v>45</v>
      </c>
      <c r="D67" s="3">
        <v>62</v>
      </c>
    </row>
    <row r="68" spans="2:4" x14ac:dyDescent="0.25">
      <c r="B68" s="43">
        <v>46</v>
      </c>
      <c r="C68" s="2">
        <v>49</v>
      </c>
      <c r="D68" s="3">
        <v>111</v>
      </c>
    </row>
    <row r="69" spans="2:4" x14ac:dyDescent="0.25">
      <c r="B69" s="43">
        <v>50</v>
      </c>
      <c r="C69" s="2">
        <v>56</v>
      </c>
      <c r="D69" s="3">
        <v>66</v>
      </c>
    </row>
    <row r="70" spans="2:4" x14ac:dyDescent="0.25">
      <c r="B70" s="43">
        <v>48</v>
      </c>
      <c r="C70" s="2">
        <v>56</v>
      </c>
      <c r="D70" s="3">
        <v>64</v>
      </c>
    </row>
    <row r="71" spans="2:4" x14ac:dyDescent="0.25">
      <c r="B71" s="43">
        <v>55</v>
      </c>
      <c r="C71" s="2">
        <v>45</v>
      </c>
      <c r="D71" s="3">
        <v>71</v>
      </c>
    </row>
    <row r="72" spans="2:4" x14ac:dyDescent="0.25">
      <c r="B72" s="43">
        <v>47</v>
      </c>
      <c r="C72" s="2">
        <v>47</v>
      </c>
      <c r="D72" s="3">
        <v>69</v>
      </c>
    </row>
    <row r="73" spans="2:4" x14ac:dyDescent="0.25">
      <c r="B73" s="43">
        <v>44</v>
      </c>
      <c r="C73" s="2">
        <v>50</v>
      </c>
      <c r="D73" s="3">
        <v>70</v>
      </c>
    </row>
    <row r="74" spans="2:4" x14ac:dyDescent="0.25">
      <c r="B74" s="43">
        <v>38</v>
      </c>
      <c r="C74" s="2">
        <v>47</v>
      </c>
      <c r="D74" s="3">
        <v>80</v>
      </c>
    </row>
    <row r="75" spans="2:4" x14ac:dyDescent="0.25">
      <c r="B75" s="43">
        <v>50</v>
      </c>
      <c r="C75" s="2">
        <v>49</v>
      </c>
      <c r="D75" s="3">
        <v>64</v>
      </c>
    </row>
    <row r="76" spans="2:4" x14ac:dyDescent="0.25">
      <c r="B76" s="43">
        <v>46</v>
      </c>
      <c r="C76" s="2">
        <v>47</v>
      </c>
      <c r="D76" s="3">
        <v>74</v>
      </c>
    </row>
    <row r="77" spans="2:4" x14ac:dyDescent="0.25">
      <c r="B77" s="43">
        <v>40</v>
      </c>
      <c r="C77" s="2">
        <v>49</v>
      </c>
      <c r="D77" s="3">
        <v>71</v>
      </c>
    </row>
    <row r="78" spans="2:4" x14ac:dyDescent="0.25">
      <c r="B78" s="43">
        <v>42</v>
      </c>
      <c r="C78" s="2">
        <v>51</v>
      </c>
      <c r="D78" s="3">
        <v>86</v>
      </c>
    </row>
    <row r="79" spans="2:4" x14ac:dyDescent="0.25">
      <c r="B79" s="43">
        <v>43</v>
      </c>
      <c r="C79" s="2">
        <v>47</v>
      </c>
      <c r="D79" s="3">
        <v>62</v>
      </c>
    </row>
    <row r="80" spans="2:4" x14ac:dyDescent="0.25">
      <c r="B80" s="43">
        <v>41</v>
      </c>
      <c r="C80" s="2">
        <v>50</v>
      </c>
      <c r="D80" s="3">
        <v>86</v>
      </c>
    </row>
    <row r="81" spans="2:4" x14ac:dyDescent="0.25">
      <c r="B81" s="43">
        <v>45</v>
      </c>
      <c r="C81" s="2">
        <v>51</v>
      </c>
      <c r="D81" s="3">
        <v>69</v>
      </c>
    </row>
    <row r="82" spans="2:4" x14ac:dyDescent="0.25">
      <c r="B82" s="43">
        <v>45</v>
      </c>
      <c r="C82" s="2">
        <v>47</v>
      </c>
      <c r="D82" s="3">
        <v>92</v>
      </c>
    </row>
    <row r="83" spans="2:4" x14ac:dyDescent="0.25">
      <c r="B83" s="43">
        <v>50</v>
      </c>
      <c r="C83" s="2">
        <v>47</v>
      </c>
      <c r="D83" s="3">
        <v>94</v>
      </c>
    </row>
    <row r="84" spans="2:4" x14ac:dyDescent="0.25">
      <c r="B84" s="43">
        <v>45</v>
      </c>
      <c r="C84" s="2">
        <v>47</v>
      </c>
      <c r="D84" s="3">
        <v>148</v>
      </c>
    </row>
    <row r="85" spans="2:4" x14ac:dyDescent="0.25">
      <c r="B85" s="43">
        <v>53</v>
      </c>
      <c r="C85" s="2">
        <v>46</v>
      </c>
      <c r="D85" s="3">
        <v>77</v>
      </c>
    </row>
    <row r="86" spans="2:4" x14ac:dyDescent="0.25">
      <c r="B86" s="43">
        <v>52</v>
      </c>
      <c r="C86" s="2">
        <v>59</v>
      </c>
      <c r="D86" s="3">
        <v>61</v>
      </c>
    </row>
    <row r="87" spans="2:4" x14ac:dyDescent="0.25">
      <c r="B87" s="43">
        <v>44</v>
      </c>
      <c r="C87" s="2">
        <v>47</v>
      </c>
      <c r="D87" s="3">
        <v>66</v>
      </c>
    </row>
    <row r="88" spans="2:4" x14ac:dyDescent="0.25">
      <c r="B88" s="43">
        <v>41</v>
      </c>
      <c r="C88" s="2">
        <v>60</v>
      </c>
      <c r="D88" s="3">
        <v>68</v>
      </c>
    </row>
    <row r="89" spans="2:4" x14ac:dyDescent="0.25">
      <c r="B89" s="43">
        <v>41</v>
      </c>
      <c r="C89" s="2">
        <v>46</v>
      </c>
      <c r="D89" s="3">
        <v>77</v>
      </c>
    </row>
    <row r="90" spans="2:4" x14ac:dyDescent="0.25">
      <c r="B90" s="43">
        <v>46</v>
      </c>
      <c r="C90" s="2">
        <v>79</v>
      </c>
      <c r="D90" s="3">
        <v>71</v>
      </c>
    </row>
    <row r="91" spans="2:4" x14ac:dyDescent="0.25">
      <c r="B91" s="43">
        <v>40</v>
      </c>
      <c r="C91" s="2">
        <v>55</v>
      </c>
      <c r="D91" s="3">
        <v>71</v>
      </c>
    </row>
    <row r="92" spans="2:4" x14ac:dyDescent="0.25">
      <c r="B92" s="43">
        <v>39</v>
      </c>
      <c r="C92" s="2">
        <v>55</v>
      </c>
      <c r="D92" s="3">
        <v>68</v>
      </c>
    </row>
    <row r="93" spans="2:4" x14ac:dyDescent="0.25">
      <c r="B93" s="43">
        <v>50</v>
      </c>
      <c r="C93" s="2">
        <v>54</v>
      </c>
      <c r="D93" s="3">
        <v>74</v>
      </c>
    </row>
    <row r="94" spans="2:4" x14ac:dyDescent="0.25">
      <c r="B94" s="43">
        <v>50</v>
      </c>
      <c r="C94" s="2">
        <v>53</v>
      </c>
      <c r="D94" s="3">
        <v>67</v>
      </c>
    </row>
    <row r="95" spans="2:4" x14ac:dyDescent="0.25">
      <c r="B95" s="43">
        <v>46</v>
      </c>
      <c r="C95" s="2">
        <v>59</v>
      </c>
      <c r="D95" s="3">
        <v>73</v>
      </c>
    </row>
    <row r="96" spans="2:4" x14ac:dyDescent="0.25">
      <c r="B96" s="43">
        <v>56</v>
      </c>
      <c r="C96" s="2">
        <v>70</v>
      </c>
      <c r="D96" s="3">
        <v>86</v>
      </c>
    </row>
    <row r="97" spans="2:4" x14ac:dyDescent="0.25">
      <c r="B97" s="43">
        <v>48</v>
      </c>
      <c r="C97" s="2">
        <v>46</v>
      </c>
      <c r="D97" s="3">
        <v>87</v>
      </c>
    </row>
    <row r="98" spans="2:4" x14ac:dyDescent="0.25">
      <c r="B98" s="43">
        <v>39</v>
      </c>
      <c r="C98" s="2">
        <v>62</v>
      </c>
      <c r="D98" s="3">
        <v>79</v>
      </c>
    </row>
    <row r="99" spans="2:4" x14ac:dyDescent="0.25">
      <c r="B99" s="43">
        <v>50</v>
      </c>
      <c r="C99" s="2">
        <v>72</v>
      </c>
      <c r="D99" s="3">
        <v>65</v>
      </c>
    </row>
    <row r="100" spans="2:4" x14ac:dyDescent="0.25">
      <c r="B100" s="43">
        <v>53</v>
      </c>
      <c r="C100" s="2">
        <v>67</v>
      </c>
      <c r="D100" s="3">
        <v>87</v>
      </c>
    </row>
    <row r="101" spans="2:4" x14ac:dyDescent="0.25">
      <c r="B101" s="43">
        <v>37</v>
      </c>
      <c r="C101" s="2">
        <v>52</v>
      </c>
      <c r="D101" s="3">
        <v>68</v>
      </c>
    </row>
    <row r="102" spans="2:4" x14ac:dyDescent="0.25">
      <c r="B102" s="43">
        <v>37</v>
      </c>
      <c r="C102" s="2">
        <v>59</v>
      </c>
      <c r="D102" s="3">
        <v>67</v>
      </c>
    </row>
    <row r="103" spans="2:4" x14ac:dyDescent="0.25">
      <c r="B103" s="43">
        <v>49</v>
      </c>
      <c r="C103" s="2">
        <v>67</v>
      </c>
      <c r="D103" s="3">
        <v>74</v>
      </c>
    </row>
    <row r="104" spans="2:4" x14ac:dyDescent="0.25">
      <c r="B104" s="43">
        <v>41</v>
      </c>
      <c r="C104" s="2">
        <v>55</v>
      </c>
      <c r="D104" s="3">
        <v>72</v>
      </c>
    </row>
    <row r="105" spans="2:4" x14ac:dyDescent="0.25">
      <c r="B105" s="43">
        <v>44</v>
      </c>
      <c r="C105" s="2">
        <v>64</v>
      </c>
      <c r="D105" s="3">
        <v>69</v>
      </c>
    </row>
    <row r="106" spans="2:4" x14ac:dyDescent="0.25">
      <c r="B106" s="43">
        <v>42</v>
      </c>
      <c r="C106" s="2">
        <v>86</v>
      </c>
      <c r="D106" s="3">
        <v>113</v>
      </c>
    </row>
    <row r="107" spans="2:4" x14ac:dyDescent="0.25">
      <c r="B107" s="43">
        <v>43</v>
      </c>
      <c r="C107" s="2">
        <v>56</v>
      </c>
      <c r="D107" s="3">
        <v>78</v>
      </c>
    </row>
    <row r="108" spans="2:4" x14ac:dyDescent="0.25">
      <c r="B108" s="43">
        <v>55</v>
      </c>
      <c r="C108" s="2">
        <v>57</v>
      </c>
      <c r="D108" s="3">
        <v>91</v>
      </c>
    </row>
    <row r="109" spans="2:4" x14ac:dyDescent="0.25">
      <c r="B109" s="43">
        <v>46</v>
      </c>
      <c r="C109" s="2">
        <v>70</v>
      </c>
      <c r="D109" s="3">
        <v>98</v>
      </c>
    </row>
    <row r="110" spans="2:4" x14ac:dyDescent="0.25">
      <c r="B110" s="43">
        <v>49</v>
      </c>
      <c r="C110" s="2">
        <v>52</v>
      </c>
      <c r="D110" s="3">
        <v>70</v>
      </c>
    </row>
    <row r="111" spans="2:4" x14ac:dyDescent="0.25">
      <c r="B111" s="43">
        <v>44</v>
      </c>
      <c r="C111" s="2">
        <v>61</v>
      </c>
      <c r="D111" s="3">
        <v>100</v>
      </c>
    </row>
    <row r="112" spans="2:4" x14ac:dyDescent="0.25">
      <c r="B112" s="43">
        <v>41</v>
      </c>
      <c r="C112" s="2">
        <v>54</v>
      </c>
      <c r="D112" s="3">
        <v>116</v>
      </c>
    </row>
    <row r="113" spans="2:4" x14ac:dyDescent="0.25">
      <c r="B113" s="43">
        <v>41</v>
      </c>
      <c r="C113" s="2">
        <v>54</v>
      </c>
      <c r="D113" s="3">
        <v>91</v>
      </c>
    </row>
    <row r="114" spans="2:4" x14ac:dyDescent="0.25">
      <c r="B114" s="43">
        <v>45</v>
      </c>
      <c r="C114" s="2">
        <v>59</v>
      </c>
      <c r="D114" s="3">
        <v>80</v>
      </c>
    </row>
    <row r="115" spans="2:4" x14ac:dyDescent="0.25">
      <c r="B115" s="43">
        <v>56</v>
      </c>
      <c r="C115" s="2">
        <v>56</v>
      </c>
      <c r="D115" s="3">
        <v>90</v>
      </c>
    </row>
    <row r="116" spans="2:4" x14ac:dyDescent="0.25">
      <c r="B116" s="43">
        <v>58</v>
      </c>
      <c r="C116" s="2">
        <v>66</v>
      </c>
      <c r="D116" s="3">
        <v>77</v>
      </c>
    </row>
    <row r="117" spans="2:4" x14ac:dyDescent="0.25">
      <c r="B117" s="43">
        <v>36</v>
      </c>
      <c r="C117" s="2">
        <v>62</v>
      </c>
      <c r="D117" s="3">
        <v>118</v>
      </c>
    </row>
    <row r="118" spans="2:4" x14ac:dyDescent="0.25">
      <c r="B118" s="43">
        <v>43</v>
      </c>
      <c r="C118" s="2">
        <v>61</v>
      </c>
      <c r="D118" s="3">
        <v>83</v>
      </c>
    </row>
    <row r="119" spans="2:4" x14ac:dyDescent="0.25">
      <c r="B119" s="43">
        <v>45</v>
      </c>
      <c r="C119" s="2">
        <v>79</v>
      </c>
      <c r="D119" s="3">
        <v>113</v>
      </c>
    </row>
    <row r="120" spans="2:4" x14ac:dyDescent="0.25">
      <c r="B120" s="43">
        <v>38</v>
      </c>
      <c r="C120" s="2">
        <v>94</v>
      </c>
      <c r="D120" s="3">
        <v>90</v>
      </c>
    </row>
    <row r="121" spans="2:4" x14ac:dyDescent="0.25">
      <c r="B121" s="43">
        <v>38</v>
      </c>
      <c r="C121" s="2">
        <v>55</v>
      </c>
      <c r="D121" s="3">
        <v>78</v>
      </c>
    </row>
    <row r="122" spans="2:4" x14ac:dyDescent="0.25">
      <c r="B122" s="43">
        <v>59</v>
      </c>
      <c r="C122" s="2">
        <v>51</v>
      </c>
      <c r="D122" s="3">
        <v>62</v>
      </c>
    </row>
    <row r="123" spans="2:4" x14ac:dyDescent="0.25">
      <c r="B123" s="43">
        <v>39</v>
      </c>
      <c r="C123" s="2">
        <v>69</v>
      </c>
      <c r="D123" s="3">
        <v>112</v>
      </c>
    </row>
    <row r="124" spans="2:4" x14ac:dyDescent="0.25">
      <c r="B124" s="43">
        <v>39</v>
      </c>
      <c r="C124" s="2">
        <v>53</v>
      </c>
      <c r="D124" s="3">
        <v>105</v>
      </c>
    </row>
    <row r="125" spans="2:4" x14ac:dyDescent="0.25">
      <c r="B125" s="43">
        <v>48</v>
      </c>
      <c r="C125" s="2">
        <v>52</v>
      </c>
      <c r="D125" s="3">
        <v>80</v>
      </c>
    </row>
    <row r="126" spans="2:4" x14ac:dyDescent="0.25">
      <c r="B126" s="43">
        <v>47</v>
      </c>
      <c r="C126" s="2">
        <v>60</v>
      </c>
      <c r="D126" s="3">
        <v>117</v>
      </c>
    </row>
    <row r="127" spans="2:4" x14ac:dyDescent="0.25">
      <c r="B127" s="43">
        <v>76</v>
      </c>
      <c r="C127" s="2">
        <v>51</v>
      </c>
      <c r="D127" s="3">
        <v>105</v>
      </c>
    </row>
    <row r="128" spans="2:4" x14ac:dyDescent="0.25">
      <c r="B128" s="43">
        <v>50</v>
      </c>
      <c r="C128" s="2">
        <v>45</v>
      </c>
      <c r="D128" s="3">
        <v>98</v>
      </c>
    </row>
    <row r="129" spans="2:4" x14ac:dyDescent="0.25">
      <c r="B129" s="43">
        <v>46</v>
      </c>
      <c r="C129" s="2">
        <v>80</v>
      </c>
      <c r="D129" s="3">
        <v>84</v>
      </c>
    </row>
    <row r="130" spans="2:4" x14ac:dyDescent="0.25">
      <c r="B130" s="43">
        <v>58</v>
      </c>
      <c r="C130" s="2">
        <v>55</v>
      </c>
      <c r="D130" s="3">
        <v>115</v>
      </c>
    </row>
    <row r="131" spans="2:4" x14ac:dyDescent="0.25">
      <c r="B131" s="43">
        <v>40</v>
      </c>
      <c r="C131" s="2">
        <v>47</v>
      </c>
      <c r="D131" s="3">
        <v>144</v>
      </c>
    </row>
    <row r="132" spans="2:4" x14ac:dyDescent="0.25">
      <c r="B132" s="43">
        <v>39</v>
      </c>
      <c r="C132" s="2">
        <v>60</v>
      </c>
      <c r="D132" s="3">
        <v>132</v>
      </c>
    </row>
    <row r="133" spans="2:4" x14ac:dyDescent="0.25">
      <c r="B133" s="43">
        <v>38</v>
      </c>
      <c r="C133" s="2">
        <v>44</v>
      </c>
      <c r="D133" s="3">
        <v>111</v>
      </c>
    </row>
    <row r="134" spans="2:4" x14ac:dyDescent="0.25">
      <c r="B134" s="43">
        <v>51</v>
      </c>
      <c r="C134" s="2">
        <v>57</v>
      </c>
      <c r="D134" s="3">
        <v>101</v>
      </c>
    </row>
    <row r="135" spans="2:4" x14ac:dyDescent="0.25">
      <c r="B135" s="43">
        <v>43</v>
      </c>
      <c r="C135" s="2">
        <v>57</v>
      </c>
      <c r="D135" s="3">
        <v>173</v>
      </c>
    </row>
    <row r="136" spans="2:4" x14ac:dyDescent="0.25">
      <c r="B136" s="43">
        <v>46</v>
      </c>
      <c r="C136" s="2">
        <v>48</v>
      </c>
      <c r="D136" s="3">
        <v>86</v>
      </c>
    </row>
    <row r="137" spans="2:4" x14ac:dyDescent="0.25">
      <c r="B137" s="43">
        <v>43</v>
      </c>
      <c r="C137" s="2">
        <v>43</v>
      </c>
      <c r="D137" s="3">
        <v>71</v>
      </c>
    </row>
    <row r="138" spans="2:4" x14ac:dyDescent="0.25">
      <c r="B138" s="43">
        <v>45</v>
      </c>
      <c r="C138" s="2">
        <v>55</v>
      </c>
      <c r="D138" s="3">
        <v>88</v>
      </c>
    </row>
    <row r="139" spans="2:4" x14ac:dyDescent="0.25">
      <c r="B139" s="43">
        <v>52</v>
      </c>
      <c r="C139" s="2">
        <v>53</v>
      </c>
      <c r="D139" s="3">
        <v>104</v>
      </c>
    </row>
    <row r="140" spans="2:4" x14ac:dyDescent="0.25">
      <c r="B140" s="43">
        <v>58</v>
      </c>
      <c r="C140" s="2">
        <v>60</v>
      </c>
      <c r="D140" s="3">
        <v>165</v>
      </c>
    </row>
    <row r="141" spans="2:4" x14ac:dyDescent="0.25">
      <c r="B141" s="43">
        <v>39</v>
      </c>
      <c r="C141" s="2">
        <v>63</v>
      </c>
      <c r="D141" s="3">
        <v>62</v>
      </c>
    </row>
    <row r="142" spans="2:4" x14ac:dyDescent="0.25">
      <c r="B142" s="43">
        <v>45</v>
      </c>
      <c r="C142" s="2">
        <v>86</v>
      </c>
      <c r="D142" s="3">
        <v>66</v>
      </c>
    </row>
    <row r="143" spans="2:4" x14ac:dyDescent="0.25">
      <c r="B143" s="43">
        <v>37</v>
      </c>
      <c r="C143" s="2">
        <v>61</v>
      </c>
      <c r="D143" s="3">
        <v>70</v>
      </c>
    </row>
    <row r="144" spans="2:4" x14ac:dyDescent="0.25">
      <c r="B144" s="43">
        <v>37</v>
      </c>
      <c r="C144" s="2">
        <v>52</v>
      </c>
      <c r="D144" s="3">
        <v>63</v>
      </c>
    </row>
    <row r="145" spans="2:4" x14ac:dyDescent="0.25">
      <c r="B145" s="43">
        <v>47</v>
      </c>
      <c r="C145" s="2">
        <v>60</v>
      </c>
      <c r="D145" s="3">
        <v>55</v>
      </c>
    </row>
    <row r="146" spans="2:4" x14ac:dyDescent="0.25">
      <c r="B146" s="43">
        <v>43</v>
      </c>
      <c r="C146" s="2">
        <v>79</v>
      </c>
      <c r="D146" s="3">
        <v>65</v>
      </c>
    </row>
    <row r="147" spans="2:4" x14ac:dyDescent="0.25">
      <c r="B147" s="43">
        <v>39</v>
      </c>
      <c r="C147" s="2">
        <v>52</v>
      </c>
      <c r="D147" s="3">
        <v>81</v>
      </c>
    </row>
    <row r="148" spans="2:4" x14ac:dyDescent="0.25">
      <c r="B148" s="43">
        <v>55</v>
      </c>
      <c r="C148" s="2">
        <v>59</v>
      </c>
      <c r="D148" s="3">
        <v>147</v>
      </c>
    </row>
    <row r="149" spans="2:4" x14ac:dyDescent="0.25">
      <c r="B149" s="43">
        <v>60</v>
      </c>
      <c r="C149" s="2">
        <v>52</v>
      </c>
      <c r="D149" s="3">
        <v>112</v>
      </c>
    </row>
    <row r="150" spans="2:4" x14ac:dyDescent="0.25">
      <c r="B150" s="43">
        <v>36</v>
      </c>
      <c r="C150" s="2">
        <v>54</v>
      </c>
      <c r="D150" s="3">
        <v>84</v>
      </c>
    </row>
    <row r="151" spans="2:4" x14ac:dyDescent="0.25">
      <c r="B151" s="43">
        <v>48</v>
      </c>
      <c r="C151" s="2">
        <v>54</v>
      </c>
      <c r="D151" s="3">
        <v>97</v>
      </c>
    </row>
    <row r="152" spans="2:4" x14ac:dyDescent="0.25">
      <c r="B152" s="43">
        <v>53</v>
      </c>
      <c r="C152" s="2">
        <v>82</v>
      </c>
      <c r="D152" s="3">
        <v>68</v>
      </c>
    </row>
    <row r="153" spans="2:4" x14ac:dyDescent="0.25">
      <c r="B153" s="43">
        <v>37</v>
      </c>
      <c r="C153" s="2">
        <v>52</v>
      </c>
      <c r="D153" s="3">
        <v>109</v>
      </c>
    </row>
    <row r="154" spans="2:4" x14ac:dyDescent="0.25">
      <c r="B154" s="43">
        <v>72</v>
      </c>
      <c r="C154" s="2">
        <v>57</v>
      </c>
      <c r="D154" s="3">
        <v>76</v>
      </c>
    </row>
    <row r="155" spans="2:4" x14ac:dyDescent="0.25">
      <c r="B155" s="43">
        <v>54</v>
      </c>
      <c r="C155" s="2">
        <v>63</v>
      </c>
      <c r="D155" s="3">
        <v>104</v>
      </c>
    </row>
    <row r="156" spans="2:4" x14ac:dyDescent="0.25">
      <c r="B156" s="43">
        <v>49</v>
      </c>
      <c r="C156" s="2">
        <v>54</v>
      </c>
      <c r="D156" s="3">
        <v>101</v>
      </c>
    </row>
    <row r="157" spans="2:4" x14ac:dyDescent="0.25">
      <c r="B157" s="43">
        <v>52</v>
      </c>
      <c r="C157" s="2">
        <v>45</v>
      </c>
      <c r="D157" s="3">
        <v>147</v>
      </c>
    </row>
    <row r="158" spans="2:4" x14ac:dyDescent="0.25">
      <c r="B158" s="43">
        <v>36</v>
      </c>
      <c r="C158" s="2">
        <v>59</v>
      </c>
      <c r="D158" s="3">
        <v>72</v>
      </c>
    </row>
    <row r="159" spans="2:4" x14ac:dyDescent="0.25">
      <c r="B159" s="43">
        <v>41</v>
      </c>
      <c r="C159" s="2">
        <v>66</v>
      </c>
      <c r="D159" s="3">
        <v>69</v>
      </c>
    </row>
    <row r="160" spans="2:4" x14ac:dyDescent="0.25">
      <c r="B160" s="43">
        <v>50</v>
      </c>
      <c r="C160" s="2">
        <v>88</v>
      </c>
      <c r="D160" s="3">
        <v>67</v>
      </c>
    </row>
    <row r="161" spans="2:4" x14ac:dyDescent="0.25">
      <c r="B161" s="43">
        <v>38</v>
      </c>
      <c r="C161" s="2">
        <v>64</v>
      </c>
      <c r="D161" s="3">
        <v>75</v>
      </c>
    </row>
    <row r="162" spans="2:4" x14ac:dyDescent="0.25">
      <c r="B162" s="43">
        <v>55</v>
      </c>
      <c r="C162" s="2">
        <v>89</v>
      </c>
      <c r="D162" s="3">
        <v>73</v>
      </c>
    </row>
    <row r="163" spans="2:4" x14ac:dyDescent="0.25">
      <c r="B163" s="43">
        <v>40</v>
      </c>
      <c r="C163" s="2">
        <v>55</v>
      </c>
      <c r="D163" s="3">
        <v>74</v>
      </c>
    </row>
    <row r="164" spans="2:4" x14ac:dyDescent="0.25">
      <c r="B164" s="43">
        <v>54</v>
      </c>
      <c r="C164" s="2">
        <v>64</v>
      </c>
      <c r="D164" s="3">
        <v>133</v>
      </c>
    </row>
    <row r="165" spans="2:4" x14ac:dyDescent="0.25">
      <c r="B165" s="43">
        <v>43</v>
      </c>
      <c r="C165" s="2">
        <v>52</v>
      </c>
      <c r="D165" s="3">
        <v>131</v>
      </c>
    </row>
    <row r="166" spans="2:4" x14ac:dyDescent="0.25">
      <c r="B166" s="43">
        <v>49</v>
      </c>
      <c r="C166" s="2">
        <v>46</v>
      </c>
      <c r="D166" s="3">
        <v>71</v>
      </c>
    </row>
    <row r="167" spans="2:4" x14ac:dyDescent="0.25">
      <c r="B167" s="43">
        <v>46</v>
      </c>
      <c r="C167" s="2">
        <v>45</v>
      </c>
      <c r="D167" s="3">
        <v>70</v>
      </c>
    </row>
    <row r="168" spans="2:4" x14ac:dyDescent="0.25">
      <c r="B168" s="43">
        <v>47</v>
      </c>
      <c r="C168" s="2">
        <v>52</v>
      </c>
      <c r="D168" s="3">
        <v>71</v>
      </c>
    </row>
    <row r="169" spans="2:4" x14ac:dyDescent="0.25">
      <c r="B169" s="43">
        <v>52</v>
      </c>
      <c r="C169" s="2">
        <v>86</v>
      </c>
      <c r="D169" s="3">
        <v>81</v>
      </c>
    </row>
    <row r="170" spans="2:4" x14ac:dyDescent="0.25">
      <c r="B170" s="43">
        <v>42</v>
      </c>
      <c r="C170" s="2">
        <v>63</v>
      </c>
      <c r="D170" s="3">
        <v>88</v>
      </c>
    </row>
    <row r="171" spans="2:4" x14ac:dyDescent="0.25">
      <c r="B171" s="43">
        <v>63</v>
      </c>
      <c r="C171" s="2">
        <v>60</v>
      </c>
      <c r="D171" s="3">
        <v>73</v>
      </c>
    </row>
    <row r="172" spans="2:4" x14ac:dyDescent="0.25">
      <c r="B172" s="43">
        <v>36</v>
      </c>
      <c r="C172" s="2">
        <v>53</v>
      </c>
      <c r="D172" s="3">
        <v>95</v>
      </c>
    </row>
    <row r="173" spans="2:4" x14ac:dyDescent="0.25">
      <c r="B173" s="43">
        <v>41</v>
      </c>
      <c r="C173" s="2">
        <v>70</v>
      </c>
      <c r="D173" s="3">
        <v>78</v>
      </c>
    </row>
    <row r="174" spans="2:4" x14ac:dyDescent="0.25">
      <c r="B174" s="43">
        <v>54</v>
      </c>
      <c r="C174" s="2">
        <v>60</v>
      </c>
      <c r="D174" s="3">
        <v>77</v>
      </c>
    </row>
    <row r="175" spans="2:4" x14ac:dyDescent="0.25">
      <c r="B175" s="43">
        <v>58</v>
      </c>
      <c r="C175" s="2">
        <v>46</v>
      </c>
      <c r="D175" s="3">
        <v>74</v>
      </c>
    </row>
    <row r="176" spans="2:4" x14ac:dyDescent="0.25">
      <c r="B176" s="43">
        <v>40</v>
      </c>
      <c r="C176" s="2">
        <v>75</v>
      </c>
      <c r="D176" s="3">
        <v>69</v>
      </c>
    </row>
    <row r="177" spans="2:4" x14ac:dyDescent="0.25">
      <c r="B177" s="43">
        <v>52</v>
      </c>
      <c r="C177" s="2">
        <v>49</v>
      </c>
      <c r="D177" s="3">
        <v>96</v>
      </c>
    </row>
    <row r="178" spans="2:4" x14ac:dyDescent="0.25">
      <c r="B178" s="43">
        <v>38</v>
      </c>
      <c r="C178" s="2">
        <v>54</v>
      </c>
      <c r="D178" s="3">
        <v>80</v>
      </c>
    </row>
    <row r="179" spans="2:4" x14ac:dyDescent="0.25">
      <c r="B179" s="43">
        <v>54</v>
      </c>
      <c r="C179" s="2">
        <v>57</v>
      </c>
      <c r="D179" s="3">
        <v>80</v>
      </c>
    </row>
    <row r="180" spans="2:4" x14ac:dyDescent="0.25">
      <c r="B180" s="43">
        <v>41</v>
      </c>
      <c r="C180" s="2">
        <v>56</v>
      </c>
      <c r="D180" s="3">
        <v>77</v>
      </c>
    </row>
    <row r="181" spans="2:4" x14ac:dyDescent="0.25">
      <c r="B181" s="43">
        <v>57</v>
      </c>
      <c r="C181" s="2">
        <v>45</v>
      </c>
      <c r="D181" s="3">
        <v>66</v>
      </c>
    </row>
    <row r="182" spans="2:4" x14ac:dyDescent="0.25">
      <c r="B182" s="43">
        <v>38</v>
      </c>
      <c r="C182" s="2">
        <v>61</v>
      </c>
      <c r="D182" s="3">
        <v>101</v>
      </c>
    </row>
    <row r="183" spans="2:4" x14ac:dyDescent="0.25">
      <c r="B183" s="43">
        <v>40</v>
      </c>
      <c r="C183" s="2">
        <v>77</v>
      </c>
      <c r="D183" s="3">
        <v>70</v>
      </c>
    </row>
    <row r="184" spans="2:4" x14ac:dyDescent="0.25">
      <c r="B184" s="43">
        <v>35</v>
      </c>
      <c r="C184" s="2">
        <v>59</v>
      </c>
      <c r="D184" s="3">
        <v>86</v>
      </c>
    </row>
    <row r="185" spans="2:4" x14ac:dyDescent="0.25">
      <c r="B185" s="43">
        <v>53</v>
      </c>
      <c r="C185" s="2">
        <v>53</v>
      </c>
      <c r="D185" s="3">
        <v>81</v>
      </c>
    </row>
    <row r="186" spans="2:4" x14ac:dyDescent="0.25">
      <c r="B186" s="43">
        <v>61</v>
      </c>
      <c r="C186" s="2">
        <v>53</v>
      </c>
      <c r="D186" s="3">
        <v>78</v>
      </c>
    </row>
    <row r="187" spans="2:4" x14ac:dyDescent="0.25">
      <c r="B187" s="43">
        <v>49</v>
      </c>
      <c r="C187" s="2">
        <v>54</v>
      </c>
      <c r="D187" s="3">
        <v>78</v>
      </c>
    </row>
    <row r="188" spans="2:4" x14ac:dyDescent="0.25">
      <c r="B188" s="43">
        <v>47</v>
      </c>
      <c r="C188" s="2">
        <v>71</v>
      </c>
      <c r="D188" s="3">
        <v>90</v>
      </c>
    </row>
    <row r="189" spans="2:4" x14ac:dyDescent="0.25">
      <c r="B189" s="43">
        <v>35</v>
      </c>
      <c r="C189" s="2">
        <v>57</v>
      </c>
      <c r="D189" s="3">
        <v>71</v>
      </c>
    </row>
    <row r="190" spans="2:4" x14ac:dyDescent="0.25">
      <c r="B190" s="43">
        <v>41</v>
      </c>
      <c r="C190" s="2">
        <v>64</v>
      </c>
      <c r="D190" s="3">
        <v>82</v>
      </c>
    </row>
    <row r="191" spans="2:4" x14ac:dyDescent="0.25">
      <c r="B191" s="43">
        <v>58</v>
      </c>
      <c r="C191" s="2">
        <v>57</v>
      </c>
      <c r="D191" s="3">
        <v>79</v>
      </c>
    </row>
    <row r="192" spans="2:4" x14ac:dyDescent="0.25">
      <c r="B192" s="43">
        <v>84</v>
      </c>
      <c r="C192" s="2">
        <v>52</v>
      </c>
      <c r="D192" s="3">
        <v>83</v>
      </c>
    </row>
    <row r="193" spans="2:4" x14ac:dyDescent="0.25">
      <c r="B193" s="43">
        <v>52</v>
      </c>
      <c r="C193" s="2">
        <v>80</v>
      </c>
      <c r="D193" s="3">
        <v>70</v>
      </c>
    </row>
    <row r="194" spans="2:4" x14ac:dyDescent="0.25">
      <c r="B194" s="43">
        <v>46</v>
      </c>
      <c r="C194" s="2">
        <v>73</v>
      </c>
      <c r="D194" s="3">
        <v>77</v>
      </c>
    </row>
    <row r="195" spans="2:4" x14ac:dyDescent="0.25">
      <c r="B195" s="43">
        <v>76</v>
      </c>
      <c r="C195" s="2">
        <v>75</v>
      </c>
      <c r="D195" s="3">
        <v>92</v>
      </c>
    </row>
    <row r="196" spans="2:4" x14ac:dyDescent="0.25">
      <c r="B196" s="43">
        <v>48</v>
      </c>
      <c r="C196" s="2">
        <v>53</v>
      </c>
      <c r="D196" s="3">
        <v>74</v>
      </c>
    </row>
    <row r="197" spans="2:4" x14ac:dyDescent="0.25">
      <c r="B197" s="43">
        <v>38</v>
      </c>
      <c r="C197" s="2">
        <v>54</v>
      </c>
      <c r="D197" s="3">
        <v>71</v>
      </c>
    </row>
    <row r="198" spans="2:4" x14ac:dyDescent="0.25">
      <c r="B198" s="43">
        <v>61</v>
      </c>
      <c r="C198" s="2">
        <v>57</v>
      </c>
      <c r="D198" s="3">
        <v>91</v>
      </c>
    </row>
    <row r="199" spans="2:4" x14ac:dyDescent="0.25">
      <c r="B199" s="43">
        <v>35</v>
      </c>
      <c r="C199" s="2">
        <v>59</v>
      </c>
      <c r="D199" s="3">
        <v>72</v>
      </c>
    </row>
    <row r="200" spans="2:4" x14ac:dyDescent="0.25">
      <c r="B200" s="43"/>
      <c r="C200" s="2">
        <v>51</v>
      </c>
      <c r="D200" s="3">
        <v>80</v>
      </c>
    </row>
    <row r="201" spans="2:4" x14ac:dyDescent="0.25">
      <c r="B201" s="43"/>
      <c r="C201" s="2">
        <v>44</v>
      </c>
      <c r="D201" s="3">
        <v>83</v>
      </c>
    </row>
    <row r="202" spans="2:4" x14ac:dyDescent="0.25">
      <c r="B202" s="43"/>
      <c r="C202" s="2">
        <v>73</v>
      </c>
      <c r="D202" s="3">
        <v>64</v>
      </c>
    </row>
    <row r="203" spans="2:4" x14ac:dyDescent="0.25">
      <c r="B203" s="43"/>
      <c r="C203" s="2">
        <v>46</v>
      </c>
      <c r="D203" s="3">
        <v>82</v>
      </c>
    </row>
    <row r="204" spans="2:4" x14ac:dyDescent="0.25">
      <c r="B204" s="43"/>
      <c r="C204" s="2">
        <v>84</v>
      </c>
      <c r="D204" s="3">
        <v>92</v>
      </c>
    </row>
    <row r="205" spans="2:4" x14ac:dyDescent="0.25">
      <c r="B205" s="43"/>
      <c r="C205" s="2">
        <v>51</v>
      </c>
      <c r="D205" s="3">
        <v>76</v>
      </c>
    </row>
    <row r="206" spans="2:4" x14ac:dyDescent="0.25">
      <c r="B206" s="43"/>
      <c r="C206" s="2">
        <v>68</v>
      </c>
      <c r="D206" s="3"/>
    </row>
    <row r="207" spans="2:4" x14ac:dyDescent="0.25">
      <c r="B207" s="43"/>
      <c r="C207" s="2">
        <v>55</v>
      </c>
      <c r="D207" s="3"/>
    </row>
    <row r="208" spans="2:4" x14ac:dyDescent="0.25">
      <c r="B208" s="43"/>
      <c r="C208" s="2">
        <v>46</v>
      </c>
      <c r="D208" s="3"/>
    </row>
    <row r="209" spans="2:4" x14ac:dyDescent="0.25">
      <c r="B209" s="43"/>
      <c r="C209" s="2">
        <v>56</v>
      </c>
      <c r="D209" s="3"/>
    </row>
    <row r="210" spans="2:4" x14ac:dyDescent="0.25">
      <c r="B210" s="43"/>
      <c r="C210" s="2">
        <v>114</v>
      </c>
      <c r="D210" s="3"/>
    </row>
    <row r="211" spans="2:4" x14ac:dyDescent="0.25">
      <c r="B211" s="43"/>
      <c r="C211" s="2">
        <v>63</v>
      </c>
      <c r="D211" s="3"/>
    </row>
    <row r="212" spans="2:4" x14ac:dyDescent="0.25">
      <c r="B212" s="43"/>
      <c r="C212" s="2">
        <v>88</v>
      </c>
      <c r="D212" s="3"/>
    </row>
    <row r="213" spans="2:4" x14ac:dyDescent="0.25">
      <c r="B213" s="43"/>
      <c r="C213" s="2">
        <v>79</v>
      </c>
      <c r="D213" s="3"/>
    </row>
    <row r="214" spans="2:4" x14ac:dyDescent="0.25">
      <c r="B214" s="43"/>
      <c r="C214" s="2">
        <v>51</v>
      </c>
      <c r="D214" s="3"/>
    </row>
    <row r="215" spans="2:4" x14ac:dyDescent="0.25">
      <c r="B215" s="43"/>
      <c r="C215" s="2">
        <v>63</v>
      </c>
      <c r="D215" s="3"/>
    </row>
    <row r="216" spans="2:4" x14ac:dyDescent="0.25">
      <c r="B216" s="43"/>
      <c r="C216" s="2">
        <v>80</v>
      </c>
      <c r="D216" s="3"/>
    </row>
    <row r="217" spans="2:4" x14ac:dyDescent="0.25">
      <c r="B217" s="43"/>
      <c r="C217" s="2">
        <v>55</v>
      </c>
      <c r="D217" s="3"/>
    </row>
    <row r="218" spans="2:4" x14ac:dyDescent="0.25">
      <c r="B218" s="43"/>
      <c r="C218" s="2">
        <v>60</v>
      </c>
      <c r="D218" s="3"/>
    </row>
    <row r="219" spans="2:4" x14ac:dyDescent="0.25">
      <c r="B219" s="43"/>
      <c r="C219" s="2">
        <v>57</v>
      </c>
      <c r="D219" s="3"/>
    </row>
    <row r="220" spans="2:4" x14ac:dyDescent="0.25">
      <c r="B220" s="43"/>
      <c r="C220" s="2">
        <v>56</v>
      </c>
      <c r="D220" s="3"/>
    </row>
    <row r="221" spans="2:4" x14ac:dyDescent="0.25">
      <c r="B221" s="43"/>
      <c r="C221" s="2">
        <v>48</v>
      </c>
      <c r="D221" s="3"/>
    </row>
    <row r="222" spans="2:4" x14ac:dyDescent="0.25">
      <c r="B222" s="43"/>
      <c r="C222" s="2">
        <v>51</v>
      </c>
      <c r="D222" s="3"/>
    </row>
    <row r="223" spans="2:4" x14ac:dyDescent="0.25">
      <c r="B223" s="43"/>
      <c r="C223" s="2">
        <v>57</v>
      </c>
      <c r="D223" s="3"/>
    </row>
    <row r="224" spans="2:4" x14ac:dyDescent="0.25">
      <c r="B224" s="43"/>
      <c r="C224" s="2">
        <v>65</v>
      </c>
      <c r="D224" s="3"/>
    </row>
    <row r="225" spans="2:4" x14ac:dyDescent="0.25">
      <c r="B225" s="43"/>
      <c r="C225" s="2">
        <v>54</v>
      </c>
      <c r="D225" s="3"/>
    </row>
    <row r="226" spans="2:4" x14ac:dyDescent="0.25">
      <c r="B226" s="43"/>
      <c r="C226" s="2">
        <v>69</v>
      </c>
      <c r="D226" s="3"/>
    </row>
    <row r="227" spans="2:4" x14ac:dyDescent="0.25">
      <c r="B227" s="43"/>
      <c r="C227" s="2">
        <v>44</v>
      </c>
      <c r="D227" s="3"/>
    </row>
    <row r="228" spans="2:4" x14ac:dyDescent="0.25">
      <c r="B228" s="43"/>
      <c r="C228" s="2">
        <v>66</v>
      </c>
      <c r="D228" s="3"/>
    </row>
    <row r="229" spans="2:4" x14ac:dyDescent="0.25">
      <c r="B229" s="43"/>
      <c r="C229" s="2">
        <v>50</v>
      </c>
      <c r="D229" s="3"/>
    </row>
    <row r="230" spans="2:4" x14ac:dyDescent="0.25">
      <c r="B230" s="43"/>
      <c r="C230" s="2">
        <v>57</v>
      </c>
      <c r="D230" s="3"/>
    </row>
    <row r="231" spans="2:4" x14ac:dyDescent="0.25">
      <c r="B231" s="43"/>
      <c r="C231" s="2">
        <v>73</v>
      </c>
      <c r="D231" s="3"/>
    </row>
    <row r="232" spans="2:4" x14ac:dyDescent="0.25">
      <c r="B232" s="43"/>
      <c r="C232" s="2">
        <v>61</v>
      </c>
      <c r="D232" s="3"/>
    </row>
    <row r="233" spans="2:4" x14ac:dyDescent="0.25">
      <c r="B233" s="43"/>
      <c r="C233" s="2">
        <v>61</v>
      </c>
      <c r="D233" s="3"/>
    </row>
    <row r="234" spans="2:4" x14ac:dyDescent="0.25">
      <c r="B234" s="43"/>
      <c r="C234" s="2">
        <v>64</v>
      </c>
      <c r="D234" s="3"/>
    </row>
    <row r="235" spans="2:4" x14ac:dyDescent="0.25">
      <c r="B235" s="43"/>
      <c r="C235" s="2">
        <v>62</v>
      </c>
      <c r="D235" s="3"/>
    </row>
    <row r="236" spans="2:4" x14ac:dyDescent="0.25">
      <c r="B236" s="43"/>
      <c r="C236" s="2">
        <v>53</v>
      </c>
      <c r="D236" s="3"/>
    </row>
    <row r="237" spans="2:4" x14ac:dyDescent="0.25">
      <c r="B237" s="43"/>
      <c r="C237" s="2">
        <v>62</v>
      </c>
      <c r="D237" s="3"/>
    </row>
    <row r="238" spans="2:4" x14ac:dyDescent="0.25">
      <c r="B238" s="43"/>
      <c r="C238" s="2">
        <v>63</v>
      </c>
      <c r="D238" s="3"/>
    </row>
    <row r="239" spans="2:4" x14ac:dyDescent="0.25">
      <c r="B239" s="43"/>
      <c r="C239" s="2">
        <v>66</v>
      </c>
      <c r="D239" s="3"/>
    </row>
    <row r="240" spans="2:4" x14ac:dyDescent="0.25">
      <c r="B240" s="43"/>
      <c r="C240" s="2">
        <v>70</v>
      </c>
      <c r="D240" s="3"/>
    </row>
    <row r="241" spans="2:4" x14ac:dyDescent="0.25">
      <c r="B241" s="43"/>
      <c r="C241" s="2">
        <v>62</v>
      </c>
      <c r="D241" s="3"/>
    </row>
    <row r="242" spans="2:4" x14ac:dyDescent="0.25">
      <c r="B242" s="43"/>
      <c r="C242" s="2">
        <v>76</v>
      </c>
      <c r="D242" s="3"/>
    </row>
    <row r="243" spans="2:4" x14ac:dyDescent="0.25">
      <c r="B243" s="43"/>
      <c r="C243" s="2">
        <v>61</v>
      </c>
      <c r="D243" s="3"/>
    </row>
    <row r="244" spans="2:4" x14ac:dyDescent="0.25">
      <c r="B244" s="43"/>
      <c r="C244" s="2">
        <v>59</v>
      </c>
      <c r="D244" s="3"/>
    </row>
    <row r="245" spans="2:4" x14ac:dyDescent="0.25">
      <c r="B245" s="43"/>
      <c r="C245" s="2">
        <v>57</v>
      </c>
      <c r="D245" s="3"/>
    </row>
    <row r="246" spans="2:4" x14ac:dyDescent="0.25">
      <c r="B246" s="43"/>
      <c r="C246" s="2">
        <v>78</v>
      </c>
      <c r="D246" s="3"/>
    </row>
    <row r="247" spans="2:4" x14ac:dyDescent="0.25">
      <c r="B247" s="43"/>
      <c r="C247" s="2">
        <v>59</v>
      </c>
      <c r="D247" s="3"/>
    </row>
    <row r="248" spans="2:4" x14ac:dyDescent="0.25">
      <c r="B248" s="43"/>
      <c r="C248" s="2">
        <v>64</v>
      </c>
      <c r="D248" s="3"/>
    </row>
    <row r="249" spans="2:4" x14ac:dyDescent="0.25">
      <c r="B249" s="43"/>
      <c r="C249" s="2">
        <v>84</v>
      </c>
      <c r="D249" s="3"/>
    </row>
    <row r="250" spans="2:4" x14ac:dyDescent="0.25">
      <c r="B250" s="43"/>
      <c r="C250" s="2">
        <v>58</v>
      </c>
      <c r="D250" s="3"/>
    </row>
    <row r="251" spans="2:4" x14ac:dyDescent="0.25">
      <c r="B251" s="43"/>
      <c r="C251" s="2">
        <v>63</v>
      </c>
      <c r="D251" s="3"/>
    </row>
    <row r="252" spans="2:4" x14ac:dyDescent="0.25">
      <c r="B252" s="43"/>
      <c r="C252" s="2">
        <v>70</v>
      </c>
      <c r="D252" s="3"/>
    </row>
    <row r="253" spans="2:4" x14ac:dyDescent="0.25">
      <c r="B253" s="43"/>
      <c r="C253" s="2">
        <v>68</v>
      </c>
      <c r="D253" s="3"/>
    </row>
    <row r="254" spans="2:4" x14ac:dyDescent="0.25">
      <c r="B254" s="43"/>
      <c r="C254" s="2">
        <v>81</v>
      </c>
      <c r="D254" s="3"/>
    </row>
    <row r="255" spans="2:4" x14ac:dyDescent="0.25">
      <c r="B255" s="43"/>
      <c r="C255" s="2">
        <v>68</v>
      </c>
      <c r="D255" s="3"/>
    </row>
    <row r="256" spans="2:4" x14ac:dyDescent="0.25">
      <c r="B256" s="43"/>
      <c r="C256" s="2">
        <v>92</v>
      </c>
      <c r="D256" s="3"/>
    </row>
    <row r="257" spans="2:4" x14ac:dyDescent="0.25">
      <c r="B257" s="43"/>
      <c r="C257" s="2">
        <v>59</v>
      </c>
      <c r="D257" s="3"/>
    </row>
    <row r="258" spans="2:4" x14ac:dyDescent="0.25">
      <c r="B258" s="43"/>
      <c r="C258" s="2">
        <v>57</v>
      </c>
      <c r="D258" s="3"/>
    </row>
    <row r="259" spans="2:4" x14ac:dyDescent="0.25">
      <c r="B259" s="43"/>
      <c r="C259" s="2">
        <v>92</v>
      </c>
      <c r="D259" s="3"/>
    </row>
    <row r="260" spans="2:4" x14ac:dyDescent="0.25">
      <c r="B260" s="43"/>
      <c r="C260" s="2">
        <v>76</v>
      </c>
      <c r="D260" s="3"/>
    </row>
    <row r="261" spans="2:4" x14ac:dyDescent="0.25">
      <c r="B261" s="43"/>
      <c r="C261" s="2">
        <v>86</v>
      </c>
      <c r="D261" s="3"/>
    </row>
    <row r="262" spans="2:4" x14ac:dyDescent="0.25">
      <c r="B262" s="43"/>
      <c r="C262" s="2">
        <v>70</v>
      </c>
      <c r="D262" s="3"/>
    </row>
    <row r="263" spans="2:4" x14ac:dyDescent="0.25">
      <c r="B263" s="43"/>
      <c r="C263" s="2">
        <v>76</v>
      </c>
      <c r="D263" s="3"/>
    </row>
    <row r="264" spans="2:4" x14ac:dyDescent="0.25">
      <c r="B264" s="43"/>
      <c r="C264" s="2">
        <v>68</v>
      </c>
      <c r="D264" s="3"/>
    </row>
    <row r="265" spans="2:4" x14ac:dyDescent="0.25">
      <c r="B265" s="43"/>
      <c r="C265" s="2">
        <v>69</v>
      </c>
      <c r="D265" s="3"/>
    </row>
    <row r="266" spans="2:4" x14ac:dyDescent="0.25">
      <c r="B266" s="43"/>
      <c r="C266" s="2">
        <v>78</v>
      </c>
      <c r="D266" s="3"/>
    </row>
    <row r="267" spans="2:4" x14ac:dyDescent="0.25">
      <c r="B267" s="43"/>
      <c r="C267" s="2">
        <v>60</v>
      </c>
      <c r="D267" s="3"/>
    </row>
    <row r="268" spans="2:4" x14ac:dyDescent="0.25">
      <c r="B268" s="43"/>
      <c r="C268" s="2">
        <v>75</v>
      </c>
      <c r="D268" s="3"/>
    </row>
    <row r="269" spans="2:4" x14ac:dyDescent="0.25">
      <c r="B269" s="43"/>
      <c r="C269" s="2">
        <v>94</v>
      </c>
      <c r="D269" s="3"/>
    </row>
    <row r="270" spans="2:4" x14ac:dyDescent="0.25">
      <c r="B270" s="43"/>
      <c r="C270" s="2">
        <v>72</v>
      </c>
      <c r="D270" s="3"/>
    </row>
    <row r="271" spans="2:4" x14ac:dyDescent="0.25">
      <c r="B271" s="43"/>
      <c r="C271" s="2">
        <v>69</v>
      </c>
      <c r="D271" s="3"/>
    </row>
    <row r="272" spans="2:4" x14ac:dyDescent="0.25">
      <c r="B272" s="43"/>
      <c r="C272" s="2">
        <v>75</v>
      </c>
      <c r="D272" s="3"/>
    </row>
    <row r="273" spans="2:4" x14ac:dyDescent="0.25">
      <c r="B273" s="43"/>
      <c r="C273" s="2">
        <v>71</v>
      </c>
      <c r="D273" s="3"/>
    </row>
    <row r="274" spans="2:4" x14ac:dyDescent="0.25">
      <c r="B274" s="43"/>
      <c r="C274" s="2">
        <v>67</v>
      </c>
      <c r="D274" s="3"/>
    </row>
    <row r="275" spans="2:4" x14ac:dyDescent="0.25">
      <c r="B275" s="43"/>
      <c r="C275" s="2">
        <v>52</v>
      </c>
      <c r="D275" s="3"/>
    </row>
    <row r="276" spans="2:4" x14ac:dyDescent="0.25">
      <c r="B276" s="43"/>
      <c r="C276" s="2">
        <v>67</v>
      </c>
      <c r="D276" s="3"/>
    </row>
    <row r="277" spans="2:4" x14ac:dyDescent="0.25">
      <c r="B277" s="43"/>
      <c r="C277" s="2">
        <v>77</v>
      </c>
      <c r="D277" s="3"/>
    </row>
    <row r="278" spans="2:4" x14ac:dyDescent="0.25">
      <c r="B278" s="43"/>
      <c r="C278" s="2">
        <v>61</v>
      </c>
      <c r="D278" s="3"/>
    </row>
    <row r="279" spans="2:4" x14ac:dyDescent="0.25">
      <c r="B279" s="43"/>
      <c r="C279" s="2">
        <v>66</v>
      </c>
      <c r="D279" s="3"/>
    </row>
    <row r="280" spans="2:4" x14ac:dyDescent="0.25">
      <c r="B280" s="43"/>
      <c r="C280" s="2">
        <v>58</v>
      </c>
      <c r="D280" s="3"/>
    </row>
    <row r="281" spans="2:4" x14ac:dyDescent="0.25">
      <c r="B281" s="43"/>
      <c r="C281" s="2">
        <v>63</v>
      </c>
      <c r="D281" s="3"/>
    </row>
    <row r="282" spans="2:4" x14ac:dyDescent="0.25">
      <c r="B282" s="43"/>
      <c r="C282" s="2">
        <v>69</v>
      </c>
      <c r="D282" s="3"/>
    </row>
    <row r="283" spans="2:4" x14ac:dyDescent="0.25">
      <c r="B283" s="43"/>
      <c r="C283" s="2">
        <v>69</v>
      </c>
      <c r="D283" s="3"/>
    </row>
    <row r="284" spans="2:4" x14ac:dyDescent="0.25">
      <c r="B284" s="43"/>
      <c r="C284" s="2">
        <v>73</v>
      </c>
      <c r="D284" s="3"/>
    </row>
    <row r="285" spans="2:4" x14ac:dyDescent="0.25">
      <c r="B285" s="43"/>
      <c r="C285" s="2">
        <v>59</v>
      </c>
      <c r="D285" s="3"/>
    </row>
    <row r="286" spans="2:4" x14ac:dyDescent="0.25">
      <c r="B286" s="43"/>
      <c r="C286" s="2">
        <v>62</v>
      </c>
      <c r="D286" s="3"/>
    </row>
    <row r="287" spans="2:4" x14ac:dyDescent="0.25">
      <c r="B287" s="43"/>
      <c r="C287" s="2">
        <v>96</v>
      </c>
      <c r="D287" s="3"/>
    </row>
    <row r="288" spans="2:4" x14ac:dyDescent="0.25">
      <c r="B288" s="43"/>
      <c r="C288" s="2">
        <v>64</v>
      </c>
      <c r="D288" s="3"/>
    </row>
    <row r="289" spans="2:4" x14ac:dyDescent="0.25">
      <c r="B289" s="43"/>
      <c r="C289" s="2">
        <v>78</v>
      </c>
      <c r="D289" s="3"/>
    </row>
    <row r="290" spans="2:4" x14ac:dyDescent="0.25">
      <c r="B290" s="43"/>
      <c r="C290" s="2">
        <v>70</v>
      </c>
      <c r="D290" s="3"/>
    </row>
    <row r="291" spans="2:4" x14ac:dyDescent="0.25">
      <c r="B291" s="43"/>
      <c r="C291" s="2">
        <v>67</v>
      </c>
      <c r="D291" s="3"/>
    </row>
    <row r="292" spans="2:4" x14ac:dyDescent="0.25">
      <c r="B292" s="43"/>
      <c r="C292" s="2">
        <v>64</v>
      </c>
      <c r="D292" s="3"/>
    </row>
    <row r="293" spans="2:4" x14ac:dyDescent="0.25">
      <c r="B293" s="43"/>
      <c r="C293" s="2">
        <v>62</v>
      </c>
      <c r="D293" s="3"/>
    </row>
    <row r="294" spans="2:4" x14ac:dyDescent="0.25">
      <c r="B294" s="43"/>
      <c r="C294" s="2">
        <v>81</v>
      </c>
      <c r="D294" s="3"/>
    </row>
    <row r="295" spans="2:4" x14ac:dyDescent="0.25">
      <c r="B295" s="43"/>
      <c r="C295" s="2">
        <v>83</v>
      </c>
      <c r="D295" s="3"/>
    </row>
    <row r="296" spans="2:4" x14ac:dyDescent="0.25">
      <c r="B296" s="43"/>
      <c r="C296" s="2">
        <v>94</v>
      </c>
      <c r="D296" s="3"/>
    </row>
    <row r="297" spans="2:4" x14ac:dyDescent="0.25">
      <c r="B297" s="43"/>
      <c r="C297" s="2">
        <v>71</v>
      </c>
      <c r="D297" s="3"/>
    </row>
    <row r="298" spans="2:4" x14ac:dyDescent="0.25">
      <c r="B298" s="43"/>
      <c r="C298" s="2">
        <v>57</v>
      </c>
      <c r="D298" s="3"/>
    </row>
    <row r="299" spans="2:4" x14ac:dyDescent="0.25">
      <c r="B299" s="43"/>
      <c r="C299" s="2">
        <v>65</v>
      </c>
      <c r="D299" s="3"/>
    </row>
    <row r="300" spans="2:4" x14ac:dyDescent="0.25">
      <c r="B300" s="43"/>
      <c r="C300" s="2">
        <v>73</v>
      </c>
      <c r="D300" s="3"/>
    </row>
    <row r="301" spans="2:4" x14ac:dyDescent="0.25">
      <c r="B301" s="43"/>
      <c r="C301" s="2">
        <v>73</v>
      </c>
      <c r="D301" s="3"/>
    </row>
    <row r="302" spans="2:4" x14ac:dyDescent="0.25">
      <c r="B302" s="43"/>
      <c r="C302" s="2">
        <v>77</v>
      </c>
      <c r="D302" s="3"/>
    </row>
    <row r="303" spans="2:4" x14ac:dyDescent="0.25">
      <c r="B303" s="43"/>
      <c r="C303" s="2">
        <v>70</v>
      </c>
      <c r="D303" s="3"/>
    </row>
    <row r="304" spans="2:4" x14ac:dyDescent="0.25">
      <c r="B304" s="43"/>
      <c r="C304" s="2">
        <v>66</v>
      </c>
      <c r="D304" s="3"/>
    </row>
    <row r="305" spans="2:4" x14ac:dyDescent="0.25">
      <c r="B305" s="43"/>
      <c r="C305" s="2">
        <v>67</v>
      </c>
      <c r="D305" s="3"/>
    </row>
    <row r="306" spans="2:4" x14ac:dyDescent="0.25">
      <c r="B306" s="43"/>
      <c r="C306" s="2">
        <v>45</v>
      </c>
      <c r="D306" s="3"/>
    </row>
    <row r="307" spans="2:4" x14ac:dyDescent="0.25">
      <c r="B307" s="43"/>
      <c r="C307" s="2">
        <v>69</v>
      </c>
      <c r="D307" s="3"/>
    </row>
    <row r="308" spans="2:4" x14ac:dyDescent="0.25">
      <c r="B308" s="43"/>
      <c r="C308" s="2">
        <v>64</v>
      </c>
      <c r="D308" s="3"/>
    </row>
    <row r="309" spans="2:4" x14ac:dyDescent="0.25">
      <c r="B309" s="43"/>
      <c r="C309" s="2">
        <v>58</v>
      </c>
      <c r="D309" s="3"/>
    </row>
    <row r="310" spans="2:4" x14ac:dyDescent="0.25">
      <c r="B310" s="43"/>
      <c r="C310" s="2">
        <v>65</v>
      </c>
      <c r="D310" s="3"/>
    </row>
    <row r="311" spans="2:4" x14ac:dyDescent="0.25">
      <c r="B311" s="43"/>
      <c r="C311" s="2">
        <v>58</v>
      </c>
      <c r="D311" s="3"/>
    </row>
    <row r="312" spans="2:4" x14ac:dyDescent="0.25">
      <c r="B312" s="43"/>
      <c r="C312" s="2">
        <v>64</v>
      </c>
      <c r="D312" s="3"/>
    </row>
    <row r="313" spans="2:4" x14ac:dyDescent="0.25">
      <c r="B313" s="43"/>
      <c r="C313" s="2">
        <v>52</v>
      </c>
      <c r="D313" s="3"/>
    </row>
    <row r="314" spans="2:4" x14ac:dyDescent="0.25">
      <c r="B314" s="43"/>
      <c r="C314" s="2">
        <v>53</v>
      </c>
      <c r="D314" s="3"/>
    </row>
    <row r="315" spans="2:4" x14ac:dyDescent="0.25">
      <c r="B315" s="43"/>
      <c r="C315" s="2">
        <v>58</v>
      </c>
      <c r="D315" s="3"/>
    </row>
    <row r="316" spans="2:4" x14ac:dyDescent="0.25">
      <c r="B316" s="43"/>
      <c r="C316" s="2">
        <v>81</v>
      </c>
      <c r="D316" s="3"/>
    </row>
    <row r="317" spans="2:4" x14ac:dyDescent="0.25">
      <c r="B317" s="43"/>
      <c r="C317" s="2">
        <v>60</v>
      </c>
      <c r="D317" s="3"/>
    </row>
    <row r="318" spans="2:4" x14ac:dyDescent="0.25">
      <c r="B318" s="43"/>
      <c r="C318" s="2">
        <v>63</v>
      </c>
      <c r="D318" s="3"/>
    </row>
    <row r="319" spans="2:4" x14ac:dyDescent="0.25">
      <c r="B319" s="43"/>
      <c r="C319" s="2">
        <v>62</v>
      </c>
      <c r="D319" s="3"/>
    </row>
    <row r="320" spans="2:4" x14ac:dyDescent="0.25">
      <c r="B320" s="43"/>
      <c r="C320" s="2">
        <v>65</v>
      </c>
      <c r="D320" s="3"/>
    </row>
    <row r="321" spans="2:4" x14ac:dyDescent="0.25">
      <c r="B321" s="43"/>
      <c r="C321" s="2">
        <v>69</v>
      </c>
      <c r="D321" s="3"/>
    </row>
    <row r="322" spans="2:4" x14ac:dyDescent="0.25">
      <c r="B322" s="43"/>
      <c r="C322" s="2">
        <v>84</v>
      </c>
      <c r="D322" s="3"/>
    </row>
    <row r="323" spans="2:4" x14ac:dyDescent="0.25">
      <c r="B323" s="43"/>
      <c r="C323" s="2">
        <v>56</v>
      </c>
      <c r="D323" s="3"/>
    </row>
    <row r="324" spans="2:4" x14ac:dyDescent="0.25">
      <c r="B324" s="43"/>
      <c r="C324" s="2">
        <v>55</v>
      </c>
      <c r="D324" s="3"/>
    </row>
    <row r="325" spans="2:4" x14ac:dyDescent="0.25">
      <c r="B325" s="43"/>
      <c r="C325" s="2">
        <v>64</v>
      </c>
      <c r="D325" s="3"/>
    </row>
    <row r="326" spans="2:4" x14ac:dyDescent="0.25">
      <c r="B326" s="43"/>
      <c r="C326" s="2">
        <v>57</v>
      </c>
      <c r="D326" s="3"/>
    </row>
    <row r="327" spans="2:4" x14ac:dyDescent="0.25">
      <c r="B327" s="43"/>
      <c r="C327" s="2">
        <v>61</v>
      </c>
      <c r="D327" s="3"/>
    </row>
    <row r="328" spans="2:4" x14ac:dyDescent="0.25">
      <c r="B328" s="43"/>
      <c r="C328" s="2">
        <v>53</v>
      </c>
      <c r="D328" s="3"/>
    </row>
    <row r="329" spans="2:4" x14ac:dyDescent="0.25">
      <c r="B329" s="43"/>
      <c r="C329" s="2">
        <v>46</v>
      </c>
      <c r="D329" s="3"/>
    </row>
    <row r="330" spans="2:4" x14ac:dyDescent="0.25">
      <c r="B330" s="43"/>
      <c r="C330" s="2">
        <v>61</v>
      </c>
      <c r="D330" s="3"/>
    </row>
    <row r="331" spans="2:4" x14ac:dyDescent="0.25">
      <c r="B331" s="43"/>
      <c r="C331" s="2">
        <v>77</v>
      </c>
      <c r="D331" s="3"/>
    </row>
    <row r="332" spans="2:4" x14ac:dyDescent="0.25">
      <c r="B332" s="43"/>
      <c r="C332" s="2">
        <v>65</v>
      </c>
      <c r="D332" s="3"/>
    </row>
    <row r="333" spans="2:4" x14ac:dyDescent="0.25">
      <c r="B333" s="43"/>
      <c r="C333" s="2">
        <v>52</v>
      </c>
      <c r="D333" s="3"/>
    </row>
    <row r="334" spans="2:4" x14ac:dyDescent="0.25">
      <c r="B334" s="43"/>
      <c r="C334" s="2">
        <v>78</v>
      </c>
      <c r="D334" s="3"/>
    </row>
    <row r="335" spans="2:4" x14ac:dyDescent="0.25">
      <c r="B335" s="43"/>
      <c r="C335" s="2">
        <v>56</v>
      </c>
      <c r="D335" s="3"/>
    </row>
    <row r="336" spans="2:4" x14ac:dyDescent="0.25">
      <c r="B336" s="43"/>
      <c r="C336" s="2">
        <v>67</v>
      </c>
      <c r="D336" s="3"/>
    </row>
    <row r="337" spans="2:4" x14ac:dyDescent="0.25">
      <c r="B337" s="43"/>
      <c r="C337" s="2">
        <v>63</v>
      </c>
      <c r="D337" s="3"/>
    </row>
    <row r="338" spans="2:4" x14ac:dyDescent="0.25">
      <c r="B338" s="43"/>
      <c r="C338" s="2">
        <v>76</v>
      </c>
      <c r="D338" s="3"/>
    </row>
    <row r="339" spans="2:4" x14ac:dyDescent="0.25">
      <c r="B339" s="43"/>
      <c r="C339" s="2">
        <v>54</v>
      </c>
      <c r="D339" s="3"/>
    </row>
    <row r="340" spans="2:4" x14ac:dyDescent="0.25">
      <c r="B340" s="43"/>
      <c r="C340" s="2">
        <v>63</v>
      </c>
      <c r="D340" s="3"/>
    </row>
    <row r="341" spans="2:4" x14ac:dyDescent="0.25">
      <c r="B341" s="43"/>
      <c r="C341" s="2">
        <v>71</v>
      </c>
      <c r="D341" s="3"/>
    </row>
    <row r="342" spans="2:4" x14ac:dyDescent="0.25">
      <c r="B342" s="43"/>
      <c r="C342" s="2">
        <v>49</v>
      </c>
      <c r="D342" s="3"/>
    </row>
    <row r="343" spans="2:4" x14ac:dyDescent="0.25">
      <c r="B343" s="43"/>
      <c r="C343" s="2">
        <v>55</v>
      </c>
      <c r="D343" s="3"/>
    </row>
    <row r="344" spans="2:4" x14ac:dyDescent="0.25">
      <c r="B344" s="43"/>
      <c r="C344" s="2">
        <v>62</v>
      </c>
      <c r="D344" s="3"/>
    </row>
    <row r="345" spans="2:4" x14ac:dyDescent="0.25">
      <c r="B345" s="43"/>
      <c r="C345" s="2">
        <v>53</v>
      </c>
      <c r="D345" s="3"/>
    </row>
    <row r="346" spans="2:4" x14ac:dyDescent="0.25">
      <c r="B346" s="43"/>
      <c r="C346" s="2">
        <v>58</v>
      </c>
      <c r="D346" s="3"/>
    </row>
    <row r="347" spans="2:4" x14ac:dyDescent="0.25">
      <c r="B347" s="43"/>
      <c r="C347" s="2">
        <v>46</v>
      </c>
      <c r="D347" s="3"/>
    </row>
    <row r="348" spans="2:4" x14ac:dyDescent="0.25">
      <c r="B348" s="43"/>
      <c r="C348" s="2">
        <v>57</v>
      </c>
      <c r="D348" s="3"/>
    </row>
    <row r="349" spans="2:4" x14ac:dyDescent="0.25">
      <c r="B349" s="43"/>
      <c r="C349" s="2">
        <v>44</v>
      </c>
      <c r="D349" s="3"/>
    </row>
    <row r="350" spans="2:4" x14ac:dyDescent="0.25">
      <c r="B350" s="43"/>
      <c r="C350" s="2">
        <v>62</v>
      </c>
      <c r="D350" s="3"/>
    </row>
    <row r="351" spans="2:4" x14ac:dyDescent="0.25">
      <c r="B351" s="43"/>
      <c r="C351" s="2">
        <v>62</v>
      </c>
      <c r="D351" s="3"/>
    </row>
    <row r="352" spans="2:4" x14ac:dyDescent="0.25">
      <c r="B352" s="43"/>
      <c r="C352" s="2">
        <v>49</v>
      </c>
      <c r="D352" s="3"/>
    </row>
    <row r="353" spans="2:4" x14ac:dyDescent="0.25">
      <c r="B353" s="43"/>
      <c r="C353" s="2">
        <v>52</v>
      </c>
      <c r="D353" s="3"/>
    </row>
    <row r="354" spans="2:4" x14ac:dyDescent="0.25">
      <c r="B354" s="43"/>
      <c r="C354" s="2">
        <v>59</v>
      </c>
      <c r="D354" s="3"/>
    </row>
    <row r="355" spans="2:4" x14ac:dyDescent="0.25">
      <c r="B355" s="43"/>
      <c r="C355" s="2">
        <v>99</v>
      </c>
      <c r="D355" s="3"/>
    </row>
    <row r="356" spans="2:4" x14ac:dyDescent="0.25">
      <c r="B356" s="43"/>
      <c r="C356" s="2">
        <v>62</v>
      </c>
      <c r="D356" s="3"/>
    </row>
    <row r="357" spans="2:4" x14ac:dyDescent="0.25">
      <c r="B357" s="43"/>
      <c r="C357" s="2">
        <v>57</v>
      </c>
      <c r="D357" s="3"/>
    </row>
    <row r="358" spans="2:4" x14ac:dyDescent="0.25">
      <c r="B358" s="43"/>
      <c r="C358" s="2">
        <v>48</v>
      </c>
      <c r="D358" s="3"/>
    </row>
    <row r="359" spans="2:4" x14ac:dyDescent="0.25">
      <c r="B359" s="43"/>
      <c r="C359" s="2">
        <v>47</v>
      </c>
      <c r="D359" s="3"/>
    </row>
    <row r="360" spans="2:4" x14ac:dyDescent="0.25">
      <c r="B360" s="43"/>
      <c r="C360" s="2">
        <v>60</v>
      </c>
      <c r="D360" s="3"/>
    </row>
    <row r="361" spans="2:4" x14ac:dyDescent="0.25">
      <c r="B361" s="43"/>
      <c r="C361" s="2">
        <v>57</v>
      </c>
      <c r="D361" s="3"/>
    </row>
    <row r="362" spans="2:4" x14ac:dyDescent="0.25">
      <c r="B362" s="43"/>
      <c r="C362" s="2">
        <v>58</v>
      </c>
      <c r="D362" s="3"/>
    </row>
    <row r="363" spans="2:4" x14ac:dyDescent="0.25">
      <c r="B363" s="43"/>
      <c r="C363" s="2">
        <v>57</v>
      </c>
      <c r="D363" s="3"/>
    </row>
    <row r="364" spans="2:4" x14ac:dyDescent="0.25">
      <c r="B364" s="43"/>
      <c r="C364" s="2">
        <v>55</v>
      </c>
      <c r="D364" s="3"/>
    </row>
    <row r="365" spans="2:4" ht="15.75" thickBot="1" x14ac:dyDescent="0.3">
      <c r="B365" s="44"/>
      <c r="C365" s="4">
        <v>45</v>
      </c>
      <c r="D365" s="5"/>
    </row>
  </sheetData>
  <mergeCells count="4">
    <mergeCell ref="F2:H2"/>
    <mergeCell ref="F3:F6"/>
    <mergeCell ref="F7:F10"/>
    <mergeCell ref="F11:F14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39"/>
  <sheetViews>
    <sheetView workbookViewId="0">
      <selection activeCell="G42" sqref="G42"/>
    </sheetView>
  </sheetViews>
  <sheetFormatPr defaultRowHeight="15" x14ac:dyDescent="0.25"/>
  <cols>
    <col min="23" max="23" width="12.42578125" bestFit="1" customWidth="1"/>
    <col min="24" max="24" width="16.28515625" bestFit="1" customWidth="1"/>
    <col min="25" max="25" width="8.42578125" bestFit="1" customWidth="1"/>
  </cols>
  <sheetData>
    <row r="1" spans="2:25" ht="15.75" thickBot="1" x14ac:dyDescent="0.3">
      <c r="O1" s="67"/>
    </row>
    <row r="2" spans="2:25" ht="15.75" thickBot="1" x14ac:dyDescent="0.3">
      <c r="B2" s="266" t="s">
        <v>9</v>
      </c>
      <c r="C2" s="267"/>
      <c r="D2" s="267"/>
      <c r="E2" s="267"/>
      <c r="F2" s="267"/>
      <c r="G2" s="268"/>
      <c r="H2" s="68"/>
      <c r="I2" s="266" t="s">
        <v>13</v>
      </c>
      <c r="J2" s="267"/>
      <c r="K2" s="267"/>
      <c r="L2" s="267"/>
      <c r="M2" s="267"/>
      <c r="N2" s="268"/>
      <c r="O2" s="68"/>
      <c r="P2" s="266" t="s">
        <v>14</v>
      </c>
      <c r="Q2" s="267"/>
      <c r="R2" s="267"/>
      <c r="S2" s="267"/>
      <c r="T2" s="267"/>
      <c r="U2" s="268"/>
      <c r="W2" s="266" t="s">
        <v>15</v>
      </c>
      <c r="X2" s="267"/>
      <c r="Y2" s="268"/>
    </row>
    <row r="3" spans="2:25" ht="15.75" thickBot="1" x14ac:dyDescent="0.3">
      <c r="B3" s="70" t="s">
        <v>10</v>
      </c>
      <c r="C3" s="269" t="s">
        <v>11</v>
      </c>
      <c r="D3" s="270"/>
      <c r="E3" s="269" t="s">
        <v>12</v>
      </c>
      <c r="F3" s="271"/>
      <c r="G3" s="270"/>
      <c r="H3" s="68"/>
      <c r="I3" s="71" t="s">
        <v>10</v>
      </c>
      <c r="J3" s="269" t="s">
        <v>11</v>
      </c>
      <c r="K3" s="270"/>
      <c r="L3" s="269" t="s">
        <v>12</v>
      </c>
      <c r="M3" s="271"/>
      <c r="N3" s="270"/>
      <c r="O3" s="68"/>
      <c r="P3" s="70" t="s">
        <v>10</v>
      </c>
      <c r="Q3" s="269" t="s">
        <v>11</v>
      </c>
      <c r="R3" s="270"/>
      <c r="S3" s="269" t="s">
        <v>12</v>
      </c>
      <c r="T3" s="271"/>
      <c r="U3" s="270"/>
      <c r="W3" s="263" t="s">
        <v>0</v>
      </c>
      <c r="X3" s="72" t="s">
        <v>7</v>
      </c>
      <c r="Y3" s="63">
        <f>AVERAGE(B4:B24)</f>
        <v>11.952380952380953</v>
      </c>
    </row>
    <row r="4" spans="2:25" x14ac:dyDescent="0.25">
      <c r="B4" s="14">
        <v>21</v>
      </c>
      <c r="C4" s="64">
        <v>18</v>
      </c>
      <c r="D4" s="65">
        <v>20</v>
      </c>
      <c r="E4" s="64">
        <v>9</v>
      </c>
      <c r="F4" s="66">
        <v>10</v>
      </c>
      <c r="G4" s="65">
        <v>49</v>
      </c>
      <c r="H4" s="67"/>
      <c r="I4" s="14">
        <v>4</v>
      </c>
      <c r="J4" s="64">
        <v>13</v>
      </c>
      <c r="K4" s="65">
        <v>0</v>
      </c>
      <c r="L4" s="64">
        <v>12</v>
      </c>
      <c r="M4" s="66">
        <v>13</v>
      </c>
      <c r="N4" s="65">
        <v>0</v>
      </c>
      <c r="O4" s="67"/>
      <c r="P4" s="14">
        <v>303</v>
      </c>
      <c r="Q4" s="64">
        <v>297</v>
      </c>
      <c r="R4" s="65">
        <v>103</v>
      </c>
      <c r="S4" s="64">
        <v>261</v>
      </c>
      <c r="T4" s="66">
        <v>0</v>
      </c>
      <c r="U4" s="65">
        <v>244</v>
      </c>
      <c r="W4" s="264"/>
      <c r="X4" s="73" t="s">
        <v>5</v>
      </c>
      <c r="Y4" s="54">
        <f>_xlfn.VAR.P(B4:B24)</f>
        <v>11.378684807256235</v>
      </c>
    </row>
    <row r="5" spans="2:25" ht="15.75" thickBot="1" x14ac:dyDescent="0.3">
      <c r="B5" s="15">
        <v>9</v>
      </c>
      <c r="C5" s="43">
        <v>12</v>
      </c>
      <c r="D5" s="3">
        <v>11</v>
      </c>
      <c r="E5" s="43">
        <v>9</v>
      </c>
      <c r="F5" s="2">
        <v>10</v>
      </c>
      <c r="G5" s="3">
        <v>8</v>
      </c>
      <c r="H5" s="67"/>
      <c r="I5" s="15">
        <v>6</v>
      </c>
      <c r="J5" s="43">
        <v>0</v>
      </c>
      <c r="K5" s="3">
        <v>0</v>
      </c>
      <c r="L5" s="43">
        <v>0</v>
      </c>
      <c r="M5" s="2">
        <v>0</v>
      </c>
      <c r="N5" s="3">
        <v>0</v>
      </c>
      <c r="O5" s="67"/>
      <c r="P5" s="15">
        <v>59</v>
      </c>
      <c r="Q5" s="43">
        <v>548</v>
      </c>
      <c r="R5" s="3">
        <v>150</v>
      </c>
      <c r="S5" s="43">
        <v>0</v>
      </c>
      <c r="T5" s="2">
        <v>0</v>
      </c>
      <c r="U5" s="3">
        <v>52</v>
      </c>
      <c r="W5" s="265"/>
      <c r="X5" s="74" t="s">
        <v>6</v>
      </c>
      <c r="Y5" s="57">
        <f>_xlfn.STDEV.P(B4:B24)</f>
        <v>3.3732306187475878</v>
      </c>
    </row>
    <row r="6" spans="2:25" x14ac:dyDescent="0.25">
      <c r="B6" s="15">
        <v>13</v>
      </c>
      <c r="C6" s="43">
        <v>9</v>
      </c>
      <c r="D6" s="3">
        <v>17</v>
      </c>
      <c r="E6" s="43">
        <v>9</v>
      </c>
      <c r="F6" s="2">
        <v>12</v>
      </c>
      <c r="G6" s="3">
        <v>8</v>
      </c>
      <c r="H6" s="67"/>
      <c r="I6" s="15">
        <v>4</v>
      </c>
      <c r="J6" s="43">
        <v>8</v>
      </c>
      <c r="K6" s="3">
        <v>0</v>
      </c>
      <c r="L6" s="43">
        <v>0</v>
      </c>
      <c r="M6" s="2">
        <v>8</v>
      </c>
      <c r="N6" s="3">
        <v>0</v>
      </c>
      <c r="O6" s="67"/>
      <c r="P6" s="15">
        <v>114</v>
      </c>
      <c r="Q6" s="43">
        <v>56</v>
      </c>
      <c r="R6" s="3">
        <v>268</v>
      </c>
      <c r="S6" s="43">
        <v>64</v>
      </c>
      <c r="T6" s="2">
        <v>1</v>
      </c>
      <c r="U6" s="3">
        <v>175</v>
      </c>
      <c r="W6" s="263" t="s">
        <v>1</v>
      </c>
      <c r="X6" s="72" t="s">
        <v>7</v>
      </c>
      <c r="Y6" s="63">
        <f>AVERAGE(C4:D18)</f>
        <v>11.896551724137931</v>
      </c>
    </row>
    <row r="7" spans="2:25" x14ac:dyDescent="0.25">
      <c r="B7" s="15">
        <v>11</v>
      </c>
      <c r="C7" s="43">
        <v>11</v>
      </c>
      <c r="D7" s="3">
        <v>10</v>
      </c>
      <c r="E7" s="43">
        <v>12</v>
      </c>
      <c r="F7" s="2">
        <v>19</v>
      </c>
      <c r="G7" s="3">
        <v>13</v>
      </c>
      <c r="H7" s="67"/>
      <c r="I7" s="15">
        <v>4</v>
      </c>
      <c r="J7" s="43">
        <v>6</v>
      </c>
      <c r="K7" s="3">
        <v>0</v>
      </c>
      <c r="L7" s="43">
        <v>0</v>
      </c>
      <c r="M7" s="2">
        <v>6</v>
      </c>
      <c r="N7" s="3">
        <v>0</v>
      </c>
      <c r="O7" s="67"/>
      <c r="P7" s="15">
        <v>59</v>
      </c>
      <c r="Q7" s="43">
        <v>171</v>
      </c>
      <c r="R7" s="3">
        <v>92</v>
      </c>
      <c r="S7" s="43">
        <v>74</v>
      </c>
      <c r="T7" s="2">
        <v>1</v>
      </c>
      <c r="U7" s="3">
        <v>163</v>
      </c>
      <c r="W7" s="264"/>
      <c r="X7" s="69" t="s">
        <v>8</v>
      </c>
      <c r="Y7" s="54">
        <f>(COUNT(C4:C17)+COUNT(D4:D18))/2</f>
        <v>14.5</v>
      </c>
    </row>
    <row r="8" spans="2:25" x14ac:dyDescent="0.25">
      <c r="B8" s="15">
        <v>8</v>
      </c>
      <c r="C8" s="43">
        <v>14</v>
      </c>
      <c r="D8" s="3">
        <v>10</v>
      </c>
      <c r="E8" s="43">
        <v>27</v>
      </c>
      <c r="F8" s="2">
        <v>8</v>
      </c>
      <c r="G8" s="3">
        <v>9</v>
      </c>
      <c r="H8" s="67"/>
      <c r="I8" s="15">
        <v>4</v>
      </c>
      <c r="J8" s="43">
        <v>4</v>
      </c>
      <c r="K8" s="3">
        <v>0</v>
      </c>
      <c r="L8" s="43">
        <v>0</v>
      </c>
      <c r="M8" s="2">
        <v>4</v>
      </c>
      <c r="N8" s="3">
        <v>0</v>
      </c>
      <c r="O8" s="67"/>
      <c r="P8" s="15">
        <v>68</v>
      </c>
      <c r="Q8" s="43">
        <v>186</v>
      </c>
      <c r="R8" s="3">
        <v>52</v>
      </c>
      <c r="S8" s="43">
        <v>62</v>
      </c>
      <c r="T8" s="2">
        <v>279</v>
      </c>
      <c r="U8" s="3"/>
      <c r="W8" s="264"/>
      <c r="X8" s="73" t="s">
        <v>5</v>
      </c>
      <c r="Y8" s="54">
        <f>_xlfn.VAR.P(C4:D18)</f>
        <v>13.403091557669441</v>
      </c>
    </row>
    <row r="9" spans="2:25" ht="15.75" thickBot="1" x14ac:dyDescent="0.3">
      <c r="B9" s="15">
        <v>17</v>
      </c>
      <c r="C9" s="43">
        <v>12</v>
      </c>
      <c r="D9" s="3">
        <v>9</v>
      </c>
      <c r="E9" s="43">
        <v>10</v>
      </c>
      <c r="F9" s="2">
        <v>9</v>
      </c>
      <c r="G9" s="3">
        <v>8</v>
      </c>
      <c r="H9" s="67"/>
      <c r="I9" s="15">
        <v>6</v>
      </c>
      <c r="J9" s="43">
        <v>9</v>
      </c>
      <c r="K9" s="3">
        <v>0</v>
      </c>
      <c r="L9" s="43">
        <v>0</v>
      </c>
      <c r="M9" s="2">
        <v>9</v>
      </c>
      <c r="N9" s="3">
        <v>0</v>
      </c>
      <c r="O9" s="67"/>
      <c r="P9" s="15"/>
      <c r="Q9" s="43"/>
      <c r="R9" s="3"/>
      <c r="S9" s="43"/>
      <c r="T9" s="2">
        <v>62</v>
      </c>
      <c r="U9" s="3"/>
      <c r="W9" s="265"/>
      <c r="X9" s="74" t="s">
        <v>6</v>
      </c>
      <c r="Y9" s="57">
        <f>_xlfn.STDEV.P(C4:D18)</f>
        <v>3.6610232937895164</v>
      </c>
    </row>
    <row r="10" spans="2:25" x14ac:dyDescent="0.25">
      <c r="B10" s="15">
        <v>9</v>
      </c>
      <c r="C10" s="43">
        <v>9</v>
      </c>
      <c r="D10" s="3">
        <v>9</v>
      </c>
      <c r="E10" s="43">
        <v>9</v>
      </c>
      <c r="F10" s="2">
        <v>16</v>
      </c>
      <c r="G10" s="3">
        <v>8</v>
      </c>
      <c r="H10" s="67"/>
      <c r="I10" s="15">
        <v>5</v>
      </c>
      <c r="J10" s="43">
        <v>6</v>
      </c>
      <c r="K10" s="3">
        <v>16</v>
      </c>
      <c r="L10" s="43">
        <v>0</v>
      </c>
      <c r="M10" s="2">
        <v>6</v>
      </c>
      <c r="N10" s="3">
        <v>16</v>
      </c>
      <c r="O10" s="67"/>
      <c r="P10" s="15"/>
      <c r="Q10" s="43"/>
      <c r="R10" s="3"/>
      <c r="S10" s="43"/>
      <c r="T10" s="2">
        <v>84</v>
      </c>
      <c r="U10" s="3"/>
      <c r="W10" s="263" t="s">
        <v>2</v>
      </c>
      <c r="X10" s="72" t="s">
        <v>7</v>
      </c>
      <c r="Y10" s="63">
        <f>AVERAGE(E4:G16)</f>
        <v>14.314285714285715</v>
      </c>
    </row>
    <row r="11" spans="2:25" ht="15.75" thickBot="1" x14ac:dyDescent="0.3">
      <c r="B11" s="15">
        <v>15</v>
      </c>
      <c r="C11" s="43">
        <v>9</v>
      </c>
      <c r="D11" s="3">
        <v>10</v>
      </c>
      <c r="E11" s="43">
        <v>9</v>
      </c>
      <c r="F11" s="2">
        <v>26</v>
      </c>
      <c r="G11" s="3">
        <v>46</v>
      </c>
      <c r="H11" s="67"/>
      <c r="I11" s="15">
        <v>4</v>
      </c>
      <c r="J11" s="43">
        <v>4</v>
      </c>
      <c r="K11" s="3">
        <v>12</v>
      </c>
      <c r="L11" s="43">
        <v>27</v>
      </c>
      <c r="M11" s="2">
        <v>4</v>
      </c>
      <c r="N11" s="3">
        <v>12</v>
      </c>
      <c r="O11" s="67"/>
      <c r="P11" s="16"/>
      <c r="Q11" s="44"/>
      <c r="R11" s="5"/>
      <c r="S11" s="44"/>
      <c r="T11" s="4">
        <v>52</v>
      </c>
      <c r="U11" s="5"/>
      <c r="W11" s="264"/>
      <c r="X11" s="69" t="s">
        <v>8</v>
      </c>
      <c r="Y11" s="54">
        <f>(COUNT(E4:E14)+COUNT(F4:F16)+COUNT(G4:G14))/3</f>
        <v>11.666666666666666</v>
      </c>
    </row>
    <row r="12" spans="2:25" x14ac:dyDescent="0.25">
      <c r="B12" s="15">
        <v>10</v>
      </c>
      <c r="C12" s="43">
        <v>11</v>
      </c>
      <c r="D12" s="3">
        <v>10</v>
      </c>
      <c r="E12" s="43">
        <v>10</v>
      </c>
      <c r="F12" s="2">
        <v>20</v>
      </c>
      <c r="G12" s="3">
        <v>8</v>
      </c>
      <c r="H12" s="67"/>
      <c r="I12" s="15">
        <v>8</v>
      </c>
      <c r="J12" s="43">
        <v>6</v>
      </c>
      <c r="K12" s="3">
        <v>11</v>
      </c>
      <c r="L12" s="43">
        <v>7</v>
      </c>
      <c r="M12" s="2">
        <v>6</v>
      </c>
      <c r="N12" s="3">
        <v>11</v>
      </c>
      <c r="O12" s="67"/>
      <c r="W12" s="264"/>
      <c r="X12" s="73" t="s">
        <v>5</v>
      </c>
      <c r="Y12" s="54">
        <f>_xlfn.VAR.P(E4:G16)</f>
        <v>93.701224489795919</v>
      </c>
    </row>
    <row r="13" spans="2:25" ht="15.75" thickBot="1" x14ac:dyDescent="0.3">
      <c r="B13" s="15">
        <v>12</v>
      </c>
      <c r="C13" s="43">
        <v>9</v>
      </c>
      <c r="D13" s="3">
        <v>12</v>
      </c>
      <c r="E13" s="43">
        <v>10</v>
      </c>
      <c r="F13" s="2">
        <v>9</v>
      </c>
      <c r="G13" s="3">
        <v>19</v>
      </c>
      <c r="H13" s="67"/>
      <c r="I13" s="15">
        <v>5</v>
      </c>
      <c r="J13" s="43">
        <v>5</v>
      </c>
      <c r="K13" s="3">
        <v>6</v>
      </c>
      <c r="L13" s="43">
        <v>6</v>
      </c>
      <c r="M13" s="2">
        <v>5</v>
      </c>
      <c r="N13" s="3">
        <v>6</v>
      </c>
      <c r="O13" s="67"/>
      <c r="W13" s="265"/>
      <c r="X13" s="74" t="s">
        <v>6</v>
      </c>
      <c r="Y13" s="57">
        <f>_xlfn.STDEV.P(E4:G16)</f>
        <v>9.6799392813072913</v>
      </c>
    </row>
    <row r="14" spans="2:25" ht="15.75" thickBot="1" x14ac:dyDescent="0.3">
      <c r="B14" s="15">
        <v>12</v>
      </c>
      <c r="C14" s="43">
        <v>19</v>
      </c>
      <c r="D14" s="3">
        <v>9</v>
      </c>
      <c r="E14" s="43">
        <v>23</v>
      </c>
      <c r="F14" s="2">
        <v>14</v>
      </c>
      <c r="G14" s="3">
        <v>10</v>
      </c>
      <c r="H14" s="67"/>
      <c r="I14" s="15"/>
      <c r="J14" s="43">
        <v>7</v>
      </c>
      <c r="K14" s="3">
        <v>6</v>
      </c>
      <c r="L14" s="43">
        <v>6</v>
      </c>
      <c r="M14" s="2">
        <v>7</v>
      </c>
      <c r="N14" s="3">
        <v>6</v>
      </c>
      <c r="O14" s="67"/>
      <c r="W14" s="1"/>
      <c r="X14" s="1"/>
      <c r="Y14" s="1"/>
    </row>
    <row r="15" spans="2:25" ht="15.75" thickBot="1" x14ac:dyDescent="0.3">
      <c r="B15" s="15">
        <v>8</v>
      </c>
      <c r="C15" s="43">
        <v>11</v>
      </c>
      <c r="D15" s="3">
        <v>16</v>
      </c>
      <c r="E15" s="43"/>
      <c r="F15" s="2">
        <v>16</v>
      </c>
      <c r="G15" s="3"/>
      <c r="H15" s="67"/>
      <c r="I15" s="15"/>
      <c r="J15" s="43">
        <v>4</v>
      </c>
      <c r="K15" s="3">
        <v>7</v>
      </c>
      <c r="L15" s="43">
        <v>6</v>
      </c>
      <c r="M15" s="2">
        <v>4</v>
      </c>
      <c r="N15" s="3">
        <v>7</v>
      </c>
      <c r="O15" s="67"/>
      <c r="W15" s="266" t="s">
        <v>16</v>
      </c>
      <c r="X15" s="267"/>
      <c r="Y15" s="268"/>
    </row>
    <row r="16" spans="2:25" x14ac:dyDescent="0.25">
      <c r="B16" s="15">
        <v>10</v>
      </c>
      <c r="C16" s="43">
        <v>21</v>
      </c>
      <c r="D16" s="3">
        <v>10</v>
      </c>
      <c r="E16" s="43"/>
      <c r="F16" s="2">
        <v>9</v>
      </c>
      <c r="G16" s="3"/>
      <c r="H16" s="67"/>
      <c r="I16" s="15"/>
      <c r="J16" s="43">
        <v>6</v>
      </c>
      <c r="K16" s="3">
        <v>4</v>
      </c>
      <c r="L16" s="43">
        <v>4</v>
      </c>
      <c r="M16" s="2">
        <v>6</v>
      </c>
      <c r="N16" s="3">
        <v>4</v>
      </c>
      <c r="O16" s="67"/>
      <c r="W16" s="263" t="s">
        <v>0</v>
      </c>
      <c r="X16" s="72" t="s">
        <v>7</v>
      </c>
      <c r="Y16" s="63">
        <f>AVERAGE(I4:I13)</f>
        <v>5</v>
      </c>
    </row>
    <row r="17" spans="2:25" x14ac:dyDescent="0.25">
      <c r="B17" s="15">
        <v>10</v>
      </c>
      <c r="C17" s="43">
        <v>9</v>
      </c>
      <c r="D17" s="3">
        <v>9</v>
      </c>
      <c r="E17" s="43"/>
      <c r="F17" s="2"/>
      <c r="G17" s="3"/>
      <c r="H17" s="67"/>
      <c r="I17" s="15"/>
      <c r="J17" s="43">
        <v>4</v>
      </c>
      <c r="K17" s="3">
        <v>6</v>
      </c>
      <c r="L17" s="43">
        <v>5</v>
      </c>
      <c r="M17" s="2">
        <v>4</v>
      </c>
      <c r="N17" s="3">
        <v>6</v>
      </c>
      <c r="O17" s="67"/>
      <c r="W17" s="264"/>
      <c r="X17" s="73" t="s">
        <v>5</v>
      </c>
      <c r="Y17" s="54">
        <f>_xlfn.VAR.P(I4:I13)</f>
        <v>1.6</v>
      </c>
    </row>
    <row r="18" spans="2:25" ht="15.75" thickBot="1" x14ac:dyDescent="0.3">
      <c r="B18" s="15">
        <v>15</v>
      </c>
      <c r="C18" s="43"/>
      <c r="D18" s="3">
        <v>9</v>
      </c>
      <c r="E18" s="43"/>
      <c r="F18" s="2"/>
      <c r="G18" s="3"/>
      <c r="H18" s="67"/>
      <c r="I18" s="15"/>
      <c r="J18" s="43"/>
      <c r="K18" s="3">
        <v>7</v>
      </c>
      <c r="L18" s="43">
        <v>8</v>
      </c>
      <c r="M18" s="2">
        <v>0</v>
      </c>
      <c r="N18" s="3">
        <v>7</v>
      </c>
      <c r="O18" s="67"/>
      <c r="W18" s="265"/>
      <c r="X18" s="74" t="s">
        <v>6</v>
      </c>
      <c r="Y18" s="57">
        <f>_xlfn.STDEV.P(I4:I13)</f>
        <v>1.2649110640673518</v>
      </c>
    </row>
    <row r="19" spans="2:25" x14ac:dyDescent="0.25">
      <c r="B19" s="15">
        <v>12</v>
      </c>
      <c r="C19" s="43"/>
      <c r="D19" s="3"/>
      <c r="E19" s="43"/>
      <c r="F19" s="2"/>
      <c r="G19" s="3"/>
      <c r="H19" s="67"/>
      <c r="I19" s="15"/>
      <c r="J19" s="43"/>
      <c r="K19" s="3">
        <v>5</v>
      </c>
      <c r="L19" s="43">
        <v>8</v>
      </c>
      <c r="M19" s="2">
        <v>0</v>
      </c>
      <c r="N19" s="3">
        <v>5</v>
      </c>
      <c r="O19" s="67"/>
      <c r="W19" s="263" t="s">
        <v>1</v>
      </c>
      <c r="X19" s="72" t="s">
        <v>7</v>
      </c>
      <c r="Y19" s="63">
        <f>AVERAGE(J4:K24)</f>
        <v>5.4857142857142858</v>
      </c>
    </row>
    <row r="20" spans="2:25" x14ac:dyDescent="0.25">
      <c r="B20" s="15">
        <v>13</v>
      </c>
      <c r="C20" s="43"/>
      <c r="D20" s="3"/>
      <c r="E20" s="43"/>
      <c r="F20" s="2"/>
      <c r="G20" s="3"/>
      <c r="H20" s="67"/>
      <c r="I20" s="15"/>
      <c r="J20" s="43"/>
      <c r="K20" s="3">
        <v>11</v>
      </c>
      <c r="L20" s="43">
        <v>7</v>
      </c>
      <c r="M20" s="2">
        <v>0</v>
      </c>
      <c r="N20" s="3">
        <v>11</v>
      </c>
      <c r="O20" s="67"/>
      <c r="W20" s="264"/>
      <c r="X20" s="69" t="s">
        <v>8</v>
      </c>
      <c r="Y20" s="54">
        <f>(COUNT(J4:J17)+COUNT(K4:K24))/2</f>
        <v>17.5</v>
      </c>
    </row>
    <row r="21" spans="2:25" x14ac:dyDescent="0.25">
      <c r="B21" s="15">
        <v>8</v>
      </c>
      <c r="C21" s="43"/>
      <c r="D21" s="3"/>
      <c r="E21" s="43"/>
      <c r="F21" s="2"/>
      <c r="G21" s="3"/>
      <c r="H21" s="67"/>
      <c r="I21" s="15"/>
      <c r="J21" s="43"/>
      <c r="K21" s="3">
        <v>5</v>
      </c>
      <c r="L21" s="43">
        <v>6</v>
      </c>
      <c r="M21" s="2">
        <v>0</v>
      </c>
      <c r="N21" s="3">
        <v>5</v>
      </c>
      <c r="O21" s="67"/>
      <c r="W21" s="264"/>
      <c r="X21" s="73" t="s">
        <v>5</v>
      </c>
      <c r="Y21" s="54">
        <f>_xlfn.VAR.P(J4:K24)</f>
        <v>14.935510204081632</v>
      </c>
    </row>
    <row r="22" spans="2:25" ht="15.75" thickBot="1" x14ac:dyDescent="0.3">
      <c r="B22" s="15">
        <v>17</v>
      </c>
      <c r="C22" s="43"/>
      <c r="D22" s="3"/>
      <c r="E22" s="43"/>
      <c r="F22" s="2"/>
      <c r="G22" s="3"/>
      <c r="H22" s="67"/>
      <c r="I22" s="15"/>
      <c r="J22" s="43"/>
      <c r="K22" s="3">
        <v>5</v>
      </c>
      <c r="L22" s="43">
        <v>10</v>
      </c>
      <c r="M22" s="2">
        <v>0</v>
      </c>
      <c r="N22" s="3">
        <v>5</v>
      </c>
      <c r="O22" s="67"/>
      <c r="W22" s="265"/>
      <c r="X22" s="74" t="s">
        <v>6</v>
      </c>
      <c r="Y22" s="57">
        <f>_xlfn.STDEV.P(J4:K24)</f>
        <v>3.8646487814653523</v>
      </c>
    </row>
    <row r="23" spans="2:25" x14ac:dyDescent="0.25">
      <c r="B23" s="15">
        <v>9</v>
      </c>
      <c r="C23" s="43"/>
      <c r="D23" s="3"/>
      <c r="E23" s="43"/>
      <c r="F23" s="2"/>
      <c r="G23" s="3"/>
      <c r="H23" s="67"/>
      <c r="I23" s="15"/>
      <c r="J23" s="43"/>
      <c r="K23" s="3">
        <v>4</v>
      </c>
      <c r="L23" s="43">
        <v>6</v>
      </c>
      <c r="M23" s="2">
        <v>6</v>
      </c>
      <c r="N23" s="3">
        <v>4</v>
      </c>
      <c r="O23" s="67"/>
      <c r="W23" s="263" t="s">
        <v>2</v>
      </c>
      <c r="X23" s="72" t="s">
        <v>7</v>
      </c>
      <c r="Y23" s="63">
        <f>AVERAGE(L4:N39)</f>
        <v>5.5465116279069768</v>
      </c>
    </row>
    <row r="24" spans="2:25" ht="15.75" thickBot="1" x14ac:dyDescent="0.3">
      <c r="B24" s="16">
        <v>12</v>
      </c>
      <c r="C24" s="44"/>
      <c r="D24" s="5"/>
      <c r="E24" s="44"/>
      <c r="F24" s="4"/>
      <c r="G24" s="5"/>
      <c r="H24" s="67"/>
      <c r="I24" s="15"/>
      <c r="J24" s="43"/>
      <c r="K24" s="3">
        <v>5</v>
      </c>
      <c r="L24" s="43">
        <v>6</v>
      </c>
      <c r="M24" s="2">
        <v>6</v>
      </c>
      <c r="N24" s="3">
        <v>5</v>
      </c>
      <c r="O24" s="67"/>
      <c r="W24" s="264"/>
      <c r="X24" s="69" t="s">
        <v>8</v>
      </c>
      <c r="Y24" s="54">
        <f>(COUNT(L4:L25)+COUNT(M4:M31)+COUNT(N4:N39))/3</f>
        <v>28.666666666666668</v>
      </c>
    </row>
    <row r="25" spans="2:25" x14ac:dyDescent="0.25">
      <c r="H25" s="67"/>
      <c r="I25" s="15"/>
      <c r="J25" s="43"/>
      <c r="K25" s="3"/>
      <c r="L25" s="43">
        <v>9</v>
      </c>
      <c r="M25" s="2">
        <v>5</v>
      </c>
      <c r="N25" s="3">
        <v>0</v>
      </c>
      <c r="O25" s="67"/>
      <c r="W25" s="264"/>
      <c r="X25" s="73" t="s">
        <v>5</v>
      </c>
      <c r="Y25" s="54">
        <f>_xlfn.VAR.P(L4:N39)</f>
        <v>24.247836668469443</v>
      </c>
    </row>
    <row r="26" spans="2:25" ht="15.75" thickBot="1" x14ac:dyDescent="0.3">
      <c r="H26" s="67"/>
      <c r="I26" s="15"/>
      <c r="J26" s="43"/>
      <c r="K26" s="3"/>
      <c r="L26" s="43"/>
      <c r="M26" s="2">
        <v>6</v>
      </c>
      <c r="N26" s="3">
        <v>27</v>
      </c>
      <c r="O26" s="67"/>
      <c r="W26" s="265"/>
      <c r="X26" s="74" t="s">
        <v>6</v>
      </c>
      <c r="Y26" s="57">
        <f>_xlfn.STDEV.P(L4:N39)</f>
        <v>4.9242092429617008</v>
      </c>
    </row>
    <row r="27" spans="2:25" ht="15.75" thickBot="1" x14ac:dyDescent="0.3">
      <c r="H27" s="67"/>
      <c r="I27" s="15"/>
      <c r="J27" s="43"/>
      <c r="K27" s="3"/>
      <c r="L27" s="43"/>
      <c r="M27" s="2">
        <v>10</v>
      </c>
      <c r="N27" s="3">
        <v>0</v>
      </c>
      <c r="O27" s="67"/>
      <c r="W27" s="1"/>
      <c r="X27" s="1"/>
      <c r="Y27" s="1"/>
    </row>
    <row r="28" spans="2:25" ht="15.75" thickBot="1" x14ac:dyDescent="0.3">
      <c r="H28" s="67"/>
      <c r="I28" s="15"/>
      <c r="J28" s="43"/>
      <c r="K28" s="3"/>
      <c r="L28" s="43"/>
      <c r="M28" s="2">
        <v>6</v>
      </c>
      <c r="N28" s="3">
        <v>0</v>
      </c>
      <c r="O28" s="67"/>
      <c r="W28" s="266" t="s">
        <v>17</v>
      </c>
      <c r="X28" s="267"/>
      <c r="Y28" s="268"/>
    </row>
    <row r="29" spans="2:25" x14ac:dyDescent="0.25">
      <c r="I29" s="15"/>
      <c r="J29" s="43"/>
      <c r="K29" s="3"/>
      <c r="L29" s="43"/>
      <c r="M29" s="2">
        <v>6</v>
      </c>
      <c r="N29" s="3">
        <v>0</v>
      </c>
      <c r="O29" s="67"/>
      <c r="W29" s="263" t="s">
        <v>0</v>
      </c>
      <c r="X29" s="72" t="s">
        <v>7</v>
      </c>
      <c r="Y29" s="63">
        <f>AVERAGE(P4:P8)</f>
        <v>120.6</v>
      </c>
    </row>
    <row r="30" spans="2:25" x14ac:dyDescent="0.25">
      <c r="I30" s="15"/>
      <c r="J30" s="43"/>
      <c r="K30" s="3"/>
      <c r="L30" s="43"/>
      <c r="M30" s="2">
        <v>6</v>
      </c>
      <c r="N30" s="3">
        <v>8</v>
      </c>
      <c r="O30" s="67"/>
      <c r="W30" s="264"/>
      <c r="X30" s="73" t="s">
        <v>5</v>
      </c>
      <c r="Y30" s="54">
        <f>_xlfn.VAR.P(P4:P8)</f>
        <v>8733.84</v>
      </c>
    </row>
    <row r="31" spans="2:25" ht="15.75" thickBot="1" x14ac:dyDescent="0.3">
      <c r="I31" s="15"/>
      <c r="J31" s="43"/>
      <c r="K31" s="3"/>
      <c r="L31" s="43"/>
      <c r="M31" s="2">
        <v>7</v>
      </c>
      <c r="N31" s="3">
        <v>6</v>
      </c>
      <c r="O31" s="67"/>
      <c r="W31" s="265"/>
      <c r="X31" s="74" t="s">
        <v>6</v>
      </c>
      <c r="Y31" s="57">
        <f>_xlfn.STDEV.P(P4:P8)</f>
        <v>93.455015916750028</v>
      </c>
    </row>
    <row r="32" spans="2:25" x14ac:dyDescent="0.25">
      <c r="I32" s="15"/>
      <c r="J32" s="43"/>
      <c r="K32" s="3"/>
      <c r="L32" s="43"/>
      <c r="M32" s="2"/>
      <c r="N32" s="3">
        <v>6</v>
      </c>
      <c r="O32" s="67"/>
      <c r="W32" s="263" t="s">
        <v>1</v>
      </c>
      <c r="X32" s="72" t="s">
        <v>7</v>
      </c>
      <c r="Y32" s="63">
        <f>AVERAGE(Q4:R8)</f>
        <v>192.3</v>
      </c>
    </row>
    <row r="33" spans="9:25" x14ac:dyDescent="0.25">
      <c r="I33" s="15"/>
      <c r="J33" s="43"/>
      <c r="K33" s="3"/>
      <c r="L33" s="43"/>
      <c r="M33" s="2"/>
      <c r="N33" s="3">
        <v>5</v>
      </c>
      <c r="O33" s="67"/>
      <c r="W33" s="264"/>
      <c r="X33" s="69" t="s">
        <v>8</v>
      </c>
      <c r="Y33" s="54">
        <f>(COUNT(Q4:Q8)+COUNT(R4:R8))/2</f>
        <v>5</v>
      </c>
    </row>
    <row r="34" spans="9:25" x14ac:dyDescent="0.25">
      <c r="I34" s="15"/>
      <c r="J34" s="43"/>
      <c r="K34" s="3"/>
      <c r="L34" s="43"/>
      <c r="M34" s="2"/>
      <c r="N34" s="3">
        <v>6</v>
      </c>
      <c r="O34" s="67"/>
      <c r="W34" s="264"/>
      <c r="X34" s="73" t="s">
        <v>5</v>
      </c>
      <c r="Y34" s="54">
        <f>VAR(Q4:R8)</f>
        <v>22421.566666666666</v>
      </c>
    </row>
    <row r="35" spans="9:25" ht="15.75" thickBot="1" x14ac:dyDescent="0.3">
      <c r="I35" s="15"/>
      <c r="J35" s="43"/>
      <c r="K35" s="3"/>
      <c r="L35" s="43"/>
      <c r="M35" s="2"/>
      <c r="N35" s="3">
        <v>13</v>
      </c>
      <c r="O35" s="67"/>
      <c r="W35" s="265"/>
      <c r="X35" s="74" t="s">
        <v>6</v>
      </c>
      <c r="Y35" s="57">
        <f>_xlfn.STDEV.P(Q4:R8)</f>
        <v>142.05425020040758</v>
      </c>
    </row>
    <row r="36" spans="9:25" x14ac:dyDescent="0.25">
      <c r="I36" s="15"/>
      <c r="J36" s="43"/>
      <c r="K36" s="3"/>
      <c r="L36" s="43"/>
      <c r="M36" s="2"/>
      <c r="N36" s="3">
        <v>6</v>
      </c>
      <c r="O36" s="67"/>
      <c r="W36" s="263" t="s">
        <v>2</v>
      </c>
      <c r="X36" s="72" t="s">
        <v>7</v>
      </c>
      <c r="Y36" s="63">
        <f>AVERAGE(S4:U11)</f>
        <v>92.588235294117652</v>
      </c>
    </row>
    <row r="37" spans="9:25" x14ac:dyDescent="0.25">
      <c r="I37" s="15"/>
      <c r="J37" s="43"/>
      <c r="K37" s="3"/>
      <c r="L37" s="43"/>
      <c r="M37" s="2"/>
      <c r="N37" s="3">
        <v>6</v>
      </c>
      <c r="O37" s="67"/>
      <c r="W37" s="264"/>
      <c r="X37" s="69" t="s">
        <v>8</v>
      </c>
      <c r="Y37" s="54">
        <f>(COUNT(S4:S8)+COUNT(T4:T11)+COUNT(U4:U7))/3</f>
        <v>5.666666666666667</v>
      </c>
    </row>
    <row r="38" spans="9:25" x14ac:dyDescent="0.25">
      <c r="I38" s="15"/>
      <c r="J38" s="43"/>
      <c r="K38" s="3"/>
      <c r="L38" s="43"/>
      <c r="M38" s="2"/>
      <c r="N38" s="3">
        <v>6</v>
      </c>
      <c r="O38" s="67"/>
      <c r="W38" s="264"/>
      <c r="X38" s="73" t="s">
        <v>5</v>
      </c>
      <c r="Y38" s="54">
        <f>_xlfn.VAR.P(S4:U11)</f>
        <v>8628.4775086505197</v>
      </c>
    </row>
    <row r="39" spans="9:25" ht="15.75" thickBot="1" x14ac:dyDescent="0.3">
      <c r="I39" s="16"/>
      <c r="J39" s="44"/>
      <c r="K39" s="5"/>
      <c r="L39" s="44"/>
      <c r="M39" s="4"/>
      <c r="N39" s="5">
        <v>5</v>
      </c>
      <c r="O39" s="67"/>
      <c r="W39" s="265"/>
      <c r="X39" s="74" t="s">
        <v>6</v>
      </c>
      <c r="Y39" s="57">
        <f>_xlfn.STDEV.P(S4:U11)</f>
        <v>92.889598495474829</v>
      </c>
    </row>
  </sheetData>
  <mergeCells count="21">
    <mergeCell ref="B2:G2"/>
    <mergeCell ref="I2:N2"/>
    <mergeCell ref="P2:U2"/>
    <mergeCell ref="C3:D3"/>
    <mergeCell ref="E3:G3"/>
    <mergeCell ref="J3:K3"/>
    <mergeCell ref="L3:N3"/>
    <mergeCell ref="Q3:R3"/>
    <mergeCell ref="S3:U3"/>
    <mergeCell ref="W36:W39"/>
    <mergeCell ref="W2:Y2"/>
    <mergeCell ref="W3:W5"/>
    <mergeCell ref="W6:W9"/>
    <mergeCell ref="W10:W13"/>
    <mergeCell ref="W15:Y15"/>
    <mergeCell ref="W16:W18"/>
    <mergeCell ref="W19:W22"/>
    <mergeCell ref="W23:W26"/>
    <mergeCell ref="W28:Y28"/>
    <mergeCell ref="W29:W31"/>
    <mergeCell ref="W32:W35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U204"/>
  <sheetViews>
    <sheetView tabSelected="1" topLeftCell="U1" workbookViewId="0">
      <selection activeCell="AQ24" sqref="AQ24"/>
    </sheetView>
  </sheetViews>
  <sheetFormatPr defaultRowHeight="12.75" x14ac:dyDescent="0.2"/>
  <cols>
    <col min="1" max="37" width="9.140625" style="76"/>
    <col min="38" max="40" width="9.140625" style="76" customWidth="1"/>
    <col min="41" max="41" width="12.42578125" style="76" bestFit="1" customWidth="1"/>
    <col min="42" max="42" width="16.28515625" style="76" bestFit="1" customWidth="1"/>
    <col min="43" max="44" width="9.140625" style="76"/>
    <col min="45" max="45" width="12.42578125" style="76" bestFit="1" customWidth="1"/>
    <col min="46" max="46" width="16.28515625" style="76" bestFit="1" customWidth="1"/>
    <col min="47" max="16384" width="9.140625" style="76"/>
  </cols>
  <sheetData>
    <row r="1" spans="2:47" x14ac:dyDescent="0.2">
      <c r="AO1" s="248" t="s">
        <v>20</v>
      </c>
      <c r="AP1" s="248"/>
      <c r="AQ1" s="248"/>
      <c r="AS1" s="248" t="s">
        <v>21</v>
      </c>
      <c r="AT1" s="248"/>
      <c r="AU1" s="248"/>
    </row>
    <row r="2" spans="2:47" ht="13.5" thickBot="1" x14ac:dyDescent="0.25">
      <c r="E2" s="88"/>
      <c r="AO2" s="278"/>
      <c r="AP2" s="278"/>
      <c r="AQ2" s="278"/>
      <c r="AS2" s="278"/>
      <c r="AT2" s="278"/>
      <c r="AU2" s="278"/>
    </row>
    <row r="3" spans="2:47" ht="13.5" thickBot="1" x14ac:dyDescent="0.25">
      <c r="B3" s="279" t="s">
        <v>9</v>
      </c>
      <c r="C3" s="280"/>
      <c r="D3" s="280"/>
      <c r="E3" s="280"/>
      <c r="F3" s="280"/>
      <c r="G3" s="280"/>
      <c r="H3" s="280"/>
      <c r="I3" s="280"/>
      <c r="J3" s="280"/>
      <c r="K3" s="280"/>
      <c r="L3" s="280"/>
      <c r="M3" s="281"/>
      <c r="N3" s="88"/>
      <c r="O3" s="279" t="s">
        <v>13</v>
      </c>
      <c r="P3" s="280"/>
      <c r="Q3" s="280"/>
      <c r="R3" s="280"/>
      <c r="S3" s="280"/>
      <c r="T3" s="280"/>
      <c r="U3" s="280"/>
      <c r="V3" s="280"/>
      <c r="W3" s="280"/>
      <c r="X3" s="280"/>
      <c r="Y3" s="280"/>
      <c r="Z3" s="281"/>
      <c r="AA3" s="88"/>
      <c r="AB3" s="279" t="s">
        <v>14</v>
      </c>
      <c r="AC3" s="280"/>
      <c r="AD3" s="280"/>
      <c r="AE3" s="280"/>
      <c r="AF3" s="280"/>
      <c r="AG3" s="280"/>
      <c r="AH3" s="280"/>
      <c r="AI3" s="280"/>
      <c r="AJ3" s="280"/>
      <c r="AK3" s="280"/>
      <c r="AL3" s="280"/>
      <c r="AM3" s="281"/>
      <c r="AN3" s="88"/>
      <c r="AO3" s="279" t="s">
        <v>15</v>
      </c>
      <c r="AP3" s="280"/>
      <c r="AQ3" s="281"/>
      <c r="AS3" s="279" t="s">
        <v>15</v>
      </c>
      <c r="AT3" s="280"/>
      <c r="AU3" s="281"/>
    </row>
    <row r="4" spans="2:47" ht="13.5" thickBot="1" x14ac:dyDescent="0.25">
      <c r="B4" s="275" t="s">
        <v>18</v>
      </c>
      <c r="C4" s="276"/>
      <c r="D4" s="276"/>
      <c r="E4" s="276"/>
      <c r="F4" s="276"/>
      <c r="G4" s="277"/>
      <c r="H4" s="275" t="s">
        <v>19</v>
      </c>
      <c r="I4" s="276"/>
      <c r="J4" s="276"/>
      <c r="K4" s="276"/>
      <c r="L4" s="276"/>
      <c r="M4" s="277"/>
      <c r="N4" s="88"/>
      <c r="O4" s="275" t="s">
        <v>18</v>
      </c>
      <c r="P4" s="276"/>
      <c r="Q4" s="276"/>
      <c r="R4" s="276"/>
      <c r="S4" s="276"/>
      <c r="T4" s="277"/>
      <c r="U4" s="275" t="s">
        <v>19</v>
      </c>
      <c r="V4" s="276"/>
      <c r="W4" s="276"/>
      <c r="X4" s="276"/>
      <c r="Y4" s="276"/>
      <c r="Z4" s="277"/>
      <c r="AA4" s="88"/>
      <c r="AB4" s="275" t="s">
        <v>18</v>
      </c>
      <c r="AC4" s="276"/>
      <c r="AD4" s="276"/>
      <c r="AE4" s="276"/>
      <c r="AF4" s="276"/>
      <c r="AG4" s="277"/>
      <c r="AH4" s="275" t="s">
        <v>19</v>
      </c>
      <c r="AI4" s="276"/>
      <c r="AJ4" s="276"/>
      <c r="AK4" s="276"/>
      <c r="AL4" s="276"/>
      <c r="AM4" s="277"/>
      <c r="AN4" s="88"/>
      <c r="AO4" s="282" t="s">
        <v>0</v>
      </c>
      <c r="AP4" s="209" t="s">
        <v>7</v>
      </c>
      <c r="AQ4" s="219">
        <f>AVERAGE(B6:B182)</f>
        <v>310.69491525423729</v>
      </c>
      <c r="AS4" s="282" t="s">
        <v>0</v>
      </c>
      <c r="AT4" s="209" t="s">
        <v>7</v>
      </c>
      <c r="AU4" s="219">
        <f>AVERAGE(H6:H204)</f>
        <v>281.52763819095475</v>
      </c>
    </row>
    <row r="5" spans="2:47" ht="13.5" thickBot="1" x14ac:dyDescent="0.25">
      <c r="B5" s="211" t="s">
        <v>10</v>
      </c>
      <c r="C5" s="272" t="s">
        <v>11</v>
      </c>
      <c r="D5" s="273"/>
      <c r="E5" s="272" t="s">
        <v>12</v>
      </c>
      <c r="F5" s="273"/>
      <c r="G5" s="274"/>
      <c r="H5" s="211" t="s">
        <v>10</v>
      </c>
      <c r="I5" s="272" t="s">
        <v>11</v>
      </c>
      <c r="J5" s="273"/>
      <c r="K5" s="272" t="s">
        <v>12</v>
      </c>
      <c r="L5" s="273"/>
      <c r="M5" s="274"/>
      <c r="N5" s="88"/>
      <c r="O5" s="211" t="s">
        <v>10</v>
      </c>
      <c r="P5" s="272" t="s">
        <v>11</v>
      </c>
      <c r="Q5" s="273"/>
      <c r="R5" s="272" t="s">
        <v>12</v>
      </c>
      <c r="S5" s="273"/>
      <c r="T5" s="274"/>
      <c r="U5" s="211" t="s">
        <v>10</v>
      </c>
      <c r="V5" s="272" t="s">
        <v>11</v>
      </c>
      <c r="W5" s="273"/>
      <c r="X5" s="272" t="s">
        <v>12</v>
      </c>
      <c r="Y5" s="273"/>
      <c r="Z5" s="274"/>
      <c r="AA5" s="88"/>
      <c r="AB5" s="211" t="s">
        <v>10</v>
      </c>
      <c r="AC5" s="272" t="s">
        <v>11</v>
      </c>
      <c r="AD5" s="273"/>
      <c r="AE5" s="272" t="s">
        <v>12</v>
      </c>
      <c r="AF5" s="273"/>
      <c r="AG5" s="274"/>
      <c r="AH5" s="211" t="s">
        <v>10</v>
      </c>
      <c r="AI5" s="272" t="s">
        <v>11</v>
      </c>
      <c r="AJ5" s="273"/>
      <c r="AK5" s="272" t="s">
        <v>12</v>
      </c>
      <c r="AL5" s="273"/>
      <c r="AM5" s="274"/>
      <c r="AN5" s="88"/>
      <c r="AO5" s="283"/>
      <c r="AP5" s="212" t="s">
        <v>5</v>
      </c>
      <c r="AQ5" s="220">
        <f>_xlfn.VAR.P(B6:B182)</f>
        <v>49409.906923297902</v>
      </c>
      <c r="AS5" s="283"/>
      <c r="AT5" s="212" t="s">
        <v>5</v>
      </c>
      <c r="AU5" s="220">
        <f>_xlfn.VAR.P(H6:H204)</f>
        <v>33841.435165778639</v>
      </c>
    </row>
    <row r="6" spans="2:47" ht="13.5" thickBot="1" x14ac:dyDescent="0.25">
      <c r="B6" s="214">
        <v>7</v>
      </c>
      <c r="C6" s="77">
        <v>7</v>
      </c>
      <c r="D6" s="79">
        <v>0</v>
      </c>
      <c r="E6" s="215">
        <v>7</v>
      </c>
      <c r="F6" s="125">
        <v>0</v>
      </c>
      <c r="G6" s="79">
        <v>0</v>
      </c>
      <c r="H6" s="214">
        <v>8</v>
      </c>
      <c r="I6" s="77">
        <v>7</v>
      </c>
      <c r="J6" s="79">
        <v>3</v>
      </c>
      <c r="K6" s="215">
        <v>7</v>
      </c>
      <c r="L6" s="125">
        <v>0</v>
      </c>
      <c r="M6" s="79">
        <v>0</v>
      </c>
      <c r="N6" s="88"/>
      <c r="O6" s="214">
        <v>2</v>
      </c>
      <c r="P6" s="77">
        <v>2</v>
      </c>
      <c r="Q6" s="79">
        <v>0</v>
      </c>
      <c r="R6" s="215">
        <v>2</v>
      </c>
      <c r="S6" s="125">
        <v>0</v>
      </c>
      <c r="T6" s="78">
        <v>2</v>
      </c>
      <c r="U6" s="210">
        <v>2</v>
      </c>
      <c r="V6" s="215">
        <v>0</v>
      </c>
      <c r="W6" s="78">
        <v>2</v>
      </c>
      <c r="X6" s="77">
        <v>2</v>
      </c>
      <c r="Y6" s="125">
        <v>2308</v>
      </c>
      <c r="Z6" s="79">
        <v>0</v>
      </c>
      <c r="AB6" s="214">
        <v>2</v>
      </c>
      <c r="AC6" s="77">
        <v>3722</v>
      </c>
      <c r="AD6" s="79">
        <v>3091</v>
      </c>
      <c r="AE6" s="215">
        <v>3351</v>
      </c>
      <c r="AF6" s="125">
        <v>12</v>
      </c>
      <c r="AG6" s="78">
        <v>3830</v>
      </c>
      <c r="AH6" s="210">
        <v>176</v>
      </c>
      <c r="AI6" s="215">
        <v>4055</v>
      </c>
      <c r="AJ6" s="78">
        <v>3409</v>
      </c>
      <c r="AK6" s="77">
        <v>7</v>
      </c>
      <c r="AL6" s="125">
        <v>2</v>
      </c>
      <c r="AM6" s="79">
        <v>3343</v>
      </c>
      <c r="AO6" s="284"/>
      <c r="AP6" s="216" t="s">
        <v>6</v>
      </c>
      <c r="AQ6" s="221">
        <f>_xlfn.STDEV.P(B6:B182)</f>
        <v>222.28339326926314</v>
      </c>
      <c r="AS6" s="284"/>
      <c r="AT6" s="216" t="s">
        <v>6</v>
      </c>
      <c r="AU6" s="221">
        <f>_xlfn.STDEV.P(H6:H204)</f>
        <v>183.96041738857477</v>
      </c>
    </row>
    <row r="7" spans="2:47" x14ac:dyDescent="0.2">
      <c r="B7" s="142">
        <v>0</v>
      </c>
      <c r="C7" s="139">
        <v>0</v>
      </c>
      <c r="D7" s="149">
        <v>0</v>
      </c>
      <c r="E7" s="83">
        <v>0</v>
      </c>
      <c r="F7" s="140">
        <v>0</v>
      </c>
      <c r="G7" s="149">
        <v>435</v>
      </c>
      <c r="H7" s="142">
        <v>0</v>
      </c>
      <c r="I7" s="139">
        <v>0</v>
      </c>
      <c r="J7" s="149">
        <v>0</v>
      </c>
      <c r="K7" s="83">
        <v>0</v>
      </c>
      <c r="L7" s="140">
        <v>0</v>
      </c>
      <c r="M7" s="149">
        <v>0</v>
      </c>
      <c r="N7" s="88"/>
      <c r="O7" s="142">
        <v>0</v>
      </c>
      <c r="P7" s="139">
        <v>0</v>
      </c>
      <c r="Q7" s="149">
        <v>0</v>
      </c>
      <c r="R7" s="83">
        <v>0</v>
      </c>
      <c r="S7" s="140">
        <v>0</v>
      </c>
      <c r="T7" s="141">
        <v>0</v>
      </c>
      <c r="U7" s="213">
        <v>0</v>
      </c>
      <c r="V7" s="83">
        <v>0</v>
      </c>
      <c r="W7" s="141">
        <v>2209</v>
      </c>
      <c r="X7" s="139">
        <v>0</v>
      </c>
      <c r="Y7" s="140">
        <v>1790</v>
      </c>
      <c r="Z7" s="149">
        <v>1</v>
      </c>
      <c r="AB7" s="142">
        <v>0</v>
      </c>
      <c r="AC7" s="139">
        <v>1888</v>
      </c>
      <c r="AD7" s="149">
        <v>445</v>
      </c>
      <c r="AE7" s="83">
        <v>3000</v>
      </c>
      <c r="AF7" s="140">
        <v>0</v>
      </c>
      <c r="AG7" s="141">
        <v>3831</v>
      </c>
      <c r="AH7" s="213">
        <v>4065</v>
      </c>
      <c r="AI7" s="83">
        <v>6486</v>
      </c>
      <c r="AJ7" s="141">
        <v>3500</v>
      </c>
      <c r="AK7" s="139">
        <v>0</v>
      </c>
      <c r="AL7" s="140">
        <v>0</v>
      </c>
      <c r="AM7" s="149">
        <v>3616</v>
      </c>
      <c r="AO7" s="282" t="s">
        <v>1</v>
      </c>
      <c r="AP7" s="209" t="s">
        <v>7</v>
      </c>
      <c r="AQ7" s="219">
        <f>AVERAGE(C6:D166)</f>
        <v>344.74534161490681</v>
      </c>
      <c r="AS7" s="282" t="s">
        <v>1</v>
      </c>
      <c r="AT7" s="209" t="s">
        <v>7</v>
      </c>
      <c r="AU7" s="219">
        <f>AVERAGE(I6:J170)</f>
        <v>340.85312499999998</v>
      </c>
    </row>
    <row r="8" spans="2:47" x14ac:dyDescent="0.2">
      <c r="B8" s="142">
        <v>0</v>
      </c>
      <c r="C8" s="139">
        <v>0</v>
      </c>
      <c r="D8" s="149">
        <v>4</v>
      </c>
      <c r="E8" s="83">
        <v>0</v>
      </c>
      <c r="F8" s="140">
        <v>0</v>
      </c>
      <c r="G8" s="149">
        <v>621</v>
      </c>
      <c r="H8" s="142">
        <v>0</v>
      </c>
      <c r="I8" s="139">
        <v>529</v>
      </c>
      <c r="J8" s="149">
        <v>0</v>
      </c>
      <c r="K8" s="83">
        <v>0</v>
      </c>
      <c r="L8" s="140">
        <v>0</v>
      </c>
      <c r="M8" s="149">
        <v>0</v>
      </c>
      <c r="N8" s="88"/>
      <c r="O8" s="142">
        <v>0</v>
      </c>
      <c r="P8" s="139">
        <v>0</v>
      </c>
      <c r="Q8" s="149">
        <v>0</v>
      </c>
      <c r="R8" s="83">
        <v>0</v>
      </c>
      <c r="S8" s="140">
        <v>0</v>
      </c>
      <c r="T8" s="141">
        <v>2</v>
      </c>
      <c r="U8" s="213">
        <v>1988</v>
      </c>
      <c r="V8" s="83">
        <v>3</v>
      </c>
      <c r="W8" s="141">
        <v>10</v>
      </c>
      <c r="X8" s="139">
        <v>0</v>
      </c>
      <c r="Y8" s="140">
        <v>1768</v>
      </c>
      <c r="Z8" s="149">
        <v>0</v>
      </c>
      <c r="AB8" s="142">
        <v>0</v>
      </c>
      <c r="AC8" s="139">
        <v>1878</v>
      </c>
      <c r="AD8" s="149">
        <v>1444</v>
      </c>
      <c r="AE8" s="83">
        <v>2725</v>
      </c>
      <c r="AF8" s="140">
        <v>3409</v>
      </c>
      <c r="AG8" s="141">
        <v>4863</v>
      </c>
      <c r="AH8" s="213">
        <v>3728</v>
      </c>
      <c r="AI8" s="83">
        <v>5587</v>
      </c>
      <c r="AJ8" s="141">
        <v>5053</v>
      </c>
      <c r="AK8" s="139">
        <v>0</v>
      </c>
      <c r="AL8" s="140">
        <v>0</v>
      </c>
      <c r="AM8" s="149">
        <v>6368</v>
      </c>
      <c r="AO8" s="283"/>
      <c r="AP8" s="218" t="s">
        <v>8</v>
      </c>
      <c r="AQ8" s="220">
        <f>(COUNT(C6:C166)+COUNT(D6:D166))/2</f>
        <v>161</v>
      </c>
      <c r="AS8" s="283"/>
      <c r="AT8" s="218" t="s">
        <v>8</v>
      </c>
      <c r="AU8" s="220">
        <f>(COUNT(I6:I160)+COUNT(J6:J170))/2</f>
        <v>160</v>
      </c>
    </row>
    <row r="9" spans="2:47" x14ac:dyDescent="0.2">
      <c r="B9" s="142">
        <v>0</v>
      </c>
      <c r="C9" s="139">
        <v>0</v>
      </c>
      <c r="D9" s="149">
        <v>1</v>
      </c>
      <c r="E9" s="83">
        <v>0</v>
      </c>
      <c r="F9" s="140">
        <v>0</v>
      </c>
      <c r="G9" s="149">
        <v>382</v>
      </c>
      <c r="H9" s="142">
        <v>458</v>
      </c>
      <c r="I9" s="139">
        <v>492</v>
      </c>
      <c r="J9" s="149">
        <v>0</v>
      </c>
      <c r="K9" s="83">
        <v>0</v>
      </c>
      <c r="L9" s="140">
        <v>0</v>
      </c>
      <c r="M9" s="149">
        <v>0</v>
      </c>
      <c r="N9" s="88"/>
      <c r="O9" s="142">
        <v>2024</v>
      </c>
      <c r="P9" s="139">
        <v>2131</v>
      </c>
      <c r="Q9" s="149">
        <v>0</v>
      </c>
      <c r="R9" s="83">
        <v>0</v>
      </c>
      <c r="S9" s="140">
        <v>0</v>
      </c>
      <c r="T9" s="141">
        <v>0</v>
      </c>
      <c r="U9" s="213">
        <v>1707</v>
      </c>
      <c r="V9" s="83">
        <v>2</v>
      </c>
      <c r="W9" s="141">
        <v>8</v>
      </c>
      <c r="X9" s="139">
        <v>0</v>
      </c>
      <c r="Y9" s="140">
        <v>1829</v>
      </c>
      <c r="Z9" s="149">
        <v>2</v>
      </c>
      <c r="AB9" s="142">
        <v>1</v>
      </c>
      <c r="AC9" s="139">
        <v>2135</v>
      </c>
      <c r="AD9" s="149">
        <v>4059</v>
      </c>
      <c r="AE9" s="83">
        <v>4802</v>
      </c>
      <c r="AF9" s="140">
        <v>3834</v>
      </c>
      <c r="AG9" s="141">
        <v>3482</v>
      </c>
      <c r="AH9" s="213">
        <v>3551</v>
      </c>
      <c r="AI9" s="83">
        <v>4574</v>
      </c>
      <c r="AJ9" s="141">
        <v>3909</v>
      </c>
      <c r="AK9" s="139">
        <v>0</v>
      </c>
      <c r="AL9" s="140">
        <v>1</v>
      </c>
      <c r="AM9" s="149">
        <v>4102</v>
      </c>
      <c r="AO9" s="283"/>
      <c r="AP9" s="212" t="s">
        <v>5</v>
      </c>
      <c r="AQ9" s="220">
        <f>_xlfn.VAR.P(C6:D166)</f>
        <v>20879.432043516841</v>
      </c>
      <c r="AS9" s="283"/>
      <c r="AT9" s="212" t="s">
        <v>5</v>
      </c>
      <c r="AU9" s="220">
        <f>_xlfn.VAR.P(I6:J170)</f>
        <v>32982.394052734373</v>
      </c>
    </row>
    <row r="10" spans="2:47" ht="13.5" thickBot="1" x14ac:dyDescent="0.25">
      <c r="B10" s="142">
        <v>0</v>
      </c>
      <c r="C10" s="139">
        <v>535</v>
      </c>
      <c r="D10" s="149">
        <v>3</v>
      </c>
      <c r="E10" s="83">
        <v>0</v>
      </c>
      <c r="F10" s="140">
        <v>0</v>
      </c>
      <c r="G10" s="149">
        <v>434</v>
      </c>
      <c r="H10" s="142">
        <v>431</v>
      </c>
      <c r="I10" s="139">
        <v>433</v>
      </c>
      <c r="J10" s="149">
        <v>531</v>
      </c>
      <c r="K10" s="83">
        <v>0</v>
      </c>
      <c r="L10" s="140">
        <v>0</v>
      </c>
      <c r="M10" s="149">
        <v>0</v>
      </c>
      <c r="N10" s="88"/>
      <c r="O10" s="142">
        <v>1543</v>
      </c>
      <c r="P10" s="139">
        <v>1558</v>
      </c>
      <c r="Q10" s="149">
        <v>1964</v>
      </c>
      <c r="R10" s="83">
        <v>0</v>
      </c>
      <c r="S10" s="140">
        <v>7</v>
      </c>
      <c r="T10" s="141">
        <v>0</v>
      </c>
      <c r="U10" s="213">
        <v>1670</v>
      </c>
      <c r="V10" s="83">
        <v>1826</v>
      </c>
      <c r="W10" s="141">
        <v>6</v>
      </c>
      <c r="X10" s="139">
        <v>2048</v>
      </c>
      <c r="Y10" s="140">
        <v>1798</v>
      </c>
      <c r="Z10" s="149">
        <v>2</v>
      </c>
      <c r="AB10" s="142">
        <v>0</v>
      </c>
      <c r="AC10" s="139">
        <v>2833</v>
      </c>
      <c r="AD10" s="149">
        <v>707</v>
      </c>
      <c r="AE10" s="83">
        <v>3578</v>
      </c>
      <c r="AF10" s="140">
        <v>1691</v>
      </c>
      <c r="AG10" s="141">
        <v>4519</v>
      </c>
      <c r="AH10" s="213">
        <v>2699</v>
      </c>
      <c r="AI10" s="83">
        <v>3876</v>
      </c>
      <c r="AJ10" s="141">
        <v>4782</v>
      </c>
      <c r="AK10" s="139">
        <v>0</v>
      </c>
      <c r="AL10" s="140">
        <v>0</v>
      </c>
      <c r="AM10" s="149">
        <v>4080</v>
      </c>
      <c r="AO10" s="284"/>
      <c r="AP10" s="216" t="s">
        <v>6</v>
      </c>
      <c r="AQ10" s="221">
        <f>_xlfn.STDEV.P(C6:D166)</f>
        <v>144.49716967303146</v>
      </c>
      <c r="AS10" s="284"/>
      <c r="AT10" s="216" t="s">
        <v>6</v>
      </c>
      <c r="AU10" s="221">
        <f>_xlfn.STDEV.P(I6:J170)</f>
        <v>181.61055600579601</v>
      </c>
    </row>
    <row r="11" spans="2:47" x14ac:dyDescent="0.2">
      <c r="B11" s="142">
        <v>0</v>
      </c>
      <c r="C11" s="139">
        <v>371</v>
      </c>
      <c r="D11" s="149">
        <v>518</v>
      </c>
      <c r="E11" s="83">
        <v>0</v>
      </c>
      <c r="F11" s="140">
        <v>0</v>
      </c>
      <c r="G11" s="149">
        <v>386</v>
      </c>
      <c r="H11" s="142">
        <v>13</v>
      </c>
      <c r="I11" s="139">
        <v>462</v>
      </c>
      <c r="J11" s="149">
        <v>562</v>
      </c>
      <c r="K11" s="83">
        <v>0</v>
      </c>
      <c r="L11" s="140">
        <v>0</v>
      </c>
      <c r="M11" s="149">
        <v>9</v>
      </c>
      <c r="N11" s="88"/>
      <c r="O11" s="142">
        <v>1543</v>
      </c>
      <c r="P11" s="139">
        <v>1535</v>
      </c>
      <c r="Q11" s="149">
        <v>1677</v>
      </c>
      <c r="R11" s="83">
        <v>0</v>
      </c>
      <c r="S11" s="140">
        <v>2068</v>
      </c>
      <c r="T11" s="141">
        <v>0</v>
      </c>
      <c r="U11" s="213">
        <v>1674</v>
      </c>
      <c r="V11" s="83">
        <v>1713</v>
      </c>
      <c r="W11" s="141">
        <v>9</v>
      </c>
      <c r="X11" s="139">
        <v>10</v>
      </c>
      <c r="Y11" s="140">
        <v>7</v>
      </c>
      <c r="Z11" s="149">
        <v>0</v>
      </c>
      <c r="AB11" s="142">
        <v>0</v>
      </c>
      <c r="AC11" s="139">
        <v>2717</v>
      </c>
      <c r="AD11" s="149">
        <v>2566</v>
      </c>
      <c r="AE11" s="83">
        <v>3474</v>
      </c>
      <c r="AF11" s="140">
        <v>5254</v>
      </c>
      <c r="AG11" s="141">
        <v>4296</v>
      </c>
      <c r="AH11" s="213">
        <v>3383</v>
      </c>
      <c r="AI11" s="83">
        <v>2517</v>
      </c>
      <c r="AJ11" s="141">
        <v>3822</v>
      </c>
      <c r="AK11" s="139">
        <v>10</v>
      </c>
      <c r="AL11" s="140">
        <v>0</v>
      </c>
      <c r="AM11" s="149">
        <v>4617</v>
      </c>
      <c r="AO11" s="282" t="s">
        <v>2</v>
      </c>
      <c r="AP11" s="209" t="s">
        <v>7</v>
      </c>
      <c r="AQ11" s="219">
        <f>AVERAGE(E6:G156)</f>
        <v>519.80062305295951</v>
      </c>
      <c r="AS11" s="282" t="s">
        <v>2</v>
      </c>
      <c r="AT11" s="209" t="s">
        <v>7</v>
      </c>
      <c r="AU11" s="219">
        <f>AVERAGE(K6:M145)</f>
        <v>394.29297820823246</v>
      </c>
    </row>
    <row r="12" spans="2:47" x14ac:dyDescent="0.2">
      <c r="B12" s="142">
        <v>11</v>
      </c>
      <c r="C12" s="139">
        <v>405</v>
      </c>
      <c r="D12" s="149">
        <v>338</v>
      </c>
      <c r="E12" s="83">
        <v>0</v>
      </c>
      <c r="F12" s="140">
        <v>0</v>
      </c>
      <c r="G12" s="149">
        <v>539</v>
      </c>
      <c r="H12" s="142">
        <v>14</v>
      </c>
      <c r="I12" s="139">
        <v>460</v>
      </c>
      <c r="J12" s="149">
        <v>14</v>
      </c>
      <c r="K12" s="83">
        <v>0</v>
      </c>
      <c r="L12" s="140">
        <v>0</v>
      </c>
      <c r="M12" s="149">
        <v>568</v>
      </c>
      <c r="N12" s="88"/>
      <c r="O12" s="142">
        <v>1586</v>
      </c>
      <c r="P12" s="139">
        <v>1553</v>
      </c>
      <c r="Q12" s="149">
        <v>1656</v>
      </c>
      <c r="R12" s="83">
        <v>0</v>
      </c>
      <c r="S12" s="140">
        <v>1647</v>
      </c>
      <c r="T12" s="141">
        <v>13</v>
      </c>
      <c r="U12" s="213">
        <v>1695</v>
      </c>
      <c r="V12" s="83">
        <v>1780</v>
      </c>
      <c r="W12" s="141">
        <v>1811</v>
      </c>
      <c r="X12" s="139">
        <v>2014</v>
      </c>
      <c r="Y12" s="140">
        <v>1829</v>
      </c>
      <c r="Z12" s="149">
        <v>2240</v>
      </c>
      <c r="AB12" s="142">
        <v>75</v>
      </c>
      <c r="AC12" s="139">
        <v>835</v>
      </c>
      <c r="AD12" s="149">
        <v>2234</v>
      </c>
      <c r="AE12" s="83">
        <v>3270</v>
      </c>
      <c r="AF12" s="140">
        <v>4911</v>
      </c>
      <c r="AG12" s="141">
        <v>3712</v>
      </c>
      <c r="AH12" s="213">
        <v>2942</v>
      </c>
      <c r="AI12" s="83">
        <v>3337</v>
      </c>
      <c r="AJ12" s="141">
        <v>3028</v>
      </c>
      <c r="AK12" s="139">
        <v>0</v>
      </c>
      <c r="AL12" s="140">
        <v>3766</v>
      </c>
      <c r="AM12" s="149">
        <v>3247</v>
      </c>
      <c r="AO12" s="283"/>
      <c r="AP12" s="218" t="s">
        <v>8</v>
      </c>
      <c r="AQ12" s="220">
        <f>(COUNT(E6:E38)+COUNT(F6:F156)+COUNT(G6:G142))/3</f>
        <v>107</v>
      </c>
      <c r="AS12" s="283"/>
      <c r="AT12" s="218" t="s">
        <v>8</v>
      </c>
      <c r="AU12" s="220">
        <f>(COUNT(K6:K139)+COUNT(L6:L145)+COUNT(M6:M144))/3</f>
        <v>137.66666666666666</v>
      </c>
    </row>
    <row r="13" spans="2:47" x14ac:dyDescent="0.2">
      <c r="B13" s="142">
        <v>582</v>
      </c>
      <c r="C13" s="139">
        <v>433</v>
      </c>
      <c r="D13" s="149">
        <v>351</v>
      </c>
      <c r="E13" s="83">
        <v>0</v>
      </c>
      <c r="F13" s="140">
        <v>451</v>
      </c>
      <c r="G13" s="149">
        <v>472</v>
      </c>
      <c r="H13" s="142">
        <v>11</v>
      </c>
      <c r="I13" s="139">
        <v>448</v>
      </c>
      <c r="J13" s="149">
        <v>531</v>
      </c>
      <c r="K13" s="83">
        <v>0</v>
      </c>
      <c r="L13" s="140">
        <v>0</v>
      </c>
      <c r="M13" s="149">
        <v>506</v>
      </c>
      <c r="N13" s="88"/>
      <c r="O13" s="142">
        <v>1587</v>
      </c>
      <c r="P13" s="139">
        <v>1529</v>
      </c>
      <c r="Q13" s="149">
        <v>1669</v>
      </c>
      <c r="R13" s="83">
        <v>14</v>
      </c>
      <c r="S13" s="140">
        <v>1659</v>
      </c>
      <c r="T13" s="141">
        <v>2077</v>
      </c>
      <c r="U13" s="213">
        <v>23</v>
      </c>
      <c r="V13" s="83">
        <v>1748</v>
      </c>
      <c r="W13" s="141">
        <v>1780</v>
      </c>
      <c r="X13" s="139">
        <v>2006</v>
      </c>
      <c r="Y13" s="140">
        <v>1796</v>
      </c>
      <c r="Z13" s="149">
        <v>1890</v>
      </c>
      <c r="AB13" s="142">
        <v>262</v>
      </c>
      <c r="AC13" s="139">
        <v>3285</v>
      </c>
      <c r="AD13" s="149">
        <v>2340</v>
      </c>
      <c r="AE13" s="83">
        <v>3580</v>
      </c>
      <c r="AF13" s="140">
        <v>4249</v>
      </c>
      <c r="AG13" s="141">
        <v>3962</v>
      </c>
      <c r="AH13" s="213">
        <v>2828</v>
      </c>
      <c r="AI13" s="83">
        <v>3227</v>
      </c>
      <c r="AJ13" s="141">
        <v>4040</v>
      </c>
      <c r="AK13" s="139">
        <v>0</v>
      </c>
      <c r="AL13" s="140">
        <v>4345</v>
      </c>
      <c r="AM13" s="149">
        <v>5070</v>
      </c>
      <c r="AO13" s="283"/>
      <c r="AP13" s="212" t="s">
        <v>5</v>
      </c>
      <c r="AQ13" s="220">
        <f>_xlfn.VAR.P(E6:G156)</f>
        <v>393350.52099649655</v>
      </c>
      <c r="AS13" s="283"/>
      <c r="AT13" s="212" t="s">
        <v>5</v>
      </c>
      <c r="AU13" s="220">
        <f>_xlfn.VAR.P(K6:M145)</f>
        <v>32164.279781202917</v>
      </c>
    </row>
    <row r="14" spans="2:47" ht="13.5" thickBot="1" x14ac:dyDescent="0.25">
      <c r="B14" s="142">
        <v>470</v>
      </c>
      <c r="C14" s="139">
        <v>443</v>
      </c>
      <c r="D14" s="149">
        <v>383</v>
      </c>
      <c r="E14" s="83">
        <v>0</v>
      </c>
      <c r="F14" s="140">
        <v>503</v>
      </c>
      <c r="G14" s="149">
        <v>455</v>
      </c>
      <c r="H14" s="142">
        <v>10</v>
      </c>
      <c r="I14" s="139">
        <v>454</v>
      </c>
      <c r="J14" s="149">
        <v>10</v>
      </c>
      <c r="K14" s="83">
        <v>0</v>
      </c>
      <c r="L14" s="140">
        <v>499</v>
      </c>
      <c r="M14" s="149">
        <v>498</v>
      </c>
      <c r="N14" s="88"/>
      <c r="O14" s="142">
        <v>1554</v>
      </c>
      <c r="P14" s="139">
        <v>1554</v>
      </c>
      <c r="Q14" s="149">
        <v>1667</v>
      </c>
      <c r="R14" s="83">
        <v>2344</v>
      </c>
      <c r="S14" s="140">
        <v>7</v>
      </c>
      <c r="T14" s="141">
        <v>1752</v>
      </c>
      <c r="U14" s="213">
        <v>1710</v>
      </c>
      <c r="V14" s="83">
        <v>9</v>
      </c>
      <c r="W14" s="141">
        <v>7</v>
      </c>
      <c r="X14" s="139">
        <v>1988</v>
      </c>
      <c r="Y14" s="140">
        <v>1831</v>
      </c>
      <c r="Z14" s="149">
        <v>1907</v>
      </c>
      <c r="AB14" s="142">
        <v>2136</v>
      </c>
      <c r="AC14" s="139">
        <v>2569</v>
      </c>
      <c r="AD14" s="149">
        <v>2926</v>
      </c>
      <c r="AE14" s="83">
        <v>2435</v>
      </c>
      <c r="AF14" s="140">
        <v>5319</v>
      </c>
      <c r="AG14" s="141">
        <v>4731</v>
      </c>
      <c r="AH14" s="213">
        <v>3045</v>
      </c>
      <c r="AI14" s="83">
        <v>4331</v>
      </c>
      <c r="AJ14" s="141">
        <v>1324</v>
      </c>
      <c r="AK14" s="139">
        <v>0</v>
      </c>
      <c r="AL14" s="140">
        <v>2786</v>
      </c>
      <c r="AM14" s="149">
        <v>5979</v>
      </c>
      <c r="AO14" s="284"/>
      <c r="AP14" s="216" t="s">
        <v>6</v>
      </c>
      <c r="AQ14" s="221">
        <f>_xlfn.STDEV.P(E6:G156)</f>
        <v>627.17662663439285</v>
      </c>
      <c r="AS14" s="284"/>
      <c r="AT14" s="216" t="s">
        <v>6</v>
      </c>
      <c r="AU14" s="221">
        <f>_xlfn.STDEV.P(K6:M145)</f>
        <v>179.34402633264068</v>
      </c>
    </row>
    <row r="15" spans="2:47" ht="13.5" thickBot="1" x14ac:dyDescent="0.25">
      <c r="B15" s="142">
        <v>461</v>
      </c>
      <c r="C15" s="139">
        <v>391</v>
      </c>
      <c r="D15" s="149">
        <v>387</v>
      </c>
      <c r="E15" s="83">
        <v>3455</v>
      </c>
      <c r="F15" s="140">
        <v>444</v>
      </c>
      <c r="G15" s="149">
        <v>370</v>
      </c>
      <c r="H15" s="142">
        <v>403</v>
      </c>
      <c r="I15" s="139">
        <v>530</v>
      </c>
      <c r="J15" s="149">
        <v>495</v>
      </c>
      <c r="K15" s="83">
        <v>512</v>
      </c>
      <c r="L15" s="140">
        <v>813</v>
      </c>
      <c r="M15" s="149">
        <v>763</v>
      </c>
      <c r="N15" s="88"/>
      <c r="O15" s="142">
        <v>1562</v>
      </c>
      <c r="P15" s="139">
        <v>1570</v>
      </c>
      <c r="Q15" s="149">
        <v>20</v>
      </c>
      <c r="R15" s="83">
        <v>1543</v>
      </c>
      <c r="S15" s="140">
        <v>1648</v>
      </c>
      <c r="T15" s="141">
        <v>8</v>
      </c>
      <c r="U15" s="213">
        <v>1691</v>
      </c>
      <c r="V15" s="83">
        <v>1765</v>
      </c>
      <c r="W15" s="141">
        <v>1766</v>
      </c>
      <c r="X15" s="139">
        <v>1987</v>
      </c>
      <c r="Y15" s="140">
        <v>1788</v>
      </c>
      <c r="Z15" s="149">
        <v>1908</v>
      </c>
      <c r="AB15" s="142">
        <v>2262</v>
      </c>
      <c r="AC15" s="139">
        <v>2011</v>
      </c>
      <c r="AD15" s="149">
        <v>704</v>
      </c>
      <c r="AE15" s="83">
        <v>3798</v>
      </c>
      <c r="AF15" s="140">
        <v>2091</v>
      </c>
      <c r="AG15" s="141">
        <v>6158</v>
      </c>
      <c r="AH15" s="213">
        <v>2820</v>
      </c>
      <c r="AI15" s="83">
        <v>3766</v>
      </c>
      <c r="AJ15" s="141">
        <v>5129</v>
      </c>
      <c r="AK15" s="139">
        <v>0</v>
      </c>
      <c r="AL15" s="140">
        <v>3746</v>
      </c>
      <c r="AM15" s="149">
        <v>4017</v>
      </c>
    </row>
    <row r="16" spans="2:47" ht="13.5" thickBot="1" x14ac:dyDescent="0.25">
      <c r="B16" s="142">
        <v>12</v>
      </c>
      <c r="C16" s="139">
        <v>404</v>
      </c>
      <c r="D16" s="149">
        <v>419</v>
      </c>
      <c r="E16" s="83">
        <v>2634</v>
      </c>
      <c r="F16" s="140">
        <v>429</v>
      </c>
      <c r="G16" s="149">
        <v>368</v>
      </c>
      <c r="H16" s="142">
        <v>404</v>
      </c>
      <c r="I16" s="139">
        <v>446</v>
      </c>
      <c r="J16" s="149">
        <v>458</v>
      </c>
      <c r="K16" s="83">
        <v>893</v>
      </c>
      <c r="L16" s="140">
        <v>502</v>
      </c>
      <c r="M16" s="149">
        <v>471</v>
      </c>
      <c r="N16" s="88"/>
      <c r="O16" s="142">
        <v>1557</v>
      </c>
      <c r="P16" s="139">
        <v>7</v>
      </c>
      <c r="Q16" s="149">
        <v>1660</v>
      </c>
      <c r="R16" s="83">
        <v>1506</v>
      </c>
      <c r="S16" s="140">
        <v>1649</v>
      </c>
      <c r="T16" s="141">
        <v>1724</v>
      </c>
      <c r="U16" s="213">
        <v>6</v>
      </c>
      <c r="V16" s="83">
        <v>1733</v>
      </c>
      <c r="W16" s="141">
        <v>1801</v>
      </c>
      <c r="X16" s="139">
        <v>7</v>
      </c>
      <c r="Y16" s="140">
        <v>7</v>
      </c>
      <c r="Z16" s="149">
        <v>1839</v>
      </c>
      <c r="AB16" s="142">
        <v>2928</v>
      </c>
      <c r="AC16" s="139">
        <v>3037</v>
      </c>
      <c r="AD16" s="149">
        <v>1125</v>
      </c>
      <c r="AE16" s="83">
        <v>4005</v>
      </c>
      <c r="AF16" s="140"/>
      <c r="AG16" s="141">
        <v>4656</v>
      </c>
      <c r="AH16" s="213">
        <v>170</v>
      </c>
      <c r="AI16" s="83">
        <v>4733</v>
      </c>
      <c r="AJ16" s="141">
        <v>4588</v>
      </c>
      <c r="AK16" s="139">
        <v>6321</v>
      </c>
      <c r="AL16" s="140">
        <v>4095</v>
      </c>
      <c r="AM16" s="149">
        <v>2875</v>
      </c>
      <c r="AO16" s="279" t="s">
        <v>16</v>
      </c>
      <c r="AP16" s="280"/>
      <c r="AQ16" s="281"/>
      <c r="AS16" s="279" t="s">
        <v>16</v>
      </c>
      <c r="AT16" s="280"/>
      <c r="AU16" s="281"/>
    </row>
    <row r="17" spans="2:47" x14ac:dyDescent="0.2">
      <c r="B17" s="142">
        <v>500</v>
      </c>
      <c r="C17" s="139">
        <v>386</v>
      </c>
      <c r="D17" s="149">
        <v>439</v>
      </c>
      <c r="E17" s="83">
        <v>179</v>
      </c>
      <c r="F17" s="140">
        <v>407</v>
      </c>
      <c r="G17" s="149">
        <v>23</v>
      </c>
      <c r="H17" s="142">
        <v>414</v>
      </c>
      <c r="I17" s="139">
        <v>453</v>
      </c>
      <c r="J17" s="149">
        <v>473</v>
      </c>
      <c r="K17" s="83">
        <v>446</v>
      </c>
      <c r="L17" s="140">
        <v>667</v>
      </c>
      <c r="M17" s="149">
        <v>481</v>
      </c>
      <c r="N17" s="88"/>
      <c r="O17" s="142">
        <v>1566</v>
      </c>
      <c r="P17" s="139">
        <v>1570</v>
      </c>
      <c r="Q17" s="149">
        <v>1632</v>
      </c>
      <c r="R17" s="83">
        <v>1554</v>
      </c>
      <c r="S17" s="140">
        <v>1637</v>
      </c>
      <c r="T17" s="141">
        <v>1720</v>
      </c>
      <c r="U17" s="213">
        <v>1714</v>
      </c>
      <c r="V17" s="83">
        <v>1761</v>
      </c>
      <c r="W17" s="141">
        <v>1846</v>
      </c>
      <c r="X17" s="139">
        <v>1961</v>
      </c>
      <c r="Y17" s="140">
        <v>1788</v>
      </c>
      <c r="Z17" s="149">
        <v>1854</v>
      </c>
      <c r="AB17" s="142">
        <v>2315</v>
      </c>
      <c r="AC17" s="139">
        <v>3450</v>
      </c>
      <c r="AD17" s="149">
        <v>2451</v>
      </c>
      <c r="AE17" s="83">
        <v>4652</v>
      </c>
      <c r="AF17" s="140"/>
      <c r="AG17" s="141">
        <v>4428</v>
      </c>
      <c r="AH17" s="213">
        <v>2466</v>
      </c>
      <c r="AI17" s="83">
        <v>6822</v>
      </c>
      <c r="AJ17" s="141"/>
      <c r="AK17" s="139">
        <v>2757</v>
      </c>
      <c r="AL17" s="140">
        <v>2310</v>
      </c>
      <c r="AM17" s="149">
        <v>3791</v>
      </c>
      <c r="AO17" s="282" t="s">
        <v>0</v>
      </c>
      <c r="AP17" s="209" t="s">
        <v>7</v>
      </c>
      <c r="AQ17" s="219">
        <f>AVERAGE(O6:O48)</f>
        <v>1388.6511627906978</v>
      </c>
      <c r="AS17" s="282" t="s">
        <v>0</v>
      </c>
      <c r="AT17" s="209" t="s">
        <v>7</v>
      </c>
      <c r="AU17" s="219">
        <f>AVERAGE(U6:U48)</f>
        <v>1387.5116279069769</v>
      </c>
    </row>
    <row r="18" spans="2:47" x14ac:dyDescent="0.2">
      <c r="B18" s="142">
        <v>9</v>
      </c>
      <c r="C18" s="139">
        <v>409</v>
      </c>
      <c r="D18" s="149">
        <v>352</v>
      </c>
      <c r="E18" s="83">
        <v>3036</v>
      </c>
      <c r="F18" s="140">
        <v>404</v>
      </c>
      <c r="G18" s="149">
        <v>442</v>
      </c>
      <c r="H18" s="142">
        <v>30</v>
      </c>
      <c r="I18" s="139">
        <v>472</v>
      </c>
      <c r="J18" s="149">
        <v>425</v>
      </c>
      <c r="K18" s="83">
        <v>687</v>
      </c>
      <c r="L18" s="140">
        <v>598</v>
      </c>
      <c r="M18" s="149">
        <v>483</v>
      </c>
      <c r="N18" s="88"/>
      <c r="O18" s="142">
        <v>1578</v>
      </c>
      <c r="P18" s="139">
        <v>1586</v>
      </c>
      <c r="Q18" s="149">
        <v>1636</v>
      </c>
      <c r="R18" s="83">
        <v>1542</v>
      </c>
      <c r="S18" s="140">
        <v>1640</v>
      </c>
      <c r="T18" s="141">
        <v>1728</v>
      </c>
      <c r="U18" s="213">
        <v>1713</v>
      </c>
      <c r="V18" s="83">
        <v>1741</v>
      </c>
      <c r="W18" s="141">
        <v>1769</v>
      </c>
      <c r="X18" s="139">
        <v>1951</v>
      </c>
      <c r="Y18" s="140">
        <v>1773</v>
      </c>
      <c r="Z18" s="149">
        <v>1852</v>
      </c>
      <c r="AB18" s="142">
        <v>2372</v>
      </c>
      <c r="AC18" s="139">
        <v>2865</v>
      </c>
      <c r="AD18" s="149">
        <v>3634</v>
      </c>
      <c r="AE18" s="83">
        <v>3903</v>
      </c>
      <c r="AF18" s="140"/>
      <c r="AG18" s="141">
        <v>2703</v>
      </c>
      <c r="AH18" s="213">
        <v>3089</v>
      </c>
      <c r="AI18" s="83"/>
      <c r="AJ18" s="141"/>
      <c r="AK18" s="139">
        <v>5602</v>
      </c>
      <c r="AL18" s="140">
        <v>4805</v>
      </c>
      <c r="AM18" s="149"/>
      <c r="AO18" s="283"/>
      <c r="AP18" s="212" t="s">
        <v>5</v>
      </c>
      <c r="AQ18" s="220">
        <f>_xlfn.VAR.P(O6:O48)</f>
        <v>257492.55273120606</v>
      </c>
      <c r="AS18" s="283"/>
      <c r="AT18" s="212" t="s">
        <v>5</v>
      </c>
      <c r="AU18" s="220">
        <f>_xlfn.VAR.P(U6:U48)</f>
        <v>436410.24986479175</v>
      </c>
    </row>
    <row r="19" spans="2:47" ht="13.5" thickBot="1" x14ac:dyDescent="0.25">
      <c r="B19" s="142">
        <v>10</v>
      </c>
      <c r="C19" s="139">
        <v>408</v>
      </c>
      <c r="D19" s="149">
        <v>442</v>
      </c>
      <c r="E19" s="83">
        <v>133</v>
      </c>
      <c r="F19" s="140">
        <v>480</v>
      </c>
      <c r="G19" s="149">
        <v>378</v>
      </c>
      <c r="H19" s="142">
        <v>10</v>
      </c>
      <c r="I19" s="139">
        <v>437</v>
      </c>
      <c r="J19" s="149">
        <v>22</v>
      </c>
      <c r="K19" s="83">
        <v>633</v>
      </c>
      <c r="L19" s="140">
        <v>433</v>
      </c>
      <c r="M19" s="149">
        <v>559</v>
      </c>
      <c r="N19" s="88"/>
      <c r="O19" s="142">
        <v>1563</v>
      </c>
      <c r="P19" s="139">
        <v>1592</v>
      </c>
      <c r="Q19" s="149">
        <v>1638</v>
      </c>
      <c r="R19" s="83">
        <v>1545</v>
      </c>
      <c r="S19" s="140">
        <v>1640</v>
      </c>
      <c r="T19" s="141">
        <v>1766</v>
      </c>
      <c r="U19" s="213">
        <v>1735</v>
      </c>
      <c r="V19" s="83">
        <v>7</v>
      </c>
      <c r="W19" s="141">
        <v>11</v>
      </c>
      <c r="X19" s="139">
        <v>1979</v>
      </c>
      <c r="Y19" s="140">
        <v>1813</v>
      </c>
      <c r="Z19" s="149">
        <v>1888</v>
      </c>
      <c r="AB19" s="142">
        <v>2984</v>
      </c>
      <c r="AC19" s="139">
        <v>3176</v>
      </c>
      <c r="AD19" s="149">
        <v>3097</v>
      </c>
      <c r="AE19" s="83">
        <v>5572</v>
      </c>
      <c r="AF19" s="140"/>
      <c r="AG19" s="141"/>
      <c r="AH19" s="213">
        <v>143</v>
      </c>
      <c r="AI19" s="83"/>
      <c r="AJ19" s="141"/>
      <c r="AK19" s="139">
        <v>3116</v>
      </c>
      <c r="AL19" s="140">
        <v>4613</v>
      </c>
      <c r="AM19" s="149"/>
      <c r="AO19" s="284"/>
      <c r="AP19" s="216" t="s">
        <v>6</v>
      </c>
      <c r="AQ19" s="221">
        <f>_xlfn.STDEV.P(O6:O48)</f>
        <v>507.43724018956874</v>
      </c>
      <c r="AS19" s="284"/>
      <c r="AT19" s="216" t="s">
        <v>6</v>
      </c>
      <c r="AU19" s="221">
        <f>_xlfn.STDEV.P(U6:U48)</f>
        <v>660.61354047944837</v>
      </c>
    </row>
    <row r="20" spans="2:47" x14ac:dyDescent="0.2">
      <c r="B20" s="142">
        <v>465</v>
      </c>
      <c r="C20" s="139">
        <v>421</v>
      </c>
      <c r="D20" s="149">
        <v>410</v>
      </c>
      <c r="E20" s="83">
        <v>2746</v>
      </c>
      <c r="F20" s="140">
        <v>356</v>
      </c>
      <c r="G20" s="149">
        <v>382</v>
      </c>
      <c r="H20" s="142">
        <v>11</v>
      </c>
      <c r="I20" s="139">
        <v>420</v>
      </c>
      <c r="J20" s="149">
        <v>446</v>
      </c>
      <c r="K20" s="83">
        <v>427</v>
      </c>
      <c r="L20" s="140">
        <v>570</v>
      </c>
      <c r="M20" s="149">
        <v>49</v>
      </c>
      <c r="N20" s="88"/>
      <c r="O20" s="142">
        <v>1555</v>
      </c>
      <c r="P20" s="139">
        <v>1564</v>
      </c>
      <c r="Q20" s="149">
        <v>8</v>
      </c>
      <c r="R20" s="83">
        <v>8</v>
      </c>
      <c r="S20" s="140">
        <v>1664</v>
      </c>
      <c r="T20" s="141">
        <v>1723</v>
      </c>
      <c r="U20" s="213">
        <v>1726</v>
      </c>
      <c r="V20" s="83">
        <v>25</v>
      </c>
      <c r="W20" s="141">
        <v>1829</v>
      </c>
      <c r="X20" s="139">
        <v>1952</v>
      </c>
      <c r="Y20" s="140">
        <v>1839</v>
      </c>
      <c r="Z20" s="149">
        <v>1865</v>
      </c>
      <c r="AB20" s="142">
        <v>2433</v>
      </c>
      <c r="AC20" s="139">
        <v>3388</v>
      </c>
      <c r="AD20" s="149">
        <v>3519</v>
      </c>
      <c r="AE20" s="83">
        <v>3739</v>
      </c>
      <c r="AF20" s="140"/>
      <c r="AG20" s="141"/>
      <c r="AH20" s="213">
        <v>2556</v>
      </c>
      <c r="AI20" s="83"/>
      <c r="AJ20" s="141"/>
      <c r="AK20" s="139">
        <v>4580</v>
      </c>
      <c r="AL20" s="140">
        <v>5009</v>
      </c>
      <c r="AM20" s="149"/>
      <c r="AO20" s="282" t="s">
        <v>1</v>
      </c>
      <c r="AP20" s="209" t="s">
        <v>7</v>
      </c>
      <c r="AQ20" s="219">
        <f>AVERAGE(P6:Q55)</f>
        <v>1275.9148936170213</v>
      </c>
      <c r="AS20" s="282" t="s">
        <v>1</v>
      </c>
      <c r="AT20" s="209" t="s">
        <v>7</v>
      </c>
      <c r="AU20" s="219">
        <f>AVERAGE(V6:W55)</f>
        <v>1228.4226804123712</v>
      </c>
    </row>
    <row r="21" spans="2:47" x14ac:dyDescent="0.2">
      <c r="B21" s="142">
        <v>9</v>
      </c>
      <c r="C21" s="139">
        <v>438</v>
      </c>
      <c r="D21" s="149">
        <v>447</v>
      </c>
      <c r="E21" s="83">
        <v>2583</v>
      </c>
      <c r="F21" s="140">
        <v>365</v>
      </c>
      <c r="G21" s="149">
        <v>382</v>
      </c>
      <c r="H21" s="142">
        <v>427</v>
      </c>
      <c r="I21" s="139">
        <v>474</v>
      </c>
      <c r="J21" s="149">
        <v>440</v>
      </c>
      <c r="K21" s="83">
        <v>426</v>
      </c>
      <c r="L21" s="140">
        <v>379</v>
      </c>
      <c r="M21" s="149">
        <v>448</v>
      </c>
      <c r="N21" s="88"/>
      <c r="O21" s="142">
        <v>1570</v>
      </c>
      <c r="P21" s="139">
        <v>1561</v>
      </c>
      <c r="Q21" s="149">
        <v>1652</v>
      </c>
      <c r="R21" s="83">
        <v>1534</v>
      </c>
      <c r="S21" s="140">
        <v>1660</v>
      </c>
      <c r="T21" s="141">
        <v>1730</v>
      </c>
      <c r="U21" s="213">
        <v>1720</v>
      </c>
      <c r="V21" s="83">
        <v>1739</v>
      </c>
      <c r="W21" s="141">
        <v>1776</v>
      </c>
      <c r="X21" s="139">
        <v>30</v>
      </c>
      <c r="Y21" s="140">
        <v>21</v>
      </c>
      <c r="Z21" s="149">
        <v>1835</v>
      </c>
      <c r="AB21" s="142">
        <v>520</v>
      </c>
      <c r="AC21" s="139">
        <v>2524</v>
      </c>
      <c r="AD21" s="149">
        <v>3747</v>
      </c>
      <c r="AE21" s="83"/>
      <c r="AF21" s="140"/>
      <c r="AG21" s="141"/>
      <c r="AH21" s="213">
        <v>518</v>
      </c>
      <c r="AI21" s="83"/>
      <c r="AJ21" s="141"/>
      <c r="AK21" s="139">
        <v>6002</v>
      </c>
      <c r="AL21" s="140">
        <v>2827</v>
      </c>
      <c r="AM21" s="149"/>
      <c r="AO21" s="283"/>
      <c r="AP21" s="218" t="s">
        <v>8</v>
      </c>
      <c r="AQ21" s="220">
        <f>(COUNT(P6:P55)+COUNT(Q6:Q49))/2</f>
        <v>47</v>
      </c>
      <c r="AS21" s="283"/>
      <c r="AT21" s="218" t="s">
        <v>8</v>
      </c>
      <c r="AU21" s="220">
        <f>(COUNT(V6:V55)+COUNT(W6:W52))/2</f>
        <v>48.5</v>
      </c>
    </row>
    <row r="22" spans="2:47" x14ac:dyDescent="0.2">
      <c r="B22" s="142">
        <v>9</v>
      </c>
      <c r="C22" s="139">
        <v>388</v>
      </c>
      <c r="D22" s="149">
        <v>414</v>
      </c>
      <c r="E22" s="83">
        <v>3017</v>
      </c>
      <c r="F22" s="140">
        <v>353</v>
      </c>
      <c r="G22" s="149">
        <v>401</v>
      </c>
      <c r="H22" s="142">
        <v>400</v>
      </c>
      <c r="I22" s="139">
        <v>11</v>
      </c>
      <c r="J22" s="149">
        <v>468</v>
      </c>
      <c r="K22" s="83">
        <v>535</v>
      </c>
      <c r="L22" s="140">
        <v>528</v>
      </c>
      <c r="M22" s="149">
        <v>497</v>
      </c>
      <c r="N22" s="88"/>
      <c r="O22" s="142">
        <v>1555</v>
      </c>
      <c r="P22" s="139">
        <v>1557</v>
      </c>
      <c r="Q22" s="149">
        <v>1667</v>
      </c>
      <c r="R22" s="83">
        <v>10</v>
      </c>
      <c r="S22" s="140">
        <v>1639</v>
      </c>
      <c r="T22" s="141">
        <v>1724</v>
      </c>
      <c r="U22" s="213">
        <v>1677</v>
      </c>
      <c r="V22" s="83">
        <v>1734</v>
      </c>
      <c r="W22" s="141">
        <v>1828</v>
      </c>
      <c r="X22" s="139">
        <v>1975</v>
      </c>
      <c r="Y22" s="140">
        <v>1772</v>
      </c>
      <c r="Z22" s="149">
        <v>1859</v>
      </c>
      <c r="AB22" s="142">
        <v>2706</v>
      </c>
      <c r="AC22" s="139">
        <v>1935</v>
      </c>
      <c r="AD22" s="149">
        <v>3307</v>
      </c>
      <c r="AE22" s="83"/>
      <c r="AF22" s="140"/>
      <c r="AG22" s="141"/>
      <c r="AH22" s="213">
        <v>2460</v>
      </c>
      <c r="AI22" s="83"/>
      <c r="AJ22" s="141"/>
      <c r="AK22" s="139">
        <v>5176</v>
      </c>
      <c r="AL22" s="140">
        <v>2746</v>
      </c>
      <c r="AM22" s="149"/>
      <c r="AO22" s="283"/>
      <c r="AP22" s="212" t="s">
        <v>5</v>
      </c>
      <c r="AQ22" s="220">
        <f>_xlfn.VAR.P(P6:Q55)</f>
        <v>442170.26935264823</v>
      </c>
      <c r="AS22" s="283"/>
      <c r="AT22" s="212" t="s">
        <v>5</v>
      </c>
      <c r="AU22" s="220">
        <f>_xlfn.VAR.P(V6:W55)</f>
        <v>670105.83165054733</v>
      </c>
    </row>
    <row r="23" spans="2:47" ht="13.5" thickBot="1" x14ac:dyDescent="0.25">
      <c r="B23" s="142">
        <v>10</v>
      </c>
      <c r="C23" s="139">
        <v>21</v>
      </c>
      <c r="D23" s="149">
        <v>358</v>
      </c>
      <c r="E23" s="83">
        <v>2520</v>
      </c>
      <c r="F23" s="140">
        <v>372</v>
      </c>
      <c r="G23" s="149">
        <v>400</v>
      </c>
      <c r="H23" s="142">
        <v>9</v>
      </c>
      <c r="I23" s="139">
        <v>418</v>
      </c>
      <c r="J23" s="149">
        <v>10</v>
      </c>
      <c r="K23" s="83">
        <v>501</v>
      </c>
      <c r="L23" s="140">
        <v>82</v>
      </c>
      <c r="M23" s="149">
        <v>576</v>
      </c>
      <c r="N23" s="88"/>
      <c r="O23" s="142">
        <v>1531</v>
      </c>
      <c r="P23" s="139">
        <v>1572</v>
      </c>
      <c r="Q23" s="149">
        <v>1659</v>
      </c>
      <c r="R23" s="83">
        <v>1538</v>
      </c>
      <c r="S23" s="140">
        <v>1627</v>
      </c>
      <c r="T23" s="141">
        <v>13</v>
      </c>
      <c r="U23" s="213">
        <v>1699</v>
      </c>
      <c r="V23" s="83">
        <v>1753</v>
      </c>
      <c r="W23" s="141">
        <v>1815</v>
      </c>
      <c r="X23" s="139">
        <v>2025</v>
      </c>
      <c r="Y23" s="140">
        <v>1839</v>
      </c>
      <c r="Z23" s="149">
        <v>1836</v>
      </c>
      <c r="AB23" s="142">
        <v>123</v>
      </c>
      <c r="AC23" s="139">
        <v>1843</v>
      </c>
      <c r="AD23" s="149">
        <v>1273</v>
      </c>
      <c r="AE23" s="83"/>
      <c r="AF23" s="140"/>
      <c r="AG23" s="141"/>
      <c r="AH23" s="213">
        <v>2886</v>
      </c>
      <c r="AI23" s="83"/>
      <c r="AJ23" s="141"/>
      <c r="AK23" s="139">
        <v>6150</v>
      </c>
      <c r="AL23" s="140"/>
      <c r="AM23" s="149"/>
      <c r="AO23" s="284"/>
      <c r="AP23" s="216" t="s">
        <v>6</v>
      </c>
      <c r="AQ23" s="221">
        <f>_xlfn.STDEV.P(P6:Q55)</f>
        <v>664.95884786402246</v>
      </c>
      <c r="AS23" s="284"/>
      <c r="AT23" s="216" t="s">
        <v>6</v>
      </c>
      <c r="AU23" s="221">
        <f>_xlfn.STDEV.P(V6:W55)</f>
        <v>818.59992160428851</v>
      </c>
    </row>
    <row r="24" spans="2:47" x14ac:dyDescent="0.2">
      <c r="B24" s="142">
        <v>458</v>
      </c>
      <c r="C24" s="139">
        <v>374</v>
      </c>
      <c r="D24" s="149">
        <v>452</v>
      </c>
      <c r="E24" s="83">
        <v>2840</v>
      </c>
      <c r="F24" s="140">
        <v>480</v>
      </c>
      <c r="G24" s="149">
        <v>391</v>
      </c>
      <c r="H24" s="142">
        <v>432</v>
      </c>
      <c r="I24" s="139">
        <v>429</v>
      </c>
      <c r="J24" s="149">
        <v>410</v>
      </c>
      <c r="K24" s="83">
        <v>517</v>
      </c>
      <c r="L24" s="140">
        <v>489</v>
      </c>
      <c r="M24" s="149">
        <v>440</v>
      </c>
      <c r="N24" s="88"/>
      <c r="O24" s="142">
        <v>1555</v>
      </c>
      <c r="P24" s="139">
        <v>1536</v>
      </c>
      <c r="Q24" s="149">
        <v>1664</v>
      </c>
      <c r="R24" s="83">
        <v>1515</v>
      </c>
      <c r="S24" s="140">
        <v>1621</v>
      </c>
      <c r="T24" s="141">
        <v>1755</v>
      </c>
      <c r="U24" s="213">
        <v>6</v>
      </c>
      <c r="V24" s="83">
        <v>1754</v>
      </c>
      <c r="W24" s="141">
        <v>7</v>
      </c>
      <c r="X24" s="139">
        <v>1983</v>
      </c>
      <c r="Y24" s="140">
        <v>1816</v>
      </c>
      <c r="Z24" s="149">
        <v>1842</v>
      </c>
      <c r="AB24" s="142">
        <v>2485</v>
      </c>
      <c r="AC24" s="139">
        <v>1746</v>
      </c>
      <c r="AD24" s="149">
        <v>2688</v>
      </c>
      <c r="AE24" s="83"/>
      <c r="AF24" s="140"/>
      <c r="AG24" s="141"/>
      <c r="AH24" s="213">
        <v>652</v>
      </c>
      <c r="AI24" s="83"/>
      <c r="AJ24" s="141"/>
      <c r="AK24" s="139">
        <v>2811</v>
      </c>
      <c r="AL24" s="140"/>
      <c r="AM24" s="149"/>
      <c r="AO24" s="282" t="s">
        <v>2</v>
      </c>
      <c r="AP24" s="209" t="s">
        <v>7</v>
      </c>
      <c r="AQ24" s="219">
        <f>AVERAGE(R6:T57)</f>
        <v>1218.1575342465753</v>
      </c>
      <c r="AS24" s="282" t="s">
        <v>2</v>
      </c>
      <c r="AT24" s="209" t="s">
        <v>7</v>
      </c>
      <c r="AU24" s="219">
        <f>AVERAGE(X6:Z37)</f>
        <v>1554.2446808510638</v>
      </c>
    </row>
    <row r="25" spans="2:47" x14ac:dyDescent="0.2">
      <c r="B25" s="142">
        <v>469</v>
      </c>
      <c r="C25" s="139">
        <v>38</v>
      </c>
      <c r="D25" s="149">
        <v>399</v>
      </c>
      <c r="E25" s="83">
        <v>2536</v>
      </c>
      <c r="F25" s="140">
        <v>466</v>
      </c>
      <c r="G25" s="149">
        <v>399</v>
      </c>
      <c r="H25" s="142">
        <v>399</v>
      </c>
      <c r="I25" s="139">
        <v>413</v>
      </c>
      <c r="J25" s="149">
        <v>13</v>
      </c>
      <c r="K25" s="83">
        <v>766</v>
      </c>
      <c r="L25" s="140">
        <v>497</v>
      </c>
      <c r="M25" s="149">
        <v>569</v>
      </c>
      <c r="N25" s="88"/>
      <c r="O25" s="142">
        <v>1558</v>
      </c>
      <c r="P25" s="139">
        <v>1535</v>
      </c>
      <c r="Q25" s="149">
        <v>1696</v>
      </c>
      <c r="R25" s="83">
        <v>1520</v>
      </c>
      <c r="S25" s="140">
        <v>1645</v>
      </c>
      <c r="T25" s="141">
        <v>1703</v>
      </c>
      <c r="U25" s="213">
        <v>1687</v>
      </c>
      <c r="V25" s="83">
        <v>1738</v>
      </c>
      <c r="W25" s="141">
        <v>1782</v>
      </c>
      <c r="X25" s="139">
        <v>2024</v>
      </c>
      <c r="Y25" s="140">
        <v>1812</v>
      </c>
      <c r="Z25" s="149">
        <v>1882</v>
      </c>
      <c r="AB25" s="142">
        <v>2451</v>
      </c>
      <c r="AC25" s="139">
        <v>3434</v>
      </c>
      <c r="AD25" s="149"/>
      <c r="AE25" s="83"/>
      <c r="AF25" s="140"/>
      <c r="AG25" s="141"/>
      <c r="AH25" s="213"/>
      <c r="AI25" s="83"/>
      <c r="AJ25" s="141"/>
      <c r="AK25" s="139">
        <v>3165</v>
      </c>
      <c r="AL25" s="140"/>
      <c r="AM25" s="149"/>
      <c r="AO25" s="283"/>
      <c r="AP25" s="218" t="s">
        <v>8</v>
      </c>
      <c r="AQ25" s="220">
        <f>(COUNT(R6:R57)+COUNT(S6:S55)+COUNT(T6:T49))/3</f>
        <v>48.666666666666664</v>
      </c>
      <c r="AS25" s="283"/>
      <c r="AT25" s="218" t="s">
        <v>8</v>
      </c>
      <c r="AU25" s="220">
        <f>(COUNT(X6:X36)+COUNT(Y6:Y36)+COUNT(Z6:Z37))/3</f>
        <v>31.333333333333332</v>
      </c>
    </row>
    <row r="26" spans="2:47" x14ac:dyDescent="0.2">
      <c r="B26" s="142">
        <v>477</v>
      </c>
      <c r="C26" s="139">
        <v>390</v>
      </c>
      <c r="D26" s="149">
        <v>379</v>
      </c>
      <c r="E26" s="83">
        <v>2866</v>
      </c>
      <c r="F26" s="140">
        <v>381</v>
      </c>
      <c r="G26" s="149">
        <v>380</v>
      </c>
      <c r="H26" s="142">
        <v>422</v>
      </c>
      <c r="I26" s="139">
        <v>418</v>
      </c>
      <c r="J26" s="149">
        <v>389</v>
      </c>
      <c r="K26" s="83">
        <v>635</v>
      </c>
      <c r="L26" s="140">
        <v>49</v>
      </c>
      <c r="M26" s="149">
        <v>511</v>
      </c>
      <c r="N26" s="88"/>
      <c r="O26" s="142">
        <v>1564</v>
      </c>
      <c r="P26" s="139">
        <v>1564</v>
      </c>
      <c r="Q26" s="149">
        <v>1655</v>
      </c>
      <c r="R26" s="83">
        <v>1502</v>
      </c>
      <c r="S26" s="140">
        <v>11</v>
      </c>
      <c r="T26" s="141">
        <v>1743</v>
      </c>
      <c r="U26" s="213">
        <v>7</v>
      </c>
      <c r="V26" s="83">
        <v>1784</v>
      </c>
      <c r="W26" s="141">
        <v>1804</v>
      </c>
      <c r="X26" s="139">
        <v>1986</v>
      </c>
      <c r="Y26" s="140">
        <v>1801</v>
      </c>
      <c r="Z26" s="149">
        <v>1845</v>
      </c>
      <c r="AB26" s="142">
        <v>2244</v>
      </c>
      <c r="AC26" s="139">
        <v>3428</v>
      </c>
      <c r="AD26" s="149"/>
      <c r="AE26" s="83"/>
      <c r="AF26" s="140"/>
      <c r="AG26" s="141"/>
      <c r="AH26" s="213"/>
      <c r="AI26" s="83"/>
      <c r="AJ26" s="141"/>
      <c r="AK26" s="139">
        <v>2837</v>
      </c>
      <c r="AL26" s="140"/>
      <c r="AM26" s="149"/>
      <c r="AO26" s="283"/>
      <c r="AP26" s="212" t="s">
        <v>5</v>
      </c>
      <c r="AQ26" s="220">
        <f>_xlfn.VAR.P(R6:T57)</f>
        <v>529005.51627885154</v>
      </c>
      <c r="AS26" s="283"/>
      <c r="AT26" s="212" t="s">
        <v>5</v>
      </c>
      <c r="AU26" s="220">
        <f>_xlfn.VAR.P(X6:Z37)</f>
        <v>537980.24864191946</v>
      </c>
    </row>
    <row r="27" spans="2:47" ht="13.5" thickBot="1" x14ac:dyDescent="0.25">
      <c r="B27" s="142">
        <v>469</v>
      </c>
      <c r="C27" s="139">
        <v>377</v>
      </c>
      <c r="D27" s="149">
        <v>19</v>
      </c>
      <c r="E27" s="83">
        <v>2558</v>
      </c>
      <c r="F27" s="140">
        <v>424</v>
      </c>
      <c r="G27" s="149">
        <v>418</v>
      </c>
      <c r="H27" s="142">
        <v>18</v>
      </c>
      <c r="I27" s="139">
        <v>467</v>
      </c>
      <c r="J27" s="149">
        <v>408</v>
      </c>
      <c r="K27" s="83">
        <v>613</v>
      </c>
      <c r="L27" s="140">
        <v>625</v>
      </c>
      <c r="M27" s="149">
        <v>439</v>
      </c>
      <c r="N27" s="88"/>
      <c r="O27" s="142">
        <v>9</v>
      </c>
      <c r="P27" s="139">
        <v>1561</v>
      </c>
      <c r="Q27" s="149">
        <v>7</v>
      </c>
      <c r="R27" s="83">
        <v>1520</v>
      </c>
      <c r="S27" s="140">
        <v>15</v>
      </c>
      <c r="T27" s="141">
        <v>1740</v>
      </c>
      <c r="U27" s="213">
        <v>1717</v>
      </c>
      <c r="V27" s="83">
        <v>1773</v>
      </c>
      <c r="W27" s="141">
        <v>10</v>
      </c>
      <c r="X27" s="139">
        <v>1993</v>
      </c>
      <c r="Y27" s="140">
        <v>1803</v>
      </c>
      <c r="Z27" s="149">
        <v>1860</v>
      </c>
      <c r="AB27" s="142">
        <v>2597</v>
      </c>
      <c r="AC27" s="139"/>
      <c r="AD27" s="149"/>
      <c r="AE27" s="83"/>
      <c r="AF27" s="140"/>
      <c r="AG27" s="141"/>
      <c r="AH27" s="213"/>
      <c r="AI27" s="83"/>
      <c r="AJ27" s="141"/>
      <c r="AK27" s="139">
        <v>3601</v>
      </c>
      <c r="AL27" s="140"/>
      <c r="AM27" s="149"/>
      <c r="AO27" s="284"/>
      <c r="AP27" s="216" t="s">
        <v>6</v>
      </c>
      <c r="AQ27" s="221">
        <f>_xlfn.STDEV.P(R6:T57)</f>
        <v>727.32765400392384</v>
      </c>
      <c r="AS27" s="284"/>
      <c r="AT27" s="216" t="s">
        <v>6</v>
      </c>
      <c r="AU27" s="221">
        <f>_xlfn.STDEV.P(X6:Z37)</f>
        <v>733.47136865859966</v>
      </c>
    </row>
    <row r="28" spans="2:47" ht="13.5" thickBot="1" x14ac:dyDescent="0.25">
      <c r="B28" s="142">
        <v>471</v>
      </c>
      <c r="C28" s="139">
        <v>405</v>
      </c>
      <c r="D28" s="149">
        <v>375</v>
      </c>
      <c r="E28" s="83">
        <v>2865</v>
      </c>
      <c r="F28" s="140">
        <v>24</v>
      </c>
      <c r="G28" s="149">
        <v>386</v>
      </c>
      <c r="H28" s="142">
        <v>11</v>
      </c>
      <c r="I28" s="139">
        <v>12</v>
      </c>
      <c r="J28" s="149">
        <v>461</v>
      </c>
      <c r="K28" s="83">
        <v>520</v>
      </c>
      <c r="L28" s="140">
        <v>434</v>
      </c>
      <c r="M28" s="149">
        <v>102</v>
      </c>
      <c r="N28" s="88"/>
      <c r="O28" s="142">
        <v>1547</v>
      </c>
      <c r="P28" s="139">
        <v>1557</v>
      </c>
      <c r="Q28" s="149">
        <v>1649</v>
      </c>
      <c r="R28" s="83">
        <v>8</v>
      </c>
      <c r="S28" s="140">
        <v>1600</v>
      </c>
      <c r="T28" s="141">
        <v>1742</v>
      </c>
      <c r="U28" s="213">
        <v>1672</v>
      </c>
      <c r="V28" s="83">
        <v>1763</v>
      </c>
      <c r="W28" s="141">
        <v>1840</v>
      </c>
      <c r="X28" s="139">
        <v>1991</v>
      </c>
      <c r="Y28" s="140">
        <v>1789</v>
      </c>
      <c r="Z28" s="149">
        <v>1899</v>
      </c>
      <c r="AB28" s="142">
        <v>258</v>
      </c>
      <c r="AC28" s="139"/>
      <c r="AD28" s="149"/>
      <c r="AE28" s="83"/>
      <c r="AF28" s="140"/>
      <c r="AG28" s="141"/>
      <c r="AH28" s="213"/>
      <c r="AI28" s="83"/>
      <c r="AJ28" s="141"/>
      <c r="AK28" s="139">
        <v>3934</v>
      </c>
      <c r="AL28" s="140"/>
      <c r="AM28" s="149"/>
    </row>
    <row r="29" spans="2:47" ht="13.5" thickBot="1" x14ac:dyDescent="0.25">
      <c r="B29" s="142">
        <v>465</v>
      </c>
      <c r="C29" s="139">
        <v>403</v>
      </c>
      <c r="D29" s="149">
        <v>367</v>
      </c>
      <c r="E29" s="83">
        <v>2890</v>
      </c>
      <c r="F29" s="140">
        <v>370</v>
      </c>
      <c r="G29" s="149">
        <v>365</v>
      </c>
      <c r="H29" s="142">
        <v>396</v>
      </c>
      <c r="I29" s="139">
        <v>410</v>
      </c>
      <c r="J29" s="149">
        <v>454</v>
      </c>
      <c r="K29" s="83">
        <v>532</v>
      </c>
      <c r="L29" s="140">
        <v>52</v>
      </c>
      <c r="M29" s="149">
        <v>504</v>
      </c>
      <c r="N29" s="88"/>
      <c r="O29" s="142">
        <v>1552</v>
      </c>
      <c r="P29" s="139">
        <v>1606</v>
      </c>
      <c r="Q29" s="149">
        <v>1651</v>
      </c>
      <c r="R29" s="83">
        <v>1511</v>
      </c>
      <c r="S29" s="140">
        <v>1595</v>
      </c>
      <c r="T29" s="141">
        <v>1752</v>
      </c>
      <c r="U29" s="213">
        <v>1711</v>
      </c>
      <c r="V29" s="83">
        <v>1755</v>
      </c>
      <c r="W29" s="141">
        <v>1836</v>
      </c>
      <c r="X29" s="139">
        <v>2025</v>
      </c>
      <c r="Y29" s="140">
        <v>1784</v>
      </c>
      <c r="Z29" s="149">
        <v>1838</v>
      </c>
      <c r="AB29" s="142">
        <v>2647</v>
      </c>
      <c r="AC29" s="139"/>
      <c r="AD29" s="149"/>
      <c r="AE29" s="83"/>
      <c r="AF29" s="140"/>
      <c r="AG29" s="141"/>
      <c r="AH29" s="213"/>
      <c r="AI29" s="83"/>
      <c r="AJ29" s="141"/>
      <c r="AK29" s="139"/>
      <c r="AL29" s="140"/>
      <c r="AM29" s="149"/>
      <c r="AO29" s="279" t="s">
        <v>17</v>
      </c>
      <c r="AP29" s="280"/>
      <c r="AQ29" s="281"/>
      <c r="AS29" s="279" t="s">
        <v>17</v>
      </c>
      <c r="AT29" s="280"/>
      <c r="AU29" s="281"/>
    </row>
    <row r="30" spans="2:47" x14ac:dyDescent="0.2">
      <c r="B30" s="142">
        <v>474</v>
      </c>
      <c r="C30" s="139">
        <v>422</v>
      </c>
      <c r="D30" s="149">
        <v>364</v>
      </c>
      <c r="E30" s="83">
        <v>2983</v>
      </c>
      <c r="F30" s="140">
        <v>524</v>
      </c>
      <c r="G30" s="149">
        <v>526</v>
      </c>
      <c r="H30" s="142">
        <v>412</v>
      </c>
      <c r="I30" s="139">
        <v>412</v>
      </c>
      <c r="J30" s="149">
        <v>399</v>
      </c>
      <c r="K30" s="83">
        <v>623</v>
      </c>
      <c r="L30" s="140">
        <v>710</v>
      </c>
      <c r="M30" s="149">
        <v>80</v>
      </c>
      <c r="N30" s="88"/>
      <c r="O30" s="142">
        <v>1551</v>
      </c>
      <c r="P30" s="139">
        <v>1571</v>
      </c>
      <c r="Q30" s="149">
        <v>1689</v>
      </c>
      <c r="R30" s="83">
        <v>15</v>
      </c>
      <c r="S30" s="140">
        <v>8</v>
      </c>
      <c r="T30" s="141">
        <v>1753</v>
      </c>
      <c r="U30" s="213">
        <v>1675</v>
      </c>
      <c r="V30" s="83">
        <v>1694</v>
      </c>
      <c r="W30" s="141">
        <v>1809</v>
      </c>
      <c r="X30" s="139">
        <v>2044</v>
      </c>
      <c r="Y30" s="140">
        <v>1755</v>
      </c>
      <c r="Z30" s="149">
        <v>1902</v>
      </c>
      <c r="AB30" s="142">
        <v>460</v>
      </c>
      <c r="AC30" s="139"/>
      <c r="AD30" s="149"/>
      <c r="AE30" s="83"/>
      <c r="AF30" s="140"/>
      <c r="AG30" s="141"/>
      <c r="AH30" s="213"/>
      <c r="AI30" s="83"/>
      <c r="AJ30" s="141"/>
      <c r="AK30" s="139"/>
      <c r="AL30" s="140"/>
      <c r="AM30" s="149"/>
      <c r="AO30" s="282" t="s">
        <v>0</v>
      </c>
      <c r="AP30" s="209" t="s">
        <v>7</v>
      </c>
      <c r="AQ30" s="219">
        <f>AVERAGE(AB6:AB35)</f>
        <v>1519.0333333333333</v>
      </c>
      <c r="AS30" s="282" t="s">
        <v>0</v>
      </c>
      <c r="AT30" s="209" t="s">
        <v>7</v>
      </c>
      <c r="AU30" s="219">
        <f>AVERAGE(AH6:AH24)</f>
        <v>2325.1052631578946</v>
      </c>
    </row>
    <row r="31" spans="2:47" x14ac:dyDescent="0.2">
      <c r="B31" s="142">
        <v>492</v>
      </c>
      <c r="C31" s="139">
        <v>411</v>
      </c>
      <c r="D31" s="149">
        <v>541</v>
      </c>
      <c r="E31" s="83">
        <v>2907</v>
      </c>
      <c r="F31" s="140">
        <v>361</v>
      </c>
      <c r="G31" s="149">
        <v>389</v>
      </c>
      <c r="H31" s="142">
        <v>414</v>
      </c>
      <c r="I31" s="139">
        <v>400</v>
      </c>
      <c r="J31" s="149">
        <v>405</v>
      </c>
      <c r="K31" s="83">
        <v>450</v>
      </c>
      <c r="L31" s="140">
        <v>474</v>
      </c>
      <c r="M31" s="149">
        <v>574</v>
      </c>
      <c r="N31" s="88"/>
      <c r="O31" s="142">
        <v>1544</v>
      </c>
      <c r="P31" s="139">
        <v>1570</v>
      </c>
      <c r="Q31" s="149">
        <v>1696</v>
      </c>
      <c r="R31" s="83">
        <v>1517</v>
      </c>
      <c r="S31" s="140">
        <v>1624</v>
      </c>
      <c r="T31" s="141">
        <v>1732</v>
      </c>
      <c r="U31" s="213">
        <v>1715</v>
      </c>
      <c r="V31" s="83">
        <v>1730</v>
      </c>
      <c r="W31" s="141">
        <v>1799</v>
      </c>
      <c r="X31" s="139">
        <v>1995</v>
      </c>
      <c r="Y31" s="140">
        <v>1801</v>
      </c>
      <c r="Z31" s="149">
        <v>1857</v>
      </c>
      <c r="AB31" s="142">
        <v>2652</v>
      </c>
      <c r="AC31" s="139"/>
      <c r="AD31" s="149"/>
      <c r="AE31" s="83"/>
      <c r="AF31" s="140"/>
      <c r="AG31" s="141"/>
      <c r="AH31" s="213"/>
      <c r="AI31" s="83"/>
      <c r="AJ31" s="141"/>
      <c r="AK31" s="139"/>
      <c r="AL31" s="140"/>
      <c r="AM31" s="149"/>
      <c r="AO31" s="283"/>
      <c r="AP31" s="212" t="s">
        <v>5</v>
      </c>
      <c r="AQ31" s="220">
        <f>_xlfn.VAR.P(AB6:AB35)</f>
        <v>1475303.098888889</v>
      </c>
      <c r="AS31" s="283"/>
      <c r="AT31" s="212" t="s">
        <v>5</v>
      </c>
      <c r="AU31" s="220">
        <f>_xlfn.VAR.P(AH6:AH24)</f>
        <v>1591203.1468144045</v>
      </c>
    </row>
    <row r="32" spans="2:47" ht="13.5" thickBot="1" x14ac:dyDescent="0.25">
      <c r="B32" s="142">
        <v>483</v>
      </c>
      <c r="C32" s="139">
        <v>390</v>
      </c>
      <c r="D32" s="149">
        <v>373</v>
      </c>
      <c r="E32" s="83">
        <v>17</v>
      </c>
      <c r="F32" s="140">
        <v>375</v>
      </c>
      <c r="G32" s="149">
        <v>400</v>
      </c>
      <c r="H32" s="142">
        <v>10</v>
      </c>
      <c r="I32" s="139">
        <v>424</v>
      </c>
      <c r="J32" s="149">
        <v>464</v>
      </c>
      <c r="K32" s="83">
        <v>546</v>
      </c>
      <c r="L32" s="140">
        <v>431</v>
      </c>
      <c r="M32" s="149">
        <v>512</v>
      </c>
      <c r="N32" s="88"/>
      <c r="O32" s="142">
        <v>1550</v>
      </c>
      <c r="P32" s="139">
        <v>6</v>
      </c>
      <c r="Q32" s="149">
        <v>1663</v>
      </c>
      <c r="R32" s="83">
        <v>1539</v>
      </c>
      <c r="S32" s="140">
        <v>10</v>
      </c>
      <c r="T32" s="141">
        <v>1780</v>
      </c>
      <c r="U32" s="213">
        <v>1720</v>
      </c>
      <c r="V32" s="83">
        <v>7</v>
      </c>
      <c r="W32" s="141">
        <v>1784</v>
      </c>
      <c r="X32" s="139">
        <v>2059</v>
      </c>
      <c r="Y32" s="140">
        <v>1811</v>
      </c>
      <c r="Z32" s="149">
        <v>1861</v>
      </c>
      <c r="AB32" s="142">
        <v>289</v>
      </c>
      <c r="AC32" s="139"/>
      <c r="AD32" s="149"/>
      <c r="AE32" s="83"/>
      <c r="AF32" s="140"/>
      <c r="AG32" s="141"/>
      <c r="AH32" s="213"/>
      <c r="AI32" s="83"/>
      <c r="AJ32" s="141"/>
      <c r="AK32" s="139"/>
      <c r="AL32" s="140"/>
      <c r="AM32" s="149"/>
      <c r="AO32" s="284"/>
      <c r="AP32" s="216" t="s">
        <v>6</v>
      </c>
      <c r="AQ32" s="221">
        <f>_xlfn.STDEV.P(AB6:AB35)</f>
        <v>1214.6205575770932</v>
      </c>
      <c r="AS32" s="284"/>
      <c r="AT32" s="216" t="s">
        <v>6</v>
      </c>
      <c r="AU32" s="221">
        <f>_xlfn.STDEV.P(AH6:AH24)</f>
        <v>1261.4290098195793</v>
      </c>
    </row>
    <row r="33" spans="2:47" x14ac:dyDescent="0.2">
      <c r="B33" s="142">
        <v>459</v>
      </c>
      <c r="C33" s="139">
        <v>399</v>
      </c>
      <c r="D33" s="149">
        <v>438</v>
      </c>
      <c r="E33" s="83">
        <v>2649</v>
      </c>
      <c r="F33" s="140">
        <v>89</v>
      </c>
      <c r="G33" s="149">
        <v>401</v>
      </c>
      <c r="H33" s="142">
        <v>10</v>
      </c>
      <c r="I33" s="139">
        <v>403</v>
      </c>
      <c r="J33" s="149">
        <v>419</v>
      </c>
      <c r="K33" s="83">
        <v>760</v>
      </c>
      <c r="L33" s="140">
        <v>633</v>
      </c>
      <c r="M33" s="149">
        <v>615</v>
      </c>
      <c r="N33" s="88"/>
      <c r="O33" s="142">
        <v>1546</v>
      </c>
      <c r="P33" s="139">
        <v>1570</v>
      </c>
      <c r="Q33" s="149">
        <v>1631</v>
      </c>
      <c r="R33" s="83">
        <v>1530</v>
      </c>
      <c r="S33" s="140">
        <v>1621</v>
      </c>
      <c r="T33" s="141">
        <v>1773</v>
      </c>
      <c r="U33" s="213">
        <v>1710</v>
      </c>
      <c r="V33" s="83">
        <v>7</v>
      </c>
      <c r="W33" s="141">
        <v>1801</v>
      </c>
      <c r="X33" s="139">
        <v>2022</v>
      </c>
      <c r="Y33" s="140">
        <v>1832</v>
      </c>
      <c r="Z33" s="149">
        <v>1878</v>
      </c>
      <c r="AB33" s="142">
        <v>2911</v>
      </c>
      <c r="AC33" s="139"/>
      <c r="AD33" s="149"/>
      <c r="AE33" s="83"/>
      <c r="AF33" s="140"/>
      <c r="AG33" s="141"/>
      <c r="AH33" s="213"/>
      <c r="AI33" s="83"/>
      <c r="AJ33" s="141"/>
      <c r="AK33" s="139"/>
      <c r="AL33" s="140"/>
      <c r="AM33" s="149"/>
      <c r="AO33" s="282" t="s">
        <v>1</v>
      </c>
      <c r="AP33" s="209" t="s">
        <v>7</v>
      </c>
      <c r="AQ33" s="219">
        <f>AVERAGE(AC6:AD26)</f>
        <v>2501.4</v>
      </c>
      <c r="AS33" s="282" t="s">
        <v>1</v>
      </c>
      <c r="AT33" s="209" t="s">
        <v>7</v>
      </c>
      <c r="AU33" s="219">
        <f>AVERAGE(AI6:AJ17)</f>
        <v>4169.347826086957</v>
      </c>
    </row>
    <row r="34" spans="2:47" x14ac:dyDescent="0.2">
      <c r="B34" s="142">
        <v>468</v>
      </c>
      <c r="C34" s="139">
        <v>82</v>
      </c>
      <c r="D34" s="149">
        <v>380</v>
      </c>
      <c r="E34" s="83">
        <v>2786</v>
      </c>
      <c r="F34" s="140">
        <v>554</v>
      </c>
      <c r="G34" s="149">
        <v>393</v>
      </c>
      <c r="H34" s="142">
        <v>15</v>
      </c>
      <c r="I34" s="139">
        <v>404</v>
      </c>
      <c r="J34" s="149">
        <v>48</v>
      </c>
      <c r="K34" s="83">
        <v>504</v>
      </c>
      <c r="L34" s="140">
        <v>412</v>
      </c>
      <c r="M34" s="149">
        <v>411</v>
      </c>
      <c r="N34" s="88"/>
      <c r="O34" s="142">
        <v>1573</v>
      </c>
      <c r="P34" s="139">
        <v>1536</v>
      </c>
      <c r="Q34" s="149">
        <v>1665</v>
      </c>
      <c r="R34" s="83">
        <v>1522</v>
      </c>
      <c r="S34" s="140">
        <v>9</v>
      </c>
      <c r="T34" s="141">
        <v>1746</v>
      </c>
      <c r="U34" s="213">
        <v>1676</v>
      </c>
      <c r="V34" s="83">
        <v>1733</v>
      </c>
      <c r="W34" s="141">
        <v>7</v>
      </c>
      <c r="X34" s="139">
        <v>1931</v>
      </c>
      <c r="Y34" s="140">
        <v>14</v>
      </c>
      <c r="Z34" s="149">
        <v>1868</v>
      </c>
      <c r="AB34" s="142">
        <v>2785</v>
      </c>
      <c r="AC34" s="139"/>
      <c r="AD34" s="149"/>
      <c r="AE34" s="83"/>
      <c r="AF34" s="140"/>
      <c r="AG34" s="141"/>
      <c r="AH34" s="213"/>
      <c r="AI34" s="83"/>
      <c r="AJ34" s="141"/>
      <c r="AK34" s="139"/>
      <c r="AL34" s="140"/>
      <c r="AM34" s="149"/>
      <c r="AO34" s="283"/>
      <c r="AP34" s="218" t="s">
        <v>8</v>
      </c>
      <c r="AQ34" s="220">
        <f>(COUNT(AC6:AC26)+COUNT(AD6:AD24))/2</f>
        <v>20</v>
      </c>
      <c r="AS34" s="283"/>
      <c r="AT34" s="218" t="s">
        <v>8</v>
      </c>
      <c r="AU34" s="220">
        <f>(COUNT(AI6:AI17)+COUNT(AJ6:AJ16))/2</f>
        <v>11.5</v>
      </c>
    </row>
    <row r="35" spans="2:47" ht="13.5" thickBot="1" x14ac:dyDescent="0.25">
      <c r="B35" s="142">
        <v>477</v>
      </c>
      <c r="C35" s="139">
        <v>367</v>
      </c>
      <c r="D35" s="149">
        <v>368</v>
      </c>
      <c r="E35" s="83">
        <v>2672</v>
      </c>
      <c r="F35" s="140">
        <v>393</v>
      </c>
      <c r="G35" s="149">
        <v>454</v>
      </c>
      <c r="H35" s="142">
        <v>394</v>
      </c>
      <c r="I35" s="139">
        <v>403</v>
      </c>
      <c r="J35" s="149">
        <v>446</v>
      </c>
      <c r="K35" s="83">
        <v>428</v>
      </c>
      <c r="L35" s="140">
        <v>463</v>
      </c>
      <c r="M35" s="149">
        <v>399</v>
      </c>
      <c r="N35" s="88"/>
      <c r="O35" s="142">
        <v>1552</v>
      </c>
      <c r="P35" s="139">
        <v>6</v>
      </c>
      <c r="Q35" s="149">
        <v>1660</v>
      </c>
      <c r="R35" s="83">
        <v>1516</v>
      </c>
      <c r="S35" s="140">
        <v>1609</v>
      </c>
      <c r="T35" s="141">
        <v>1728</v>
      </c>
      <c r="U35" s="213">
        <v>1675</v>
      </c>
      <c r="V35" s="83">
        <v>10</v>
      </c>
      <c r="W35" s="141">
        <v>8</v>
      </c>
      <c r="X35" s="139">
        <v>1994</v>
      </c>
      <c r="Y35" s="140">
        <v>1801</v>
      </c>
      <c r="Z35" s="149">
        <v>1849</v>
      </c>
      <c r="AB35" s="160">
        <v>2673</v>
      </c>
      <c r="AC35" s="154"/>
      <c r="AD35" s="156"/>
      <c r="AE35" s="86"/>
      <c r="AF35" s="155"/>
      <c r="AG35" s="87"/>
      <c r="AH35" s="217"/>
      <c r="AI35" s="86"/>
      <c r="AJ35" s="87"/>
      <c r="AK35" s="154"/>
      <c r="AL35" s="155"/>
      <c r="AM35" s="156"/>
      <c r="AO35" s="283"/>
      <c r="AP35" s="212" t="s">
        <v>5</v>
      </c>
      <c r="AQ35" s="220">
        <f>_xlfn.VAR.P(AC6:AD26)</f>
        <v>874068.69</v>
      </c>
      <c r="AS35" s="283"/>
      <c r="AT35" s="212" t="s">
        <v>5</v>
      </c>
      <c r="AU35" s="220">
        <f>_xlfn.VAR.P(AI6:AJ17)</f>
        <v>1407653.6181474479</v>
      </c>
    </row>
    <row r="36" spans="2:47" ht="13.5" thickBot="1" x14ac:dyDescent="0.25">
      <c r="B36" s="142">
        <v>10</v>
      </c>
      <c r="C36" s="139">
        <v>382</v>
      </c>
      <c r="D36" s="149">
        <v>36</v>
      </c>
      <c r="E36" s="83">
        <v>3107</v>
      </c>
      <c r="F36" s="140">
        <v>407</v>
      </c>
      <c r="G36" s="149">
        <v>433</v>
      </c>
      <c r="H36" s="142">
        <v>402</v>
      </c>
      <c r="I36" s="139">
        <v>427</v>
      </c>
      <c r="J36" s="149">
        <v>22</v>
      </c>
      <c r="K36" s="83">
        <v>24</v>
      </c>
      <c r="L36" s="140">
        <v>620</v>
      </c>
      <c r="M36" s="149">
        <v>382</v>
      </c>
      <c r="N36" s="88"/>
      <c r="O36" s="142">
        <v>1557</v>
      </c>
      <c r="P36" s="139">
        <v>1552</v>
      </c>
      <c r="Q36" s="149">
        <v>1646</v>
      </c>
      <c r="R36" s="83">
        <v>1533</v>
      </c>
      <c r="S36" s="140">
        <v>1636</v>
      </c>
      <c r="T36" s="141">
        <v>1723</v>
      </c>
      <c r="U36" s="213">
        <v>1695</v>
      </c>
      <c r="V36" s="83">
        <v>1694</v>
      </c>
      <c r="W36" s="141">
        <v>1749</v>
      </c>
      <c r="X36" s="139">
        <v>1971</v>
      </c>
      <c r="Y36" s="140">
        <v>1811</v>
      </c>
      <c r="Z36" s="149">
        <v>1902</v>
      </c>
      <c r="AO36" s="284"/>
      <c r="AP36" s="216" t="s">
        <v>6</v>
      </c>
      <c r="AQ36" s="221">
        <f>_xlfn.STDEV.P(AC6:AD26)</f>
        <v>934.9164080280118</v>
      </c>
      <c r="AS36" s="284"/>
      <c r="AT36" s="216" t="s">
        <v>6</v>
      </c>
      <c r="AU36" s="221">
        <f>_xlfn.STDEV.P(AI6:AJ17)</f>
        <v>1186.4457923341665</v>
      </c>
    </row>
    <row r="37" spans="2:47" x14ac:dyDescent="0.2">
      <c r="B37" s="142">
        <v>497</v>
      </c>
      <c r="C37" s="139">
        <v>396</v>
      </c>
      <c r="D37" s="149">
        <v>406</v>
      </c>
      <c r="E37" s="83">
        <v>2674</v>
      </c>
      <c r="F37" s="140">
        <v>400</v>
      </c>
      <c r="G37" s="149">
        <v>401</v>
      </c>
      <c r="H37" s="142">
        <v>416</v>
      </c>
      <c r="I37" s="139">
        <v>12</v>
      </c>
      <c r="J37" s="149">
        <v>396</v>
      </c>
      <c r="K37" s="83">
        <v>487</v>
      </c>
      <c r="L37" s="140">
        <v>502</v>
      </c>
      <c r="M37" s="149">
        <v>566</v>
      </c>
      <c r="N37" s="88"/>
      <c r="O37" s="142">
        <v>7</v>
      </c>
      <c r="P37" s="139">
        <v>1542</v>
      </c>
      <c r="Q37" s="149">
        <v>1650</v>
      </c>
      <c r="R37" s="83">
        <v>1505</v>
      </c>
      <c r="S37" s="140">
        <v>1607</v>
      </c>
      <c r="T37" s="141">
        <v>1744</v>
      </c>
      <c r="U37" s="213">
        <v>1693</v>
      </c>
      <c r="V37" s="83">
        <v>7</v>
      </c>
      <c r="W37" s="141">
        <v>1792</v>
      </c>
      <c r="X37" s="139"/>
      <c r="Y37" s="140"/>
      <c r="Z37" s="149">
        <v>1859</v>
      </c>
      <c r="AO37" s="282" t="s">
        <v>2</v>
      </c>
      <c r="AP37" s="209" t="s">
        <v>7</v>
      </c>
      <c r="AQ37" s="219">
        <f>AVERAGE(AE6:AG20)</f>
        <v>3732.2368421052633</v>
      </c>
      <c r="AS37" s="282" t="s">
        <v>2</v>
      </c>
      <c r="AT37" s="209" t="s">
        <v>7</v>
      </c>
      <c r="AU37" s="219">
        <f>AVERAGE(AK6:AL28)</f>
        <v>2428</v>
      </c>
    </row>
    <row r="38" spans="2:47" x14ac:dyDescent="0.2">
      <c r="B38" s="142">
        <v>469</v>
      </c>
      <c r="C38" s="139">
        <v>407</v>
      </c>
      <c r="D38" s="149">
        <v>48</v>
      </c>
      <c r="E38" s="83">
        <v>2683</v>
      </c>
      <c r="F38" s="140">
        <v>22</v>
      </c>
      <c r="G38" s="149">
        <v>407</v>
      </c>
      <c r="H38" s="142">
        <v>10</v>
      </c>
      <c r="I38" s="139">
        <v>409</v>
      </c>
      <c r="J38" s="149">
        <v>45</v>
      </c>
      <c r="K38" s="83">
        <v>493</v>
      </c>
      <c r="L38" s="140">
        <v>207</v>
      </c>
      <c r="M38" s="149">
        <v>528</v>
      </c>
      <c r="N38" s="88"/>
      <c r="O38" s="142">
        <v>1551</v>
      </c>
      <c r="P38" s="139">
        <v>17</v>
      </c>
      <c r="Q38" s="149">
        <v>1651</v>
      </c>
      <c r="R38" s="83">
        <v>1525</v>
      </c>
      <c r="S38" s="140">
        <v>1634</v>
      </c>
      <c r="T38" s="141">
        <v>1717</v>
      </c>
      <c r="U38" s="213">
        <v>1686</v>
      </c>
      <c r="V38" s="83">
        <v>7</v>
      </c>
      <c r="W38" s="141">
        <v>1813</v>
      </c>
      <c r="X38" s="139"/>
      <c r="Y38" s="140"/>
      <c r="Z38" s="149"/>
      <c r="AO38" s="283"/>
      <c r="AP38" s="218" t="s">
        <v>8</v>
      </c>
      <c r="AQ38" s="220">
        <f>(COUNT(AE6:AE20)+COUNT(AF6:AF15)+COUNT(AG6:AG18))/3</f>
        <v>12.666666666666666</v>
      </c>
      <c r="AS38" s="283"/>
      <c r="AT38" s="218" t="s">
        <v>8</v>
      </c>
      <c r="AU38" s="220">
        <f>(COUNT(AK6:AK28)+COUNT(AL6:AL22)+COUNT(AM6:AM17))/3</f>
        <v>17.333333333333332</v>
      </c>
    </row>
    <row r="39" spans="2:47" x14ac:dyDescent="0.2">
      <c r="B39" s="142">
        <v>462</v>
      </c>
      <c r="C39" s="139">
        <v>395</v>
      </c>
      <c r="D39" s="149">
        <v>435</v>
      </c>
      <c r="E39" s="83"/>
      <c r="F39" s="140">
        <v>415</v>
      </c>
      <c r="G39" s="149">
        <v>429</v>
      </c>
      <c r="H39" s="142">
        <v>395</v>
      </c>
      <c r="I39" s="139">
        <v>412</v>
      </c>
      <c r="J39" s="149">
        <v>438</v>
      </c>
      <c r="K39" s="83">
        <v>486</v>
      </c>
      <c r="L39" s="140">
        <v>450</v>
      </c>
      <c r="M39" s="149">
        <v>416</v>
      </c>
      <c r="N39" s="88"/>
      <c r="O39" s="142">
        <v>1556</v>
      </c>
      <c r="P39" s="139">
        <v>1529</v>
      </c>
      <c r="Q39" s="149">
        <v>1651</v>
      </c>
      <c r="R39" s="83">
        <v>1555</v>
      </c>
      <c r="S39" s="140">
        <v>1625</v>
      </c>
      <c r="T39" s="141">
        <v>1714</v>
      </c>
      <c r="U39" s="213">
        <v>1678</v>
      </c>
      <c r="V39" s="83">
        <v>1719</v>
      </c>
      <c r="W39" s="141">
        <v>21</v>
      </c>
      <c r="X39" s="139"/>
      <c r="Y39" s="140"/>
      <c r="Z39" s="149"/>
      <c r="AO39" s="283"/>
      <c r="AP39" s="212" t="s">
        <v>5</v>
      </c>
      <c r="AQ39" s="220">
        <f>_xlfn.VAR.P(AE6:AG20)</f>
        <v>1632983.8649584488</v>
      </c>
      <c r="AS39" s="283"/>
      <c r="AT39" s="212" t="s">
        <v>5</v>
      </c>
      <c r="AU39" s="220">
        <f>_xlfn.VAR.P(AK6:AL28)</f>
        <v>4770430.8499999996</v>
      </c>
    </row>
    <row r="40" spans="2:47" ht="13.5" thickBot="1" x14ac:dyDescent="0.25">
      <c r="B40" s="142">
        <v>464</v>
      </c>
      <c r="C40" s="139">
        <v>438</v>
      </c>
      <c r="D40" s="149">
        <v>361</v>
      </c>
      <c r="E40" s="83"/>
      <c r="F40" s="140">
        <v>356</v>
      </c>
      <c r="G40" s="149">
        <v>380</v>
      </c>
      <c r="H40" s="142">
        <v>399</v>
      </c>
      <c r="I40" s="139">
        <v>426</v>
      </c>
      <c r="J40" s="149">
        <v>505</v>
      </c>
      <c r="K40" s="83">
        <v>387</v>
      </c>
      <c r="L40" s="140">
        <v>434</v>
      </c>
      <c r="M40" s="149">
        <v>453</v>
      </c>
      <c r="N40" s="88"/>
      <c r="O40" s="142">
        <v>1578</v>
      </c>
      <c r="P40" s="139">
        <v>9</v>
      </c>
      <c r="Q40" s="149">
        <v>1656</v>
      </c>
      <c r="R40" s="83">
        <v>1528</v>
      </c>
      <c r="S40" s="140">
        <v>1674</v>
      </c>
      <c r="T40" s="141">
        <v>1731</v>
      </c>
      <c r="U40" s="213">
        <v>1688</v>
      </c>
      <c r="V40" s="83">
        <v>1744</v>
      </c>
      <c r="W40" s="141">
        <v>1826</v>
      </c>
      <c r="X40" s="139"/>
      <c r="Y40" s="140"/>
      <c r="Z40" s="149"/>
      <c r="AO40" s="284"/>
      <c r="AP40" s="216" t="s">
        <v>6</v>
      </c>
      <c r="AQ40" s="221">
        <f>_xlfn.STDEV.P(AE6:AG20)</f>
        <v>1277.882570879832</v>
      </c>
      <c r="AS40" s="284"/>
      <c r="AT40" s="216" t="s">
        <v>6</v>
      </c>
      <c r="AU40" s="221">
        <f>_xlfn.STDEV.P(AK6:AL28)</f>
        <v>2184.1316008885547</v>
      </c>
    </row>
    <row r="41" spans="2:47" x14ac:dyDescent="0.2">
      <c r="B41" s="142">
        <v>469</v>
      </c>
      <c r="C41" s="139">
        <v>391</v>
      </c>
      <c r="D41" s="149">
        <v>472</v>
      </c>
      <c r="E41" s="83"/>
      <c r="F41" s="140">
        <v>458</v>
      </c>
      <c r="G41" s="149">
        <v>416</v>
      </c>
      <c r="H41" s="142">
        <v>409</v>
      </c>
      <c r="I41" s="139">
        <v>10</v>
      </c>
      <c r="J41" s="149">
        <v>16</v>
      </c>
      <c r="K41" s="83">
        <v>369</v>
      </c>
      <c r="L41" s="140">
        <v>387</v>
      </c>
      <c r="M41" s="149">
        <v>113</v>
      </c>
      <c r="N41" s="88"/>
      <c r="O41" s="142">
        <v>1540</v>
      </c>
      <c r="P41" s="139">
        <v>1565</v>
      </c>
      <c r="Q41" s="149">
        <v>1663</v>
      </c>
      <c r="R41" s="83">
        <v>1533</v>
      </c>
      <c r="S41" s="140">
        <v>1656</v>
      </c>
      <c r="T41" s="141">
        <v>1711</v>
      </c>
      <c r="U41" s="213">
        <v>8</v>
      </c>
      <c r="V41" s="83">
        <v>6</v>
      </c>
      <c r="W41" s="141">
        <v>1742</v>
      </c>
      <c r="X41" s="139"/>
      <c r="Y41" s="140"/>
      <c r="Z41" s="149"/>
    </row>
    <row r="42" spans="2:47" x14ac:dyDescent="0.2">
      <c r="B42" s="142">
        <v>463</v>
      </c>
      <c r="C42" s="139">
        <v>373</v>
      </c>
      <c r="D42" s="149">
        <v>36</v>
      </c>
      <c r="E42" s="83"/>
      <c r="F42" s="140">
        <v>482</v>
      </c>
      <c r="G42" s="149">
        <v>397</v>
      </c>
      <c r="H42" s="142">
        <v>11</v>
      </c>
      <c r="I42" s="139">
        <v>497</v>
      </c>
      <c r="J42" s="149">
        <v>35</v>
      </c>
      <c r="K42" s="83">
        <v>393</v>
      </c>
      <c r="L42" s="140">
        <v>387</v>
      </c>
      <c r="M42" s="149">
        <v>423</v>
      </c>
      <c r="N42" s="88"/>
      <c r="O42" s="142">
        <v>1587</v>
      </c>
      <c r="P42" s="139">
        <v>1519</v>
      </c>
      <c r="Q42" s="149">
        <v>1658</v>
      </c>
      <c r="R42" s="83">
        <v>1536</v>
      </c>
      <c r="S42" s="140">
        <v>1643</v>
      </c>
      <c r="T42" s="141">
        <v>1755</v>
      </c>
      <c r="U42" s="213">
        <v>23</v>
      </c>
      <c r="V42" s="83">
        <v>1774</v>
      </c>
      <c r="W42" s="141">
        <v>1764</v>
      </c>
      <c r="X42" s="139"/>
      <c r="Y42" s="140"/>
      <c r="Z42" s="149"/>
    </row>
    <row r="43" spans="2:47" x14ac:dyDescent="0.2">
      <c r="B43" s="142">
        <v>468</v>
      </c>
      <c r="C43" s="139">
        <v>397</v>
      </c>
      <c r="D43" s="149">
        <v>393</v>
      </c>
      <c r="E43" s="83"/>
      <c r="F43" s="140">
        <v>361</v>
      </c>
      <c r="G43" s="149">
        <v>359</v>
      </c>
      <c r="H43" s="142">
        <v>412</v>
      </c>
      <c r="I43" s="139">
        <v>459</v>
      </c>
      <c r="J43" s="149">
        <v>443</v>
      </c>
      <c r="K43" s="83">
        <v>454</v>
      </c>
      <c r="L43" s="140">
        <v>32</v>
      </c>
      <c r="M43" s="149">
        <v>374</v>
      </c>
      <c r="N43" s="88"/>
      <c r="O43" s="142">
        <v>1551</v>
      </c>
      <c r="P43" s="139">
        <v>1565</v>
      </c>
      <c r="Q43" s="149">
        <v>1669</v>
      </c>
      <c r="R43" s="83">
        <v>1571</v>
      </c>
      <c r="S43" s="140">
        <v>1619</v>
      </c>
      <c r="T43" s="141">
        <v>1722</v>
      </c>
      <c r="U43" s="213">
        <v>1667</v>
      </c>
      <c r="V43" s="83">
        <v>1700</v>
      </c>
      <c r="W43" s="141">
        <v>1790</v>
      </c>
      <c r="X43" s="139"/>
      <c r="Y43" s="140"/>
      <c r="Z43" s="149"/>
    </row>
    <row r="44" spans="2:47" x14ac:dyDescent="0.2">
      <c r="B44" s="142">
        <v>9</v>
      </c>
      <c r="C44" s="139">
        <v>377</v>
      </c>
      <c r="D44" s="149">
        <v>383</v>
      </c>
      <c r="E44" s="83"/>
      <c r="F44" s="140">
        <v>502</v>
      </c>
      <c r="G44" s="149">
        <v>518</v>
      </c>
      <c r="H44" s="142">
        <v>412</v>
      </c>
      <c r="I44" s="139">
        <v>407</v>
      </c>
      <c r="J44" s="149">
        <v>444</v>
      </c>
      <c r="K44" s="83">
        <v>476</v>
      </c>
      <c r="L44" s="140">
        <v>445</v>
      </c>
      <c r="M44" s="149">
        <v>484</v>
      </c>
      <c r="N44" s="88"/>
      <c r="O44" s="142">
        <v>1575</v>
      </c>
      <c r="P44" s="139">
        <v>8</v>
      </c>
      <c r="Q44" s="149">
        <v>8</v>
      </c>
      <c r="R44" s="83">
        <v>1532</v>
      </c>
      <c r="S44" s="140">
        <v>1683</v>
      </c>
      <c r="T44" s="141">
        <v>1701</v>
      </c>
      <c r="U44" s="213">
        <v>1679</v>
      </c>
      <c r="V44" s="83">
        <v>8</v>
      </c>
      <c r="W44" s="141">
        <v>1802</v>
      </c>
      <c r="X44" s="139"/>
      <c r="Y44" s="140"/>
      <c r="Z44" s="149"/>
    </row>
    <row r="45" spans="2:47" x14ac:dyDescent="0.2">
      <c r="B45" s="142">
        <v>476</v>
      </c>
      <c r="C45" s="139">
        <v>405</v>
      </c>
      <c r="D45" s="149">
        <v>21</v>
      </c>
      <c r="E45" s="83"/>
      <c r="F45" s="140">
        <v>45</v>
      </c>
      <c r="G45" s="149">
        <v>396</v>
      </c>
      <c r="H45" s="142">
        <v>406</v>
      </c>
      <c r="I45" s="139">
        <v>447</v>
      </c>
      <c r="J45" s="149">
        <v>16</v>
      </c>
      <c r="K45" s="83">
        <v>426</v>
      </c>
      <c r="L45" s="140">
        <v>484</v>
      </c>
      <c r="M45" s="149">
        <v>46</v>
      </c>
      <c r="N45" s="88"/>
      <c r="O45" s="142">
        <v>1549</v>
      </c>
      <c r="P45" s="139">
        <v>1531</v>
      </c>
      <c r="Q45" s="149">
        <v>1671</v>
      </c>
      <c r="R45" s="83">
        <v>1502</v>
      </c>
      <c r="S45" s="140">
        <v>1664</v>
      </c>
      <c r="T45" s="141">
        <v>1729</v>
      </c>
      <c r="U45" s="213">
        <v>1640</v>
      </c>
      <c r="V45" s="83">
        <v>1716</v>
      </c>
      <c r="W45" s="141">
        <v>7</v>
      </c>
      <c r="X45" s="139"/>
      <c r="Y45" s="140"/>
      <c r="Z45" s="149"/>
    </row>
    <row r="46" spans="2:47" x14ac:dyDescent="0.2">
      <c r="B46" s="142">
        <v>465</v>
      </c>
      <c r="C46" s="139">
        <v>381</v>
      </c>
      <c r="D46" s="149">
        <v>385</v>
      </c>
      <c r="E46" s="83"/>
      <c r="F46" s="140">
        <v>400</v>
      </c>
      <c r="G46" s="149">
        <v>412</v>
      </c>
      <c r="H46" s="142">
        <v>13</v>
      </c>
      <c r="I46" s="139">
        <v>431</v>
      </c>
      <c r="J46" s="149">
        <v>524</v>
      </c>
      <c r="K46" s="83">
        <v>488</v>
      </c>
      <c r="L46" s="140">
        <v>360</v>
      </c>
      <c r="M46" s="149">
        <v>507</v>
      </c>
      <c r="N46" s="88"/>
      <c r="O46" s="142">
        <v>1554</v>
      </c>
      <c r="P46" s="139">
        <v>1584</v>
      </c>
      <c r="Q46" s="149">
        <v>1645</v>
      </c>
      <c r="R46" s="83">
        <v>1501</v>
      </c>
      <c r="S46" s="140">
        <v>9</v>
      </c>
      <c r="T46" s="141">
        <v>7</v>
      </c>
      <c r="U46" s="213">
        <v>1709</v>
      </c>
      <c r="V46" s="83">
        <v>1731</v>
      </c>
      <c r="W46" s="141">
        <v>1768</v>
      </c>
      <c r="X46" s="139"/>
      <c r="Y46" s="140"/>
      <c r="Z46" s="149"/>
    </row>
    <row r="47" spans="2:47" x14ac:dyDescent="0.2">
      <c r="B47" s="142">
        <v>10</v>
      </c>
      <c r="C47" s="139">
        <v>381</v>
      </c>
      <c r="D47" s="149">
        <v>408</v>
      </c>
      <c r="E47" s="83"/>
      <c r="F47" s="140">
        <v>552</v>
      </c>
      <c r="G47" s="149">
        <v>156</v>
      </c>
      <c r="H47" s="142">
        <v>13</v>
      </c>
      <c r="I47" s="139">
        <v>470</v>
      </c>
      <c r="J47" s="149">
        <v>473</v>
      </c>
      <c r="K47" s="83">
        <v>536</v>
      </c>
      <c r="L47" s="140">
        <v>418</v>
      </c>
      <c r="M47" s="149">
        <v>424</v>
      </c>
      <c r="N47" s="88"/>
      <c r="O47" s="142">
        <v>1545</v>
      </c>
      <c r="P47" s="139">
        <v>1534</v>
      </c>
      <c r="Q47" s="149">
        <v>1683</v>
      </c>
      <c r="R47" s="83">
        <v>1530</v>
      </c>
      <c r="S47" s="140">
        <v>1603</v>
      </c>
      <c r="T47" s="141">
        <v>1761</v>
      </c>
      <c r="U47" s="213">
        <v>1685</v>
      </c>
      <c r="V47" s="83">
        <v>1728</v>
      </c>
      <c r="W47" s="141">
        <v>1769</v>
      </c>
      <c r="X47" s="139"/>
      <c r="Y47" s="140"/>
      <c r="Z47" s="149"/>
    </row>
    <row r="48" spans="2:47" x14ac:dyDescent="0.2">
      <c r="B48" s="142">
        <v>56</v>
      </c>
      <c r="C48" s="139">
        <v>414</v>
      </c>
      <c r="D48" s="149">
        <v>11</v>
      </c>
      <c r="E48" s="83"/>
      <c r="F48" s="140">
        <v>361</v>
      </c>
      <c r="G48" s="149">
        <v>487</v>
      </c>
      <c r="H48" s="142">
        <v>394</v>
      </c>
      <c r="I48" s="139">
        <v>397</v>
      </c>
      <c r="J48" s="149">
        <v>439</v>
      </c>
      <c r="K48" s="83">
        <v>380</v>
      </c>
      <c r="L48" s="140">
        <v>492</v>
      </c>
      <c r="M48" s="149">
        <v>442</v>
      </c>
      <c r="N48" s="88"/>
      <c r="O48" s="142">
        <v>1585</v>
      </c>
      <c r="P48" s="139">
        <v>8</v>
      </c>
      <c r="Q48" s="149">
        <v>1662</v>
      </c>
      <c r="R48" s="83">
        <v>1550</v>
      </c>
      <c r="S48" s="140">
        <v>7</v>
      </c>
      <c r="T48" s="141">
        <v>1730</v>
      </c>
      <c r="U48" s="213">
        <v>1691</v>
      </c>
      <c r="V48" s="83">
        <v>1768</v>
      </c>
      <c r="W48" s="141">
        <v>1793</v>
      </c>
      <c r="X48" s="139"/>
      <c r="Y48" s="140"/>
      <c r="Z48" s="149"/>
    </row>
    <row r="49" spans="2:26" x14ac:dyDescent="0.2">
      <c r="B49" s="142">
        <v>467</v>
      </c>
      <c r="C49" s="139">
        <v>424</v>
      </c>
      <c r="D49" s="149">
        <v>349</v>
      </c>
      <c r="E49" s="83"/>
      <c r="F49" s="140">
        <v>363</v>
      </c>
      <c r="G49" s="149">
        <v>517</v>
      </c>
      <c r="H49" s="142">
        <v>398</v>
      </c>
      <c r="I49" s="139">
        <v>16</v>
      </c>
      <c r="J49" s="149">
        <v>469</v>
      </c>
      <c r="K49" s="83">
        <v>437</v>
      </c>
      <c r="L49" s="140">
        <v>552</v>
      </c>
      <c r="M49" s="149">
        <v>114</v>
      </c>
      <c r="N49" s="88"/>
      <c r="O49" s="142"/>
      <c r="P49" s="139">
        <v>1570</v>
      </c>
      <c r="Q49" s="149">
        <v>1659</v>
      </c>
      <c r="R49" s="83">
        <v>1529</v>
      </c>
      <c r="S49" s="140">
        <v>1648</v>
      </c>
      <c r="T49" s="141">
        <v>1764</v>
      </c>
      <c r="U49" s="213"/>
      <c r="V49" s="83">
        <v>1739</v>
      </c>
      <c r="W49" s="141">
        <v>1795</v>
      </c>
      <c r="X49" s="139"/>
      <c r="Y49" s="140"/>
      <c r="Z49" s="149"/>
    </row>
    <row r="50" spans="2:26" x14ac:dyDescent="0.2">
      <c r="B50" s="142">
        <v>12</v>
      </c>
      <c r="C50" s="139">
        <v>378</v>
      </c>
      <c r="D50" s="149">
        <v>391</v>
      </c>
      <c r="E50" s="83"/>
      <c r="F50" s="140">
        <v>525</v>
      </c>
      <c r="G50" s="149">
        <v>410</v>
      </c>
      <c r="H50" s="142">
        <v>10</v>
      </c>
      <c r="I50" s="139">
        <v>401</v>
      </c>
      <c r="J50" s="149">
        <v>17</v>
      </c>
      <c r="K50" s="83">
        <v>578</v>
      </c>
      <c r="L50" s="140">
        <v>509</v>
      </c>
      <c r="M50" s="149">
        <v>426</v>
      </c>
      <c r="N50" s="88"/>
      <c r="O50" s="142"/>
      <c r="P50" s="139">
        <v>1547</v>
      </c>
      <c r="Q50" s="149"/>
      <c r="R50" s="83">
        <v>1525</v>
      </c>
      <c r="S50" s="140">
        <v>7</v>
      </c>
      <c r="T50" s="141"/>
      <c r="U50" s="213"/>
      <c r="V50" s="83">
        <v>1769</v>
      </c>
      <c r="W50" s="141">
        <v>1762</v>
      </c>
      <c r="X50" s="139"/>
      <c r="Y50" s="140"/>
      <c r="Z50" s="149"/>
    </row>
    <row r="51" spans="2:26" x14ac:dyDescent="0.2">
      <c r="B51" s="142">
        <v>457</v>
      </c>
      <c r="C51" s="139">
        <v>418</v>
      </c>
      <c r="D51" s="149">
        <v>397</v>
      </c>
      <c r="E51" s="83"/>
      <c r="F51" s="140">
        <v>446</v>
      </c>
      <c r="G51" s="149">
        <v>375</v>
      </c>
      <c r="H51" s="142">
        <v>411</v>
      </c>
      <c r="I51" s="139">
        <v>35</v>
      </c>
      <c r="J51" s="149">
        <v>425</v>
      </c>
      <c r="K51" s="83">
        <v>395</v>
      </c>
      <c r="L51" s="140">
        <v>380</v>
      </c>
      <c r="M51" s="149">
        <v>426</v>
      </c>
      <c r="N51" s="88"/>
      <c r="O51" s="142"/>
      <c r="P51" s="139">
        <v>1544</v>
      </c>
      <c r="Q51" s="149"/>
      <c r="R51" s="83">
        <v>1549</v>
      </c>
      <c r="S51" s="140">
        <v>1638</v>
      </c>
      <c r="T51" s="141"/>
      <c r="U51" s="213"/>
      <c r="V51" s="83">
        <v>7</v>
      </c>
      <c r="W51" s="141">
        <v>1787</v>
      </c>
      <c r="X51" s="139"/>
      <c r="Y51" s="140"/>
      <c r="Z51" s="149"/>
    </row>
    <row r="52" spans="2:26" x14ac:dyDescent="0.2">
      <c r="B52" s="142">
        <v>16</v>
      </c>
      <c r="C52" s="139">
        <v>578</v>
      </c>
      <c r="D52" s="149">
        <v>24</v>
      </c>
      <c r="E52" s="83"/>
      <c r="F52" s="140">
        <v>465</v>
      </c>
      <c r="G52" s="149">
        <v>403</v>
      </c>
      <c r="H52" s="142">
        <v>17</v>
      </c>
      <c r="I52" s="139">
        <v>454</v>
      </c>
      <c r="J52" s="149">
        <v>654</v>
      </c>
      <c r="K52" s="83">
        <v>524</v>
      </c>
      <c r="L52" s="140">
        <v>387</v>
      </c>
      <c r="M52" s="149">
        <v>32</v>
      </c>
      <c r="N52" s="88"/>
      <c r="O52" s="142"/>
      <c r="P52" s="139">
        <v>8</v>
      </c>
      <c r="Q52" s="149"/>
      <c r="R52" s="83">
        <v>1534</v>
      </c>
      <c r="S52" s="140">
        <v>1640</v>
      </c>
      <c r="T52" s="141"/>
      <c r="U52" s="213"/>
      <c r="V52" s="83">
        <v>1722</v>
      </c>
      <c r="W52" s="141">
        <v>8</v>
      </c>
      <c r="X52" s="139"/>
      <c r="Y52" s="140"/>
      <c r="Z52" s="149"/>
    </row>
    <row r="53" spans="2:26" x14ac:dyDescent="0.2">
      <c r="B53" s="142">
        <v>468</v>
      </c>
      <c r="C53" s="139">
        <v>419</v>
      </c>
      <c r="D53" s="149">
        <v>388</v>
      </c>
      <c r="E53" s="83"/>
      <c r="F53" s="140">
        <v>373</v>
      </c>
      <c r="G53" s="149">
        <v>389</v>
      </c>
      <c r="H53" s="142">
        <v>406</v>
      </c>
      <c r="I53" s="139">
        <v>410</v>
      </c>
      <c r="J53" s="149">
        <v>439</v>
      </c>
      <c r="K53" s="83">
        <v>459</v>
      </c>
      <c r="L53" s="140">
        <v>383</v>
      </c>
      <c r="M53" s="149">
        <v>403</v>
      </c>
      <c r="N53" s="88"/>
      <c r="O53" s="142"/>
      <c r="P53" s="139">
        <v>1569</v>
      </c>
      <c r="Q53" s="149"/>
      <c r="R53" s="83">
        <v>1520</v>
      </c>
      <c r="S53" s="140">
        <v>1621</v>
      </c>
      <c r="T53" s="141"/>
      <c r="U53" s="213"/>
      <c r="V53" s="83">
        <v>6</v>
      </c>
      <c r="W53" s="141"/>
      <c r="X53" s="139"/>
      <c r="Y53" s="140"/>
      <c r="Z53" s="149"/>
    </row>
    <row r="54" spans="2:26" x14ac:dyDescent="0.2">
      <c r="B54" s="142">
        <v>11</v>
      </c>
      <c r="C54" s="139">
        <v>14</v>
      </c>
      <c r="D54" s="149">
        <v>378</v>
      </c>
      <c r="E54" s="83"/>
      <c r="F54" s="140">
        <v>374</v>
      </c>
      <c r="G54" s="149">
        <v>378</v>
      </c>
      <c r="H54" s="142">
        <v>423</v>
      </c>
      <c r="I54" s="139">
        <v>383</v>
      </c>
      <c r="J54" s="149">
        <v>27</v>
      </c>
      <c r="K54" s="83">
        <v>527</v>
      </c>
      <c r="L54" s="140">
        <v>516</v>
      </c>
      <c r="M54" s="149">
        <v>433</v>
      </c>
      <c r="N54" s="88"/>
      <c r="O54" s="142"/>
      <c r="P54" s="139">
        <v>1564</v>
      </c>
      <c r="Q54" s="149"/>
      <c r="R54" s="83">
        <v>1497</v>
      </c>
      <c r="S54" s="140">
        <v>1644</v>
      </c>
      <c r="T54" s="141"/>
      <c r="U54" s="213"/>
      <c r="V54" s="83">
        <v>1720</v>
      </c>
      <c r="W54" s="141"/>
      <c r="X54" s="139"/>
      <c r="Y54" s="140"/>
      <c r="Z54" s="149"/>
    </row>
    <row r="55" spans="2:26" x14ac:dyDescent="0.2">
      <c r="B55" s="142">
        <v>480</v>
      </c>
      <c r="C55" s="139">
        <v>19</v>
      </c>
      <c r="D55" s="149">
        <v>446</v>
      </c>
      <c r="E55" s="83"/>
      <c r="F55" s="140">
        <v>34</v>
      </c>
      <c r="G55" s="149">
        <v>497</v>
      </c>
      <c r="H55" s="142">
        <v>402</v>
      </c>
      <c r="I55" s="139">
        <v>14</v>
      </c>
      <c r="J55" s="149">
        <v>510</v>
      </c>
      <c r="K55" s="83">
        <v>441</v>
      </c>
      <c r="L55" s="140">
        <v>553</v>
      </c>
      <c r="M55" s="149">
        <v>534</v>
      </c>
      <c r="N55" s="88"/>
      <c r="O55" s="142"/>
      <c r="P55" s="139">
        <v>9</v>
      </c>
      <c r="Q55" s="149"/>
      <c r="R55" s="83">
        <v>7</v>
      </c>
      <c r="S55" s="140">
        <v>1657</v>
      </c>
      <c r="T55" s="141"/>
      <c r="U55" s="213"/>
      <c r="V55" s="83">
        <v>1747</v>
      </c>
      <c r="W55" s="141"/>
      <c r="X55" s="139"/>
      <c r="Y55" s="140"/>
      <c r="Z55" s="149"/>
    </row>
    <row r="56" spans="2:26" x14ac:dyDescent="0.2">
      <c r="B56" s="142">
        <v>499</v>
      </c>
      <c r="C56" s="139">
        <v>406</v>
      </c>
      <c r="D56" s="149">
        <v>379</v>
      </c>
      <c r="E56" s="83"/>
      <c r="F56" s="140">
        <v>386</v>
      </c>
      <c r="G56" s="149">
        <v>392</v>
      </c>
      <c r="H56" s="142">
        <v>401</v>
      </c>
      <c r="I56" s="139">
        <v>23</v>
      </c>
      <c r="J56" s="149">
        <v>417</v>
      </c>
      <c r="K56" s="83">
        <v>475</v>
      </c>
      <c r="L56" s="140">
        <v>411</v>
      </c>
      <c r="M56" s="149">
        <v>19</v>
      </c>
      <c r="N56" s="88"/>
      <c r="O56" s="142"/>
      <c r="P56" s="139"/>
      <c r="Q56" s="149"/>
      <c r="R56" s="83">
        <v>7</v>
      </c>
      <c r="S56" s="140"/>
      <c r="T56" s="141"/>
      <c r="U56" s="213"/>
      <c r="V56" s="83"/>
      <c r="W56" s="141"/>
      <c r="X56" s="139"/>
      <c r="Y56" s="140"/>
      <c r="Z56" s="149"/>
    </row>
    <row r="57" spans="2:26" ht="13.5" thickBot="1" x14ac:dyDescent="0.25">
      <c r="B57" s="142">
        <v>475</v>
      </c>
      <c r="C57" s="139">
        <v>383</v>
      </c>
      <c r="D57" s="149">
        <v>417</v>
      </c>
      <c r="E57" s="83"/>
      <c r="F57" s="140">
        <v>386</v>
      </c>
      <c r="G57" s="149">
        <v>386</v>
      </c>
      <c r="H57" s="142">
        <v>398</v>
      </c>
      <c r="I57" s="139">
        <v>399</v>
      </c>
      <c r="J57" s="149">
        <v>421</v>
      </c>
      <c r="K57" s="83">
        <v>517</v>
      </c>
      <c r="L57" s="140">
        <v>487</v>
      </c>
      <c r="M57" s="149">
        <v>518</v>
      </c>
      <c r="N57" s="88"/>
      <c r="O57" s="160"/>
      <c r="P57" s="154"/>
      <c r="Q57" s="156"/>
      <c r="R57" s="86">
        <v>1514</v>
      </c>
      <c r="S57" s="155"/>
      <c r="T57" s="87"/>
      <c r="U57" s="217"/>
      <c r="V57" s="86"/>
      <c r="W57" s="87"/>
      <c r="X57" s="154"/>
      <c r="Y57" s="155"/>
      <c r="Z57" s="156"/>
    </row>
    <row r="58" spans="2:26" x14ac:dyDescent="0.2">
      <c r="B58" s="142">
        <v>463</v>
      </c>
      <c r="C58" s="139">
        <v>402</v>
      </c>
      <c r="D58" s="149">
        <v>376</v>
      </c>
      <c r="E58" s="83"/>
      <c r="F58" s="140">
        <v>436</v>
      </c>
      <c r="G58" s="149">
        <v>530</v>
      </c>
      <c r="H58" s="142">
        <v>10</v>
      </c>
      <c r="I58" s="139">
        <v>12</v>
      </c>
      <c r="J58" s="149">
        <v>444</v>
      </c>
      <c r="K58" s="83">
        <v>440</v>
      </c>
      <c r="L58" s="140">
        <v>393</v>
      </c>
      <c r="M58" s="149">
        <v>521</v>
      </c>
      <c r="N58" s="88"/>
      <c r="O58" s="88"/>
      <c r="P58" s="88"/>
      <c r="Q58" s="88"/>
      <c r="R58" s="88"/>
      <c r="S58" s="88"/>
      <c r="T58" s="88"/>
      <c r="U58" s="88"/>
    </row>
    <row r="59" spans="2:26" x14ac:dyDescent="0.2">
      <c r="B59" s="142">
        <v>475</v>
      </c>
      <c r="C59" s="139">
        <v>46</v>
      </c>
      <c r="D59" s="149">
        <v>385</v>
      </c>
      <c r="E59" s="83"/>
      <c r="F59" s="140">
        <v>539</v>
      </c>
      <c r="G59" s="149">
        <v>396</v>
      </c>
      <c r="H59" s="142">
        <v>405</v>
      </c>
      <c r="I59" s="139">
        <v>425</v>
      </c>
      <c r="J59" s="149">
        <v>394</v>
      </c>
      <c r="K59" s="83">
        <v>412</v>
      </c>
      <c r="L59" s="140">
        <v>400</v>
      </c>
      <c r="M59" s="149">
        <v>127</v>
      </c>
      <c r="N59" s="88"/>
      <c r="O59" s="88"/>
      <c r="P59" s="88"/>
      <c r="Q59" s="88"/>
      <c r="R59" s="88"/>
      <c r="S59" s="88"/>
      <c r="T59" s="88"/>
      <c r="U59" s="88"/>
    </row>
    <row r="60" spans="2:26" x14ac:dyDescent="0.2">
      <c r="B60" s="142">
        <v>476</v>
      </c>
      <c r="C60" s="139">
        <v>419</v>
      </c>
      <c r="D60" s="149">
        <v>456</v>
      </c>
      <c r="E60" s="83"/>
      <c r="F60" s="140">
        <v>395</v>
      </c>
      <c r="G60" s="149">
        <v>404</v>
      </c>
      <c r="H60" s="142">
        <v>387</v>
      </c>
      <c r="I60" s="139">
        <v>403</v>
      </c>
      <c r="J60" s="149">
        <v>399</v>
      </c>
      <c r="K60" s="83">
        <v>397</v>
      </c>
      <c r="L60" s="140">
        <v>467</v>
      </c>
      <c r="M60" s="149">
        <v>402</v>
      </c>
      <c r="N60" s="88"/>
      <c r="O60" s="88"/>
      <c r="P60" s="88"/>
      <c r="Q60" s="88"/>
      <c r="R60" s="88"/>
      <c r="S60" s="88"/>
      <c r="T60" s="88"/>
      <c r="U60" s="88"/>
    </row>
    <row r="61" spans="2:26" x14ac:dyDescent="0.2">
      <c r="B61" s="142">
        <v>10</v>
      </c>
      <c r="C61" s="139">
        <v>397</v>
      </c>
      <c r="D61" s="149">
        <v>363</v>
      </c>
      <c r="E61" s="83"/>
      <c r="F61" s="140">
        <v>436</v>
      </c>
      <c r="G61" s="149">
        <v>384</v>
      </c>
      <c r="H61" s="142">
        <v>399</v>
      </c>
      <c r="I61" s="139">
        <v>424</v>
      </c>
      <c r="J61" s="149">
        <v>516</v>
      </c>
      <c r="K61" s="83">
        <v>399</v>
      </c>
      <c r="L61" s="140">
        <v>505</v>
      </c>
      <c r="M61" s="149">
        <v>396</v>
      </c>
      <c r="N61" s="88"/>
      <c r="O61" s="88"/>
      <c r="P61" s="88"/>
      <c r="Q61" s="88"/>
      <c r="R61" s="88"/>
      <c r="S61" s="88"/>
      <c r="T61" s="88"/>
      <c r="U61" s="88"/>
    </row>
    <row r="62" spans="2:26" x14ac:dyDescent="0.2">
      <c r="B62" s="142">
        <v>479</v>
      </c>
      <c r="C62" s="139">
        <v>383</v>
      </c>
      <c r="D62" s="149">
        <v>349</v>
      </c>
      <c r="E62" s="83"/>
      <c r="F62" s="140">
        <v>397</v>
      </c>
      <c r="G62" s="149">
        <v>132</v>
      </c>
      <c r="H62" s="142">
        <v>10</v>
      </c>
      <c r="I62" s="139">
        <v>408</v>
      </c>
      <c r="J62" s="149">
        <v>417</v>
      </c>
      <c r="K62" s="83">
        <v>470</v>
      </c>
      <c r="L62" s="140">
        <v>82</v>
      </c>
      <c r="M62" s="149">
        <v>416</v>
      </c>
      <c r="N62" s="88"/>
      <c r="O62" s="88"/>
      <c r="P62" s="88"/>
      <c r="Q62" s="88"/>
      <c r="R62" s="88"/>
      <c r="S62" s="88"/>
      <c r="T62" s="88"/>
      <c r="U62" s="88"/>
    </row>
    <row r="63" spans="2:26" x14ac:dyDescent="0.2">
      <c r="B63" s="142">
        <v>464</v>
      </c>
      <c r="C63" s="139">
        <v>396</v>
      </c>
      <c r="D63" s="149">
        <v>415</v>
      </c>
      <c r="E63" s="83"/>
      <c r="F63" s="140">
        <v>392</v>
      </c>
      <c r="G63" s="149">
        <v>24</v>
      </c>
      <c r="H63" s="142">
        <v>404</v>
      </c>
      <c r="I63" s="139">
        <v>432</v>
      </c>
      <c r="J63" s="149">
        <v>427</v>
      </c>
      <c r="K63" s="83">
        <v>47</v>
      </c>
      <c r="L63" s="140">
        <v>29</v>
      </c>
      <c r="M63" s="149">
        <v>419</v>
      </c>
      <c r="N63" s="88"/>
      <c r="O63" s="88"/>
      <c r="P63" s="88"/>
      <c r="Q63" s="88"/>
      <c r="R63" s="88"/>
      <c r="S63" s="88"/>
      <c r="T63" s="88"/>
      <c r="U63" s="88"/>
    </row>
    <row r="64" spans="2:26" x14ac:dyDescent="0.2">
      <c r="B64" s="142">
        <v>465</v>
      </c>
      <c r="C64" s="139">
        <v>22</v>
      </c>
      <c r="D64" s="149">
        <v>401</v>
      </c>
      <c r="E64" s="83"/>
      <c r="F64" s="140">
        <v>367</v>
      </c>
      <c r="G64" s="149">
        <v>680</v>
      </c>
      <c r="H64" s="142">
        <v>418</v>
      </c>
      <c r="I64" s="139">
        <v>494</v>
      </c>
      <c r="J64" s="149">
        <v>405</v>
      </c>
      <c r="K64" s="83">
        <v>442</v>
      </c>
      <c r="L64" s="140">
        <v>426</v>
      </c>
      <c r="M64" s="149">
        <v>388</v>
      </c>
      <c r="N64" s="88"/>
      <c r="O64" s="88"/>
      <c r="P64" s="88"/>
      <c r="Q64" s="88"/>
      <c r="R64" s="88"/>
      <c r="S64" s="88"/>
      <c r="T64" s="88"/>
      <c r="U64" s="88"/>
    </row>
    <row r="65" spans="2:21" x14ac:dyDescent="0.2">
      <c r="B65" s="142">
        <v>474</v>
      </c>
      <c r="C65" s="139">
        <v>35</v>
      </c>
      <c r="D65" s="149">
        <v>363</v>
      </c>
      <c r="E65" s="83"/>
      <c r="F65" s="140">
        <v>397</v>
      </c>
      <c r="G65" s="149">
        <v>145</v>
      </c>
      <c r="H65" s="142">
        <v>416</v>
      </c>
      <c r="I65" s="139">
        <v>452</v>
      </c>
      <c r="J65" s="149">
        <v>413</v>
      </c>
      <c r="K65" s="83">
        <v>499</v>
      </c>
      <c r="L65" s="140">
        <v>376</v>
      </c>
      <c r="M65" s="149">
        <v>472</v>
      </c>
      <c r="N65" s="88"/>
      <c r="O65" s="88"/>
      <c r="P65" s="88"/>
      <c r="Q65" s="88"/>
      <c r="R65" s="88"/>
      <c r="S65" s="88"/>
      <c r="T65" s="88"/>
      <c r="U65" s="88"/>
    </row>
    <row r="66" spans="2:21" x14ac:dyDescent="0.2">
      <c r="B66" s="142">
        <v>10</v>
      </c>
      <c r="C66" s="139">
        <v>494</v>
      </c>
      <c r="D66" s="149">
        <v>380</v>
      </c>
      <c r="E66" s="83"/>
      <c r="F66" s="140">
        <v>385</v>
      </c>
      <c r="G66" s="149">
        <v>396</v>
      </c>
      <c r="H66" s="142">
        <v>37</v>
      </c>
      <c r="I66" s="139">
        <v>408</v>
      </c>
      <c r="J66" s="149">
        <v>49</v>
      </c>
      <c r="K66" s="83">
        <v>567</v>
      </c>
      <c r="L66" s="140">
        <v>537</v>
      </c>
      <c r="M66" s="149">
        <v>123</v>
      </c>
      <c r="N66" s="88"/>
      <c r="O66" s="88"/>
      <c r="P66" s="88"/>
      <c r="Q66" s="88"/>
      <c r="R66" s="88"/>
      <c r="S66" s="88"/>
      <c r="T66" s="88"/>
      <c r="U66" s="88"/>
    </row>
    <row r="67" spans="2:21" x14ac:dyDescent="0.2">
      <c r="B67" s="142">
        <v>29</v>
      </c>
      <c r="C67" s="139">
        <v>22</v>
      </c>
      <c r="D67" s="149">
        <v>411</v>
      </c>
      <c r="E67" s="83"/>
      <c r="F67" s="140">
        <v>467</v>
      </c>
      <c r="G67" s="149">
        <v>412</v>
      </c>
      <c r="H67" s="142">
        <v>404</v>
      </c>
      <c r="I67" s="139">
        <v>442</v>
      </c>
      <c r="J67" s="149">
        <v>10</v>
      </c>
      <c r="K67" s="83">
        <v>403</v>
      </c>
      <c r="L67" s="140">
        <v>492</v>
      </c>
      <c r="M67" s="149">
        <v>382</v>
      </c>
      <c r="N67" s="88"/>
      <c r="O67" s="88"/>
      <c r="P67" s="88"/>
      <c r="Q67" s="88"/>
      <c r="R67" s="88"/>
      <c r="S67" s="88"/>
      <c r="T67" s="88"/>
      <c r="U67" s="88"/>
    </row>
    <row r="68" spans="2:21" x14ac:dyDescent="0.2">
      <c r="B68" s="142">
        <v>486</v>
      </c>
      <c r="C68" s="139">
        <v>391</v>
      </c>
      <c r="D68" s="149">
        <v>429</v>
      </c>
      <c r="E68" s="83"/>
      <c r="F68" s="140">
        <v>25</v>
      </c>
      <c r="G68" s="149">
        <v>142</v>
      </c>
      <c r="H68" s="142">
        <v>397</v>
      </c>
      <c r="I68" s="139">
        <v>427</v>
      </c>
      <c r="J68" s="149">
        <v>9</v>
      </c>
      <c r="K68" s="83">
        <v>428</v>
      </c>
      <c r="L68" s="140">
        <v>447</v>
      </c>
      <c r="M68" s="149">
        <v>424</v>
      </c>
      <c r="N68" s="88"/>
      <c r="O68" s="88"/>
      <c r="P68" s="88"/>
      <c r="Q68" s="88"/>
      <c r="R68" s="88"/>
      <c r="S68" s="88"/>
      <c r="T68" s="88"/>
      <c r="U68" s="88"/>
    </row>
    <row r="69" spans="2:21" x14ac:dyDescent="0.2">
      <c r="B69" s="142">
        <v>465</v>
      </c>
      <c r="C69" s="139">
        <v>388</v>
      </c>
      <c r="D69" s="149">
        <v>414</v>
      </c>
      <c r="E69" s="83"/>
      <c r="F69" s="140">
        <v>375</v>
      </c>
      <c r="G69" s="149">
        <v>403</v>
      </c>
      <c r="H69" s="142">
        <v>27</v>
      </c>
      <c r="I69" s="139">
        <v>436</v>
      </c>
      <c r="J69" s="149">
        <v>403</v>
      </c>
      <c r="K69" s="83">
        <v>437</v>
      </c>
      <c r="L69" s="140">
        <v>71</v>
      </c>
      <c r="M69" s="149">
        <v>484</v>
      </c>
      <c r="N69" s="88"/>
      <c r="O69" s="88"/>
      <c r="P69" s="88"/>
      <c r="Q69" s="88"/>
      <c r="R69" s="88"/>
      <c r="S69" s="88"/>
      <c r="T69" s="88"/>
      <c r="U69" s="88"/>
    </row>
    <row r="70" spans="2:21" x14ac:dyDescent="0.2">
      <c r="B70" s="142">
        <v>504</v>
      </c>
      <c r="C70" s="139">
        <v>393</v>
      </c>
      <c r="D70" s="149">
        <v>379</v>
      </c>
      <c r="E70" s="83"/>
      <c r="F70" s="140">
        <v>371</v>
      </c>
      <c r="G70" s="149">
        <v>398</v>
      </c>
      <c r="H70" s="142">
        <v>403</v>
      </c>
      <c r="I70" s="139">
        <v>405</v>
      </c>
      <c r="J70" s="149">
        <v>421</v>
      </c>
      <c r="K70" s="83">
        <v>392</v>
      </c>
      <c r="L70" s="140">
        <v>365</v>
      </c>
      <c r="M70" s="149">
        <v>418</v>
      </c>
      <c r="N70" s="88"/>
      <c r="O70" s="88"/>
      <c r="P70" s="88"/>
      <c r="Q70" s="88"/>
      <c r="R70" s="88"/>
      <c r="S70" s="88"/>
      <c r="T70" s="88"/>
      <c r="U70" s="88"/>
    </row>
    <row r="71" spans="2:21" x14ac:dyDescent="0.2">
      <c r="B71" s="142">
        <v>9</v>
      </c>
      <c r="C71" s="139">
        <v>412</v>
      </c>
      <c r="D71" s="149">
        <v>396</v>
      </c>
      <c r="E71" s="83"/>
      <c r="F71" s="140">
        <v>574</v>
      </c>
      <c r="G71" s="149">
        <v>390</v>
      </c>
      <c r="H71" s="142">
        <v>418</v>
      </c>
      <c r="I71" s="139">
        <v>443</v>
      </c>
      <c r="J71" s="149">
        <v>423</v>
      </c>
      <c r="K71" s="83">
        <v>455</v>
      </c>
      <c r="L71" s="140">
        <v>54</v>
      </c>
      <c r="M71" s="149">
        <v>457</v>
      </c>
      <c r="N71" s="88"/>
      <c r="O71" s="88"/>
      <c r="P71" s="88"/>
      <c r="Q71" s="88"/>
      <c r="R71" s="88"/>
      <c r="S71" s="88"/>
      <c r="T71" s="88"/>
      <c r="U71" s="88"/>
    </row>
    <row r="72" spans="2:21" x14ac:dyDescent="0.2">
      <c r="B72" s="142">
        <v>12</v>
      </c>
      <c r="C72" s="139">
        <v>453</v>
      </c>
      <c r="D72" s="149">
        <v>361</v>
      </c>
      <c r="E72" s="83"/>
      <c r="F72" s="140">
        <v>414</v>
      </c>
      <c r="G72" s="149">
        <v>417</v>
      </c>
      <c r="H72" s="142">
        <v>402</v>
      </c>
      <c r="I72" s="139">
        <v>431</v>
      </c>
      <c r="J72" s="149">
        <v>26</v>
      </c>
      <c r="K72" s="83">
        <v>410</v>
      </c>
      <c r="L72" s="140">
        <v>397</v>
      </c>
      <c r="M72" s="149">
        <v>504</v>
      </c>
      <c r="N72" s="88"/>
      <c r="O72" s="88"/>
      <c r="P72" s="88"/>
      <c r="Q72" s="88"/>
      <c r="R72" s="88"/>
      <c r="S72" s="88"/>
      <c r="T72" s="88"/>
      <c r="U72" s="88"/>
    </row>
    <row r="73" spans="2:21" x14ac:dyDescent="0.2">
      <c r="B73" s="142">
        <v>478</v>
      </c>
      <c r="C73" s="139">
        <v>386</v>
      </c>
      <c r="D73" s="149">
        <v>378</v>
      </c>
      <c r="E73" s="83"/>
      <c r="F73" s="140">
        <v>379</v>
      </c>
      <c r="G73" s="149">
        <v>403</v>
      </c>
      <c r="H73" s="142">
        <v>10</v>
      </c>
      <c r="I73" s="139">
        <v>17</v>
      </c>
      <c r="J73" s="149">
        <v>457</v>
      </c>
      <c r="K73" s="83">
        <v>593</v>
      </c>
      <c r="L73" s="140">
        <v>373</v>
      </c>
      <c r="M73" s="149">
        <v>394</v>
      </c>
      <c r="N73" s="88"/>
      <c r="O73" s="88"/>
      <c r="P73" s="88"/>
      <c r="Q73" s="88"/>
      <c r="R73" s="88"/>
      <c r="S73" s="88"/>
      <c r="T73" s="88"/>
      <c r="U73" s="88"/>
    </row>
    <row r="74" spans="2:21" x14ac:dyDescent="0.2">
      <c r="B74" s="142">
        <v>9</v>
      </c>
      <c r="C74" s="139">
        <v>382</v>
      </c>
      <c r="D74" s="149">
        <v>450</v>
      </c>
      <c r="E74" s="83"/>
      <c r="F74" s="140">
        <v>415</v>
      </c>
      <c r="G74" s="149">
        <v>416</v>
      </c>
      <c r="H74" s="142">
        <v>394</v>
      </c>
      <c r="I74" s="139">
        <v>419</v>
      </c>
      <c r="J74" s="149">
        <v>432</v>
      </c>
      <c r="K74" s="83">
        <v>545</v>
      </c>
      <c r="L74" s="140">
        <v>397</v>
      </c>
      <c r="M74" s="149">
        <v>481</v>
      </c>
      <c r="N74" s="88"/>
      <c r="O74" s="88"/>
      <c r="P74" s="88"/>
      <c r="Q74" s="88"/>
      <c r="R74" s="88"/>
      <c r="S74" s="88"/>
      <c r="T74" s="88"/>
      <c r="U74" s="88"/>
    </row>
    <row r="75" spans="2:21" x14ac:dyDescent="0.2">
      <c r="B75" s="142">
        <v>12</v>
      </c>
      <c r="C75" s="139">
        <v>389</v>
      </c>
      <c r="D75" s="149">
        <v>366</v>
      </c>
      <c r="E75" s="83"/>
      <c r="F75" s="140">
        <v>30</v>
      </c>
      <c r="G75" s="149">
        <v>369</v>
      </c>
      <c r="H75" s="142">
        <v>10</v>
      </c>
      <c r="I75" s="139">
        <v>419</v>
      </c>
      <c r="J75" s="149">
        <v>17</v>
      </c>
      <c r="K75" s="83">
        <v>511</v>
      </c>
      <c r="L75" s="140">
        <v>464</v>
      </c>
      <c r="M75" s="149">
        <v>132</v>
      </c>
      <c r="N75" s="88"/>
      <c r="O75" s="88"/>
      <c r="P75" s="88"/>
      <c r="Q75" s="88"/>
      <c r="R75" s="88"/>
      <c r="S75" s="88"/>
      <c r="T75" s="88"/>
      <c r="U75" s="88"/>
    </row>
    <row r="76" spans="2:21" x14ac:dyDescent="0.2">
      <c r="B76" s="142">
        <v>465</v>
      </c>
      <c r="C76" s="139">
        <v>456</v>
      </c>
      <c r="D76" s="149">
        <v>393</v>
      </c>
      <c r="E76" s="83"/>
      <c r="F76" s="140">
        <v>55</v>
      </c>
      <c r="G76" s="149">
        <v>491</v>
      </c>
      <c r="H76" s="142">
        <v>400</v>
      </c>
      <c r="I76" s="139">
        <v>11</v>
      </c>
      <c r="J76" s="149">
        <v>418</v>
      </c>
      <c r="K76" s="83">
        <v>448</v>
      </c>
      <c r="L76" s="140">
        <v>397</v>
      </c>
      <c r="M76" s="149">
        <v>556</v>
      </c>
      <c r="N76" s="88"/>
      <c r="O76" s="88"/>
      <c r="P76" s="88"/>
      <c r="Q76" s="88"/>
      <c r="R76" s="88"/>
      <c r="S76" s="88"/>
      <c r="T76" s="88"/>
      <c r="U76" s="88"/>
    </row>
    <row r="77" spans="2:21" x14ac:dyDescent="0.2">
      <c r="B77" s="142">
        <v>467</v>
      </c>
      <c r="C77" s="139">
        <v>404</v>
      </c>
      <c r="D77" s="149">
        <v>526</v>
      </c>
      <c r="E77" s="83"/>
      <c r="F77" s="140">
        <v>454</v>
      </c>
      <c r="G77" s="149">
        <v>397</v>
      </c>
      <c r="H77" s="142">
        <v>404</v>
      </c>
      <c r="I77" s="139">
        <v>446</v>
      </c>
      <c r="J77" s="149">
        <v>404</v>
      </c>
      <c r="K77" s="83">
        <v>412</v>
      </c>
      <c r="L77" s="140">
        <v>406</v>
      </c>
      <c r="M77" s="149">
        <v>463</v>
      </c>
      <c r="N77" s="88"/>
      <c r="O77" s="88"/>
      <c r="P77" s="88"/>
      <c r="Q77" s="88"/>
      <c r="R77" s="88"/>
      <c r="S77" s="88"/>
      <c r="T77" s="88"/>
      <c r="U77" s="88"/>
    </row>
    <row r="78" spans="2:21" x14ac:dyDescent="0.2">
      <c r="B78" s="142">
        <v>472</v>
      </c>
      <c r="C78" s="139">
        <v>380</v>
      </c>
      <c r="D78" s="149">
        <v>43</v>
      </c>
      <c r="E78" s="83"/>
      <c r="F78" s="140">
        <v>381</v>
      </c>
      <c r="G78" s="149">
        <v>393</v>
      </c>
      <c r="H78" s="142">
        <v>50</v>
      </c>
      <c r="I78" s="139">
        <v>418</v>
      </c>
      <c r="J78" s="149">
        <v>447</v>
      </c>
      <c r="K78" s="83">
        <v>624</v>
      </c>
      <c r="L78" s="140">
        <v>416</v>
      </c>
      <c r="M78" s="149">
        <v>480</v>
      </c>
      <c r="N78" s="88"/>
      <c r="O78" s="88"/>
      <c r="P78" s="88"/>
      <c r="Q78" s="88"/>
      <c r="R78" s="88"/>
      <c r="S78" s="88"/>
      <c r="T78" s="88"/>
      <c r="U78" s="88"/>
    </row>
    <row r="79" spans="2:21" x14ac:dyDescent="0.2">
      <c r="B79" s="142">
        <v>474</v>
      </c>
      <c r="C79" s="139">
        <v>404</v>
      </c>
      <c r="D79" s="149">
        <v>380</v>
      </c>
      <c r="E79" s="83"/>
      <c r="F79" s="140">
        <v>393</v>
      </c>
      <c r="G79" s="149">
        <v>455</v>
      </c>
      <c r="H79" s="142">
        <v>413</v>
      </c>
      <c r="I79" s="139">
        <v>418</v>
      </c>
      <c r="J79" s="149">
        <v>393</v>
      </c>
      <c r="K79" s="83">
        <v>428</v>
      </c>
      <c r="L79" s="140">
        <v>374</v>
      </c>
      <c r="M79" s="149">
        <v>487</v>
      </c>
      <c r="N79" s="88"/>
      <c r="O79" s="88"/>
      <c r="P79" s="88"/>
      <c r="Q79" s="88"/>
      <c r="R79" s="88"/>
      <c r="S79" s="88"/>
      <c r="T79" s="88"/>
      <c r="U79" s="88"/>
    </row>
    <row r="80" spans="2:21" x14ac:dyDescent="0.2">
      <c r="B80" s="142">
        <v>490</v>
      </c>
      <c r="C80" s="139">
        <v>486</v>
      </c>
      <c r="D80" s="149">
        <v>449</v>
      </c>
      <c r="E80" s="83"/>
      <c r="F80" s="140">
        <v>361</v>
      </c>
      <c r="G80" s="149">
        <v>422</v>
      </c>
      <c r="H80" s="142">
        <v>429</v>
      </c>
      <c r="I80" s="139">
        <v>442</v>
      </c>
      <c r="J80" s="149">
        <v>407</v>
      </c>
      <c r="K80" s="83">
        <v>433</v>
      </c>
      <c r="L80" s="140">
        <v>392</v>
      </c>
      <c r="M80" s="149">
        <v>478</v>
      </c>
      <c r="N80" s="88"/>
      <c r="O80" s="88"/>
      <c r="P80" s="88"/>
      <c r="Q80" s="88"/>
      <c r="R80" s="88"/>
      <c r="S80" s="88"/>
      <c r="T80" s="88"/>
      <c r="U80" s="88"/>
    </row>
    <row r="81" spans="2:21" x14ac:dyDescent="0.2">
      <c r="B81" s="142">
        <v>9</v>
      </c>
      <c r="C81" s="139">
        <v>390</v>
      </c>
      <c r="D81" s="149">
        <v>404</v>
      </c>
      <c r="E81" s="83"/>
      <c r="F81" s="140">
        <v>376</v>
      </c>
      <c r="G81" s="149">
        <v>519</v>
      </c>
      <c r="H81" s="142">
        <v>400</v>
      </c>
      <c r="I81" s="139">
        <v>17</v>
      </c>
      <c r="J81" s="149">
        <v>20</v>
      </c>
      <c r="K81" s="83">
        <v>390</v>
      </c>
      <c r="L81" s="140">
        <v>557</v>
      </c>
      <c r="M81" s="149">
        <v>389</v>
      </c>
      <c r="N81" s="88"/>
      <c r="O81" s="88"/>
      <c r="P81" s="88"/>
      <c r="Q81" s="88"/>
      <c r="R81" s="88"/>
      <c r="S81" s="88"/>
      <c r="T81" s="88"/>
      <c r="U81" s="88"/>
    </row>
    <row r="82" spans="2:21" x14ac:dyDescent="0.2">
      <c r="B82" s="142">
        <v>9</v>
      </c>
      <c r="C82" s="139">
        <v>396</v>
      </c>
      <c r="D82" s="149">
        <v>390</v>
      </c>
      <c r="E82" s="83"/>
      <c r="F82" s="140">
        <v>479</v>
      </c>
      <c r="G82" s="149">
        <v>371</v>
      </c>
      <c r="H82" s="142">
        <v>410</v>
      </c>
      <c r="I82" s="139">
        <v>421</v>
      </c>
      <c r="J82" s="149">
        <v>26</v>
      </c>
      <c r="K82" s="83">
        <v>450</v>
      </c>
      <c r="L82" s="140">
        <v>414</v>
      </c>
      <c r="M82" s="149">
        <v>427</v>
      </c>
      <c r="N82" s="88"/>
      <c r="O82" s="88"/>
      <c r="P82" s="88"/>
      <c r="Q82" s="88"/>
      <c r="R82" s="88"/>
      <c r="S82" s="88"/>
      <c r="T82" s="88"/>
      <c r="U82" s="88"/>
    </row>
    <row r="83" spans="2:21" x14ac:dyDescent="0.2">
      <c r="B83" s="142">
        <v>458</v>
      </c>
      <c r="C83" s="139">
        <v>398</v>
      </c>
      <c r="D83" s="149">
        <v>407</v>
      </c>
      <c r="E83" s="83"/>
      <c r="F83" s="140">
        <v>373</v>
      </c>
      <c r="G83" s="149">
        <v>432</v>
      </c>
      <c r="H83" s="142">
        <v>409</v>
      </c>
      <c r="I83" s="139">
        <v>452</v>
      </c>
      <c r="J83" s="149">
        <v>409</v>
      </c>
      <c r="K83" s="83">
        <v>511</v>
      </c>
      <c r="L83" s="140">
        <v>471</v>
      </c>
      <c r="M83" s="149">
        <v>410</v>
      </c>
      <c r="N83" s="88"/>
      <c r="O83" s="88"/>
      <c r="P83" s="88"/>
      <c r="Q83" s="88"/>
      <c r="R83" s="88"/>
      <c r="S83" s="88"/>
      <c r="T83" s="88"/>
      <c r="U83" s="88"/>
    </row>
    <row r="84" spans="2:21" x14ac:dyDescent="0.2">
      <c r="B84" s="142">
        <v>12</v>
      </c>
      <c r="C84" s="139">
        <v>390</v>
      </c>
      <c r="D84" s="149">
        <v>470</v>
      </c>
      <c r="E84" s="83"/>
      <c r="F84" s="140">
        <v>498</v>
      </c>
      <c r="G84" s="149">
        <v>394</v>
      </c>
      <c r="H84" s="142">
        <v>30</v>
      </c>
      <c r="I84" s="139">
        <v>418</v>
      </c>
      <c r="J84" s="149">
        <v>417</v>
      </c>
      <c r="K84" s="83">
        <v>397</v>
      </c>
      <c r="L84" s="140">
        <v>452</v>
      </c>
      <c r="M84" s="149">
        <v>447</v>
      </c>
      <c r="N84" s="88"/>
      <c r="O84" s="88"/>
      <c r="P84" s="88"/>
      <c r="Q84" s="88"/>
      <c r="R84" s="88"/>
      <c r="S84" s="88"/>
      <c r="T84" s="88"/>
      <c r="U84" s="88"/>
    </row>
    <row r="85" spans="2:21" x14ac:dyDescent="0.2">
      <c r="B85" s="142">
        <v>467</v>
      </c>
      <c r="C85" s="139">
        <v>393</v>
      </c>
      <c r="D85" s="149">
        <v>386</v>
      </c>
      <c r="E85" s="83"/>
      <c r="F85" s="140">
        <v>457</v>
      </c>
      <c r="G85" s="149">
        <v>399</v>
      </c>
      <c r="H85" s="142">
        <v>396</v>
      </c>
      <c r="I85" s="139">
        <v>458</v>
      </c>
      <c r="J85" s="149">
        <v>21</v>
      </c>
      <c r="K85" s="83">
        <v>456</v>
      </c>
      <c r="L85" s="140">
        <v>354</v>
      </c>
      <c r="M85" s="149">
        <v>461</v>
      </c>
      <c r="N85" s="88"/>
      <c r="O85" s="88"/>
      <c r="P85" s="88"/>
      <c r="Q85" s="88"/>
      <c r="R85" s="88"/>
      <c r="S85" s="88"/>
      <c r="T85" s="88"/>
      <c r="U85" s="88"/>
    </row>
    <row r="86" spans="2:21" x14ac:dyDescent="0.2">
      <c r="B86" s="142">
        <v>536</v>
      </c>
      <c r="C86" s="139">
        <v>493</v>
      </c>
      <c r="D86" s="149">
        <v>364</v>
      </c>
      <c r="E86" s="83"/>
      <c r="F86" s="140">
        <v>381</v>
      </c>
      <c r="G86" s="149">
        <v>410</v>
      </c>
      <c r="H86" s="142">
        <v>404</v>
      </c>
      <c r="I86" s="139">
        <v>432</v>
      </c>
      <c r="J86" s="149">
        <v>420</v>
      </c>
      <c r="K86" s="83">
        <v>480</v>
      </c>
      <c r="L86" s="140">
        <v>418</v>
      </c>
      <c r="M86" s="149">
        <v>426</v>
      </c>
      <c r="N86" s="88"/>
      <c r="O86" s="88"/>
      <c r="P86" s="88"/>
      <c r="Q86" s="88"/>
      <c r="R86" s="88"/>
      <c r="S86" s="88"/>
      <c r="T86" s="88"/>
      <c r="U86" s="88"/>
    </row>
    <row r="87" spans="2:21" x14ac:dyDescent="0.2">
      <c r="B87" s="142">
        <v>10</v>
      </c>
      <c r="C87" s="139">
        <v>398</v>
      </c>
      <c r="D87" s="149">
        <v>436</v>
      </c>
      <c r="E87" s="83"/>
      <c r="F87" s="140">
        <v>43</v>
      </c>
      <c r="G87" s="149">
        <v>441</v>
      </c>
      <c r="H87" s="142">
        <v>403</v>
      </c>
      <c r="I87" s="139">
        <v>425</v>
      </c>
      <c r="J87" s="149">
        <v>408</v>
      </c>
      <c r="K87" s="83">
        <v>63</v>
      </c>
      <c r="L87" s="140">
        <v>457</v>
      </c>
      <c r="M87" s="149">
        <v>89</v>
      </c>
      <c r="N87" s="88"/>
      <c r="O87" s="88"/>
      <c r="P87" s="88"/>
      <c r="Q87" s="88"/>
      <c r="R87" s="88"/>
      <c r="S87" s="88"/>
      <c r="T87" s="88"/>
      <c r="U87" s="88"/>
    </row>
    <row r="88" spans="2:21" x14ac:dyDescent="0.2">
      <c r="B88" s="142">
        <v>494</v>
      </c>
      <c r="C88" s="139">
        <v>446</v>
      </c>
      <c r="D88" s="149">
        <v>377</v>
      </c>
      <c r="E88" s="83"/>
      <c r="F88" s="140">
        <v>401</v>
      </c>
      <c r="G88" s="149">
        <v>436</v>
      </c>
      <c r="H88" s="142">
        <v>41</v>
      </c>
      <c r="I88" s="139">
        <v>476</v>
      </c>
      <c r="J88" s="149">
        <v>35</v>
      </c>
      <c r="K88" s="83">
        <v>530</v>
      </c>
      <c r="L88" s="140">
        <v>390</v>
      </c>
      <c r="M88" s="149">
        <v>407</v>
      </c>
      <c r="N88" s="88"/>
      <c r="O88" s="88"/>
      <c r="P88" s="88"/>
      <c r="Q88" s="88"/>
      <c r="R88" s="88"/>
      <c r="S88" s="88"/>
      <c r="T88" s="88"/>
      <c r="U88" s="88"/>
    </row>
    <row r="89" spans="2:21" x14ac:dyDescent="0.2">
      <c r="B89" s="142">
        <v>11</v>
      </c>
      <c r="C89" s="139">
        <v>11</v>
      </c>
      <c r="D89" s="149">
        <v>399</v>
      </c>
      <c r="E89" s="83"/>
      <c r="F89" s="140">
        <v>403</v>
      </c>
      <c r="G89" s="149">
        <v>468</v>
      </c>
      <c r="H89" s="142">
        <v>420</v>
      </c>
      <c r="I89" s="139">
        <v>452</v>
      </c>
      <c r="J89" s="149">
        <v>405</v>
      </c>
      <c r="K89" s="83">
        <v>469</v>
      </c>
      <c r="L89" s="140">
        <v>409</v>
      </c>
      <c r="M89" s="149">
        <v>661</v>
      </c>
      <c r="N89" s="88"/>
      <c r="O89" s="88"/>
      <c r="P89" s="88"/>
      <c r="Q89" s="88"/>
      <c r="R89" s="88"/>
      <c r="S89" s="88"/>
      <c r="T89" s="88"/>
      <c r="U89" s="88"/>
    </row>
    <row r="90" spans="2:21" x14ac:dyDescent="0.2">
      <c r="B90" s="142">
        <v>477</v>
      </c>
      <c r="C90" s="139">
        <v>411</v>
      </c>
      <c r="D90" s="149">
        <v>390</v>
      </c>
      <c r="E90" s="83"/>
      <c r="F90" s="140">
        <v>404</v>
      </c>
      <c r="G90" s="149">
        <v>388</v>
      </c>
      <c r="H90" s="142">
        <v>10</v>
      </c>
      <c r="I90" s="139">
        <v>444</v>
      </c>
      <c r="J90" s="149">
        <v>412</v>
      </c>
      <c r="K90" s="83">
        <v>32</v>
      </c>
      <c r="L90" s="140">
        <v>390</v>
      </c>
      <c r="M90" s="149">
        <v>25</v>
      </c>
      <c r="N90" s="88"/>
      <c r="O90" s="88"/>
      <c r="P90" s="88"/>
      <c r="Q90" s="88"/>
      <c r="R90" s="88"/>
      <c r="S90" s="88"/>
      <c r="T90" s="88"/>
      <c r="U90" s="88"/>
    </row>
    <row r="91" spans="2:21" x14ac:dyDescent="0.2">
      <c r="B91" s="142">
        <v>484</v>
      </c>
      <c r="C91" s="139">
        <v>468</v>
      </c>
      <c r="D91" s="149">
        <v>391</v>
      </c>
      <c r="E91" s="83"/>
      <c r="F91" s="140">
        <v>379</v>
      </c>
      <c r="G91" s="149">
        <v>371</v>
      </c>
      <c r="H91" s="142">
        <v>397</v>
      </c>
      <c r="I91" s="139">
        <v>11</v>
      </c>
      <c r="J91" s="149">
        <v>519</v>
      </c>
      <c r="K91" s="83">
        <v>467</v>
      </c>
      <c r="L91" s="140">
        <v>508</v>
      </c>
      <c r="M91" s="149">
        <v>440</v>
      </c>
      <c r="N91" s="88"/>
      <c r="O91" s="88"/>
      <c r="P91" s="88"/>
      <c r="Q91" s="88"/>
      <c r="R91" s="88"/>
      <c r="S91" s="88"/>
      <c r="T91" s="88"/>
      <c r="U91" s="88"/>
    </row>
    <row r="92" spans="2:21" x14ac:dyDescent="0.2">
      <c r="B92" s="142">
        <v>13</v>
      </c>
      <c r="C92" s="139">
        <v>370</v>
      </c>
      <c r="D92" s="149">
        <v>396</v>
      </c>
      <c r="E92" s="83"/>
      <c r="F92" s="140">
        <v>412</v>
      </c>
      <c r="G92" s="149">
        <v>375</v>
      </c>
      <c r="H92" s="142">
        <v>394</v>
      </c>
      <c r="I92" s="139">
        <v>478</v>
      </c>
      <c r="J92" s="149">
        <v>514</v>
      </c>
      <c r="K92" s="83">
        <v>464</v>
      </c>
      <c r="L92" s="140">
        <v>426</v>
      </c>
      <c r="M92" s="149">
        <v>518</v>
      </c>
      <c r="N92" s="88"/>
      <c r="O92" s="88"/>
      <c r="P92" s="88"/>
      <c r="Q92" s="88"/>
      <c r="R92" s="88"/>
      <c r="S92" s="88"/>
      <c r="T92" s="88"/>
      <c r="U92" s="88"/>
    </row>
    <row r="93" spans="2:21" x14ac:dyDescent="0.2">
      <c r="B93" s="142">
        <v>9</v>
      </c>
      <c r="C93" s="139">
        <v>390</v>
      </c>
      <c r="D93" s="149">
        <v>370</v>
      </c>
      <c r="E93" s="83"/>
      <c r="F93" s="140">
        <v>378</v>
      </c>
      <c r="G93" s="149">
        <v>121</v>
      </c>
      <c r="H93" s="142">
        <v>392</v>
      </c>
      <c r="I93" s="139">
        <v>429</v>
      </c>
      <c r="J93" s="149">
        <v>422</v>
      </c>
      <c r="K93" s="83">
        <v>509</v>
      </c>
      <c r="L93" s="140">
        <v>412</v>
      </c>
      <c r="M93" s="149">
        <v>450</v>
      </c>
      <c r="N93" s="88"/>
      <c r="O93" s="88"/>
      <c r="P93" s="88"/>
      <c r="Q93" s="88"/>
      <c r="R93" s="88"/>
      <c r="S93" s="88"/>
      <c r="T93" s="88"/>
      <c r="U93" s="88"/>
    </row>
    <row r="94" spans="2:21" x14ac:dyDescent="0.2">
      <c r="B94" s="142">
        <v>10</v>
      </c>
      <c r="C94" s="139">
        <v>378</v>
      </c>
      <c r="D94" s="149">
        <v>395</v>
      </c>
      <c r="E94" s="83"/>
      <c r="F94" s="140">
        <v>357</v>
      </c>
      <c r="G94" s="149">
        <v>444</v>
      </c>
      <c r="H94" s="142">
        <v>399</v>
      </c>
      <c r="I94" s="139">
        <v>17</v>
      </c>
      <c r="J94" s="149">
        <v>30</v>
      </c>
      <c r="K94" s="83">
        <v>381</v>
      </c>
      <c r="L94" s="140">
        <v>390</v>
      </c>
      <c r="M94" s="149">
        <v>499</v>
      </c>
      <c r="N94" s="88"/>
      <c r="O94" s="88"/>
      <c r="P94" s="88"/>
      <c r="Q94" s="88"/>
      <c r="R94" s="88"/>
      <c r="S94" s="88"/>
      <c r="T94" s="88"/>
      <c r="U94" s="88"/>
    </row>
    <row r="95" spans="2:21" x14ac:dyDescent="0.2">
      <c r="B95" s="142">
        <v>10</v>
      </c>
      <c r="C95" s="139">
        <v>18</v>
      </c>
      <c r="D95" s="149">
        <v>406</v>
      </c>
      <c r="E95" s="83"/>
      <c r="F95" s="140">
        <v>436</v>
      </c>
      <c r="G95" s="149">
        <v>12</v>
      </c>
      <c r="H95" s="142">
        <v>392</v>
      </c>
      <c r="I95" s="139">
        <v>481</v>
      </c>
      <c r="J95" s="149">
        <v>484</v>
      </c>
      <c r="K95" s="83">
        <v>517</v>
      </c>
      <c r="L95" s="140">
        <v>419</v>
      </c>
      <c r="M95" s="149">
        <v>34</v>
      </c>
      <c r="N95" s="88"/>
      <c r="O95" s="88"/>
      <c r="P95" s="88"/>
      <c r="Q95" s="88"/>
      <c r="R95" s="88"/>
      <c r="S95" s="88"/>
      <c r="T95" s="88"/>
      <c r="U95" s="88"/>
    </row>
    <row r="96" spans="2:21" x14ac:dyDescent="0.2">
      <c r="B96" s="142">
        <v>15</v>
      </c>
      <c r="C96" s="139">
        <v>10</v>
      </c>
      <c r="D96" s="149">
        <v>21</v>
      </c>
      <c r="E96" s="83"/>
      <c r="F96" s="140">
        <v>118</v>
      </c>
      <c r="G96" s="149">
        <v>399</v>
      </c>
      <c r="H96" s="142">
        <v>17</v>
      </c>
      <c r="I96" s="139">
        <v>471</v>
      </c>
      <c r="J96" s="149">
        <v>16</v>
      </c>
      <c r="K96" s="83">
        <v>63</v>
      </c>
      <c r="L96" s="140">
        <v>551</v>
      </c>
      <c r="M96" s="149">
        <v>397</v>
      </c>
      <c r="N96" s="88"/>
      <c r="O96" s="88"/>
      <c r="P96" s="88"/>
      <c r="Q96" s="88"/>
      <c r="R96" s="88"/>
      <c r="S96" s="88"/>
      <c r="T96" s="88"/>
      <c r="U96" s="88"/>
    </row>
    <row r="97" spans="2:21" x14ac:dyDescent="0.2">
      <c r="B97" s="142">
        <v>457</v>
      </c>
      <c r="C97" s="139">
        <v>415</v>
      </c>
      <c r="D97" s="149">
        <v>397</v>
      </c>
      <c r="E97" s="83"/>
      <c r="F97" s="140">
        <v>77</v>
      </c>
      <c r="G97" s="149">
        <v>455</v>
      </c>
      <c r="H97" s="142">
        <v>402</v>
      </c>
      <c r="I97" s="139">
        <v>424</v>
      </c>
      <c r="J97" s="149">
        <v>441</v>
      </c>
      <c r="K97" s="83">
        <v>391</v>
      </c>
      <c r="L97" s="140">
        <v>483</v>
      </c>
      <c r="M97" s="149">
        <v>464</v>
      </c>
      <c r="N97" s="88"/>
      <c r="O97" s="88"/>
      <c r="P97" s="88"/>
      <c r="Q97" s="88"/>
      <c r="R97" s="88"/>
      <c r="S97" s="88"/>
      <c r="T97" s="88"/>
      <c r="U97" s="88"/>
    </row>
    <row r="98" spans="2:21" x14ac:dyDescent="0.2">
      <c r="B98" s="142">
        <v>9</v>
      </c>
      <c r="C98" s="139">
        <v>425</v>
      </c>
      <c r="D98" s="149">
        <v>429</v>
      </c>
      <c r="E98" s="83"/>
      <c r="F98" s="140">
        <v>552</v>
      </c>
      <c r="G98" s="149">
        <v>502</v>
      </c>
      <c r="H98" s="142">
        <v>37</v>
      </c>
      <c r="I98" s="139">
        <v>460</v>
      </c>
      <c r="J98" s="149">
        <v>426</v>
      </c>
      <c r="K98" s="83">
        <v>412</v>
      </c>
      <c r="L98" s="140">
        <v>511</v>
      </c>
      <c r="M98" s="149">
        <v>444</v>
      </c>
      <c r="N98" s="88"/>
      <c r="O98" s="88"/>
      <c r="P98" s="88"/>
      <c r="Q98" s="88"/>
      <c r="R98" s="88"/>
      <c r="S98" s="88"/>
      <c r="T98" s="88"/>
      <c r="U98" s="88"/>
    </row>
    <row r="99" spans="2:21" x14ac:dyDescent="0.2">
      <c r="B99" s="142">
        <v>18</v>
      </c>
      <c r="C99" s="139">
        <v>404</v>
      </c>
      <c r="D99" s="149">
        <v>19</v>
      </c>
      <c r="E99" s="83"/>
      <c r="F99" s="140">
        <v>360</v>
      </c>
      <c r="G99" s="149">
        <v>422</v>
      </c>
      <c r="H99" s="142">
        <v>10</v>
      </c>
      <c r="I99" s="139">
        <v>428</v>
      </c>
      <c r="J99" s="149">
        <v>446</v>
      </c>
      <c r="K99" s="83">
        <v>90</v>
      </c>
      <c r="L99" s="140">
        <v>454</v>
      </c>
      <c r="M99" s="149">
        <v>385</v>
      </c>
      <c r="N99" s="88"/>
      <c r="O99" s="88"/>
      <c r="P99" s="88"/>
      <c r="Q99" s="88"/>
      <c r="R99" s="88"/>
      <c r="S99" s="88"/>
      <c r="T99" s="88"/>
      <c r="U99" s="88"/>
    </row>
    <row r="100" spans="2:21" x14ac:dyDescent="0.2">
      <c r="B100" s="142">
        <v>466</v>
      </c>
      <c r="C100" s="139">
        <v>391</v>
      </c>
      <c r="D100" s="149">
        <v>10</v>
      </c>
      <c r="E100" s="83"/>
      <c r="F100" s="140">
        <v>35</v>
      </c>
      <c r="G100" s="149">
        <v>388</v>
      </c>
      <c r="H100" s="142">
        <v>398</v>
      </c>
      <c r="I100" s="139">
        <v>11</v>
      </c>
      <c r="J100" s="149">
        <v>486</v>
      </c>
      <c r="K100" s="83">
        <v>399</v>
      </c>
      <c r="L100" s="140">
        <v>443</v>
      </c>
      <c r="M100" s="149">
        <v>437</v>
      </c>
      <c r="N100" s="88"/>
      <c r="O100" s="88"/>
      <c r="P100" s="88"/>
      <c r="Q100" s="88"/>
      <c r="R100" s="88"/>
      <c r="S100" s="88"/>
      <c r="T100" s="88"/>
      <c r="U100" s="88"/>
    </row>
    <row r="101" spans="2:21" x14ac:dyDescent="0.2">
      <c r="B101" s="142">
        <v>10</v>
      </c>
      <c r="C101" s="139">
        <v>397</v>
      </c>
      <c r="D101" s="149">
        <v>19</v>
      </c>
      <c r="E101" s="83"/>
      <c r="F101" s="140">
        <v>397</v>
      </c>
      <c r="G101" s="149">
        <v>468</v>
      </c>
      <c r="H101" s="142">
        <v>407</v>
      </c>
      <c r="I101" s="139">
        <v>422</v>
      </c>
      <c r="J101" s="149">
        <v>507</v>
      </c>
      <c r="K101" s="83">
        <v>412</v>
      </c>
      <c r="L101" s="140">
        <v>443</v>
      </c>
      <c r="M101" s="149">
        <v>471</v>
      </c>
      <c r="N101" s="88"/>
      <c r="O101" s="88"/>
      <c r="P101" s="88"/>
      <c r="Q101" s="88"/>
      <c r="R101" s="88"/>
      <c r="S101" s="88"/>
      <c r="T101" s="88"/>
      <c r="U101" s="88"/>
    </row>
    <row r="102" spans="2:21" x14ac:dyDescent="0.2">
      <c r="B102" s="142">
        <v>9</v>
      </c>
      <c r="C102" s="139">
        <v>405</v>
      </c>
      <c r="D102" s="149">
        <v>446</v>
      </c>
      <c r="E102" s="83"/>
      <c r="F102" s="140">
        <v>566</v>
      </c>
      <c r="G102" s="149">
        <v>408</v>
      </c>
      <c r="H102" s="142">
        <v>408</v>
      </c>
      <c r="I102" s="139">
        <v>426</v>
      </c>
      <c r="J102" s="149">
        <v>469</v>
      </c>
      <c r="K102" s="83">
        <v>385</v>
      </c>
      <c r="L102" s="140">
        <v>19</v>
      </c>
      <c r="M102" s="149">
        <v>393</v>
      </c>
      <c r="N102" s="88"/>
      <c r="O102" s="88"/>
      <c r="P102" s="88"/>
      <c r="Q102" s="88"/>
      <c r="R102" s="88"/>
      <c r="S102" s="88"/>
      <c r="T102" s="88"/>
      <c r="U102" s="88"/>
    </row>
    <row r="103" spans="2:21" x14ac:dyDescent="0.2">
      <c r="B103" s="142">
        <v>9</v>
      </c>
      <c r="C103" s="139">
        <v>431</v>
      </c>
      <c r="D103" s="149">
        <v>384</v>
      </c>
      <c r="E103" s="83"/>
      <c r="F103" s="140">
        <v>391</v>
      </c>
      <c r="G103" s="149">
        <v>376</v>
      </c>
      <c r="H103" s="142">
        <v>408</v>
      </c>
      <c r="I103" s="139">
        <v>475</v>
      </c>
      <c r="J103" s="149">
        <v>438</v>
      </c>
      <c r="K103" s="83">
        <v>397</v>
      </c>
      <c r="L103" s="140">
        <v>373</v>
      </c>
      <c r="M103" s="149">
        <v>416</v>
      </c>
      <c r="N103" s="88"/>
      <c r="O103" s="88"/>
      <c r="P103" s="88"/>
      <c r="Q103" s="88"/>
      <c r="R103" s="88"/>
      <c r="S103" s="88"/>
      <c r="T103" s="88"/>
      <c r="U103" s="88"/>
    </row>
    <row r="104" spans="2:21" x14ac:dyDescent="0.2">
      <c r="B104" s="142">
        <v>10</v>
      </c>
      <c r="C104" s="139">
        <v>28</v>
      </c>
      <c r="D104" s="149">
        <v>387</v>
      </c>
      <c r="E104" s="83"/>
      <c r="F104" s="140">
        <v>516</v>
      </c>
      <c r="G104" s="149">
        <v>475</v>
      </c>
      <c r="H104" s="142">
        <v>15</v>
      </c>
      <c r="I104" s="139">
        <v>409</v>
      </c>
      <c r="J104" s="149">
        <v>415</v>
      </c>
      <c r="K104" s="83">
        <v>415</v>
      </c>
      <c r="L104" s="140">
        <v>530</v>
      </c>
      <c r="M104" s="149">
        <v>26</v>
      </c>
      <c r="N104" s="88"/>
      <c r="O104" s="88"/>
      <c r="P104" s="88"/>
      <c r="Q104" s="88"/>
      <c r="R104" s="88"/>
      <c r="S104" s="88"/>
      <c r="T104" s="88"/>
      <c r="U104" s="88"/>
    </row>
    <row r="105" spans="2:21" x14ac:dyDescent="0.2">
      <c r="B105" s="142">
        <v>474</v>
      </c>
      <c r="C105" s="139">
        <v>396</v>
      </c>
      <c r="D105" s="149">
        <v>405</v>
      </c>
      <c r="E105" s="83"/>
      <c r="F105" s="140">
        <v>28</v>
      </c>
      <c r="G105" s="149">
        <v>402</v>
      </c>
      <c r="H105" s="142">
        <v>413</v>
      </c>
      <c r="I105" s="139">
        <v>408</v>
      </c>
      <c r="J105" s="149">
        <v>405</v>
      </c>
      <c r="K105" s="83">
        <v>583</v>
      </c>
      <c r="L105" s="140">
        <v>26</v>
      </c>
      <c r="M105" s="149">
        <v>425</v>
      </c>
      <c r="N105" s="88"/>
      <c r="O105" s="88"/>
      <c r="P105" s="88"/>
      <c r="Q105" s="88"/>
      <c r="R105" s="88"/>
      <c r="S105" s="88"/>
      <c r="T105" s="88"/>
      <c r="U105" s="88"/>
    </row>
    <row r="106" spans="2:21" x14ac:dyDescent="0.2">
      <c r="B106" s="142">
        <v>468</v>
      </c>
      <c r="C106" s="139">
        <v>398</v>
      </c>
      <c r="D106" s="149">
        <v>363</v>
      </c>
      <c r="E106" s="83"/>
      <c r="F106" s="140">
        <v>385</v>
      </c>
      <c r="G106" s="149">
        <v>426</v>
      </c>
      <c r="H106" s="142">
        <v>410</v>
      </c>
      <c r="I106" s="139">
        <v>430</v>
      </c>
      <c r="J106" s="149">
        <v>418</v>
      </c>
      <c r="K106" s="83">
        <v>437</v>
      </c>
      <c r="L106" s="140">
        <v>568</v>
      </c>
      <c r="M106" s="149">
        <v>506</v>
      </c>
      <c r="N106" s="88"/>
      <c r="O106" s="88"/>
      <c r="P106" s="88"/>
      <c r="Q106" s="88"/>
      <c r="R106" s="88"/>
      <c r="S106" s="88"/>
      <c r="T106" s="88"/>
      <c r="U106" s="88"/>
    </row>
    <row r="107" spans="2:21" x14ac:dyDescent="0.2">
      <c r="B107" s="142">
        <v>471</v>
      </c>
      <c r="C107" s="139">
        <v>433</v>
      </c>
      <c r="D107" s="149">
        <v>32</v>
      </c>
      <c r="E107" s="83"/>
      <c r="F107" s="140">
        <v>421</v>
      </c>
      <c r="G107" s="149">
        <v>349</v>
      </c>
      <c r="H107" s="142">
        <v>408</v>
      </c>
      <c r="I107" s="139">
        <v>494</v>
      </c>
      <c r="J107" s="149">
        <v>9</v>
      </c>
      <c r="K107" s="83">
        <v>371</v>
      </c>
      <c r="L107" s="140">
        <v>362</v>
      </c>
      <c r="M107" s="149">
        <v>35</v>
      </c>
      <c r="N107" s="88"/>
      <c r="O107" s="88"/>
      <c r="P107" s="88"/>
      <c r="Q107" s="88"/>
      <c r="R107" s="88"/>
      <c r="S107" s="88"/>
      <c r="T107" s="88"/>
      <c r="U107" s="88"/>
    </row>
    <row r="108" spans="2:21" x14ac:dyDescent="0.2">
      <c r="B108" s="142">
        <v>495</v>
      </c>
      <c r="C108" s="139">
        <v>432</v>
      </c>
      <c r="D108" s="149">
        <v>380</v>
      </c>
      <c r="E108" s="83"/>
      <c r="F108" s="140">
        <v>397</v>
      </c>
      <c r="G108" s="149">
        <v>679</v>
      </c>
      <c r="H108" s="142">
        <v>10</v>
      </c>
      <c r="I108" s="139">
        <v>457</v>
      </c>
      <c r="J108" s="149">
        <v>24</v>
      </c>
      <c r="K108" s="83">
        <v>89</v>
      </c>
      <c r="L108" s="140">
        <v>381</v>
      </c>
      <c r="M108" s="149">
        <v>432</v>
      </c>
      <c r="N108" s="88"/>
      <c r="O108" s="88"/>
      <c r="P108" s="88"/>
      <c r="Q108" s="88"/>
      <c r="R108" s="88"/>
      <c r="S108" s="88"/>
      <c r="T108" s="88"/>
      <c r="U108" s="88"/>
    </row>
    <row r="109" spans="2:21" x14ac:dyDescent="0.2">
      <c r="B109" s="142">
        <v>478</v>
      </c>
      <c r="C109" s="139">
        <v>388</v>
      </c>
      <c r="D109" s="149">
        <v>385</v>
      </c>
      <c r="E109" s="83"/>
      <c r="F109" s="140">
        <v>373</v>
      </c>
      <c r="G109" s="149">
        <v>375</v>
      </c>
      <c r="H109" s="142">
        <v>10</v>
      </c>
      <c r="I109" s="139">
        <v>402</v>
      </c>
      <c r="J109" s="149">
        <v>470</v>
      </c>
      <c r="K109" s="83">
        <v>23</v>
      </c>
      <c r="L109" s="140">
        <v>516</v>
      </c>
      <c r="M109" s="149">
        <v>395</v>
      </c>
      <c r="N109" s="88"/>
      <c r="O109" s="88"/>
      <c r="P109" s="88"/>
      <c r="Q109" s="88"/>
      <c r="R109" s="88"/>
      <c r="S109" s="88"/>
      <c r="T109" s="88"/>
      <c r="U109" s="88"/>
    </row>
    <row r="110" spans="2:21" x14ac:dyDescent="0.2">
      <c r="B110" s="142">
        <v>26</v>
      </c>
      <c r="C110" s="139">
        <v>394</v>
      </c>
      <c r="D110" s="149">
        <v>411</v>
      </c>
      <c r="E110" s="83"/>
      <c r="F110" s="140">
        <v>78</v>
      </c>
      <c r="G110" s="149">
        <v>380</v>
      </c>
      <c r="H110" s="142">
        <v>398</v>
      </c>
      <c r="I110" s="139">
        <v>24</v>
      </c>
      <c r="J110" s="149">
        <v>448</v>
      </c>
      <c r="K110" s="83">
        <v>416</v>
      </c>
      <c r="L110" s="140">
        <v>394</v>
      </c>
      <c r="M110" s="149">
        <v>462</v>
      </c>
      <c r="N110" s="88"/>
      <c r="O110" s="88"/>
      <c r="P110" s="88"/>
      <c r="Q110" s="88"/>
      <c r="R110" s="88"/>
      <c r="S110" s="88"/>
      <c r="T110" s="88"/>
      <c r="U110" s="88"/>
    </row>
    <row r="111" spans="2:21" x14ac:dyDescent="0.2">
      <c r="B111" s="142">
        <v>477</v>
      </c>
      <c r="C111" s="139">
        <v>397</v>
      </c>
      <c r="D111" s="149">
        <v>392</v>
      </c>
      <c r="E111" s="83"/>
      <c r="F111" s="140">
        <v>397</v>
      </c>
      <c r="G111" s="149">
        <v>514</v>
      </c>
      <c r="H111" s="142">
        <v>10</v>
      </c>
      <c r="I111" s="139">
        <v>438</v>
      </c>
      <c r="J111" s="149">
        <v>609</v>
      </c>
      <c r="K111" s="83">
        <v>26</v>
      </c>
      <c r="L111" s="140">
        <v>487</v>
      </c>
      <c r="M111" s="149">
        <v>411</v>
      </c>
      <c r="N111" s="88"/>
      <c r="O111" s="88"/>
      <c r="P111" s="88"/>
      <c r="Q111" s="88"/>
      <c r="R111" s="88"/>
      <c r="S111" s="88"/>
      <c r="T111" s="88"/>
      <c r="U111" s="88"/>
    </row>
    <row r="112" spans="2:21" x14ac:dyDescent="0.2">
      <c r="B112" s="142">
        <v>508</v>
      </c>
      <c r="C112" s="139">
        <v>520</v>
      </c>
      <c r="D112" s="149">
        <v>372</v>
      </c>
      <c r="E112" s="83"/>
      <c r="F112" s="140">
        <v>404</v>
      </c>
      <c r="G112" s="149">
        <v>890</v>
      </c>
      <c r="H112" s="142">
        <v>406</v>
      </c>
      <c r="I112" s="139">
        <v>441</v>
      </c>
      <c r="J112" s="149">
        <v>27</v>
      </c>
      <c r="K112" s="83">
        <v>386</v>
      </c>
      <c r="L112" s="140">
        <v>407</v>
      </c>
      <c r="M112" s="149">
        <v>79</v>
      </c>
      <c r="N112" s="88"/>
      <c r="O112" s="88"/>
      <c r="P112" s="88"/>
      <c r="Q112" s="88"/>
      <c r="R112" s="88"/>
      <c r="S112" s="88"/>
      <c r="T112" s="88"/>
      <c r="U112" s="88"/>
    </row>
    <row r="113" spans="2:21" x14ac:dyDescent="0.2">
      <c r="B113" s="142">
        <v>477</v>
      </c>
      <c r="C113" s="139">
        <v>394</v>
      </c>
      <c r="D113" s="149">
        <v>421</v>
      </c>
      <c r="E113" s="83"/>
      <c r="F113" s="140">
        <v>373</v>
      </c>
      <c r="G113" s="149">
        <v>422</v>
      </c>
      <c r="H113" s="142">
        <v>437</v>
      </c>
      <c r="I113" s="139">
        <v>398</v>
      </c>
      <c r="J113" s="149">
        <v>422</v>
      </c>
      <c r="K113" s="83">
        <v>487</v>
      </c>
      <c r="L113" s="140">
        <v>437</v>
      </c>
      <c r="M113" s="149">
        <v>80</v>
      </c>
      <c r="N113" s="88"/>
      <c r="O113" s="88"/>
      <c r="P113" s="88"/>
      <c r="Q113" s="88"/>
      <c r="R113" s="88"/>
      <c r="S113" s="88"/>
      <c r="T113" s="88"/>
      <c r="U113" s="88"/>
    </row>
    <row r="114" spans="2:21" x14ac:dyDescent="0.2">
      <c r="B114" s="142">
        <v>480</v>
      </c>
      <c r="C114" s="139">
        <v>414</v>
      </c>
      <c r="D114" s="149">
        <v>18</v>
      </c>
      <c r="E114" s="83"/>
      <c r="F114" s="140">
        <v>462</v>
      </c>
      <c r="G114" s="149">
        <v>436</v>
      </c>
      <c r="H114" s="142">
        <v>397</v>
      </c>
      <c r="I114" s="139">
        <v>402</v>
      </c>
      <c r="J114" s="149">
        <v>433</v>
      </c>
      <c r="K114" s="83">
        <v>573</v>
      </c>
      <c r="L114" s="140">
        <v>360</v>
      </c>
      <c r="M114" s="149">
        <v>388</v>
      </c>
      <c r="N114" s="88"/>
      <c r="O114" s="88"/>
      <c r="P114" s="88"/>
      <c r="Q114" s="88"/>
      <c r="R114" s="88"/>
      <c r="S114" s="88"/>
      <c r="T114" s="88"/>
      <c r="U114" s="88"/>
    </row>
    <row r="115" spans="2:21" x14ac:dyDescent="0.2">
      <c r="B115" s="142">
        <v>510</v>
      </c>
      <c r="C115" s="139">
        <v>27</v>
      </c>
      <c r="D115" s="149">
        <v>387</v>
      </c>
      <c r="E115" s="83"/>
      <c r="F115" s="140">
        <v>404</v>
      </c>
      <c r="G115" s="149">
        <v>422</v>
      </c>
      <c r="H115" s="142">
        <v>12</v>
      </c>
      <c r="I115" s="139">
        <v>399</v>
      </c>
      <c r="J115" s="149">
        <v>478</v>
      </c>
      <c r="K115" s="83">
        <v>412</v>
      </c>
      <c r="L115" s="140">
        <v>34</v>
      </c>
      <c r="M115" s="149">
        <v>414</v>
      </c>
      <c r="N115" s="88"/>
      <c r="O115" s="88"/>
      <c r="P115" s="88"/>
      <c r="Q115" s="88"/>
      <c r="R115" s="88"/>
      <c r="S115" s="88"/>
      <c r="T115" s="88"/>
      <c r="U115" s="88"/>
    </row>
    <row r="116" spans="2:21" x14ac:dyDescent="0.2">
      <c r="B116" s="142">
        <v>474</v>
      </c>
      <c r="C116" s="139">
        <v>420</v>
      </c>
      <c r="D116" s="149">
        <v>404</v>
      </c>
      <c r="E116" s="83"/>
      <c r="F116" s="140">
        <v>489</v>
      </c>
      <c r="G116" s="149">
        <v>389</v>
      </c>
      <c r="H116" s="142">
        <v>16</v>
      </c>
      <c r="I116" s="139">
        <v>471</v>
      </c>
      <c r="J116" s="149">
        <v>29</v>
      </c>
      <c r="K116" s="83">
        <v>476</v>
      </c>
      <c r="L116" s="140">
        <v>394</v>
      </c>
      <c r="M116" s="149">
        <v>460</v>
      </c>
      <c r="N116" s="88"/>
      <c r="O116" s="88"/>
      <c r="P116" s="88"/>
      <c r="Q116" s="88"/>
      <c r="R116" s="88"/>
      <c r="S116" s="88"/>
      <c r="T116" s="88"/>
      <c r="U116" s="88"/>
    </row>
    <row r="117" spans="2:21" x14ac:dyDescent="0.2">
      <c r="B117" s="142">
        <v>478</v>
      </c>
      <c r="C117" s="139">
        <v>395</v>
      </c>
      <c r="D117" s="149">
        <v>347</v>
      </c>
      <c r="E117" s="83"/>
      <c r="F117" s="140">
        <v>373</v>
      </c>
      <c r="G117" s="149">
        <v>49</v>
      </c>
      <c r="H117" s="142">
        <v>10</v>
      </c>
      <c r="I117" s="139">
        <v>21</v>
      </c>
      <c r="J117" s="149">
        <v>409</v>
      </c>
      <c r="K117" s="83">
        <v>532</v>
      </c>
      <c r="L117" s="140">
        <v>386</v>
      </c>
      <c r="M117" s="149">
        <v>64</v>
      </c>
      <c r="N117" s="88"/>
      <c r="O117" s="88"/>
      <c r="P117" s="88"/>
      <c r="Q117" s="88"/>
      <c r="R117" s="88"/>
      <c r="S117" s="88"/>
      <c r="T117" s="88"/>
      <c r="U117" s="88"/>
    </row>
    <row r="118" spans="2:21" x14ac:dyDescent="0.2">
      <c r="B118" s="142">
        <v>16</v>
      </c>
      <c r="C118" s="139">
        <v>415</v>
      </c>
      <c r="D118" s="149">
        <v>381</v>
      </c>
      <c r="E118" s="83"/>
      <c r="F118" s="140">
        <v>626</v>
      </c>
      <c r="G118" s="149">
        <v>481</v>
      </c>
      <c r="H118" s="142">
        <v>33</v>
      </c>
      <c r="I118" s="139">
        <v>461</v>
      </c>
      <c r="J118" s="149">
        <v>438</v>
      </c>
      <c r="K118" s="83">
        <v>61</v>
      </c>
      <c r="L118" s="140">
        <v>467</v>
      </c>
      <c r="M118" s="149">
        <v>411</v>
      </c>
      <c r="N118" s="88"/>
      <c r="O118" s="88"/>
      <c r="P118" s="88"/>
      <c r="Q118" s="88"/>
      <c r="R118" s="88"/>
      <c r="S118" s="88"/>
      <c r="T118" s="88"/>
      <c r="U118" s="88"/>
    </row>
    <row r="119" spans="2:21" x14ac:dyDescent="0.2">
      <c r="B119" s="142">
        <v>475</v>
      </c>
      <c r="C119" s="139">
        <v>39</v>
      </c>
      <c r="D119" s="149">
        <v>448</v>
      </c>
      <c r="E119" s="83"/>
      <c r="F119" s="140">
        <v>392</v>
      </c>
      <c r="G119" s="149">
        <v>428</v>
      </c>
      <c r="H119" s="142">
        <v>406</v>
      </c>
      <c r="I119" s="139">
        <v>20</v>
      </c>
      <c r="J119" s="149">
        <v>449</v>
      </c>
      <c r="K119" s="83">
        <v>415</v>
      </c>
      <c r="L119" s="140">
        <v>428</v>
      </c>
      <c r="M119" s="149">
        <v>544</v>
      </c>
      <c r="N119" s="88"/>
      <c r="O119" s="88"/>
      <c r="P119" s="88"/>
      <c r="Q119" s="88"/>
      <c r="R119" s="88"/>
      <c r="S119" s="88"/>
      <c r="T119" s="88"/>
      <c r="U119" s="88"/>
    </row>
    <row r="120" spans="2:21" x14ac:dyDescent="0.2">
      <c r="B120" s="142">
        <v>485</v>
      </c>
      <c r="C120" s="139">
        <v>14</v>
      </c>
      <c r="D120" s="149">
        <v>438</v>
      </c>
      <c r="E120" s="83"/>
      <c r="F120" s="140">
        <v>413</v>
      </c>
      <c r="G120" s="149">
        <v>382</v>
      </c>
      <c r="H120" s="142">
        <v>394</v>
      </c>
      <c r="I120" s="139">
        <v>404</v>
      </c>
      <c r="J120" s="149">
        <v>445</v>
      </c>
      <c r="K120" s="83">
        <v>75</v>
      </c>
      <c r="L120" s="140">
        <v>422</v>
      </c>
      <c r="M120" s="149">
        <v>382</v>
      </c>
      <c r="N120" s="88"/>
      <c r="O120" s="88"/>
      <c r="P120" s="88"/>
      <c r="Q120" s="88"/>
      <c r="R120" s="88"/>
      <c r="S120" s="88"/>
      <c r="T120" s="88"/>
      <c r="U120" s="88"/>
    </row>
    <row r="121" spans="2:21" x14ac:dyDescent="0.2">
      <c r="B121" s="142">
        <v>477</v>
      </c>
      <c r="C121" s="139">
        <v>412</v>
      </c>
      <c r="D121" s="149">
        <v>428</v>
      </c>
      <c r="E121" s="83"/>
      <c r="F121" s="140">
        <v>361</v>
      </c>
      <c r="G121" s="149">
        <v>38</v>
      </c>
      <c r="H121" s="142">
        <v>14</v>
      </c>
      <c r="I121" s="139">
        <v>449</v>
      </c>
      <c r="J121" s="149">
        <v>407</v>
      </c>
      <c r="K121" s="83">
        <v>461</v>
      </c>
      <c r="L121" s="140">
        <v>387</v>
      </c>
      <c r="M121" s="149">
        <v>474</v>
      </c>
      <c r="N121" s="88"/>
      <c r="O121" s="88"/>
      <c r="P121" s="88"/>
      <c r="Q121" s="88"/>
      <c r="R121" s="88"/>
      <c r="S121" s="88"/>
      <c r="T121" s="88"/>
      <c r="U121" s="88"/>
    </row>
    <row r="122" spans="2:21" x14ac:dyDescent="0.2">
      <c r="B122" s="142">
        <v>465</v>
      </c>
      <c r="C122" s="139">
        <v>413</v>
      </c>
      <c r="D122" s="149">
        <v>435</v>
      </c>
      <c r="E122" s="83"/>
      <c r="F122" s="140">
        <v>509</v>
      </c>
      <c r="G122" s="149">
        <v>500</v>
      </c>
      <c r="H122" s="142">
        <v>400</v>
      </c>
      <c r="I122" s="139">
        <v>442</v>
      </c>
      <c r="J122" s="149">
        <v>423</v>
      </c>
      <c r="K122" s="83">
        <v>390</v>
      </c>
      <c r="L122" s="140">
        <v>593</v>
      </c>
      <c r="M122" s="149">
        <v>397</v>
      </c>
      <c r="N122" s="88"/>
      <c r="O122" s="88"/>
      <c r="P122" s="88"/>
      <c r="Q122" s="88"/>
      <c r="R122" s="88"/>
      <c r="S122" s="88"/>
      <c r="T122" s="88"/>
      <c r="U122" s="88"/>
    </row>
    <row r="123" spans="2:21" x14ac:dyDescent="0.2">
      <c r="B123" s="142">
        <v>10</v>
      </c>
      <c r="C123" s="139">
        <v>386</v>
      </c>
      <c r="D123" s="149">
        <v>54</v>
      </c>
      <c r="E123" s="83"/>
      <c r="F123" s="140">
        <v>394</v>
      </c>
      <c r="G123" s="149">
        <v>140</v>
      </c>
      <c r="H123" s="142">
        <v>10</v>
      </c>
      <c r="I123" s="139">
        <v>411</v>
      </c>
      <c r="J123" s="149">
        <v>407</v>
      </c>
      <c r="K123" s="83">
        <v>397</v>
      </c>
      <c r="L123" s="140">
        <v>398</v>
      </c>
      <c r="M123" s="149">
        <v>475</v>
      </c>
      <c r="N123" s="88"/>
      <c r="O123" s="88"/>
      <c r="P123" s="88"/>
      <c r="Q123" s="88"/>
      <c r="R123" s="88"/>
      <c r="S123" s="88"/>
      <c r="T123" s="88"/>
      <c r="U123" s="88"/>
    </row>
    <row r="124" spans="2:21" x14ac:dyDescent="0.2">
      <c r="B124" s="142">
        <v>461</v>
      </c>
      <c r="C124" s="139">
        <v>402</v>
      </c>
      <c r="D124" s="149">
        <v>417</v>
      </c>
      <c r="E124" s="83"/>
      <c r="F124" s="140">
        <v>369</v>
      </c>
      <c r="G124" s="149">
        <v>411</v>
      </c>
      <c r="H124" s="142">
        <v>408</v>
      </c>
      <c r="I124" s="139">
        <v>450</v>
      </c>
      <c r="J124" s="149">
        <v>458</v>
      </c>
      <c r="K124" s="83">
        <v>515</v>
      </c>
      <c r="L124" s="140">
        <v>471</v>
      </c>
      <c r="M124" s="149">
        <v>477</v>
      </c>
      <c r="N124" s="88"/>
      <c r="O124" s="88"/>
      <c r="P124" s="88"/>
      <c r="Q124" s="88"/>
      <c r="R124" s="88"/>
      <c r="S124" s="88"/>
      <c r="T124" s="88"/>
      <c r="U124" s="88"/>
    </row>
    <row r="125" spans="2:21" x14ac:dyDescent="0.2">
      <c r="B125" s="142">
        <v>494</v>
      </c>
      <c r="C125" s="139">
        <v>398</v>
      </c>
      <c r="D125" s="149">
        <v>365</v>
      </c>
      <c r="E125" s="83"/>
      <c r="F125" s="140">
        <v>381</v>
      </c>
      <c r="G125" s="149">
        <v>389</v>
      </c>
      <c r="H125" s="142">
        <v>412</v>
      </c>
      <c r="I125" s="139">
        <v>430</v>
      </c>
      <c r="J125" s="149">
        <v>10</v>
      </c>
      <c r="K125" s="83">
        <v>619</v>
      </c>
      <c r="L125" s="140">
        <v>482</v>
      </c>
      <c r="M125" s="149">
        <v>416</v>
      </c>
      <c r="N125" s="88"/>
      <c r="O125" s="88"/>
      <c r="P125" s="88"/>
      <c r="Q125" s="88"/>
      <c r="R125" s="88"/>
      <c r="S125" s="88"/>
      <c r="T125" s="88"/>
      <c r="U125" s="88"/>
    </row>
    <row r="126" spans="2:21" x14ac:dyDescent="0.2">
      <c r="B126" s="142">
        <v>461</v>
      </c>
      <c r="C126" s="139">
        <v>385</v>
      </c>
      <c r="D126" s="149">
        <v>381</v>
      </c>
      <c r="E126" s="83"/>
      <c r="F126" s="140">
        <v>310</v>
      </c>
      <c r="G126" s="149">
        <v>480</v>
      </c>
      <c r="H126" s="142">
        <v>404</v>
      </c>
      <c r="I126" s="139">
        <v>452</v>
      </c>
      <c r="J126" s="149">
        <v>487</v>
      </c>
      <c r="K126" s="83">
        <v>543</v>
      </c>
      <c r="L126" s="140">
        <v>68</v>
      </c>
      <c r="M126" s="149">
        <v>35</v>
      </c>
      <c r="N126" s="88"/>
      <c r="O126" s="88"/>
      <c r="P126" s="88"/>
      <c r="Q126" s="88"/>
      <c r="R126" s="88"/>
      <c r="S126" s="88"/>
      <c r="T126" s="88"/>
      <c r="U126" s="88"/>
    </row>
    <row r="127" spans="2:21" x14ac:dyDescent="0.2">
      <c r="B127" s="142">
        <v>9</v>
      </c>
      <c r="C127" s="139">
        <v>398</v>
      </c>
      <c r="D127" s="149">
        <v>367</v>
      </c>
      <c r="E127" s="83"/>
      <c r="F127" s="140">
        <v>358</v>
      </c>
      <c r="G127" s="149">
        <v>404</v>
      </c>
      <c r="H127" s="142">
        <v>399</v>
      </c>
      <c r="I127" s="139">
        <v>439</v>
      </c>
      <c r="J127" s="149">
        <v>417</v>
      </c>
      <c r="K127" s="83">
        <v>376</v>
      </c>
      <c r="L127" s="140">
        <v>404</v>
      </c>
      <c r="M127" s="149">
        <v>452</v>
      </c>
      <c r="N127" s="88"/>
      <c r="O127" s="88"/>
      <c r="P127" s="88"/>
      <c r="Q127" s="88"/>
      <c r="R127" s="88"/>
      <c r="S127" s="88"/>
      <c r="T127" s="88"/>
      <c r="U127" s="88"/>
    </row>
    <row r="128" spans="2:21" x14ac:dyDescent="0.2">
      <c r="B128" s="142">
        <v>467</v>
      </c>
      <c r="C128" s="139">
        <v>430</v>
      </c>
      <c r="D128" s="149">
        <v>25</v>
      </c>
      <c r="E128" s="83"/>
      <c r="F128" s="140">
        <v>375</v>
      </c>
      <c r="G128" s="149">
        <v>435</v>
      </c>
      <c r="H128" s="142">
        <v>409</v>
      </c>
      <c r="I128" s="139">
        <v>433</v>
      </c>
      <c r="J128" s="149">
        <v>421</v>
      </c>
      <c r="K128" s="83">
        <v>565</v>
      </c>
      <c r="L128" s="140">
        <v>433</v>
      </c>
      <c r="M128" s="149">
        <v>43</v>
      </c>
      <c r="N128" s="88"/>
      <c r="O128" s="88"/>
      <c r="P128" s="88"/>
      <c r="Q128" s="88"/>
      <c r="R128" s="88"/>
      <c r="S128" s="88"/>
      <c r="T128" s="88"/>
      <c r="U128" s="88"/>
    </row>
    <row r="129" spans="2:21" x14ac:dyDescent="0.2">
      <c r="B129" s="142">
        <v>465</v>
      </c>
      <c r="C129" s="139">
        <v>417</v>
      </c>
      <c r="D129" s="149">
        <v>404</v>
      </c>
      <c r="E129" s="83"/>
      <c r="F129" s="140">
        <v>444</v>
      </c>
      <c r="G129" s="149">
        <v>40</v>
      </c>
      <c r="H129" s="142">
        <v>12</v>
      </c>
      <c r="I129" s="139">
        <v>453</v>
      </c>
      <c r="J129" s="149">
        <v>446</v>
      </c>
      <c r="K129" s="83">
        <v>592</v>
      </c>
      <c r="L129" s="140">
        <v>42</v>
      </c>
      <c r="M129" s="149">
        <v>436</v>
      </c>
      <c r="N129" s="88"/>
      <c r="O129" s="88"/>
      <c r="P129" s="88"/>
      <c r="Q129" s="88"/>
      <c r="R129" s="88"/>
      <c r="S129" s="88"/>
      <c r="T129" s="88"/>
      <c r="U129" s="88"/>
    </row>
    <row r="130" spans="2:21" x14ac:dyDescent="0.2">
      <c r="B130" s="142">
        <v>21</v>
      </c>
      <c r="C130" s="139">
        <v>374</v>
      </c>
      <c r="D130" s="149">
        <v>403</v>
      </c>
      <c r="E130" s="83"/>
      <c r="F130" s="140">
        <v>390</v>
      </c>
      <c r="G130" s="149">
        <v>361</v>
      </c>
      <c r="H130" s="142">
        <v>426</v>
      </c>
      <c r="I130" s="139">
        <v>18</v>
      </c>
      <c r="J130" s="149">
        <v>411</v>
      </c>
      <c r="K130" s="83">
        <v>458</v>
      </c>
      <c r="L130" s="140">
        <v>537</v>
      </c>
      <c r="M130" s="149">
        <v>578</v>
      </c>
      <c r="N130" s="88"/>
      <c r="O130" s="88"/>
      <c r="P130" s="88"/>
      <c r="Q130" s="88"/>
      <c r="R130" s="88"/>
      <c r="S130" s="88"/>
      <c r="T130" s="88"/>
      <c r="U130" s="88"/>
    </row>
    <row r="131" spans="2:21" x14ac:dyDescent="0.2">
      <c r="B131" s="142">
        <v>10</v>
      </c>
      <c r="C131" s="139">
        <v>373</v>
      </c>
      <c r="D131" s="149">
        <v>376</v>
      </c>
      <c r="E131" s="83"/>
      <c r="F131" s="140">
        <v>365</v>
      </c>
      <c r="G131" s="149">
        <v>41</v>
      </c>
      <c r="H131" s="142">
        <v>10</v>
      </c>
      <c r="I131" s="139">
        <v>461</v>
      </c>
      <c r="J131" s="149">
        <v>429</v>
      </c>
      <c r="K131" s="83">
        <v>488</v>
      </c>
      <c r="L131" s="140">
        <v>408</v>
      </c>
      <c r="M131" s="149">
        <v>390</v>
      </c>
      <c r="N131" s="88"/>
      <c r="O131" s="88"/>
      <c r="P131" s="88"/>
      <c r="Q131" s="88"/>
      <c r="R131" s="88"/>
      <c r="S131" s="88"/>
      <c r="T131" s="88"/>
      <c r="U131" s="88"/>
    </row>
    <row r="132" spans="2:21" x14ac:dyDescent="0.2">
      <c r="B132" s="142">
        <v>465</v>
      </c>
      <c r="C132" s="139">
        <v>19</v>
      </c>
      <c r="D132" s="149">
        <v>385</v>
      </c>
      <c r="E132" s="83"/>
      <c r="F132" s="140">
        <v>389</v>
      </c>
      <c r="G132" s="149">
        <v>104</v>
      </c>
      <c r="H132" s="142">
        <v>437</v>
      </c>
      <c r="I132" s="139">
        <v>20</v>
      </c>
      <c r="J132" s="149">
        <v>11</v>
      </c>
      <c r="K132" s="83">
        <v>365</v>
      </c>
      <c r="L132" s="140">
        <v>383</v>
      </c>
      <c r="M132" s="149">
        <v>421</v>
      </c>
      <c r="N132" s="88"/>
      <c r="O132" s="88"/>
      <c r="P132" s="88"/>
      <c r="Q132" s="88"/>
      <c r="R132" s="88"/>
      <c r="S132" s="88"/>
      <c r="T132" s="88"/>
      <c r="U132" s="88"/>
    </row>
    <row r="133" spans="2:21" x14ac:dyDescent="0.2">
      <c r="B133" s="142">
        <v>473</v>
      </c>
      <c r="C133" s="139">
        <v>436</v>
      </c>
      <c r="D133" s="149">
        <v>355</v>
      </c>
      <c r="E133" s="83"/>
      <c r="F133" s="140">
        <v>515</v>
      </c>
      <c r="G133" s="149">
        <v>402</v>
      </c>
      <c r="H133" s="142">
        <v>399</v>
      </c>
      <c r="I133" s="139">
        <v>414</v>
      </c>
      <c r="J133" s="149">
        <v>9</v>
      </c>
      <c r="K133" s="83">
        <v>467</v>
      </c>
      <c r="L133" s="140">
        <v>385</v>
      </c>
      <c r="M133" s="149">
        <v>542</v>
      </c>
      <c r="N133" s="88"/>
      <c r="O133" s="88"/>
      <c r="P133" s="88"/>
      <c r="Q133" s="88"/>
      <c r="R133" s="88"/>
      <c r="S133" s="88"/>
      <c r="T133" s="88"/>
      <c r="U133" s="88"/>
    </row>
    <row r="134" spans="2:21" x14ac:dyDescent="0.2">
      <c r="B134" s="142">
        <v>462</v>
      </c>
      <c r="C134" s="139">
        <v>12</v>
      </c>
      <c r="D134" s="149">
        <v>387</v>
      </c>
      <c r="E134" s="83"/>
      <c r="F134" s="140">
        <v>433</v>
      </c>
      <c r="G134" s="149">
        <v>505</v>
      </c>
      <c r="H134" s="142">
        <v>400</v>
      </c>
      <c r="I134" s="139">
        <v>424</v>
      </c>
      <c r="J134" s="149">
        <v>420</v>
      </c>
      <c r="K134" s="83">
        <v>406</v>
      </c>
      <c r="L134" s="140">
        <v>517</v>
      </c>
      <c r="M134" s="149">
        <v>192</v>
      </c>
      <c r="N134" s="88"/>
      <c r="O134" s="88"/>
      <c r="P134" s="88"/>
      <c r="Q134" s="88"/>
      <c r="R134" s="88"/>
      <c r="S134" s="88"/>
      <c r="T134" s="88"/>
      <c r="U134" s="88"/>
    </row>
    <row r="135" spans="2:21" x14ac:dyDescent="0.2">
      <c r="B135" s="142">
        <v>469</v>
      </c>
      <c r="C135" s="139">
        <v>376</v>
      </c>
      <c r="D135" s="149">
        <v>435</v>
      </c>
      <c r="E135" s="83"/>
      <c r="F135" s="140">
        <v>576</v>
      </c>
      <c r="G135" s="149">
        <v>525</v>
      </c>
      <c r="H135" s="142">
        <v>409</v>
      </c>
      <c r="I135" s="139">
        <v>429</v>
      </c>
      <c r="J135" s="149">
        <v>445</v>
      </c>
      <c r="K135" s="83">
        <v>492</v>
      </c>
      <c r="L135" s="140">
        <v>385</v>
      </c>
      <c r="M135" s="149">
        <v>532</v>
      </c>
      <c r="N135" s="88"/>
      <c r="O135" s="88"/>
      <c r="P135" s="88"/>
      <c r="Q135" s="88"/>
      <c r="R135" s="88"/>
      <c r="S135" s="88"/>
      <c r="T135" s="88"/>
      <c r="U135" s="88"/>
    </row>
    <row r="136" spans="2:21" x14ac:dyDescent="0.2">
      <c r="B136" s="142">
        <v>468</v>
      </c>
      <c r="C136" s="139">
        <v>372</v>
      </c>
      <c r="D136" s="149">
        <v>409</v>
      </c>
      <c r="E136" s="83"/>
      <c r="F136" s="140">
        <v>34</v>
      </c>
      <c r="G136" s="149">
        <v>149</v>
      </c>
      <c r="H136" s="142">
        <v>434</v>
      </c>
      <c r="I136" s="139">
        <v>10</v>
      </c>
      <c r="J136" s="149">
        <v>420</v>
      </c>
      <c r="K136" s="83">
        <v>439</v>
      </c>
      <c r="L136" s="140">
        <v>496</v>
      </c>
      <c r="M136" s="149">
        <v>554</v>
      </c>
      <c r="N136" s="88"/>
      <c r="O136" s="88"/>
      <c r="P136" s="88"/>
      <c r="Q136" s="88"/>
      <c r="R136" s="88"/>
      <c r="S136" s="88"/>
      <c r="T136" s="88"/>
      <c r="U136" s="88"/>
    </row>
    <row r="137" spans="2:21" x14ac:dyDescent="0.2">
      <c r="B137" s="142">
        <v>465</v>
      </c>
      <c r="C137" s="139">
        <v>462</v>
      </c>
      <c r="D137" s="149">
        <v>385</v>
      </c>
      <c r="E137" s="83"/>
      <c r="F137" s="140">
        <v>404</v>
      </c>
      <c r="G137" s="149">
        <v>388</v>
      </c>
      <c r="H137" s="142">
        <v>10</v>
      </c>
      <c r="I137" s="139">
        <v>14</v>
      </c>
      <c r="J137" s="149">
        <v>11</v>
      </c>
      <c r="K137" s="83">
        <v>552</v>
      </c>
      <c r="L137" s="140">
        <v>678</v>
      </c>
      <c r="M137" s="149">
        <v>640</v>
      </c>
      <c r="N137" s="88"/>
      <c r="O137" s="88"/>
      <c r="P137" s="88"/>
      <c r="Q137" s="88"/>
      <c r="R137" s="88"/>
      <c r="S137" s="88"/>
      <c r="T137" s="88"/>
      <c r="U137" s="88"/>
    </row>
    <row r="138" spans="2:21" x14ac:dyDescent="0.2">
      <c r="B138" s="142">
        <v>10</v>
      </c>
      <c r="C138" s="139">
        <v>421</v>
      </c>
      <c r="D138" s="149">
        <v>437</v>
      </c>
      <c r="E138" s="83"/>
      <c r="F138" s="140">
        <v>396</v>
      </c>
      <c r="G138" s="149">
        <v>402</v>
      </c>
      <c r="H138" s="142">
        <v>15</v>
      </c>
      <c r="I138" s="139">
        <v>26</v>
      </c>
      <c r="J138" s="149">
        <v>441</v>
      </c>
      <c r="K138" s="83">
        <v>412</v>
      </c>
      <c r="L138" s="140">
        <v>384</v>
      </c>
      <c r="M138" s="149">
        <v>473</v>
      </c>
      <c r="N138" s="88"/>
      <c r="O138" s="88"/>
      <c r="P138" s="88"/>
      <c r="Q138" s="88"/>
      <c r="R138" s="88"/>
      <c r="S138" s="88"/>
      <c r="T138" s="88"/>
      <c r="U138" s="88"/>
    </row>
    <row r="139" spans="2:21" x14ac:dyDescent="0.2">
      <c r="B139" s="142">
        <v>471</v>
      </c>
      <c r="C139" s="139">
        <v>388</v>
      </c>
      <c r="D139" s="149">
        <v>385</v>
      </c>
      <c r="E139" s="83"/>
      <c r="F139" s="140">
        <v>369</v>
      </c>
      <c r="G139" s="149">
        <v>568</v>
      </c>
      <c r="H139" s="142">
        <v>403</v>
      </c>
      <c r="I139" s="139">
        <v>12</v>
      </c>
      <c r="J139" s="149">
        <v>425</v>
      </c>
      <c r="K139" s="83">
        <v>54</v>
      </c>
      <c r="L139" s="140">
        <v>222</v>
      </c>
      <c r="M139" s="149">
        <v>415</v>
      </c>
      <c r="N139" s="88"/>
      <c r="O139" s="88"/>
      <c r="P139" s="88"/>
      <c r="Q139" s="88"/>
      <c r="R139" s="88"/>
      <c r="S139" s="88"/>
      <c r="T139" s="88"/>
      <c r="U139" s="88"/>
    </row>
    <row r="140" spans="2:21" x14ac:dyDescent="0.2">
      <c r="B140" s="142">
        <v>463</v>
      </c>
      <c r="C140" s="139">
        <v>381</v>
      </c>
      <c r="D140" s="149">
        <v>460</v>
      </c>
      <c r="E140" s="83"/>
      <c r="F140" s="140">
        <v>422</v>
      </c>
      <c r="G140" s="149">
        <v>489</v>
      </c>
      <c r="H140" s="142">
        <v>401</v>
      </c>
      <c r="I140" s="139">
        <v>440</v>
      </c>
      <c r="J140" s="149">
        <v>455</v>
      </c>
      <c r="K140" s="83"/>
      <c r="L140" s="140">
        <v>192</v>
      </c>
      <c r="M140" s="149">
        <v>253</v>
      </c>
      <c r="N140" s="88"/>
      <c r="O140" s="88"/>
      <c r="P140" s="88"/>
      <c r="Q140" s="88"/>
      <c r="R140" s="88"/>
      <c r="S140" s="88"/>
      <c r="T140" s="88"/>
      <c r="U140" s="88"/>
    </row>
    <row r="141" spans="2:21" x14ac:dyDescent="0.2">
      <c r="B141" s="142">
        <v>463</v>
      </c>
      <c r="C141" s="139">
        <v>419</v>
      </c>
      <c r="D141" s="149">
        <v>374</v>
      </c>
      <c r="E141" s="83"/>
      <c r="F141" s="140">
        <v>413</v>
      </c>
      <c r="G141" s="149">
        <v>384</v>
      </c>
      <c r="H141" s="142">
        <v>424</v>
      </c>
      <c r="I141" s="139">
        <v>459</v>
      </c>
      <c r="J141" s="149">
        <v>417</v>
      </c>
      <c r="K141" s="83"/>
      <c r="L141" s="140">
        <v>385</v>
      </c>
      <c r="M141" s="149">
        <v>467</v>
      </c>
      <c r="N141" s="88"/>
      <c r="O141" s="88"/>
      <c r="P141" s="88"/>
      <c r="Q141" s="88"/>
      <c r="R141" s="88"/>
      <c r="S141" s="88"/>
      <c r="T141" s="88"/>
      <c r="U141" s="88"/>
    </row>
    <row r="142" spans="2:21" x14ac:dyDescent="0.2">
      <c r="B142" s="142">
        <v>481</v>
      </c>
      <c r="C142" s="139">
        <v>398</v>
      </c>
      <c r="D142" s="149">
        <v>352</v>
      </c>
      <c r="E142" s="83"/>
      <c r="F142" s="140">
        <v>485</v>
      </c>
      <c r="G142" s="149">
        <v>383</v>
      </c>
      <c r="H142" s="142">
        <v>407</v>
      </c>
      <c r="I142" s="139">
        <v>409</v>
      </c>
      <c r="J142" s="149">
        <v>430</v>
      </c>
      <c r="K142" s="83"/>
      <c r="L142" s="140">
        <v>383</v>
      </c>
      <c r="M142" s="149">
        <v>567</v>
      </c>
      <c r="N142" s="88"/>
      <c r="O142" s="88"/>
      <c r="P142" s="88"/>
      <c r="Q142" s="88"/>
      <c r="R142" s="88"/>
      <c r="S142" s="88"/>
      <c r="T142" s="88"/>
      <c r="U142" s="88"/>
    </row>
    <row r="143" spans="2:21" x14ac:dyDescent="0.2">
      <c r="B143" s="142">
        <v>9</v>
      </c>
      <c r="C143" s="139">
        <v>414</v>
      </c>
      <c r="D143" s="149">
        <v>395</v>
      </c>
      <c r="E143" s="83"/>
      <c r="F143" s="140">
        <v>377</v>
      </c>
      <c r="G143" s="149"/>
      <c r="H143" s="142">
        <v>11</v>
      </c>
      <c r="I143" s="139">
        <v>436</v>
      </c>
      <c r="J143" s="149">
        <v>11</v>
      </c>
      <c r="K143" s="83"/>
      <c r="L143" s="140">
        <v>177</v>
      </c>
      <c r="M143" s="149">
        <v>458</v>
      </c>
      <c r="N143" s="88"/>
      <c r="O143" s="88"/>
      <c r="P143" s="88"/>
      <c r="Q143" s="88"/>
      <c r="R143" s="88"/>
      <c r="S143" s="88"/>
      <c r="T143" s="88"/>
      <c r="U143" s="88"/>
    </row>
    <row r="144" spans="2:21" x14ac:dyDescent="0.2">
      <c r="B144" s="142">
        <v>473</v>
      </c>
      <c r="C144" s="139">
        <v>404</v>
      </c>
      <c r="D144" s="149">
        <v>403</v>
      </c>
      <c r="E144" s="83"/>
      <c r="F144" s="140">
        <v>409</v>
      </c>
      <c r="G144" s="149"/>
      <c r="H144" s="142">
        <v>427</v>
      </c>
      <c r="I144" s="139">
        <v>401</v>
      </c>
      <c r="J144" s="149">
        <v>15</v>
      </c>
      <c r="K144" s="83"/>
      <c r="L144" s="140">
        <v>708</v>
      </c>
      <c r="M144" s="149">
        <v>406</v>
      </c>
      <c r="N144" s="88"/>
      <c r="O144" s="88"/>
      <c r="P144" s="88"/>
      <c r="Q144" s="88"/>
      <c r="R144" s="88"/>
      <c r="S144" s="88"/>
      <c r="T144" s="88"/>
      <c r="U144" s="88"/>
    </row>
    <row r="145" spans="2:21" x14ac:dyDescent="0.2">
      <c r="B145" s="142">
        <v>10</v>
      </c>
      <c r="C145" s="139">
        <v>20</v>
      </c>
      <c r="D145" s="149">
        <v>450</v>
      </c>
      <c r="E145" s="83"/>
      <c r="F145" s="140">
        <v>382</v>
      </c>
      <c r="G145" s="149"/>
      <c r="H145" s="142">
        <v>13</v>
      </c>
      <c r="I145" s="139">
        <v>424</v>
      </c>
      <c r="J145" s="149">
        <v>437</v>
      </c>
      <c r="K145" s="83"/>
      <c r="L145" s="140">
        <v>820</v>
      </c>
      <c r="M145" s="149"/>
      <c r="N145" s="88"/>
      <c r="O145" s="88"/>
      <c r="P145" s="88"/>
      <c r="Q145" s="88"/>
      <c r="R145" s="88"/>
      <c r="S145" s="88"/>
      <c r="T145" s="88"/>
      <c r="U145" s="88"/>
    </row>
    <row r="146" spans="2:21" x14ac:dyDescent="0.2">
      <c r="B146" s="142">
        <v>468</v>
      </c>
      <c r="C146" s="139">
        <v>420</v>
      </c>
      <c r="D146" s="149">
        <v>16</v>
      </c>
      <c r="E146" s="83"/>
      <c r="F146" s="140">
        <v>409</v>
      </c>
      <c r="G146" s="149"/>
      <c r="H146" s="142">
        <v>416</v>
      </c>
      <c r="I146" s="139">
        <v>474</v>
      </c>
      <c r="J146" s="149">
        <v>10</v>
      </c>
      <c r="K146" s="83"/>
      <c r="L146" s="140"/>
      <c r="M146" s="149"/>
      <c r="N146" s="88"/>
      <c r="O146" s="88"/>
      <c r="P146" s="88"/>
      <c r="Q146" s="88"/>
      <c r="R146" s="88"/>
      <c r="S146" s="88"/>
      <c r="T146" s="88"/>
      <c r="U146" s="88"/>
    </row>
    <row r="147" spans="2:21" x14ac:dyDescent="0.2">
      <c r="B147" s="142">
        <v>15</v>
      </c>
      <c r="C147" s="139">
        <v>414</v>
      </c>
      <c r="D147" s="149">
        <v>473</v>
      </c>
      <c r="E147" s="83"/>
      <c r="F147" s="140">
        <v>388</v>
      </c>
      <c r="G147" s="149"/>
      <c r="H147" s="142">
        <v>11</v>
      </c>
      <c r="I147" s="139">
        <v>9</v>
      </c>
      <c r="J147" s="149">
        <v>10</v>
      </c>
      <c r="K147" s="83"/>
      <c r="L147" s="140"/>
      <c r="M147" s="149"/>
      <c r="N147" s="88"/>
      <c r="O147" s="88"/>
      <c r="P147" s="88"/>
      <c r="Q147" s="88"/>
      <c r="R147" s="88"/>
      <c r="S147" s="88"/>
      <c r="T147" s="88"/>
      <c r="U147" s="88"/>
    </row>
    <row r="148" spans="2:21" x14ac:dyDescent="0.2">
      <c r="B148" s="142">
        <v>10</v>
      </c>
      <c r="C148" s="139">
        <v>426</v>
      </c>
      <c r="D148" s="149">
        <v>395</v>
      </c>
      <c r="E148" s="83"/>
      <c r="F148" s="140">
        <v>559</v>
      </c>
      <c r="G148" s="149"/>
      <c r="H148" s="142">
        <v>400</v>
      </c>
      <c r="I148" s="139">
        <v>19</v>
      </c>
      <c r="J148" s="149">
        <v>419</v>
      </c>
      <c r="K148" s="83"/>
      <c r="L148" s="140"/>
      <c r="M148" s="149"/>
      <c r="N148" s="88"/>
      <c r="O148" s="88"/>
      <c r="P148" s="88"/>
      <c r="Q148" s="88"/>
      <c r="R148" s="88"/>
      <c r="S148" s="88"/>
      <c r="T148" s="88"/>
      <c r="U148" s="88"/>
    </row>
    <row r="149" spans="2:21" x14ac:dyDescent="0.2">
      <c r="B149" s="142">
        <v>472</v>
      </c>
      <c r="C149" s="139">
        <v>367</v>
      </c>
      <c r="D149" s="149">
        <v>456</v>
      </c>
      <c r="E149" s="83"/>
      <c r="F149" s="140">
        <v>359</v>
      </c>
      <c r="G149" s="149"/>
      <c r="H149" s="142">
        <v>399</v>
      </c>
      <c r="I149" s="139">
        <v>425</v>
      </c>
      <c r="J149" s="149">
        <v>411</v>
      </c>
      <c r="K149" s="83"/>
      <c r="L149" s="140"/>
      <c r="M149" s="149"/>
      <c r="N149" s="88"/>
      <c r="O149" s="88"/>
      <c r="P149" s="88"/>
      <c r="Q149" s="88"/>
      <c r="R149" s="88"/>
      <c r="S149" s="88"/>
      <c r="T149" s="88"/>
      <c r="U149" s="88"/>
    </row>
    <row r="150" spans="2:21" x14ac:dyDescent="0.2">
      <c r="B150" s="142">
        <v>470</v>
      </c>
      <c r="C150" s="139">
        <v>394</v>
      </c>
      <c r="D150" s="149">
        <v>360</v>
      </c>
      <c r="E150" s="83"/>
      <c r="F150" s="140">
        <v>564</v>
      </c>
      <c r="G150" s="149"/>
      <c r="H150" s="142">
        <v>13</v>
      </c>
      <c r="I150" s="139">
        <v>420</v>
      </c>
      <c r="J150" s="149">
        <v>436</v>
      </c>
      <c r="K150" s="83"/>
      <c r="L150" s="140"/>
      <c r="M150" s="149"/>
      <c r="N150" s="88"/>
      <c r="O150" s="88"/>
      <c r="P150" s="88"/>
      <c r="Q150" s="88"/>
      <c r="R150" s="88"/>
      <c r="S150" s="88"/>
      <c r="T150" s="88"/>
      <c r="U150" s="88"/>
    </row>
    <row r="151" spans="2:21" x14ac:dyDescent="0.2">
      <c r="B151" s="142">
        <v>486</v>
      </c>
      <c r="C151" s="139">
        <v>415</v>
      </c>
      <c r="D151" s="149">
        <v>465</v>
      </c>
      <c r="E151" s="83"/>
      <c r="F151" s="140">
        <v>475</v>
      </c>
      <c r="G151" s="149"/>
      <c r="H151" s="142">
        <v>47</v>
      </c>
      <c r="I151" s="139">
        <v>442</v>
      </c>
      <c r="J151" s="149">
        <v>476</v>
      </c>
      <c r="K151" s="83"/>
      <c r="L151" s="140"/>
      <c r="M151" s="149"/>
      <c r="N151" s="88"/>
      <c r="O151" s="88"/>
      <c r="P151" s="88"/>
      <c r="Q151" s="88"/>
      <c r="R151" s="88"/>
      <c r="S151" s="88"/>
      <c r="T151" s="88"/>
      <c r="U151" s="88"/>
    </row>
    <row r="152" spans="2:21" x14ac:dyDescent="0.2">
      <c r="B152" s="142">
        <v>10</v>
      </c>
      <c r="C152" s="139">
        <v>447</v>
      </c>
      <c r="D152" s="149">
        <v>412</v>
      </c>
      <c r="E152" s="83"/>
      <c r="F152" s="140">
        <v>370</v>
      </c>
      <c r="G152" s="149"/>
      <c r="H152" s="142">
        <v>11</v>
      </c>
      <c r="I152" s="139">
        <v>416</v>
      </c>
      <c r="J152" s="149">
        <v>425</v>
      </c>
      <c r="K152" s="83"/>
      <c r="L152" s="140"/>
      <c r="M152" s="149"/>
      <c r="N152" s="88"/>
      <c r="O152" s="88"/>
      <c r="P152" s="88"/>
      <c r="Q152" s="88"/>
      <c r="R152" s="88"/>
      <c r="S152" s="88"/>
      <c r="T152" s="88"/>
      <c r="U152" s="88"/>
    </row>
    <row r="153" spans="2:21" x14ac:dyDescent="0.2">
      <c r="B153" s="142">
        <v>9</v>
      </c>
      <c r="C153" s="139">
        <v>13</v>
      </c>
      <c r="D153" s="149">
        <v>353</v>
      </c>
      <c r="E153" s="83"/>
      <c r="F153" s="140">
        <v>381</v>
      </c>
      <c r="G153" s="149"/>
      <c r="H153" s="142">
        <v>9</v>
      </c>
      <c r="I153" s="139">
        <v>415</v>
      </c>
      <c r="J153" s="149">
        <v>435</v>
      </c>
      <c r="K153" s="83"/>
      <c r="L153" s="140"/>
      <c r="M153" s="149"/>
      <c r="N153" s="88"/>
      <c r="O153" s="88"/>
      <c r="P153" s="88"/>
      <c r="Q153" s="88"/>
      <c r="R153" s="88"/>
      <c r="S153" s="88"/>
      <c r="T153" s="88"/>
      <c r="U153" s="88"/>
    </row>
    <row r="154" spans="2:21" x14ac:dyDescent="0.2">
      <c r="B154" s="142">
        <v>9</v>
      </c>
      <c r="C154" s="139">
        <v>447</v>
      </c>
      <c r="D154" s="149">
        <v>379</v>
      </c>
      <c r="E154" s="83"/>
      <c r="F154" s="140">
        <v>43</v>
      </c>
      <c r="G154" s="149"/>
      <c r="H154" s="142">
        <v>9</v>
      </c>
      <c r="I154" s="139">
        <v>432</v>
      </c>
      <c r="J154" s="149">
        <v>13</v>
      </c>
      <c r="K154" s="83"/>
      <c r="L154" s="140"/>
      <c r="M154" s="149"/>
      <c r="N154" s="88"/>
      <c r="O154" s="88"/>
      <c r="P154" s="88"/>
      <c r="Q154" s="88"/>
      <c r="R154" s="88"/>
      <c r="S154" s="88"/>
      <c r="T154" s="88"/>
      <c r="U154" s="88"/>
    </row>
    <row r="155" spans="2:21" x14ac:dyDescent="0.2">
      <c r="B155" s="142">
        <v>474</v>
      </c>
      <c r="C155" s="139">
        <v>438</v>
      </c>
      <c r="D155" s="149">
        <v>12</v>
      </c>
      <c r="E155" s="83"/>
      <c r="F155" s="140">
        <v>34</v>
      </c>
      <c r="G155" s="149"/>
      <c r="H155" s="142">
        <v>16</v>
      </c>
      <c r="I155" s="139">
        <v>434</v>
      </c>
      <c r="J155" s="149">
        <v>10</v>
      </c>
      <c r="K155" s="83"/>
      <c r="L155" s="140"/>
      <c r="M155" s="149"/>
      <c r="N155" s="88"/>
      <c r="O155" s="88"/>
      <c r="P155" s="88"/>
      <c r="Q155" s="88"/>
      <c r="R155" s="88"/>
      <c r="S155" s="88"/>
      <c r="T155" s="88"/>
      <c r="U155" s="88"/>
    </row>
    <row r="156" spans="2:21" x14ac:dyDescent="0.2">
      <c r="B156" s="142">
        <v>463</v>
      </c>
      <c r="C156" s="139">
        <v>445</v>
      </c>
      <c r="D156" s="149">
        <v>367</v>
      </c>
      <c r="E156" s="83"/>
      <c r="F156" s="140">
        <v>366</v>
      </c>
      <c r="G156" s="149"/>
      <c r="H156" s="142">
        <v>406</v>
      </c>
      <c r="I156" s="139">
        <v>11</v>
      </c>
      <c r="J156" s="149">
        <v>493</v>
      </c>
      <c r="K156" s="83"/>
      <c r="L156" s="140"/>
      <c r="M156" s="149"/>
      <c r="N156" s="88"/>
      <c r="O156" s="88"/>
      <c r="P156" s="88"/>
      <c r="Q156" s="88"/>
      <c r="R156" s="88"/>
      <c r="S156" s="88"/>
      <c r="T156" s="88"/>
      <c r="U156" s="88"/>
    </row>
    <row r="157" spans="2:21" x14ac:dyDescent="0.2">
      <c r="B157" s="142">
        <v>475</v>
      </c>
      <c r="C157" s="139">
        <v>385</v>
      </c>
      <c r="D157" s="149">
        <v>561</v>
      </c>
      <c r="E157" s="83"/>
      <c r="F157" s="140"/>
      <c r="G157" s="149"/>
      <c r="H157" s="142">
        <v>432</v>
      </c>
      <c r="I157" s="139">
        <v>39</v>
      </c>
      <c r="J157" s="149">
        <v>29</v>
      </c>
      <c r="K157" s="83"/>
      <c r="L157" s="140"/>
      <c r="M157" s="149"/>
      <c r="N157" s="88"/>
      <c r="O157" s="88"/>
      <c r="P157" s="88"/>
      <c r="Q157" s="88"/>
      <c r="R157" s="88"/>
      <c r="S157" s="88"/>
      <c r="T157" s="88"/>
      <c r="U157" s="88"/>
    </row>
    <row r="158" spans="2:21" x14ac:dyDescent="0.2">
      <c r="B158" s="142">
        <v>474</v>
      </c>
      <c r="C158" s="139">
        <v>487</v>
      </c>
      <c r="D158" s="149">
        <v>23</v>
      </c>
      <c r="E158" s="83"/>
      <c r="F158" s="140"/>
      <c r="G158" s="149"/>
      <c r="H158" s="142">
        <v>405</v>
      </c>
      <c r="I158" s="139">
        <v>443</v>
      </c>
      <c r="J158" s="149">
        <v>424</v>
      </c>
      <c r="K158" s="83"/>
      <c r="L158" s="140"/>
      <c r="M158" s="149"/>
      <c r="N158" s="88"/>
      <c r="O158" s="88"/>
      <c r="P158" s="88"/>
      <c r="Q158" s="88"/>
      <c r="R158" s="88"/>
      <c r="S158" s="88"/>
      <c r="T158" s="88"/>
      <c r="U158" s="88"/>
    </row>
    <row r="159" spans="2:21" x14ac:dyDescent="0.2">
      <c r="B159" s="142">
        <v>35</v>
      </c>
      <c r="C159" s="139">
        <v>11</v>
      </c>
      <c r="D159" s="149">
        <v>389</v>
      </c>
      <c r="E159" s="83"/>
      <c r="F159" s="140"/>
      <c r="G159" s="149"/>
      <c r="H159" s="142">
        <v>405</v>
      </c>
      <c r="I159" s="139">
        <v>471</v>
      </c>
      <c r="J159" s="149">
        <v>403</v>
      </c>
      <c r="K159" s="83"/>
      <c r="L159" s="140"/>
      <c r="M159" s="149"/>
      <c r="N159" s="88"/>
      <c r="O159" s="88"/>
      <c r="P159" s="88"/>
      <c r="Q159" s="88"/>
      <c r="R159" s="88"/>
      <c r="S159" s="88"/>
      <c r="T159" s="88"/>
      <c r="U159" s="88"/>
    </row>
    <row r="160" spans="2:21" x14ac:dyDescent="0.2">
      <c r="B160" s="142">
        <v>464</v>
      </c>
      <c r="C160" s="139">
        <v>392</v>
      </c>
      <c r="D160" s="149">
        <v>361</v>
      </c>
      <c r="E160" s="83"/>
      <c r="F160" s="140"/>
      <c r="G160" s="149"/>
      <c r="H160" s="142">
        <v>413</v>
      </c>
      <c r="I160" s="139">
        <v>420</v>
      </c>
      <c r="J160" s="149">
        <v>462</v>
      </c>
      <c r="K160" s="83"/>
      <c r="L160" s="140"/>
      <c r="M160" s="149"/>
      <c r="N160" s="88"/>
      <c r="O160" s="88"/>
      <c r="P160" s="88"/>
      <c r="Q160" s="88"/>
      <c r="R160" s="88"/>
      <c r="S160" s="88"/>
      <c r="T160" s="88"/>
      <c r="U160" s="88"/>
    </row>
    <row r="161" spans="2:21" x14ac:dyDescent="0.2">
      <c r="B161" s="142">
        <v>471</v>
      </c>
      <c r="C161" s="139">
        <v>446</v>
      </c>
      <c r="D161" s="149">
        <v>392</v>
      </c>
      <c r="E161" s="83"/>
      <c r="F161" s="140"/>
      <c r="G161" s="149"/>
      <c r="H161" s="142">
        <v>395</v>
      </c>
      <c r="I161" s="139"/>
      <c r="J161" s="149">
        <v>408</v>
      </c>
      <c r="K161" s="83"/>
      <c r="L161" s="140"/>
      <c r="M161" s="149"/>
      <c r="N161" s="88"/>
      <c r="O161" s="88"/>
      <c r="P161" s="88"/>
      <c r="Q161" s="88"/>
      <c r="R161" s="88"/>
      <c r="S161" s="88"/>
      <c r="T161" s="88"/>
      <c r="U161" s="88"/>
    </row>
    <row r="162" spans="2:21" x14ac:dyDescent="0.2">
      <c r="B162" s="142">
        <v>10</v>
      </c>
      <c r="C162" s="139">
        <v>37</v>
      </c>
      <c r="D162" s="149">
        <v>410</v>
      </c>
      <c r="E162" s="83"/>
      <c r="F162" s="140"/>
      <c r="G162" s="149"/>
      <c r="H162" s="142">
        <v>400</v>
      </c>
      <c r="I162" s="139"/>
      <c r="J162" s="149">
        <v>410</v>
      </c>
      <c r="K162" s="83"/>
      <c r="L162" s="140"/>
      <c r="M162" s="149"/>
      <c r="N162" s="88"/>
      <c r="O162" s="88"/>
      <c r="P162" s="88"/>
      <c r="Q162" s="88"/>
      <c r="R162" s="88"/>
      <c r="S162" s="88"/>
      <c r="T162" s="88"/>
      <c r="U162" s="88"/>
    </row>
    <row r="163" spans="2:21" x14ac:dyDescent="0.2">
      <c r="B163" s="142">
        <v>476</v>
      </c>
      <c r="C163" s="139">
        <v>466</v>
      </c>
      <c r="D163" s="149">
        <v>10</v>
      </c>
      <c r="E163" s="83"/>
      <c r="F163" s="140"/>
      <c r="G163" s="149"/>
      <c r="H163" s="142">
        <v>428</v>
      </c>
      <c r="I163" s="139"/>
      <c r="J163" s="149">
        <v>515</v>
      </c>
      <c r="K163" s="83"/>
      <c r="L163" s="140"/>
      <c r="M163" s="149"/>
      <c r="N163" s="88"/>
      <c r="O163" s="88"/>
      <c r="P163" s="88"/>
      <c r="Q163" s="88"/>
      <c r="R163" s="88"/>
      <c r="S163" s="88"/>
      <c r="T163" s="88"/>
      <c r="U163" s="88"/>
    </row>
    <row r="164" spans="2:21" x14ac:dyDescent="0.2">
      <c r="B164" s="142">
        <v>467</v>
      </c>
      <c r="C164" s="139">
        <v>376</v>
      </c>
      <c r="D164" s="149">
        <v>418</v>
      </c>
      <c r="E164" s="83"/>
      <c r="F164" s="140"/>
      <c r="G164" s="149"/>
      <c r="H164" s="142">
        <v>10</v>
      </c>
      <c r="I164" s="139"/>
      <c r="J164" s="149">
        <v>436</v>
      </c>
      <c r="K164" s="83"/>
      <c r="L164" s="140"/>
      <c r="M164" s="149"/>
      <c r="N164" s="88"/>
      <c r="O164" s="88"/>
      <c r="P164" s="88"/>
      <c r="Q164" s="88"/>
      <c r="R164" s="88"/>
      <c r="S164" s="88"/>
      <c r="T164" s="88"/>
      <c r="U164" s="88"/>
    </row>
    <row r="165" spans="2:21" x14ac:dyDescent="0.2">
      <c r="B165" s="142">
        <v>497</v>
      </c>
      <c r="C165" s="139">
        <v>426</v>
      </c>
      <c r="D165" s="149">
        <v>394</v>
      </c>
      <c r="E165" s="83"/>
      <c r="F165" s="140"/>
      <c r="G165" s="149"/>
      <c r="H165" s="142">
        <v>15</v>
      </c>
      <c r="I165" s="139"/>
      <c r="J165" s="149">
        <v>399</v>
      </c>
      <c r="K165" s="83"/>
      <c r="L165" s="140"/>
      <c r="M165" s="149"/>
      <c r="N165" s="88"/>
      <c r="O165" s="88"/>
      <c r="P165" s="88"/>
      <c r="Q165" s="88"/>
      <c r="R165" s="88"/>
      <c r="S165" s="88"/>
      <c r="T165" s="88"/>
      <c r="U165" s="88"/>
    </row>
    <row r="166" spans="2:21" x14ac:dyDescent="0.2">
      <c r="B166" s="142">
        <v>461</v>
      </c>
      <c r="C166" s="139">
        <v>370</v>
      </c>
      <c r="D166" s="149">
        <v>372</v>
      </c>
      <c r="E166" s="83"/>
      <c r="F166" s="140"/>
      <c r="G166" s="149"/>
      <c r="H166" s="142">
        <v>404</v>
      </c>
      <c r="I166" s="139"/>
      <c r="J166" s="149">
        <v>52</v>
      </c>
      <c r="K166" s="83"/>
      <c r="L166" s="140"/>
      <c r="M166" s="149"/>
      <c r="N166" s="88"/>
      <c r="O166" s="88"/>
      <c r="P166" s="88"/>
      <c r="Q166" s="88"/>
      <c r="R166" s="88"/>
      <c r="S166" s="88"/>
      <c r="T166" s="88"/>
      <c r="U166" s="88"/>
    </row>
    <row r="167" spans="2:21" x14ac:dyDescent="0.2">
      <c r="B167" s="142">
        <v>470</v>
      </c>
      <c r="C167" s="139"/>
      <c r="D167" s="149"/>
      <c r="E167" s="83"/>
      <c r="F167" s="140"/>
      <c r="G167" s="149"/>
      <c r="H167" s="142">
        <v>403</v>
      </c>
      <c r="I167" s="139"/>
      <c r="J167" s="149">
        <v>460</v>
      </c>
      <c r="K167" s="83"/>
      <c r="L167" s="140"/>
      <c r="M167" s="149"/>
      <c r="N167" s="88"/>
      <c r="O167" s="88"/>
      <c r="P167" s="88"/>
      <c r="Q167" s="88"/>
      <c r="R167" s="88"/>
      <c r="S167" s="88"/>
      <c r="T167" s="88"/>
      <c r="U167" s="88"/>
    </row>
    <row r="168" spans="2:21" x14ac:dyDescent="0.2">
      <c r="B168" s="142">
        <v>40</v>
      </c>
      <c r="C168" s="139"/>
      <c r="D168" s="149"/>
      <c r="E168" s="83"/>
      <c r="F168" s="140"/>
      <c r="G168" s="149"/>
      <c r="H168" s="142">
        <v>400</v>
      </c>
      <c r="I168" s="139"/>
      <c r="J168" s="149">
        <v>459</v>
      </c>
      <c r="K168" s="83"/>
      <c r="L168" s="140"/>
      <c r="M168" s="149"/>
      <c r="N168" s="88"/>
      <c r="O168" s="88"/>
      <c r="P168" s="88"/>
      <c r="Q168" s="88"/>
      <c r="R168" s="88"/>
      <c r="S168" s="88"/>
      <c r="T168" s="88"/>
      <c r="U168" s="88"/>
    </row>
    <row r="169" spans="2:21" x14ac:dyDescent="0.2">
      <c r="B169" s="142">
        <v>480</v>
      </c>
      <c r="C169" s="139"/>
      <c r="D169" s="149"/>
      <c r="E169" s="83"/>
      <c r="F169" s="140"/>
      <c r="G169" s="149"/>
      <c r="H169" s="142">
        <v>409</v>
      </c>
      <c r="I169" s="139"/>
      <c r="J169" s="149">
        <v>12</v>
      </c>
      <c r="K169" s="83"/>
      <c r="L169" s="140"/>
      <c r="M169" s="149"/>
      <c r="N169" s="88"/>
      <c r="O169" s="88"/>
      <c r="P169" s="88"/>
      <c r="Q169" s="88"/>
      <c r="R169" s="88"/>
      <c r="S169" s="88"/>
      <c r="T169" s="88"/>
      <c r="U169" s="88"/>
    </row>
    <row r="170" spans="2:21" x14ac:dyDescent="0.2">
      <c r="B170" s="142">
        <v>474</v>
      </c>
      <c r="C170" s="139"/>
      <c r="D170" s="149"/>
      <c r="E170" s="83"/>
      <c r="F170" s="140"/>
      <c r="G170" s="149"/>
      <c r="H170" s="142">
        <v>391</v>
      </c>
      <c r="I170" s="139"/>
      <c r="J170" s="149">
        <v>449</v>
      </c>
      <c r="K170" s="83"/>
      <c r="L170" s="140"/>
      <c r="M170" s="149"/>
      <c r="N170" s="88"/>
      <c r="O170" s="88"/>
      <c r="P170" s="88"/>
      <c r="Q170" s="88"/>
      <c r="R170" s="88"/>
      <c r="S170" s="88"/>
      <c r="T170" s="88"/>
      <c r="U170" s="88"/>
    </row>
    <row r="171" spans="2:21" x14ac:dyDescent="0.2">
      <c r="B171" s="142">
        <v>34</v>
      </c>
      <c r="C171" s="139"/>
      <c r="D171" s="149"/>
      <c r="E171" s="83"/>
      <c r="F171" s="140"/>
      <c r="G171" s="149"/>
      <c r="H171" s="142">
        <v>400</v>
      </c>
      <c r="I171" s="139"/>
      <c r="J171" s="149"/>
      <c r="K171" s="83"/>
      <c r="L171" s="140"/>
      <c r="M171" s="149"/>
      <c r="N171" s="88"/>
      <c r="O171" s="88"/>
      <c r="P171" s="88"/>
      <c r="Q171" s="88"/>
      <c r="R171" s="88"/>
      <c r="S171" s="88"/>
      <c r="T171" s="88"/>
      <c r="U171" s="88"/>
    </row>
    <row r="172" spans="2:21" x14ac:dyDescent="0.2">
      <c r="B172" s="142">
        <v>463</v>
      </c>
      <c r="C172" s="139"/>
      <c r="D172" s="149"/>
      <c r="E172" s="83"/>
      <c r="F172" s="140"/>
      <c r="G172" s="149"/>
      <c r="H172" s="142">
        <v>398</v>
      </c>
      <c r="I172" s="139"/>
      <c r="J172" s="149"/>
      <c r="K172" s="83"/>
      <c r="L172" s="140"/>
      <c r="M172" s="149"/>
      <c r="N172" s="88"/>
      <c r="O172" s="88"/>
      <c r="P172" s="88"/>
      <c r="Q172" s="88"/>
      <c r="R172" s="88"/>
      <c r="S172" s="88"/>
      <c r="T172" s="88"/>
      <c r="U172" s="88"/>
    </row>
    <row r="173" spans="2:21" x14ac:dyDescent="0.2">
      <c r="B173" s="142">
        <v>473</v>
      </c>
      <c r="C173" s="139"/>
      <c r="D173" s="149"/>
      <c r="E173" s="83"/>
      <c r="F173" s="140"/>
      <c r="G173" s="149"/>
      <c r="H173" s="142">
        <v>446</v>
      </c>
      <c r="I173" s="139"/>
      <c r="J173" s="149"/>
      <c r="K173" s="83"/>
      <c r="L173" s="140"/>
      <c r="M173" s="149"/>
      <c r="N173" s="88"/>
      <c r="O173" s="88"/>
      <c r="P173" s="88"/>
      <c r="Q173" s="88"/>
      <c r="R173" s="88"/>
      <c r="S173" s="88"/>
      <c r="T173" s="88"/>
      <c r="U173" s="88"/>
    </row>
    <row r="174" spans="2:21" x14ac:dyDescent="0.2">
      <c r="B174" s="142">
        <v>9</v>
      </c>
      <c r="C174" s="139"/>
      <c r="D174" s="149"/>
      <c r="E174" s="83"/>
      <c r="F174" s="140"/>
      <c r="G174" s="149"/>
      <c r="H174" s="142">
        <v>414</v>
      </c>
      <c r="I174" s="139"/>
      <c r="J174" s="149"/>
      <c r="K174" s="83"/>
      <c r="L174" s="140"/>
      <c r="M174" s="149"/>
      <c r="N174" s="88"/>
      <c r="O174" s="88"/>
      <c r="P174" s="88"/>
      <c r="Q174" s="88"/>
      <c r="R174" s="88"/>
      <c r="S174" s="88"/>
      <c r="T174" s="88"/>
      <c r="U174" s="88"/>
    </row>
    <row r="175" spans="2:21" x14ac:dyDescent="0.2">
      <c r="B175" s="142">
        <v>493</v>
      </c>
      <c r="C175" s="139"/>
      <c r="D175" s="149"/>
      <c r="E175" s="83"/>
      <c r="F175" s="140"/>
      <c r="G175" s="149"/>
      <c r="H175" s="142">
        <v>400</v>
      </c>
      <c r="I175" s="139"/>
      <c r="J175" s="149"/>
      <c r="K175" s="83"/>
      <c r="L175" s="140"/>
      <c r="M175" s="149"/>
      <c r="N175" s="88"/>
      <c r="O175" s="88"/>
      <c r="P175" s="88"/>
      <c r="Q175" s="88"/>
      <c r="R175" s="88"/>
      <c r="S175" s="88"/>
      <c r="T175" s="88"/>
      <c r="U175" s="88"/>
    </row>
    <row r="176" spans="2:21" x14ac:dyDescent="0.2">
      <c r="B176" s="142">
        <v>9</v>
      </c>
      <c r="C176" s="139"/>
      <c r="D176" s="149"/>
      <c r="E176" s="83"/>
      <c r="F176" s="140"/>
      <c r="G176" s="149"/>
      <c r="H176" s="142">
        <v>405</v>
      </c>
      <c r="I176" s="139"/>
      <c r="J176" s="149"/>
      <c r="K176" s="83"/>
      <c r="L176" s="140"/>
      <c r="M176" s="149"/>
      <c r="N176" s="88"/>
      <c r="O176" s="88"/>
      <c r="P176" s="88"/>
      <c r="Q176" s="88"/>
      <c r="R176" s="88"/>
      <c r="S176" s="88"/>
      <c r="T176" s="88"/>
      <c r="U176" s="88"/>
    </row>
    <row r="177" spans="2:21" x14ac:dyDescent="0.2">
      <c r="B177" s="142">
        <v>480</v>
      </c>
      <c r="C177" s="139"/>
      <c r="D177" s="149"/>
      <c r="E177" s="83"/>
      <c r="F177" s="140"/>
      <c r="G177" s="149"/>
      <c r="H177" s="142">
        <v>10</v>
      </c>
      <c r="I177" s="139"/>
      <c r="J177" s="149"/>
      <c r="K177" s="83"/>
      <c r="L177" s="140"/>
      <c r="M177" s="149"/>
      <c r="N177" s="88"/>
      <c r="O177" s="88"/>
      <c r="P177" s="88"/>
      <c r="Q177" s="88"/>
      <c r="R177" s="88"/>
      <c r="S177" s="88"/>
      <c r="T177" s="88"/>
      <c r="U177" s="88"/>
    </row>
    <row r="178" spans="2:21" x14ac:dyDescent="0.2">
      <c r="B178" s="142">
        <v>476</v>
      </c>
      <c r="C178" s="139"/>
      <c r="D178" s="149"/>
      <c r="E178" s="83"/>
      <c r="F178" s="140"/>
      <c r="G178" s="149"/>
      <c r="H178" s="142">
        <v>17</v>
      </c>
      <c r="I178" s="139"/>
      <c r="J178" s="149"/>
      <c r="K178" s="83"/>
      <c r="L178" s="140"/>
      <c r="M178" s="149"/>
      <c r="N178" s="88"/>
      <c r="O178" s="88"/>
      <c r="P178" s="88"/>
      <c r="Q178" s="88"/>
      <c r="R178" s="88"/>
      <c r="S178" s="88"/>
      <c r="T178" s="88"/>
      <c r="U178" s="88"/>
    </row>
    <row r="179" spans="2:21" x14ac:dyDescent="0.2">
      <c r="B179" s="142">
        <v>466</v>
      </c>
      <c r="C179" s="139"/>
      <c r="D179" s="149"/>
      <c r="E179" s="83"/>
      <c r="F179" s="140"/>
      <c r="G179" s="149"/>
      <c r="H179" s="142">
        <v>409</v>
      </c>
      <c r="I179" s="139"/>
      <c r="J179" s="149"/>
      <c r="K179" s="83"/>
      <c r="L179" s="140"/>
      <c r="M179" s="149"/>
      <c r="N179" s="88"/>
      <c r="O179" s="88"/>
      <c r="P179" s="88"/>
      <c r="Q179" s="88"/>
      <c r="R179" s="88"/>
      <c r="S179" s="88"/>
      <c r="T179" s="88"/>
      <c r="U179" s="88"/>
    </row>
    <row r="180" spans="2:21" x14ac:dyDescent="0.2">
      <c r="B180" s="142">
        <v>492</v>
      </c>
      <c r="C180" s="139"/>
      <c r="D180" s="149"/>
      <c r="E180" s="83"/>
      <c r="F180" s="140"/>
      <c r="G180" s="149"/>
      <c r="H180" s="142">
        <v>444</v>
      </c>
      <c r="I180" s="139"/>
      <c r="J180" s="149"/>
      <c r="K180" s="83"/>
      <c r="L180" s="140"/>
      <c r="M180" s="149"/>
      <c r="N180" s="88"/>
      <c r="O180" s="88"/>
      <c r="P180" s="88"/>
      <c r="Q180" s="88"/>
      <c r="R180" s="88"/>
      <c r="S180" s="88"/>
      <c r="T180" s="88"/>
      <c r="U180" s="88"/>
    </row>
    <row r="181" spans="2:21" x14ac:dyDescent="0.2">
      <c r="B181" s="142">
        <v>462</v>
      </c>
      <c r="C181" s="139"/>
      <c r="D181" s="149"/>
      <c r="E181" s="83"/>
      <c r="F181" s="140"/>
      <c r="G181" s="149"/>
      <c r="H181" s="142">
        <v>397</v>
      </c>
      <c r="I181" s="139"/>
      <c r="J181" s="149"/>
      <c r="K181" s="83"/>
      <c r="L181" s="140"/>
      <c r="M181" s="149"/>
      <c r="N181" s="88"/>
      <c r="O181" s="88"/>
      <c r="P181" s="88"/>
      <c r="Q181" s="88"/>
      <c r="R181" s="88"/>
      <c r="S181" s="88"/>
      <c r="T181" s="88"/>
      <c r="U181" s="88"/>
    </row>
    <row r="182" spans="2:21" x14ac:dyDescent="0.2">
      <c r="B182" s="142">
        <v>522</v>
      </c>
      <c r="C182" s="139"/>
      <c r="D182" s="149"/>
      <c r="E182" s="83"/>
      <c r="F182" s="140"/>
      <c r="G182" s="149"/>
      <c r="H182" s="142">
        <v>394</v>
      </c>
      <c r="I182" s="139"/>
      <c r="J182" s="149"/>
      <c r="K182" s="83"/>
      <c r="L182" s="140"/>
      <c r="M182" s="149"/>
      <c r="N182" s="88"/>
      <c r="O182" s="88"/>
      <c r="P182" s="88"/>
      <c r="Q182" s="88"/>
      <c r="R182" s="88"/>
      <c r="S182" s="88"/>
      <c r="T182" s="88"/>
      <c r="U182" s="88"/>
    </row>
    <row r="183" spans="2:21" x14ac:dyDescent="0.2">
      <c r="B183" s="142"/>
      <c r="C183" s="139"/>
      <c r="D183" s="149"/>
      <c r="E183" s="83"/>
      <c r="F183" s="140"/>
      <c r="G183" s="149"/>
      <c r="H183" s="142">
        <v>416</v>
      </c>
      <c r="I183" s="139"/>
      <c r="J183" s="149"/>
      <c r="K183" s="83"/>
      <c r="L183" s="140"/>
      <c r="M183" s="149"/>
      <c r="N183" s="88"/>
      <c r="O183" s="88"/>
      <c r="P183" s="88"/>
      <c r="Q183" s="88"/>
      <c r="R183" s="88"/>
      <c r="S183" s="88"/>
      <c r="T183" s="88"/>
      <c r="U183" s="88"/>
    </row>
    <row r="184" spans="2:21" x14ac:dyDescent="0.2">
      <c r="B184" s="142"/>
      <c r="C184" s="139"/>
      <c r="D184" s="149"/>
      <c r="E184" s="83"/>
      <c r="F184" s="140"/>
      <c r="G184" s="149"/>
      <c r="H184" s="142">
        <v>412</v>
      </c>
      <c r="I184" s="139"/>
      <c r="J184" s="149"/>
      <c r="K184" s="83"/>
      <c r="L184" s="140"/>
      <c r="M184" s="149"/>
      <c r="N184" s="88"/>
      <c r="O184" s="88"/>
      <c r="P184" s="88"/>
      <c r="Q184" s="88"/>
      <c r="R184" s="88"/>
      <c r="S184" s="88"/>
      <c r="T184" s="88"/>
      <c r="U184" s="88"/>
    </row>
    <row r="185" spans="2:21" x14ac:dyDescent="0.2">
      <c r="B185" s="142"/>
      <c r="C185" s="139"/>
      <c r="D185" s="149"/>
      <c r="E185" s="83"/>
      <c r="F185" s="140"/>
      <c r="G185" s="149"/>
      <c r="H185" s="142">
        <v>405</v>
      </c>
      <c r="I185" s="139"/>
      <c r="J185" s="149"/>
      <c r="K185" s="83"/>
      <c r="L185" s="140"/>
      <c r="M185" s="149"/>
      <c r="N185" s="88"/>
      <c r="O185" s="88"/>
      <c r="P185" s="88"/>
      <c r="Q185" s="88"/>
      <c r="R185" s="88"/>
      <c r="S185" s="88"/>
      <c r="T185" s="88"/>
      <c r="U185" s="88"/>
    </row>
    <row r="186" spans="2:21" x14ac:dyDescent="0.2">
      <c r="B186" s="142"/>
      <c r="C186" s="139"/>
      <c r="D186" s="149"/>
      <c r="E186" s="83"/>
      <c r="F186" s="140"/>
      <c r="G186" s="149"/>
      <c r="H186" s="142">
        <v>402</v>
      </c>
      <c r="I186" s="139"/>
      <c r="J186" s="149"/>
      <c r="K186" s="83"/>
      <c r="L186" s="140"/>
      <c r="M186" s="149"/>
      <c r="N186" s="88"/>
      <c r="O186" s="88"/>
      <c r="P186" s="88"/>
      <c r="Q186" s="88"/>
      <c r="R186" s="88"/>
      <c r="S186" s="88"/>
      <c r="T186" s="88"/>
      <c r="U186" s="88"/>
    </row>
    <row r="187" spans="2:21" x14ac:dyDescent="0.2">
      <c r="B187" s="142"/>
      <c r="C187" s="139"/>
      <c r="D187" s="149"/>
      <c r="E187" s="83"/>
      <c r="F187" s="140"/>
      <c r="G187" s="149"/>
      <c r="H187" s="142">
        <v>401</v>
      </c>
      <c r="I187" s="139"/>
      <c r="J187" s="149"/>
      <c r="K187" s="83"/>
      <c r="L187" s="140"/>
      <c r="M187" s="149"/>
      <c r="N187" s="88"/>
      <c r="O187" s="88"/>
      <c r="P187" s="88"/>
      <c r="Q187" s="88"/>
      <c r="R187" s="88"/>
      <c r="S187" s="88"/>
      <c r="T187" s="88"/>
      <c r="U187" s="88"/>
    </row>
    <row r="188" spans="2:21" x14ac:dyDescent="0.2">
      <c r="B188" s="142"/>
      <c r="C188" s="139"/>
      <c r="D188" s="149"/>
      <c r="E188" s="83"/>
      <c r="F188" s="140"/>
      <c r="G188" s="149"/>
      <c r="H188" s="142">
        <v>426</v>
      </c>
      <c r="I188" s="139"/>
      <c r="J188" s="149"/>
      <c r="K188" s="83"/>
      <c r="L188" s="140"/>
      <c r="M188" s="149"/>
      <c r="N188" s="88"/>
      <c r="O188" s="88"/>
      <c r="P188" s="88"/>
      <c r="Q188" s="88"/>
      <c r="R188" s="88"/>
      <c r="S188" s="88"/>
      <c r="T188" s="88"/>
      <c r="U188" s="88"/>
    </row>
    <row r="189" spans="2:21" x14ac:dyDescent="0.2">
      <c r="B189" s="142"/>
      <c r="C189" s="139"/>
      <c r="D189" s="149"/>
      <c r="E189" s="83"/>
      <c r="F189" s="140"/>
      <c r="G189" s="149"/>
      <c r="H189" s="142">
        <v>411</v>
      </c>
      <c r="I189" s="139"/>
      <c r="J189" s="149"/>
      <c r="K189" s="83"/>
      <c r="L189" s="140"/>
      <c r="M189" s="149"/>
      <c r="N189" s="88"/>
      <c r="O189" s="88"/>
      <c r="P189" s="88"/>
      <c r="Q189" s="88"/>
      <c r="R189" s="88"/>
      <c r="S189" s="88"/>
      <c r="T189" s="88"/>
      <c r="U189" s="88"/>
    </row>
    <row r="190" spans="2:21" x14ac:dyDescent="0.2">
      <c r="B190" s="142"/>
      <c r="C190" s="139"/>
      <c r="D190" s="149"/>
      <c r="E190" s="83"/>
      <c r="F190" s="140"/>
      <c r="G190" s="149"/>
      <c r="H190" s="142">
        <v>402</v>
      </c>
      <c r="I190" s="139"/>
      <c r="J190" s="149"/>
      <c r="K190" s="83"/>
      <c r="L190" s="140"/>
      <c r="M190" s="149"/>
      <c r="N190" s="88"/>
      <c r="O190" s="88"/>
      <c r="P190" s="88"/>
      <c r="Q190" s="88"/>
      <c r="R190" s="88"/>
      <c r="S190" s="88"/>
      <c r="T190" s="88"/>
      <c r="U190" s="88"/>
    </row>
    <row r="191" spans="2:21" x14ac:dyDescent="0.2">
      <c r="B191" s="142"/>
      <c r="C191" s="139"/>
      <c r="D191" s="149"/>
      <c r="E191" s="83"/>
      <c r="F191" s="140"/>
      <c r="G191" s="149"/>
      <c r="H191" s="142">
        <v>410</v>
      </c>
      <c r="I191" s="139"/>
      <c r="J191" s="149"/>
      <c r="K191" s="83"/>
      <c r="L191" s="140"/>
      <c r="M191" s="149"/>
      <c r="N191" s="88"/>
      <c r="O191" s="88"/>
      <c r="P191" s="88"/>
      <c r="Q191" s="88"/>
      <c r="R191" s="88"/>
      <c r="S191" s="88"/>
      <c r="T191" s="88"/>
      <c r="U191" s="88"/>
    </row>
    <row r="192" spans="2:21" x14ac:dyDescent="0.2">
      <c r="B192" s="142"/>
      <c r="C192" s="139"/>
      <c r="D192" s="149"/>
      <c r="E192" s="83"/>
      <c r="F192" s="140"/>
      <c r="G192" s="149"/>
      <c r="H192" s="142">
        <v>407</v>
      </c>
      <c r="I192" s="139"/>
      <c r="J192" s="149"/>
      <c r="K192" s="83"/>
      <c r="L192" s="140"/>
      <c r="M192" s="149"/>
      <c r="N192" s="88"/>
      <c r="O192" s="88"/>
      <c r="P192" s="88"/>
      <c r="Q192" s="88"/>
      <c r="R192" s="88"/>
      <c r="S192" s="88"/>
      <c r="T192" s="88"/>
      <c r="U192" s="88"/>
    </row>
    <row r="193" spans="2:21" x14ac:dyDescent="0.2">
      <c r="B193" s="142"/>
      <c r="C193" s="139"/>
      <c r="D193" s="149"/>
      <c r="E193" s="83"/>
      <c r="F193" s="140"/>
      <c r="G193" s="149"/>
      <c r="H193" s="142">
        <v>424</v>
      </c>
      <c r="I193" s="139"/>
      <c r="J193" s="149"/>
      <c r="K193" s="83"/>
      <c r="L193" s="140"/>
      <c r="M193" s="149"/>
      <c r="N193" s="88"/>
      <c r="O193" s="88"/>
      <c r="P193" s="88"/>
      <c r="Q193" s="88"/>
      <c r="R193" s="88"/>
      <c r="S193" s="88"/>
      <c r="T193" s="88"/>
      <c r="U193" s="88"/>
    </row>
    <row r="194" spans="2:21" x14ac:dyDescent="0.2">
      <c r="B194" s="142"/>
      <c r="C194" s="139"/>
      <c r="D194" s="149"/>
      <c r="E194" s="83"/>
      <c r="F194" s="140"/>
      <c r="G194" s="149"/>
      <c r="H194" s="142">
        <v>405</v>
      </c>
      <c r="I194" s="139"/>
      <c r="J194" s="149"/>
      <c r="K194" s="83"/>
      <c r="L194" s="140"/>
      <c r="M194" s="149"/>
      <c r="N194" s="88"/>
      <c r="O194" s="88"/>
      <c r="P194" s="88"/>
      <c r="Q194" s="88"/>
      <c r="R194" s="88"/>
      <c r="S194" s="88"/>
      <c r="T194" s="88"/>
      <c r="U194" s="88"/>
    </row>
    <row r="195" spans="2:21" x14ac:dyDescent="0.2">
      <c r="B195" s="142"/>
      <c r="C195" s="139"/>
      <c r="D195" s="149"/>
      <c r="E195" s="83"/>
      <c r="F195" s="140"/>
      <c r="G195" s="149"/>
      <c r="H195" s="142">
        <v>433</v>
      </c>
      <c r="I195" s="139"/>
      <c r="J195" s="149"/>
      <c r="K195" s="83"/>
      <c r="L195" s="140"/>
      <c r="M195" s="149"/>
      <c r="N195" s="88"/>
      <c r="O195" s="88"/>
      <c r="P195" s="88"/>
      <c r="Q195" s="88"/>
      <c r="R195" s="88"/>
      <c r="S195" s="88"/>
      <c r="T195" s="88"/>
      <c r="U195" s="88"/>
    </row>
    <row r="196" spans="2:21" x14ac:dyDescent="0.2">
      <c r="B196" s="142"/>
      <c r="C196" s="139"/>
      <c r="D196" s="149"/>
      <c r="E196" s="83"/>
      <c r="F196" s="140"/>
      <c r="G196" s="149"/>
      <c r="H196" s="142">
        <v>395</v>
      </c>
      <c r="I196" s="139"/>
      <c r="J196" s="149"/>
      <c r="K196" s="83"/>
      <c r="L196" s="140"/>
      <c r="M196" s="149"/>
      <c r="N196" s="88"/>
      <c r="O196" s="88"/>
      <c r="P196" s="88"/>
      <c r="Q196" s="88"/>
      <c r="R196" s="88"/>
      <c r="S196" s="88"/>
      <c r="T196" s="88"/>
      <c r="U196" s="88"/>
    </row>
    <row r="197" spans="2:21" x14ac:dyDescent="0.2">
      <c r="B197" s="142"/>
      <c r="C197" s="139"/>
      <c r="D197" s="149"/>
      <c r="E197" s="83"/>
      <c r="F197" s="140"/>
      <c r="G197" s="149"/>
      <c r="H197" s="142">
        <v>406</v>
      </c>
      <c r="I197" s="139"/>
      <c r="J197" s="149"/>
      <c r="K197" s="83"/>
      <c r="L197" s="140"/>
      <c r="M197" s="149"/>
      <c r="N197" s="88"/>
      <c r="O197" s="88"/>
      <c r="P197" s="88"/>
      <c r="Q197" s="88"/>
      <c r="R197" s="88"/>
      <c r="S197" s="88"/>
      <c r="T197" s="88"/>
      <c r="U197" s="88"/>
    </row>
    <row r="198" spans="2:21" x14ac:dyDescent="0.2">
      <c r="B198" s="142"/>
      <c r="C198" s="139"/>
      <c r="D198" s="149"/>
      <c r="E198" s="83"/>
      <c r="F198" s="140"/>
      <c r="G198" s="149"/>
      <c r="H198" s="142">
        <v>404</v>
      </c>
      <c r="I198" s="139"/>
      <c r="J198" s="149"/>
      <c r="K198" s="83"/>
      <c r="L198" s="140"/>
      <c r="M198" s="149"/>
      <c r="N198" s="88"/>
      <c r="O198" s="88"/>
      <c r="P198" s="88"/>
      <c r="Q198" s="88"/>
      <c r="R198" s="88"/>
      <c r="S198" s="88"/>
      <c r="T198" s="88"/>
      <c r="U198" s="88"/>
    </row>
    <row r="199" spans="2:21" x14ac:dyDescent="0.2">
      <c r="B199" s="142"/>
      <c r="C199" s="139"/>
      <c r="D199" s="149"/>
      <c r="E199" s="83"/>
      <c r="F199" s="140"/>
      <c r="G199" s="149"/>
      <c r="H199" s="142">
        <v>397</v>
      </c>
      <c r="I199" s="139"/>
      <c r="J199" s="149"/>
      <c r="K199" s="83"/>
      <c r="L199" s="140"/>
      <c r="M199" s="149"/>
      <c r="N199" s="88"/>
      <c r="O199" s="88"/>
      <c r="P199" s="88"/>
      <c r="Q199" s="88"/>
      <c r="R199" s="88"/>
      <c r="S199" s="88"/>
      <c r="T199" s="88"/>
      <c r="U199" s="88"/>
    </row>
    <row r="200" spans="2:21" x14ac:dyDescent="0.2">
      <c r="B200" s="142"/>
      <c r="C200" s="139"/>
      <c r="D200" s="149"/>
      <c r="E200" s="83"/>
      <c r="F200" s="140"/>
      <c r="G200" s="149"/>
      <c r="H200" s="142">
        <v>10</v>
      </c>
      <c r="I200" s="139"/>
      <c r="J200" s="149"/>
      <c r="K200" s="83"/>
      <c r="L200" s="140"/>
      <c r="M200" s="149"/>
      <c r="N200" s="88"/>
      <c r="O200" s="88"/>
      <c r="P200" s="88"/>
      <c r="Q200" s="88"/>
      <c r="R200" s="88"/>
      <c r="S200" s="88"/>
      <c r="T200" s="88"/>
      <c r="U200" s="88"/>
    </row>
    <row r="201" spans="2:21" x14ac:dyDescent="0.2">
      <c r="B201" s="142"/>
      <c r="C201" s="139"/>
      <c r="D201" s="149"/>
      <c r="E201" s="83"/>
      <c r="F201" s="140"/>
      <c r="G201" s="149"/>
      <c r="H201" s="142">
        <v>412</v>
      </c>
      <c r="I201" s="139"/>
      <c r="J201" s="149"/>
      <c r="K201" s="83"/>
      <c r="L201" s="140"/>
      <c r="M201" s="149"/>
      <c r="N201" s="88"/>
      <c r="O201" s="88"/>
      <c r="P201" s="88"/>
      <c r="Q201" s="88"/>
      <c r="R201" s="88"/>
      <c r="S201" s="88"/>
      <c r="T201" s="88"/>
      <c r="U201" s="88"/>
    </row>
    <row r="202" spans="2:21" x14ac:dyDescent="0.2">
      <c r="B202" s="142"/>
      <c r="C202" s="139"/>
      <c r="D202" s="149"/>
      <c r="E202" s="83"/>
      <c r="F202" s="140"/>
      <c r="G202" s="149"/>
      <c r="H202" s="142">
        <v>403</v>
      </c>
      <c r="I202" s="139"/>
      <c r="J202" s="149"/>
      <c r="K202" s="83"/>
      <c r="L202" s="140"/>
      <c r="M202" s="149"/>
      <c r="N202" s="88"/>
      <c r="O202" s="88"/>
      <c r="P202" s="88"/>
      <c r="Q202" s="88"/>
      <c r="R202" s="88"/>
      <c r="S202" s="88"/>
      <c r="T202" s="88"/>
      <c r="U202" s="88"/>
    </row>
    <row r="203" spans="2:21" x14ac:dyDescent="0.2">
      <c r="B203" s="142"/>
      <c r="C203" s="139"/>
      <c r="D203" s="149"/>
      <c r="E203" s="83"/>
      <c r="F203" s="140"/>
      <c r="G203" s="149"/>
      <c r="H203" s="142">
        <v>10</v>
      </c>
      <c r="I203" s="139"/>
      <c r="J203" s="149"/>
      <c r="K203" s="83"/>
      <c r="L203" s="140"/>
      <c r="M203" s="149"/>
      <c r="N203" s="88"/>
      <c r="O203" s="88"/>
      <c r="P203" s="88"/>
      <c r="Q203" s="88"/>
      <c r="R203" s="88"/>
      <c r="S203" s="88"/>
      <c r="T203" s="88"/>
      <c r="U203" s="88"/>
    </row>
    <row r="204" spans="2:21" ht="13.5" thickBot="1" x14ac:dyDescent="0.25">
      <c r="B204" s="160"/>
      <c r="C204" s="154"/>
      <c r="D204" s="156"/>
      <c r="E204" s="86"/>
      <c r="F204" s="155"/>
      <c r="G204" s="156"/>
      <c r="H204" s="160">
        <v>398</v>
      </c>
      <c r="I204" s="154"/>
      <c r="J204" s="156"/>
      <c r="K204" s="86"/>
      <c r="L204" s="155"/>
      <c r="M204" s="156"/>
      <c r="N204" s="88"/>
      <c r="O204" s="88"/>
      <c r="P204" s="88"/>
      <c r="Q204" s="88"/>
      <c r="R204" s="88"/>
      <c r="S204" s="88"/>
      <c r="T204" s="88"/>
      <c r="U204" s="88"/>
    </row>
  </sheetData>
  <mergeCells count="47">
    <mergeCell ref="AO37:AO40"/>
    <mergeCell ref="AO3:AQ3"/>
    <mergeCell ref="AO4:AO6"/>
    <mergeCell ref="AO7:AO10"/>
    <mergeCell ref="AO11:AO14"/>
    <mergeCell ref="AO16:AQ16"/>
    <mergeCell ref="AO17:AO19"/>
    <mergeCell ref="AO20:AO23"/>
    <mergeCell ref="AO24:AO27"/>
    <mergeCell ref="AO29:AQ29"/>
    <mergeCell ref="AO30:AO32"/>
    <mergeCell ref="AO33:AO36"/>
    <mergeCell ref="AS37:AS40"/>
    <mergeCell ref="AS3:AU3"/>
    <mergeCell ref="AS4:AS6"/>
    <mergeCell ref="AS7:AS10"/>
    <mergeCell ref="AS11:AS14"/>
    <mergeCell ref="AS16:AU16"/>
    <mergeCell ref="AS17:AS19"/>
    <mergeCell ref="AS20:AS23"/>
    <mergeCell ref="AS24:AS27"/>
    <mergeCell ref="AS29:AU29"/>
    <mergeCell ref="AS30:AS32"/>
    <mergeCell ref="AS33:AS36"/>
    <mergeCell ref="AO1:AQ2"/>
    <mergeCell ref="AS1:AU2"/>
    <mergeCell ref="C5:D5"/>
    <mergeCell ref="B4:G4"/>
    <mergeCell ref="E5:G5"/>
    <mergeCell ref="H4:M4"/>
    <mergeCell ref="I5:J5"/>
    <mergeCell ref="K5:M5"/>
    <mergeCell ref="B3:M3"/>
    <mergeCell ref="O3:Z3"/>
    <mergeCell ref="O4:T4"/>
    <mergeCell ref="AB3:AM3"/>
    <mergeCell ref="AB4:AG4"/>
    <mergeCell ref="AH4:AM4"/>
    <mergeCell ref="AC5:AD5"/>
    <mergeCell ref="AE5:AG5"/>
    <mergeCell ref="AI5:AJ5"/>
    <mergeCell ref="AK5:AM5"/>
    <mergeCell ref="U4:Z4"/>
    <mergeCell ref="P5:Q5"/>
    <mergeCell ref="R5:T5"/>
    <mergeCell ref="V5:W5"/>
    <mergeCell ref="X5:Z5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603"/>
  <sheetViews>
    <sheetView zoomScaleNormal="100" workbookViewId="0">
      <selection activeCell="H18" sqref="H18"/>
    </sheetView>
  </sheetViews>
  <sheetFormatPr defaultRowHeight="12.75" x14ac:dyDescent="0.2"/>
  <cols>
    <col min="1" max="1" width="9.140625" style="76"/>
    <col min="2" max="2" width="16.140625" style="76" bestFit="1" customWidth="1"/>
    <col min="3" max="3" width="9.140625" style="76"/>
    <col min="4" max="4" width="22.5703125" style="76" bestFit="1" customWidth="1"/>
    <col min="5" max="6" width="9.140625" style="76"/>
    <col min="7" max="7" width="19" style="76" bestFit="1" customWidth="1"/>
    <col min="8" max="16384" width="9.140625" style="76"/>
  </cols>
  <sheetData>
    <row r="1" spans="2:9" ht="13.5" thickBot="1" x14ac:dyDescent="0.25"/>
    <row r="2" spans="2:9" ht="13.5" thickBot="1" x14ac:dyDescent="0.25">
      <c r="B2" s="222" t="s">
        <v>37</v>
      </c>
      <c r="C2" s="223" t="s">
        <v>38</v>
      </c>
      <c r="D2" s="198" t="s">
        <v>429</v>
      </c>
      <c r="G2" s="285" t="s">
        <v>3</v>
      </c>
      <c r="H2" s="286"/>
      <c r="I2" s="196"/>
    </row>
    <row r="3" spans="2:9" ht="38.25" x14ac:dyDescent="0.2">
      <c r="B3" s="224" t="s">
        <v>435</v>
      </c>
      <c r="C3" s="225"/>
      <c r="D3" s="178">
        <v>6</v>
      </c>
      <c r="G3" s="226" t="s">
        <v>436</v>
      </c>
      <c r="H3" s="91">
        <v>1285</v>
      </c>
    </row>
    <row r="4" spans="2:9" ht="25.5" x14ac:dyDescent="0.2">
      <c r="B4" s="142" t="s">
        <v>39</v>
      </c>
      <c r="C4" s="213"/>
      <c r="D4" s="176"/>
      <c r="G4" s="227" t="s">
        <v>437</v>
      </c>
      <c r="H4" s="190">
        <f>H5+H6</f>
        <v>230</v>
      </c>
    </row>
    <row r="5" spans="2:9" x14ac:dyDescent="0.2">
      <c r="B5" s="142" t="s">
        <v>40</v>
      </c>
      <c r="C5" s="213"/>
      <c r="D5" s="176"/>
      <c r="G5" s="228" t="s">
        <v>430</v>
      </c>
      <c r="H5" s="95">
        <v>200</v>
      </c>
    </row>
    <row r="6" spans="2:9" x14ac:dyDescent="0.2">
      <c r="B6" s="142" t="s">
        <v>41</v>
      </c>
      <c r="C6" s="213"/>
      <c r="D6" s="176"/>
      <c r="G6" s="228" t="s">
        <v>431</v>
      </c>
      <c r="H6" s="95">
        <v>30</v>
      </c>
    </row>
    <row r="7" spans="2:9" x14ac:dyDescent="0.2">
      <c r="B7" s="142" t="s">
        <v>42</v>
      </c>
      <c r="C7" s="213"/>
      <c r="D7" s="176"/>
      <c r="G7" s="228" t="s">
        <v>438</v>
      </c>
      <c r="H7" s="229">
        <f>H5/H4</f>
        <v>0.86956521739130432</v>
      </c>
    </row>
    <row r="8" spans="2:9" x14ac:dyDescent="0.2">
      <c r="B8" s="142" t="s">
        <v>435</v>
      </c>
      <c r="C8" s="230"/>
      <c r="D8" s="176">
        <v>1</v>
      </c>
      <c r="G8" s="231" t="s">
        <v>439</v>
      </c>
      <c r="H8" s="232">
        <v>70</v>
      </c>
    </row>
    <row r="9" spans="2:9" x14ac:dyDescent="0.2">
      <c r="B9" s="142" t="s">
        <v>43</v>
      </c>
      <c r="C9" s="213"/>
      <c r="D9" s="176"/>
      <c r="G9" s="233" t="s">
        <v>432</v>
      </c>
      <c r="H9" s="234">
        <f>SUM(D3:D1603)</f>
        <v>701</v>
      </c>
    </row>
    <row r="10" spans="2:9" x14ac:dyDescent="0.2">
      <c r="B10" s="142" t="s">
        <v>40</v>
      </c>
      <c r="C10" s="213"/>
      <c r="D10" s="176"/>
      <c r="G10" s="228" t="s">
        <v>433</v>
      </c>
      <c r="H10" s="95">
        <f>1285+701</f>
        <v>1986</v>
      </c>
    </row>
    <row r="11" spans="2:9" ht="13.5" thickBot="1" x14ac:dyDescent="0.25">
      <c r="B11" s="142" t="s">
        <v>44</v>
      </c>
      <c r="C11" s="213"/>
      <c r="D11" s="176"/>
      <c r="G11" s="235" t="s">
        <v>434</v>
      </c>
      <c r="H11" s="236">
        <f>H9/H10</f>
        <v>0.35297079556898286</v>
      </c>
    </row>
    <row r="12" spans="2:9" x14ac:dyDescent="0.2">
      <c r="B12" s="142" t="s">
        <v>45</v>
      </c>
      <c r="C12" s="213"/>
      <c r="D12" s="176"/>
    </row>
    <row r="13" spans="2:9" x14ac:dyDescent="0.2">
      <c r="B13" s="142" t="s">
        <v>435</v>
      </c>
      <c r="C13" s="230"/>
      <c r="D13" s="176">
        <v>1</v>
      </c>
    </row>
    <row r="14" spans="2:9" x14ac:dyDescent="0.2">
      <c r="B14" s="142" t="s">
        <v>46</v>
      </c>
      <c r="C14" s="213"/>
      <c r="D14" s="176"/>
    </row>
    <row r="15" spans="2:9" x14ac:dyDescent="0.2">
      <c r="B15" s="142" t="s">
        <v>47</v>
      </c>
      <c r="C15" s="213"/>
      <c r="D15" s="176"/>
    </row>
    <row r="16" spans="2:9" x14ac:dyDescent="0.2">
      <c r="B16" s="142" t="s">
        <v>44</v>
      </c>
      <c r="C16" s="213"/>
      <c r="D16" s="176"/>
    </row>
    <row r="17" spans="2:4" x14ac:dyDescent="0.2">
      <c r="B17" s="142" t="s">
        <v>48</v>
      </c>
      <c r="C17" s="213"/>
      <c r="D17" s="176"/>
    </row>
    <row r="18" spans="2:4" x14ac:dyDescent="0.2">
      <c r="B18" s="142" t="s">
        <v>435</v>
      </c>
      <c r="C18" s="230"/>
      <c r="D18" s="176">
        <v>1</v>
      </c>
    </row>
    <row r="19" spans="2:4" x14ac:dyDescent="0.2">
      <c r="B19" s="142" t="s">
        <v>49</v>
      </c>
      <c r="C19" s="213"/>
      <c r="D19" s="176"/>
    </row>
    <row r="20" spans="2:4" x14ac:dyDescent="0.2">
      <c r="B20" s="142" t="s">
        <v>40</v>
      </c>
      <c r="C20" s="213"/>
      <c r="D20" s="176"/>
    </row>
    <row r="21" spans="2:4" x14ac:dyDescent="0.2">
      <c r="B21" s="142" t="s">
        <v>44</v>
      </c>
      <c r="C21" s="213"/>
      <c r="D21" s="176"/>
    </row>
    <row r="22" spans="2:4" x14ac:dyDescent="0.2">
      <c r="B22" s="142" t="s">
        <v>435</v>
      </c>
      <c r="C22" s="230"/>
      <c r="D22" s="176">
        <v>1</v>
      </c>
    </row>
    <row r="23" spans="2:4" x14ac:dyDescent="0.2">
      <c r="B23" s="142" t="s">
        <v>50</v>
      </c>
      <c r="C23" s="213"/>
      <c r="D23" s="176"/>
    </row>
    <row r="24" spans="2:4" x14ac:dyDescent="0.2">
      <c r="B24" s="142" t="s">
        <v>51</v>
      </c>
      <c r="C24" s="213"/>
      <c r="D24" s="176"/>
    </row>
    <row r="25" spans="2:4" x14ac:dyDescent="0.2">
      <c r="B25" s="142" t="s">
        <v>44</v>
      </c>
      <c r="C25" s="213"/>
      <c r="D25" s="176"/>
    </row>
    <row r="26" spans="2:4" x14ac:dyDescent="0.2">
      <c r="B26" s="142" t="s">
        <v>435</v>
      </c>
      <c r="C26" s="230"/>
      <c r="D26" s="176">
        <v>1</v>
      </c>
    </row>
    <row r="27" spans="2:4" x14ac:dyDescent="0.2">
      <c r="B27" s="142" t="s">
        <v>49</v>
      </c>
      <c r="C27" s="213"/>
      <c r="D27" s="176"/>
    </row>
    <row r="28" spans="2:4" x14ac:dyDescent="0.2">
      <c r="B28" s="142" t="s">
        <v>40</v>
      </c>
      <c r="C28" s="213"/>
      <c r="D28" s="176"/>
    </row>
    <row r="29" spans="2:4" x14ac:dyDescent="0.2">
      <c r="B29" s="142" t="s">
        <v>52</v>
      </c>
      <c r="C29" s="213"/>
      <c r="D29" s="176"/>
    </row>
    <row r="30" spans="2:4" x14ac:dyDescent="0.2">
      <c r="B30" s="142" t="s">
        <v>45</v>
      </c>
      <c r="C30" s="213"/>
      <c r="D30" s="176"/>
    </row>
    <row r="31" spans="2:4" x14ac:dyDescent="0.2">
      <c r="B31" s="142" t="s">
        <v>435</v>
      </c>
      <c r="C31" s="230"/>
      <c r="D31" s="176">
        <v>1</v>
      </c>
    </row>
    <row r="32" spans="2:4" x14ac:dyDescent="0.2">
      <c r="B32" s="142" t="s">
        <v>53</v>
      </c>
      <c r="C32" s="213"/>
      <c r="D32" s="176"/>
    </row>
    <row r="33" spans="2:4" x14ac:dyDescent="0.2">
      <c r="B33" s="142" t="s">
        <v>40</v>
      </c>
      <c r="C33" s="213"/>
      <c r="D33" s="176"/>
    </row>
    <row r="34" spans="2:4" x14ac:dyDescent="0.2">
      <c r="B34" s="142" t="s">
        <v>54</v>
      </c>
      <c r="C34" s="213"/>
      <c r="D34" s="176"/>
    </row>
    <row r="35" spans="2:4" x14ac:dyDescent="0.2">
      <c r="B35" s="142" t="s">
        <v>55</v>
      </c>
      <c r="C35" s="213"/>
      <c r="D35" s="176"/>
    </row>
    <row r="36" spans="2:4" x14ac:dyDescent="0.2">
      <c r="B36" s="142" t="s">
        <v>45</v>
      </c>
      <c r="C36" s="213"/>
      <c r="D36" s="176"/>
    </row>
    <row r="37" spans="2:4" x14ac:dyDescent="0.2">
      <c r="B37" s="142" t="s">
        <v>435</v>
      </c>
      <c r="C37" s="230"/>
      <c r="D37" s="176">
        <v>1</v>
      </c>
    </row>
    <row r="38" spans="2:4" x14ac:dyDescent="0.2">
      <c r="B38" s="142" t="s">
        <v>50</v>
      </c>
      <c r="C38" s="213"/>
      <c r="D38" s="176"/>
    </row>
    <row r="39" spans="2:4" x14ac:dyDescent="0.2">
      <c r="B39" s="142" t="s">
        <v>51</v>
      </c>
      <c r="C39" s="213"/>
      <c r="D39" s="176"/>
    </row>
    <row r="40" spans="2:4" x14ac:dyDescent="0.2">
      <c r="B40" s="142" t="s">
        <v>56</v>
      </c>
      <c r="C40" s="213"/>
      <c r="D40" s="176"/>
    </row>
    <row r="41" spans="2:4" x14ac:dyDescent="0.2">
      <c r="B41" s="142" t="s">
        <v>45</v>
      </c>
      <c r="C41" s="213"/>
      <c r="D41" s="176"/>
    </row>
    <row r="42" spans="2:4" x14ac:dyDescent="0.2">
      <c r="B42" s="142" t="s">
        <v>435</v>
      </c>
      <c r="C42" s="230"/>
      <c r="D42" s="176">
        <v>1</v>
      </c>
    </row>
    <row r="43" spans="2:4" x14ac:dyDescent="0.2">
      <c r="B43" s="142" t="s">
        <v>39</v>
      </c>
      <c r="C43" s="213"/>
      <c r="D43" s="176"/>
    </row>
    <row r="44" spans="2:4" x14ac:dyDescent="0.2">
      <c r="B44" s="142" t="s">
        <v>40</v>
      </c>
      <c r="C44" s="213"/>
      <c r="D44" s="176"/>
    </row>
    <row r="45" spans="2:4" x14ac:dyDescent="0.2">
      <c r="B45" s="142" t="s">
        <v>44</v>
      </c>
      <c r="C45" s="213"/>
      <c r="D45" s="176"/>
    </row>
    <row r="46" spans="2:4" x14ac:dyDescent="0.2">
      <c r="B46" s="142" t="s">
        <v>435</v>
      </c>
      <c r="C46" s="230"/>
      <c r="D46" s="176">
        <v>1</v>
      </c>
    </row>
    <row r="47" spans="2:4" x14ac:dyDescent="0.2">
      <c r="B47" s="142" t="s">
        <v>39</v>
      </c>
      <c r="C47" s="213"/>
      <c r="D47" s="176"/>
    </row>
    <row r="48" spans="2:4" x14ac:dyDescent="0.2">
      <c r="B48" s="142" t="s">
        <v>40</v>
      </c>
      <c r="C48" s="213"/>
      <c r="D48" s="176"/>
    </row>
    <row r="49" spans="2:4" x14ac:dyDescent="0.2">
      <c r="B49" s="142" t="s">
        <v>44</v>
      </c>
      <c r="C49" s="213"/>
      <c r="D49" s="176"/>
    </row>
    <row r="50" spans="2:4" x14ac:dyDescent="0.2">
      <c r="B50" s="142" t="s">
        <v>57</v>
      </c>
      <c r="C50" s="213"/>
      <c r="D50" s="176"/>
    </row>
    <row r="51" spans="2:4" x14ac:dyDescent="0.2">
      <c r="B51" s="142" t="s">
        <v>45</v>
      </c>
      <c r="C51" s="213"/>
      <c r="D51" s="176"/>
    </row>
    <row r="52" spans="2:4" x14ac:dyDescent="0.2">
      <c r="B52" s="142" t="s">
        <v>435</v>
      </c>
      <c r="C52" s="230"/>
      <c r="D52" s="176">
        <v>1</v>
      </c>
    </row>
    <row r="53" spans="2:4" x14ac:dyDescent="0.2">
      <c r="B53" s="142" t="s">
        <v>58</v>
      </c>
      <c r="C53" s="213"/>
      <c r="D53" s="176"/>
    </row>
    <row r="54" spans="2:4" x14ac:dyDescent="0.2">
      <c r="B54" s="142" t="s">
        <v>40</v>
      </c>
      <c r="C54" s="213"/>
      <c r="D54" s="176"/>
    </row>
    <row r="55" spans="2:4" x14ac:dyDescent="0.2">
      <c r="B55" s="142" t="s">
        <v>59</v>
      </c>
      <c r="C55" s="213"/>
      <c r="D55" s="176"/>
    </row>
    <row r="56" spans="2:4" x14ac:dyDescent="0.2">
      <c r="B56" s="142" t="s">
        <v>60</v>
      </c>
      <c r="C56" s="213"/>
      <c r="D56" s="176"/>
    </row>
    <row r="57" spans="2:4" x14ac:dyDescent="0.2">
      <c r="B57" s="142" t="s">
        <v>45</v>
      </c>
      <c r="C57" s="213"/>
      <c r="D57" s="176"/>
    </row>
    <row r="58" spans="2:4" x14ac:dyDescent="0.2">
      <c r="B58" s="142" t="s">
        <v>435</v>
      </c>
      <c r="C58" s="230"/>
      <c r="D58" s="176">
        <v>1</v>
      </c>
    </row>
    <row r="59" spans="2:4" x14ac:dyDescent="0.2">
      <c r="B59" s="142" t="s">
        <v>61</v>
      </c>
      <c r="C59" s="213"/>
      <c r="D59" s="176"/>
    </row>
    <row r="60" spans="2:4" x14ac:dyDescent="0.2">
      <c r="B60" s="142" t="s">
        <v>62</v>
      </c>
      <c r="C60" s="213"/>
      <c r="D60" s="176"/>
    </row>
    <row r="61" spans="2:4" x14ac:dyDescent="0.2">
      <c r="B61" s="142" t="s">
        <v>63</v>
      </c>
      <c r="C61" s="213"/>
      <c r="D61" s="176"/>
    </row>
    <row r="62" spans="2:4" x14ac:dyDescent="0.2">
      <c r="B62" s="142" t="s">
        <v>64</v>
      </c>
      <c r="C62" s="213"/>
      <c r="D62" s="176"/>
    </row>
    <row r="63" spans="2:4" x14ac:dyDescent="0.2">
      <c r="B63" s="142" t="s">
        <v>45</v>
      </c>
      <c r="C63" s="213"/>
      <c r="D63" s="176"/>
    </row>
    <row r="64" spans="2:4" x14ac:dyDescent="0.2">
      <c r="B64" s="142" t="s">
        <v>435</v>
      </c>
      <c r="C64" s="230"/>
      <c r="D64" s="176">
        <v>1</v>
      </c>
    </row>
    <row r="65" spans="2:4" x14ac:dyDescent="0.2">
      <c r="B65" s="142" t="s">
        <v>65</v>
      </c>
      <c r="C65" s="213"/>
      <c r="D65" s="176"/>
    </row>
    <row r="66" spans="2:4" x14ac:dyDescent="0.2">
      <c r="B66" s="142" t="s">
        <v>40</v>
      </c>
      <c r="C66" s="213"/>
      <c r="D66" s="176"/>
    </row>
    <row r="67" spans="2:4" x14ac:dyDescent="0.2">
      <c r="B67" s="142" t="s">
        <v>44</v>
      </c>
      <c r="C67" s="213"/>
      <c r="D67" s="176"/>
    </row>
    <row r="68" spans="2:4" x14ac:dyDescent="0.2">
      <c r="B68" s="142" t="s">
        <v>45</v>
      </c>
      <c r="C68" s="213"/>
      <c r="D68" s="176"/>
    </row>
    <row r="69" spans="2:4" x14ac:dyDescent="0.2">
      <c r="B69" s="142" t="s">
        <v>435</v>
      </c>
      <c r="C69" s="230"/>
      <c r="D69" s="176">
        <v>1</v>
      </c>
    </row>
    <row r="70" spans="2:4" x14ac:dyDescent="0.2">
      <c r="B70" s="142" t="s">
        <v>61</v>
      </c>
      <c r="C70" s="213"/>
      <c r="D70" s="176"/>
    </row>
    <row r="71" spans="2:4" x14ac:dyDescent="0.2">
      <c r="B71" s="142" t="s">
        <v>40</v>
      </c>
      <c r="C71" s="213"/>
      <c r="D71" s="176"/>
    </row>
    <row r="72" spans="2:4" x14ac:dyDescent="0.2">
      <c r="B72" s="142" t="s">
        <v>41</v>
      </c>
      <c r="C72" s="213"/>
      <c r="D72" s="176"/>
    </row>
    <row r="73" spans="2:4" x14ac:dyDescent="0.2">
      <c r="B73" s="142" t="s">
        <v>66</v>
      </c>
      <c r="C73" s="213"/>
      <c r="D73" s="176"/>
    </row>
    <row r="74" spans="2:4" x14ac:dyDescent="0.2">
      <c r="B74" s="142" t="s">
        <v>45</v>
      </c>
      <c r="C74" s="213"/>
      <c r="D74" s="176"/>
    </row>
    <row r="75" spans="2:4" x14ac:dyDescent="0.2">
      <c r="B75" s="142" t="s">
        <v>435</v>
      </c>
      <c r="C75" s="230"/>
      <c r="D75" s="176">
        <v>1</v>
      </c>
    </row>
    <row r="76" spans="2:4" x14ac:dyDescent="0.2">
      <c r="B76" s="142" t="s">
        <v>39</v>
      </c>
      <c r="C76" s="213"/>
      <c r="D76" s="176"/>
    </row>
    <row r="77" spans="2:4" x14ac:dyDescent="0.2">
      <c r="B77" s="142" t="s">
        <v>40</v>
      </c>
      <c r="C77" s="213"/>
      <c r="D77" s="176"/>
    </row>
    <row r="78" spans="2:4" x14ac:dyDescent="0.2">
      <c r="B78" s="142" t="s">
        <v>44</v>
      </c>
      <c r="C78" s="213"/>
      <c r="D78" s="176"/>
    </row>
    <row r="79" spans="2:4" x14ac:dyDescent="0.2">
      <c r="B79" s="142" t="s">
        <v>67</v>
      </c>
      <c r="C79" s="213"/>
      <c r="D79" s="176"/>
    </row>
    <row r="80" spans="2:4" x14ac:dyDescent="0.2">
      <c r="B80" s="142" t="s">
        <v>45</v>
      </c>
      <c r="C80" s="213"/>
      <c r="D80" s="176"/>
    </row>
    <row r="81" spans="2:4" x14ac:dyDescent="0.2">
      <c r="B81" s="142" t="s">
        <v>435</v>
      </c>
      <c r="C81" s="230"/>
      <c r="D81" s="176">
        <v>1</v>
      </c>
    </row>
    <row r="82" spans="2:4" x14ac:dyDescent="0.2">
      <c r="B82" s="142" t="s">
        <v>68</v>
      </c>
      <c r="C82" s="213"/>
      <c r="D82" s="176"/>
    </row>
    <row r="83" spans="2:4" x14ac:dyDescent="0.2">
      <c r="B83" s="142" t="s">
        <v>40</v>
      </c>
      <c r="C83" s="213"/>
      <c r="D83" s="176"/>
    </row>
    <row r="84" spans="2:4" x14ac:dyDescent="0.2">
      <c r="B84" s="142" t="s">
        <v>69</v>
      </c>
      <c r="C84" s="213"/>
      <c r="D84" s="176"/>
    </row>
    <row r="85" spans="2:4" x14ac:dyDescent="0.2">
      <c r="B85" s="142" t="s">
        <v>70</v>
      </c>
      <c r="C85" s="213"/>
      <c r="D85" s="176"/>
    </row>
    <row r="86" spans="2:4" x14ac:dyDescent="0.2">
      <c r="B86" s="142" t="s">
        <v>45</v>
      </c>
      <c r="C86" s="213"/>
      <c r="D86" s="176"/>
    </row>
    <row r="87" spans="2:4" x14ac:dyDescent="0.2">
      <c r="B87" s="142" t="s">
        <v>435</v>
      </c>
      <c r="C87" s="230"/>
      <c r="D87" s="176">
        <v>1</v>
      </c>
    </row>
    <row r="88" spans="2:4" x14ac:dyDescent="0.2">
      <c r="B88" s="142" t="s">
        <v>61</v>
      </c>
      <c r="C88" s="213"/>
      <c r="D88" s="176"/>
    </row>
    <row r="89" spans="2:4" x14ac:dyDescent="0.2">
      <c r="B89" s="142" t="s">
        <v>47</v>
      </c>
      <c r="C89" s="213"/>
      <c r="D89" s="176"/>
    </row>
    <row r="90" spans="2:4" x14ac:dyDescent="0.2">
      <c r="B90" s="142" t="s">
        <v>54</v>
      </c>
      <c r="C90" s="213"/>
      <c r="D90" s="176"/>
    </row>
    <row r="91" spans="2:4" x14ac:dyDescent="0.2">
      <c r="B91" s="142" t="s">
        <v>45</v>
      </c>
      <c r="C91" s="213"/>
      <c r="D91" s="176"/>
    </row>
    <row r="92" spans="2:4" x14ac:dyDescent="0.2">
      <c r="B92" s="142" t="s">
        <v>435</v>
      </c>
      <c r="C92" s="230"/>
      <c r="D92" s="176">
        <v>1</v>
      </c>
    </row>
    <row r="93" spans="2:4" x14ac:dyDescent="0.2">
      <c r="B93" s="142" t="s">
        <v>71</v>
      </c>
      <c r="C93" s="213"/>
      <c r="D93" s="176"/>
    </row>
    <row r="94" spans="2:4" x14ac:dyDescent="0.2">
      <c r="B94" s="142" t="s">
        <v>40</v>
      </c>
      <c r="C94" s="213"/>
      <c r="D94" s="176"/>
    </row>
    <row r="95" spans="2:4" x14ac:dyDescent="0.2">
      <c r="B95" s="142" t="s">
        <v>44</v>
      </c>
      <c r="C95" s="213"/>
      <c r="D95" s="176"/>
    </row>
    <row r="96" spans="2:4" x14ac:dyDescent="0.2">
      <c r="B96" s="142" t="s">
        <v>45</v>
      </c>
      <c r="C96" s="213"/>
      <c r="D96" s="176"/>
    </row>
    <row r="97" spans="2:4" x14ac:dyDescent="0.2">
      <c r="B97" s="142" t="s">
        <v>435</v>
      </c>
      <c r="C97" s="230"/>
      <c r="D97" s="176">
        <v>1</v>
      </c>
    </row>
    <row r="98" spans="2:4" x14ac:dyDescent="0.2">
      <c r="B98" s="142" t="s">
        <v>71</v>
      </c>
      <c r="C98" s="213"/>
      <c r="D98" s="176"/>
    </row>
    <row r="99" spans="2:4" x14ac:dyDescent="0.2">
      <c r="B99" s="142" t="s">
        <v>47</v>
      </c>
      <c r="C99" s="213"/>
      <c r="D99" s="176"/>
    </row>
    <row r="100" spans="2:4" x14ac:dyDescent="0.2">
      <c r="B100" s="142" t="s">
        <v>44</v>
      </c>
      <c r="C100" s="213"/>
      <c r="D100" s="176"/>
    </row>
    <row r="101" spans="2:4" x14ac:dyDescent="0.2">
      <c r="B101" s="142" t="s">
        <v>45</v>
      </c>
      <c r="C101" s="213"/>
      <c r="D101" s="176"/>
    </row>
    <row r="102" spans="2:4" x14ac:dyDescent="0.2">
      <c r="B102" s="142" t="s">
        <v>435</v>
      </c>
      <c r="C102" s="230"/>
      <c r="D102" s="176">
        <v>1</v>
      </c>
    </row>
    <row r="103" spans="2:4" x14ac:dyDescent="0.2">
      <c r="B103" s="142" t="s">
        <v>72</v>
      </c>
      <c r="C103" s="213"/>
      <c r="D103" s="176"/>
    </row>
    <row r="104" spans="2:4" x14ac:dyDescent="0.2">
      <c r="B104" s="142" t="s">
        <v>40</v>
      </c>
      <c r="C104" s="213"/>
      <c r="D104" s="176"/>
    </row>
    <row r="105" spans="2:4" x14ac:dyDescent="0.2">
      <c r="B105" s="142" t="s">
        <v>54</v>
      </c>
      <c r="C105" s="213"/>
      <c r="D105" s="176"/>
    </row>
    <row r="106" spans="2:4" x14ac:dyDescent="0.2">
      <c r="B106" s="142" t="s">
        <v>45</v>
      </c>
      <c r="C106" s="213"/>
      <c r="D106" s="176"/>
    </row>
    <row r="107" spans="2:4" x14ac:dyDescent="0.2">
      <c r="B107" s="142" t="s">
        <v>435</v>
      </c>
      <c r="C107" s="230"/>
      <c r="D107" s="176">
        <v>1</v>
      </c>
    </row>
    <row r="108" spans="2:4" x14ac:dyDescent="0.2">
      <c r="B108" s="142" t="s">
        <v>71</v>
      </c>
      <c r="C108" s="213"/>
      <c r="D108" s="176"/>
    </row>
    <row r="109" spans="2:4" x14ac:dyDescent="0.2">
      <c r="B109" s="142" t="s">
        <v>51</v>
      </c>
      <c r="C109" s="213"/>
      <c r="D109" s="176"/>
    </row>
    <row r="110" spans="2:4" x14ac:dyDescent="0.2">
      <c r="B110" s="142" t="s">
        <v>44</v>
      </c>
      <c r="C110" s="213"/>
      <c r="D110" s="176"/>
    </row>
    <row r="111" spans="2:4" x14ac:dyDescent="0.2">
      <c r="B111" s="142" t="s">
        <v>45</v>
      </c>
      <c r="C111" s="213"/>
      <c r="D111" s="176"/>
    </row>
    <row r="112" spans="2:4" x14ac:dyDescent="0.2">
      <c r="B112" s="142" t="s">
        <v>435</v>
      </c>
      <c r="C112" s="230"/>
      <c r="D112" s="176">
        <v>1</v>
      </c>
    </row>
    <row r="113" spans="2:4" x14ac:dyDescent="0.2">
      <c r="B113" s="142" t="s">
        <v>61</v>
      </c>
      <c r="C113" s="213"/>
      <c r="D113" s="176"/>
    </row>
    <row r="114" spans="2:4" x14ac:dyDescent="0.2">
      <c r="B114" s="142" t="s">
        <v>47</v>
      </c>
      <c r="C114" s="213"/>
      <c r="D114" s="176"/>
    </row>
    <row r="115" spans="2:4" x14ac:dyDescent="0.2">
      <c r="B115" s="142" t="s">
        <v>44</v>
      </c>
      <c r="C115" s="213"/>
      <c r="D115" s="176"/>
    </row>
    <row r="116" spans="2:4" x14ac:dyDescent="0.2">
      <c r="B116" s="142" t="s">
        <v>73</v>
      </c>
      <c r="C116" s="213"/>
      <c r="D116" s="176"/>
    </row>
    <row r="117" spans="2:4" x14ac:dyDescent="0.2">
      <c r="B117" s="142" t="s">
        <v>45</v>
      </c>
      <c r="C117" s="213"/>
      <c r="D117" s="176"/>
    </row>
    <row r="118" spans="2:4" x14ac:dyDescent="0.2">
      <c r="B118" s="142" t="s">
        <v>435</v>
      </c>
      <c r="C118" s="230"/>
      <c r="D118" s="176">
        <v>1</v>
      </c>
    </row>
    <row r="119" spans="2:4" x14ac:dyDescent="0.2">
      <c r="B119" s="142" t="s">
        <v>58</v>
      </c>
      <c r="C119" s="213"/>
      <c r="D119" s="176"/>
    </row>
    <row r="120" spans="2:4" x14ac:dyDescent="0.2">
      <c r="B120" s="142" t="s">
        <v>40</v>
      </c>
      <c r="C120" s="213"/>
      <c r="D120" s="176"/>
    </row>
    <row r="121" spans="2:4" x14ac:dyDescent="0.2">
      <c r="B121" s="142" t="s">
        <v>74</v>
      </c>
      <c r="C121" s="213"/>
      <c r="D121" s="176"/>
    </row>
    <row r="122" spans="2:4" x14ac:dyDescent="0.2">
      <c r="B122" s="142" t="s">
        <v>45</v>
      </c>
      <c r="C122" s="213"/>
      <c r="D122" s="176"/>
    </row>
    <row r="123" spans="2:4" x14ac:dyDescent="0.2">
      <c r="B123" s="142" t="s">
        <v>435</v>
      </c>
      <c r="C123" s="230"/>
      <c r="D123" s="176">
        <v>1</v>
      </c>
    </row>
    <row r="124" spans="2:4" x14ac:dyDescent="0.2">
      <c r="B124" s="142" t="s">
        <v>58</v>
      </c>
      <c r="C124" s="213"/>
      <c r="D124" s="176"/>
    </row>
    <row r="125" spans="2:4" x14ac:dyDescent="0.2">
      <c r="B125" s="142" t="s">
        <v>40</v>
      </c>
      <c r="C125" s="213"/>
      <c r="D125" s="176"/>
    </row>
    <row r="126" spans="2:4" x14ac:dyDescent="0.2">
      <c r="B126" s="142" t="s">
        <v>44</v>
      </c>
      <c r="C126" s="213"/>
      <c r="D126" s="176"/>
    </row>
    <row r="127" spans="2:4" x14ac:dyDescent="0.2">
      <c r="B127" s="142" t="s">
        <v>75</v>
      </c>
      <c r="C127" s="213"/>
      <c r="D127" s="176"/>
    </row>
    <row r="128" spans="2:4" x14ac:dyDescent="0.2">
      <c r="B128" s="142" t="s">
        <v>45</v>
      </c>
      <c r="C128" s="213"/>
      <c r="D128" s="176"/>
    </row>
    <row r="129" spans="2:4" x14ac:dyDescent="0.2">
      <c r="B129" s="142" t="s">
        <v>435</v>
      </c>
      <c r="C129" s="230"/>
      <c r="D129" s="176">
        <v>1</v>
      </c>
    </row>
    <row r="130" spans="2:4" x14ac:dyDescent="0.2">
      <c r="B130" s="142" t="s">
        <v>68</v>
      </c>
      <c r="C130" s="213"/>
      <c r="D130" s="176"/>
    </row>
    <row r="131" spans="2:4" x14ac:dyDescent="0.2">
      <c r="B131" s="142" t="s">
        <v>40</v>
      </c>
      <c r="C131" s="213"/>
      <c r="D131" s="176"/>
    </row>
    <row r="132" spans="2:4" x14ac:dyDescent="0.2">
      <c r="B132" s="142" t="s">
        <v>44</v>
      </c>
      <c r="C132" s="213"/>
      <c r="D132" s="176"/>
    </row>
    <row r="133" spans="2:4" x14ac:dyDescent="0.2">
      <c r="B133" s="142" t="s">
        <v>45</v>
      </c>
      <c r="C133" s="213"/>
      <c r="D133" s="176"/>
    </row>
    <row r="134" spans="2:4" x14ac:dyDescent="0.2">
      <c r="B134" s="142" t="s">
        <v>435</v>
      </c>
      <c r="C134" s="230"/>
      <c r="D134" s="176">
        <v>1</v>
      </c>
    </row>
    <row r="135" spans="2:4" x14ac:dyDescent="0.2">
      <c r="B135" s="142" t="s">
        <v>71</v>
      </c>
      <c r="C135" s="213"/>
      <c r="D135" s="176"/>
    </row>
    <row r="136" spans="2:4" x14ac:dyDescent="0.2">
      <c r="B136" s="142" t="s">
        <v>47</v>
      </c>
      <c r="C136" s="213"/>
      <c r="D136" s="176"/>
    </row>
    <row r="137" spans="2:4" x14ac:dyDescent="0.2">
      <c r="B137" s="142" t="s">
        <v>54</v>
      </c>
      <c r="C137" s="213"/>
      <c r="D137" s="176"/>
    </row>
    <row r="138" spans="2:4" x14ac:dyDescent="0.2">
      <c r="B138" s="142" t="s">
        <v>76</v>
      </c>
      <c r="C138" s="213"/>
      <c r="D138" s="176"/>
    </row>
    <row r="139" spans="2:4" x14ac:dyDescent="0.2">
      <c r="B139" s="142" t="s">
        <v>77</v>
      </c>
      <c r="C139" s="213"/>
      <c r="D139" s="176"/>
    </row>
    <row r="140" spans="2:4" x14ac:dyDescent="0.2">
      <c r="B140" s="142" t="s">
        <v>45</v>
      </c>
      <c r="C140" s="213"/>
      <c r="D140" s="176"/>
    </row>
    <row r="141" spans="2:4" x14ac:dyDescent="0.2">
      <c r="B141" s="142" t="s">
        <v>435</v>
      </c>
      <c r="C141" s="230"/>
      <c r="D141" s="176">
        <v>1</v>
      </c>
    </row>
    <row r="142" spans="2:4" x14ac:dyDescent="0.2">
      <c r="B142" s="142" t="s">
        <v>39</v>
      </c>
      <c r="C142" s="213"/>
      <c r="D142" s="176"/>
    </row>
    <row r="143" spans="2:4" x14ac:dyDescent="0.2">
      <c r="B143" s="142" t="s">
        <v>40</v>
      </c>
      <c r="C143" s="213"/>
      <c r="D143" s="176"/>
    </row>
    <row r="144" spans="2:4" x14ac:dyDescent="0.2">
      <c r="B144" s="142" t="s">
        <v>78</v>
      </c>
      <c r="C144" s="213"/>
      <c r="D144" s="176"/>
    </row>
    <row r="145" spans="2:4" x14ac:dyDescent="0.2">
      <c r="B145" s="142" t="s">
        <v>48</v>
      </c>
      <c r="C145" s="213"/>
      <c r="D145" s="176"/>
    </row>
    <row r="146" spans="2:4" x14ac:dyDescent="0.2">
      <c r="B146" s="142" t="s">
        <v>45</v>
      </c>
      <c r="C146" s="213"/>
      <c r="D146" s="176"/>
    </row>
    <row r="147" spans="2:4" x14ac:dyDescent="0.2">
      <c r="B147" s="142" t="s">
        <v>435</v>
      </c>
      <c r="C147" s="230"/>
      <c r="D147" s="176">
        <v>1</v>
      </c>
    </row>
    <row r="148" spans="2:4" x14ac:dyDescent="0.2">
      <c r="B148" s="142" t="s">
        <v>61</v>
      </c>
      <c r="C148" s="213"/>
      <c r="D148" s="176"/>
    </row>
    <row r="149" spans="2:4" x14ac:dyDescent="0.2">
      <c r="B149" s="142" t="s">
        <v>40</v>
      </c>
      <c r="C149" s="213"/>
      <c r="D149" s="176"/>
    </row>
    <row r="150" spans="2:4" x14ac:dyDescent="0.2">
      <c r="B150" s="142" t="s">
        <v>54</v>
      </c>
      <c r="C150" s="213"/>
      <c r="D150" s="176"/>
    </row>
    <row r="151" spans="2:4" x14ac:dyDescent="0.2">
      <c r="B151" s="142" t="s">
        <v>45</v>
      </c>
      <c r="C151" s="213"/>
      <c r="D151" s="176"/>
    </row>
    <row r="152" spans="2:4" x14ac:dyDescent="0.2">
      <c r="B152" s="142" t="s">
        <v>435</v>
      </c>
      <c r="C152" s="230"/>
      <c r="D152" s="176">
        <v>1</v>
      </c>
    </row>
    <row r="153" spans="2:4" x14ac:dyDescent="0.2">
      <c r="B153" s="142" t="s">
        <v>71</v>
      </c>
      <c r="C153" s="213"/>
      <c r="D153" s="176"/>
    </row>
    <row r="154" spans="2:4" x14ac:dyDescent="0.2">
      <c r="B154" s="142" t="s">
        <v>47</v>
      </c>
      <c r="C154" s="213"/>
      <c r="D154" s="176"/>
    </row>
    <row r="155" spans="2:4" x14ac:dyDescent="0.2">
      <c r="B155" s="142" t="s">
        <v>44</v>
      </c>
      <c r="C155" s="213"/>
      <c r="D155" s="176"/>
    </row>
    <row r="156" spans="2:4" x14ac:dyDescent="0.2">
      <c r="B156" s="142" t="s">
        <v>45</v>
      </c>
      <c r="C156" s="213"/>
      <c r="D156" s="176"/>
    </row>
    <row r="157" spans="2:4" x14ac:dyDescent="0.2">
      <c r="B157" s="142" t="s">
        <v>435</v>
      </c>
      <c r="C157" s="230"/>
      <c r="D157" s="176">
        <v>1</v>
      </c>
    </row>
    <row r="158" spans="2:4" x14ac:dyDescent="0.2">
      <c r="B158" s="142" t="s">
        <v>58</v>
      </c>
      <c r="C158" s="213"/>
      <c r="D158" s="176"/>
    </row>
    <row r="159" spans="2:4" x14ac:dyDescent="0.2">
      <c r="B159" s="142" t="s">
        <v>79</v>
      </c>
      <c r="C159" s="213"/>
      <c r="D159" s="176"/>
    </row>
    <row r="160" spans="2:4" x14ac:dyDescent="0.2">
      <c r="B160" s="142" t="s">
        <v>44</v>
      </c>
      <c r="C160" s="213"/>
      <c r="D160" s="176"/>
    </row>
    <row r="161" spans="2:4" x14ac:dyDescent="0.2">
      <c r="B161" s="142" t="s">
        <v>80</v>
      </c>
      <c r="C161" s="213"/>
      <c r="D161" s="176"/>
    </row>
    <row r="162" spans="2:4" x14ac:dyDescent="0.2">
      <c r="B162" s="142" t="s">
        <v>45</v>
      </c>
      <c r="C162" s="213"/>
      <c r="D162" s="176"/>
    </row>
    <row r="163" spans="2:4" x14ac:dyDescent="0.2">
      <c r="B163" s="142" t="s">
        <v>435</v>
      </c>
      <c r="C163" s="230"/>
      <c r="D163" s="176">
        <v>1</v>
      </c>
    </row>
    <row r="164" spans="2:4" x14ac:dyDescent="0.2">
      <c r="B164" s="142" t="s">
        <v>58</v>
      </c>
      <c r="C164" s="213"/>
      <c r="D164" s="176"/>
    </row>
    <row r="165" spans="2:4" x14ac:dyDescent="0.2">
      <c r="B165" s="142" t="s">
        <v>47</v>
      </c>
      <c r="C165" s="213"/>
      <c r="D165" s="176"/>
    </row>
    <row r="166" spans="2:4" x14ac:dyDescent="0.2">
      <c r="B166" s="142" t="s">
        <v>56</v>
      </c>
      <c r="C166" s="213"/>
      <c r="D166" s="176"/>
    </row>
    <row r="167" spans="2:4" x14ac:dyDescent="0.2">
      <c r="B167" s="142" t="s">
        <v>45</v>
      </c>
      <c r="C167" s="213"/>
      <c r="D167" s="176"/>
    </row>
    <row r="168" spans="2:4" x14ac:dyDescent="0.2">
      <c r="B168" s="142" t="s">
        <v>435</v>
      </c>
      <c r="C168" s="230"/>
      <c r="D168" s="176">
        <v>1</v>
      </c>
    </row>
    <row r="169" spans="2:4" x14ac:dyDescent="0.2">
      <c r="B169" s="142" t="s">
        <v>61</v>
      </c>
      <c r="C169" s="213"/>
      <c r="D169" s="176"/>
    </row>
    <row r="170" spans="2:4" x14ac:dyDescent="0.2">
      <c r="B170" s="142" t="s">
        <v>51</v>
      </c>
      <c r="C170" s="213"/>
      <c r="D170" s="176"/>
    </row>
    <row r="171" spans="2:4" x14ac:dyDescent="0.2">
      <c r="B171" s="142" t="s">
        <v>54</v>
      </c>
      <c r="C171" s="213"/>
      <c r="D171" s="176"/>
    </row>
    <row r="172" spans="2:4" x14ac:dyDescent="0.2">
      <c r="B172" s="142" t="s">
        <v>45</v>
      </c>
      <c r="C172" s="213"/>
      <c r="D172" s="176"/>
    </row>
    <row r="173" spans="2:4" x14ac:dyDescent="0.2">
      <c r="B173" s="142" t="s">
        <v>435</v>
      </c>
      <c r="C173" s="230"/>
      <c r="D173" s="176">
        <v>1</v>
      </c>
    </row>
    <row r="174" spans="2:4" x14ac:dyDescent="0.2">
      <c r="B174" s="142" t="s">
        <v>81</v>
      </c>
      <c r="C174" s="213"/>
      <c r="D174" s="176"/>
    </row>
    <row r="175" spans="2:4" x14ac:dyDescent="0.2">
      <c r="B175" s="142" t="s">
        <v>68</v>
      </c>
      <c r="C175" s="213"/>
      <c r="D175" s="176"/>
    </row>
    <row r="176" spans="2:4" x14ac:dyDescent="0.2">
      <c r="B176" s="142" t="s">
        <v>40</v>
      </c>
      <c r="C176" s="213"/>
      <c r="D176" s="176"/>
    </row>
    <row r="177" spans="2:4" x14ac:dyDescent="0.2">
      <c r="B177" s="142" t="s">
        <v>44</v>
      </c>
      <c r="C177" s="213"/>
      <c r="D177" s="176"/>
    </row>
    <row r="178" spans="2:4" x14ac:dyDescent="0.2">
      <c r="B178" s="142" t="s">
        <v>45</v>
      </c>
      <c r="C178" s="213"/>
      <c r="D178" s="176"/>
    </row>
    <row r="179" spans="2:4" x14ac:dyDescent="0.2">
      <c r="B179" s="142" t="s">
        <v>435</v>
      </c>
      <c r="C179" s="230"/>
      <c r="D179" s="176">
        <v>1</v>
      </c>
    </row>
    <row r="180" spans="2:4" x14ac:dyDescent="0.2">
      <c r="B180" s="142" t="s">
        <v>53</v>
      </c>
      <c r="C180" s="213"/>
      <c r="D180" s="176"/>
    </row>
    <row r="181" spans="2:4" x14ac:dyDescent="0.2">
      <c r="B181" s="142" t="s">
        <v>40</v>
      </c>
      <c r="C181" s="213"/>
      <c r="D181" s="176"/>
    </row>
    <row r="182" spans="2:4" x14ac:dyDescent="0.2">
      <c r="B182" s="142" t="s">
        <v>54</v>
      </c>
      <c r="C182" s="213"/>
      <c r="D182" s="176"/>
    </row>
    <row r="183" spans="2:4" x14ac:dyDescent="0.2">
      <c r="B183" s="142" t="s">
        <v>45</v>
      </c>
      <c r="C183" s="213"/>
      <c r="D183" s="176"/>
    </row>
    <row r="184" spans="2:4" x14ac:dyDescent="0.2">
      <c r="B184" s="142" t="s">
        <v>435</v>
      </c>
      <c r="C184" s="230"/>
      <c r="D184" s="176">
        <v>1</v>
      </c>
    </row>
    <row r="185" spans="2:4" x14ac:dyDescent="0.2">
      <c r="B185" s="142" t="s">
        <v>58</v>
      </c>
      <c r="C185" s="213"/>
      <c r="D185" s="176"/>
    </row>
    <row r="186" spans="2:4" x14ac:dyDescent="0.2">
      <c r="B186" s="142" t="s">
        <v>40</v>
      </c>
      <c r="C186" s="213"/>
      <c r="D186" s="176"/>
    </row>
    <row r="187" spans="2:4" x14ac:dyDescent="0.2">
      <c r="B187" s="142" t="s">
        <v>44</v>
      </c>
      <c r="C187" s="213"/>
      <c r="D187" s="176"/>
    </row>
    <row r="188" spans="2:4" x14ac:dyDescent="0.2">
      <c r="B188" s="142" t="s">
        <v>45</v>
      </c>
      <c r="C188" s="213"/>
      <c r="D188" s="176"/>
    </row>
    <row r="189" spans="2:4" x14ac:dyDescent="0.2">
      <c r="B189" s="142" t="s">
        <v>435</v>
      </c>
      <c r="C189" s="230"/>
      <c r="D189" s="176">
        <v>1</v>
      </c>
    </row>
    <row r="190" spans="2:4" x14ac:dyDescent="0.2">
      <c r="B190" s="142" t="s">
        <v>46</v>
      </c>
      <c r="C190" s="213"/>
      <c r="D190" s="176"/>
    </row>
    <row r="191" spans="2:4" x14ac:dyDescent="0.2">
      <c r="B191" s="142" t="s">
        <v>40</v>
      </c>
      <c r="C191" s="213"/>
      <c r="D191" s="176"/>
    </row>
    <row r="192" spans="2:4" x14ac:dyDescent="0.2">
      <c r="B192" s="142" t="s">
        <v>52</v>
      </c>
      <c r="C192" s="213"/>
      <c r="D192" s="176"/>
    </row>
    <row r="193" spans="2:4" x14ac:dyDescent="0.2">
      <c r="B193" s="142" t="s">
        <v>45</v>
      </c>
      <c r="C193" s="213"/>
      <c r="D193" s="176"/>
    </row>
    <row r="194" spans="2:4" x14ac:dyDescent="0.2">
      <c r="B194" s="142" t="s">
        <v>435</v>
      </c>
      <c r="C194" s="230"/>
      <c r="D194" s="176">
        <v>1</v>
      </c>
    </row>
    <row r="195" spans="2:4" x14ac:dyDescent="0.2">
      <c r="B195" s="142" t="s">
        <v>61</v>
      </c>
      <c r="C195" s="213"/>
      <c r="D195" s="176"/>
    </row>
    <row r="196" spans="2:4" x14ac:dyDescent="0.2">
      <c r="B196" s="142" t="s">
        <v>40</v>
      </c>
      <c r="C196" s="213"/>
      <c r="D196" s="176"/>
    </row>
    <row r="197" spans="2:4" x14ac:dyDescent="0.2">
      <c r="B197" s="142" t="s">
        <v>54</v>
      </c>
      <c r="C197" s="213"/>
      <c r="D197" s="176"/>
    </row>
    <row r="198" spans="2:4" x14ac:dyDescent="0.2">
      <c r="B198" s="142" t="s">
        <v>45</v>
      </c>
      <c r="C198" s="213"/>
      <c r="D198" s="176"/>
    </row>
    <row r="199" spans="2:4" x14ac:dyDescent="0.2">
      <c r="B199" s="142" t="s">
        <v>435</v>
      </c>
      <c r="C199" s="230"/>
      <c r="D199" s="176">
        <v>1</v>
      </c>
    </row>
    <row r="200" spans="2:4" x14ac:dyDescent="0.2">
      <c r="B200" s="142" t="s">
        <v>50</v>
      </c>
      <c r="C200" s="213"/>
      <c r="D200" s="176"/>
    </row>
    <row r="201" spans="2:4" x14ac:dyDescent="0.2">
      <c r="B201" s="142" t="s">
        <v>40</v>
      </c>
      <c r="C201" s="213"/>
      <c r="D201" s="176"/>
    </row>
    <row r="202" spans="2:4" x14ac:dyDescent="0.2">
      <c r="B202" s="142" t="s">
        <v>82</v>
      </c>
      <c r="C202" s="213"/>
      <c r="D202" s="176"/>
    </row>
    <row r="203" spans="2:4" x14ac:dyDescent="0.2">
      <c r="B203" s="142" t="s">
        <v>54</v>
      </c>
      <c r="C203" s="213"/>
      <c r="D203" s="176"/>
    </row>
    <row r="204" spans="2:4" x14ac:dyDescent="0.2">
      <c r="B204" s="142" t="s">
        <v>45</v>
      </c>
      <c r="C204" s="213"/>
      <c r="D204" s="176"/>
    </row>
    <row r="205" spans="2:4" x14ac:dyDescent="0.2">
      <c r="B205" s="142" t="s">
        <v>435</v>
      </c>
      <c r="C205" s="230"/>
      <c r="D205" s="176">
        <v>1</v>
      </c>
    </row>
    <row r="206" spans="2:4" x14ac:dyDescent="0.2">
      <c r="B206" s="142" t="s">
        <v>39</v>
      </c>
      <c r="C206" s="213"/>
      <c r="D206" s="176"/>
    </row>
    <row r="207" spans="2:4" x14ac:dyDescent="0.2">
      <c r="B207" s="142" t="s">
        <v>47</v>
      </c>
      <c r="C207" s="213"/>
      <c r="D207" s="176"/>
    </row>
    <row r="208" spans="2:4" x14ac:dyDescent="0.2">
      <c r="B208" s="142" t="s">
        <v>54</v>
      </c>
      <c r="C208" s="213"/>
      <c r="D208" s="176"/>
    </row>
    <row r="209" spans="2:4" x14ac:dyDescent="0.2">
      <c r="B209" s="142" t="s">
        <v>83</v>
      </c>
      <c r="C209" s="213"/>
      <c r="D209" s="176"/>
    </row>
    <row r="210" spans="2:4" x14ac:dyDescent="0.2">
      <c r="B210" s="142" t="s">
        <v>45</v>
      </c>
      <c r="C210" s="213"/>
      <c r="D210" s="176"/>
    </row>
    <row r="211" spans="2:4" x14ac:dyDescent="0.2">
      <c r="B211" s="142" t="s">
        <v>435</v>
      </c>
      <c r="C211" s="230"/>
      <c r="D211" s="176">
        <v>1</v>
      </c>
    </row>
    <row r="212" spans="2:4" x14ac:dyDescent="0.2">
      <c r="B212" s="142" t="s">
        <v>61</v>
      </c>
      <c r="C212" s="213"/>
      <c r="D212" s="176"/>
    </row>
    <row r="213" spans="2:4" x14ac:dyDescent="0.2">
      <c r="B213" s="142" t="s">
        <v>40</v>
      </c>
      <c r="C213" s="213"/>
      <c r="D213" s="176"/>
    </row>
    <row r="214" spans="2:4" x14ac:dyDescent="0.2">
      <c r="B214" s="142" t="s">
        <v>54</v>
      </c>
      <c r="C214" s="213"/>
      <c r="D214" s="176"/>
    </row>
    <row r="215" spans="2:4" x14ac:dyDescent="0.2">
      <c r="B215" s="142" t="s">
        <v>84</v>
      </c>
      <c r="C215" s="213"/>
      <c r="D215" s="176"/>
    </row>
    <row r="216" spans="2:4" x14ac:dyDescent="0.2">
      <c r="B216" s="142" t="s">
        <v>45</v>
      </c>
      <c r="C216" s="213"/>
      <c r="D216" s="176"/>
    </row>
    <row r="217" spans="2:4" x14ac:dyDescent="0.2">
      <c r="B217" s="142" t="s">
        <v>435</v>
      </c>
      <c r="C217" s="230"/>
      <c r="D217" s="176">
        <v>1</v>
      </c>
    </row>
    <row r="218" spans="2:4" x14ac:dyDescent="0.2">
      <c r="B218" s="142" t="s">
        <v>50</v>
      </c>
      <c r="C218" s="213"/>
      <c r="D218" s="176"/>
    </row>
    <row r="219" spans="2:4" x14ac:dyDescent="0.2">
      <c r="B219" s="142" t="s">
        <v>51</v>
      </c>
      <c r="C219" s="213"/>
      <c r="D219" s="176"/>
    </row>
    <row r="220" spans="2:4" x14ac:dyDescent="0.2">
      <c r="B220" s="142" t="s">
        <v>54</v>
      </c>
      <c r="C220" s="213"/>
      <c r="D220" s="176"/>
    </row>
    <row r="221" spans="2:4" x14ac:dyDescent="0.2">
      <c r="B221" s="142" t="s">
        <v>45</v>
      </c>
      <c r="C221" s="213"/>
      <c r="D221" s="176"/>
    </row>
    <row r="222" spans="2:4" x14ac:dyDescent="0.2">
      <c r="B222" s="142" t="s">
        <v>435</v>
      </c>
      <c r="C222" s="213"/>
      <c r="D222" s="176">
        <v>1</v>
      </c>
    </row>
    <row r="223" spans="2:4" x14ac:dyDescent="0.2">
      <c r="B223" s="142" t="s">
        <v>39</v>
      </c>
      <c r="C223" s="213"/>
      <c r="D223" s="176"/>
    </row>
    <row r="224" spans="2:4" x14ac:dyDescent="0.2">
      <c r="B224" s="142" t="s">
        <v>40</v>
      </c>
      <c r="C224" s="213"/>
      <c r="D224" s="176"/>
    </row>
    <row r="225" spans="2:4" x14ac:dyDescent="0.2">
      <c r="B225" s="142" t="s">
        <v>69</v>
      </c>
      <c r="C225" s="213"/>
      <c r="D225" s="176"/>
    </row>
    <row r="226" spans="2:4" x14ac:dyDescent="0.2">
      <c r="B226" s="142" t="s">
        <v>45</v>
      </c>
      <c r="C226" s="213"/>
      <c r="D226" s="176"/>
    </row>
    <row r="227" spans="2:4" x14ac:dyDescent="0.2">
      <c r="B227" s="142" t="s">
        <v>435</v>
      </c>
      <c r="C227" s="230"/>
      <c r="D227" s="176">
        <v>1</v>
      </c>
    </row>
    <row r="228" spans="2:4" x14ac:dyDescent="0.2">
      <c r="B228" s="142" t="s">
        <v>68</v>
      </c>
      <c r="C228" s="213"/>
      <c r="D228" s="176"/>
    </row>
    <row r="229" spans="2:4" x14ac:dyDescent="0.2">
      <c r="B229" s="142" t="s">
        <v>51</v>
      </c>
      <c r="C229" s="213"/>
      <c r="D229" s="176"/>
    </row>
    <row r="230" spans="2:4" x14ac:dyDescent="0.2">
      <c r="B230" s="142" t="s">
        <v>85</v>
      </c>
      <c r="C230" s="213"/>
      <c r="D230" s="176"/>
    </row>
    <row r="231" spans="2:4" x14ac:dyDescent="0.2">
      <c r="B231" s="142" t="s">
        <v>45</v>
      </c>
      <c r="C231" s="213"/>
      <c r="D231" s="176"/>
    </row>
    <row r="232" spans="2:4" x14ac:dyDescent="0.2">
      <c r="B232" s="142" t="s">
        <v>435</v>
      </c>
      <c r="C232" s="213"/>
      <c r="D232" s="176">
        <v>1</v>
      </c>
    </row>
    <row r="233" spans="2:4" x14ac:dyDescent="0.2">
      <c r="B233" s="142" t="s">
        <v>61</v>
      </c>
      <c r="C233" s="213"/>
      <c r="D233" s="176"/>
    </row>
    <row r="234" spans="2:4" x14ac:dyDescent="0.2">
      <c r="B234" s="142" t="s">
        <v>51</v>
      </c>
      <c r="C234" s="213"/>
      <c r="D234" s="176"/>
    </row>
    <row r="235" spans="2:4" x14ac:dyDescent="0.2">
      <c r="B235" s="142" t="s">
        <v>52</v>
      </c>
      <c r="C235" s="213"/>
      <c r="D235" s="176"/>
    </row>
    <row r="236" spans="2:4" x14ac:dyDescent="0.2">
      <c r="B236" s="142" t="s">
        <v>45</v>
      </c>
      <c r="C236" s="213"/>
      <c r="D236" s="176"/>
    </row>
    <row r="237" spans="2:4" x14ac:dyDescent="0.2">
      <c r="B237" s="142" t="s">
        <v>435</v>
      </c>
      <c r="C237" s="213"/>
      <c r="D237" s="176">
        <v>1</v>
      </c>
    </row>
    <row r="238" spans="2:4" x14ac:dyDescent="0.2">
      <c r="B238" s="142" t="s">
        <v>39</v>
      </c>
      <c r="C238" s="213"/>
      <c r="D238" s="176"/>
    </row>
    <row r="239" spans="2:4" x14ac:dyDescent="0.2">
      <c r="B239" s="142" t="s">
        <v>40</v>
      </c>
      <c r="C239" s="213"/>
      <c r="D239" s="176"/>
    </row>
    <row r="240" spans="2:4" x14ac:dyDescent="0.2">
      <c r="B240" s="142" t="s">
        <v>69</v>
      </c>
      <c r="C240" s="213"/>
      <c r="D240" s="176"/>
    </row>
    <row r="241" spans="2:4" x14ac:dyDescent="0.2">
      <c r="B241" s="142" t="s">
        <v>45</v>
      </c>
      <c r="C241" s="213"/>
      <c r="D241" s="176"/>
    </row>
    <row r="242" spans="2:4" x14ac:dyDescent="0.2">
      <c r="B242" s="142" t="s">
        <v>435</v>
      </c>
      <c r="C242" s="213"/>
      <c r="D242" s="176">
        <v>1</v>
      </c>
    </row>
    <row r="243" spans="2:4" x14ac:dyDescent="0.2">
      <c r="B243" s="142" t="s">
        <v>39</v>
      </c>
      <c r="C243" s="213"/>
      <c r="D243" s="176"/>
    </row>
    <row r="244" spans="2:4" x14ac:dyDescent="0.2">
      <c r="B244" s="142" t="s">
        <v>47</v>
      </c>
      <c r="C244" s="213"/>
      <c r="D244" s="176"/>
    </row>
    <row r="245" spans="2:4" x14ac:dyDescent="0.2">
      <c r="B245" s="142" t="s">
        <v>85</v>
      </c>
      <c r="C245" s="213"/>
      <c r="D245" s="176"/>
    </row>
    <row r="246" spans="2:4" x14ac:dyDescent="0.2">
      <c r="B246" s="142" t="s">
        <v>435</v>
      </c>
      <c r="C246" s="213"/>
      <c r="D246" s="176">
        <v>1</v>
      </c>
    </row>
    <row r="247" spans="2:4" x14ac:dyDescent="0.2">
      <c r="B247" s="142" t="s">
        <v>61</v>
      </c>
      <c r="C247" s="213"/>
      <c r="D247" s="176"/>
    </row>
    <row r="248" spans="2:4" x14ac:dyDescent="0.2">
      <c r="B248" s="142" t="s">
        <v>40</v>
      </c>
      <c r="C248" s="213"/>
      <c r="D248" s="176"/>
    </row>
    <row r="249" spans="2:4" x14ac:dyDescent="0.2">
      <c r="B249" s="142" t="s">
        <v>54</v>
      </c>
      <c r="C249" s="213"/>
      <c r="D249" s="176"/>
    </row>
    <row r="250" spans="2:4" x14ac:dyDescent="0.2">
      <c r="B250" s="142" t="s">
        <v>435</v>
      </c>
      <c r="C250" s="213"/>
      <c r="D250" s="176">
        <v>1</v>
      </c>
    </row>
    <row r="251" spans="2:4" x14ac:dyDescent="0.2">
      <c r="B251" s="142" t="s">
        <v>39</v>
      </c>
      <c r="C251" s="213"/>
      <c r="D251" s="176"/>
    </row>
    <row r="252" spans="2:4" x14ac:dyDescent="0.2">
      <c r="B252" s="142" t="s">
        <v>40</v>
      </c>
      <c r="C252" s="213"/>
      <c r="D252" s="176"/>
    </row>
    <row r="253" spans="2:4" x14ac:dyDescent="0.2">
      <c r="B253" s="142" t="s">
        <v>41</v>
      </c>
      <c r="C253" s="213"/>
      <c r="D253" s="176"/>
    </row>
    <row r="254" spans="2:4" x14ac:dyDescent="0.2">
      <c r="B254" s="142" t="s">
        <v>86</v>
      </c>
      <c r="C254" s="213"/>
      <c r="D254" s="176"/>
    </row>
    <row r="255" spans="2:4" x14ac:dyDescent="0.2">
      <c r="B255" s="142" t="s">
        <v>45</v>
      </c>
      <c r="C255" s="213"/>
      <c r="D255" s="176"/>
    </row>
    <row r="256" spans="2:4" x14ac:dyDescent="0.2">
      <c r="B256" s="142" t="s">
        <v>435</v>
      </c>
      <c r="C256" s="213"/>
      <c r="D256" s="176">
        <v>1</v>
      </c>
    </row>
    <row r="257" spans="2:4" x14ac:dyDescent="0.2">
      <c r="B257" s="142" t="s">
        <v>61</v>
      </c>
      <c r="C257" s="213"/>
      <c r="D257" s="176"/>
    </row>
    <row r="258" spans="2:4" x14ac:dyDescent="0.2">
      <c r="B258" s="142" t="s">
        <v>40</v>
      </c>
      <c r="C258" s="213"/>
      <c r="D258" s="176"/>
    </row>
    <row r="259" spans="2:4" x14ac:dyDescent="0.2">
      <c r="B259" s="142" t="s">
        <v>54</v>
      </c>
      <c r="C259" s="213"/>
      <c r="D259" s="176"/>
    </row>
    <row r="260" spans="2:4" x14ac:dyDescent="0.2">
      <c r="B260" s="142" t="s">
        <v>435</v>
      </c>
      <c r="C260" s="213"/>
      <c r="D260" s="176">
        <v>1</v>
      </c>
    </row>
    <row r="261" spans="2:4" x14ac:dyDescent="0.2">
      <c r="B261" s="142" t="s">
        <v>39</v>
      </c>
      <c r="C261" s="213"/>
      <c r="D261" s="176"/>
    </row>
    <row r="262" spans="2:4" x14ac:dyDescent="0.2">
      <c r="B262" s="142" t="s">
        <v>40</v>
      </c>
      <c r="C262" s="213"/>
      <c r="D262" s="176"/>
    </row>
    <row r="263" spans="2:4" x14ac:dyDescent="0.2">
      <c r="B263" s="142" t="s">
        <v>44</v>
      </c>
      <c r="C263" s="213"/>
      <c r="D263" s="176"/>
    </row>
    <row r="264" spans="2:4" x14ac:dyDescent="0.2">
      <c r="B264" s="142" t="s">
        <v>45</v>
      </c>
      <c r="C264" s="213"/>
      <c r="D264" s="176"/>
    </row>
    <row r="265" spans="2:4" x14ac:dyDescent="0.2">
      <c r="B265" s="142" t="s">
        <v>435</v>
      </c>
      <c r="C265" s="213"/>
      <c r="D265" s="176">
        <v>1</v>
      </c>
    </row>
    <row r="266" spans="2:4" x14ac:dyDescent="0.2">
      <c r="B266" s="142" t="s">
        <v>58</v>
      </c>
      <c r="C266" s="213"/>
      <c r="D266" s="176"/>
    </row>
    <row r="267" spans="2:4" x14ac:dyDescent="0.2">
      <c r="B267" s="142" t="s">
        <v>40</v>
      </c>
      <c r="C267" s="213"/>
      <c r="D267" s="176"/>
    </row>
    <row r="268" spans="2:4" x14ac:dyDescent="0.2">
      <c r="B268" s="142" t="s">
        <v>44</v>
      </c>
      <c r="C268" s="213"/>
      <c r="D268" s="176"/>
    </row>
    <row r="269" spans="2:4" x14ac:dyDescent="0.2">
      <c r="B269" s="142" t="s">
        <v>45</v>
      </c>
      <c r="C269" s="213"/>
      <c r="D269" s="176"/>
    </row>
    <row r="270" spans="2:4" x14ac:dyDescent="0.2">
      <c r="B270" s="142" t="s">
        <v>435</v>
      </c>
      <c r="C270" s="213"/>
      <c r="D270" s="176">
        <v>1</v>
      </c>
    </row>
    <row r="271" spans="2:4" x14ac:dyDescent="0.2">
      <c r="B271" s="142" t="s">
        <v>50</v>
      </c>
      <c r="C271" s="213"/>
      <c r="D271" s="176"/>
    </row>
    <row r="272" spans="2:4" x14ac:dyDescent="0.2">
      <c r="B272" s="142" t="s">
        <v>40</v>
      </c>
      <c r="C272" s="213"/>
      <c r="D272" s="176"/>
    </row>
    <row r="273" spans="2:4" x14ac:dyDescent="0.2">
      <c r="B273" s="142" t="s">
        <v>87</v>
      </c>
      <c r="C273" s="213"/>
      <c r="D273" s="176"/>
    </row>
    <row r="274" spans="2:4" x14ac:dyDescent="0.2">
      <c r="B274" s="142" t="s">
        <v>45</v>
      </c>
      <c r="C274" s="213"/>
      <c r="D274" s="176"/>
    </row>
    <row r="275" spans="2:4" x14ac:dyDescent="0.2">
      <c r="B275" s="142" t="s">
        <v>435</v>
      </c>
      <c r="C275" s="213"/>
      <c r="D275" s="176">
        <v>1</v>
      </c>
    </row>
    <row r="276" spans="2:4" x14ac:dyDescent="0.2">
      <c r="B276" s="142" t="s">
        <v>39</v>
      </c>
      <c r="C276" s="213"/>
      <c r="D276" s="176"/>
    </row>
    <row r="277" spans="2:4" x14ac:dyDescent="0.2">
      <c r="B277" s="142" t="s">
        <v>51</v>
      </c>
      <c r="C277" s="213"/>
      <c r="D277" s="176"/>
    </row>
    <row r="278" spans="2:4" x14ac:dyDescent="0.2">
      <c r="B278" s="142" t="s">
        <v>44</v>
      </c>
      <c r="C278" s="213"/>
      <c r="D278" s="176"/>
    </row>
    <row r="279" spans="2:4" x14ac:dyDescent="0.2">
      <c r="B279" s="142" t="s">
        <v>45</v>
      </c>
      <c r="C279" s="213"/>
      <c r="D279" s="176"/>
    </row>
    <row r="280" spans="2:4" x14ac:dyDescent="0.2">
      <c r="B280" s="142" t="s">
        <v>435</v>
      </c>
      <c r="C280" s="213"/>
      <c r="D280" s="176">
        <v>1</v>
      </c>
    </row>
    <row r="281" spans="2:4" x14ac:dyDescent="0.2">
      <c r="B281" s="142" t="s">
        <v>39</v>
      </c>
      <c r="C281" s="213"/>
      <c r="D281" s="176"/>
    </row>
    <row r="282" spans="2:4" x14ac:dyDescent="0.2">
      <c r="B282" s="142" t="s">
        <v>47</v>
      </c>
      <c r="C282" s="213"/>
      <c r="D282" s="176"/>
    </row>
    <row r="283" spans="2:4" x14ac:dyDescent="0.2">
      <c r="B283" s="142" t="s">
        <v>54</v>
      </c>
      <c r="C283" s="213"/>
      <c r="D283" s="176"/>
    </row>
    <row r="284" spans="2:4" x14ac:dyDescent="0.2">
      <c r="B284" s="142" t="s">
        <v>45</v>
      </c>
      <c r="C284" s="213"/>
      <c r="D284" s="176"/>
    </row>
    <row r="285" spans="2:4" x14ac:dyDescent="0.2">
      <c r="B285" s="142" t="s">
        <v>435</v>
      </c>
      <c r="C285" s="213"/>
      <c r="D285" s="176">
        <v>1</v>
      </c>
    </row>
    <row r="286" spans="2:4" x14ac:dyDescent="0.2">
      <c r="B286" s="142" t="s">
        <v>39</v>
      </c>
      <c r="C286" s="213"/>
      <c r="D286" s="176"/>
    </row>
    <row r="287" spans="2:4" x14ac:dyDescent="0.2">
      <c r="B287" s="142" t="s">
        <v>47</v>
      </c>
      <c r="C287" s="213"/>
      <c r="D287" s="176"/>
    </row>
    <row r="288" spans="2:4" x14ac:dyDescent="0.2">
      <c r="B288" s="142" t="s">
        <v>44</v>
      </c>
      <c r="C288" s="213"/>
      <c r="D288" s="176"/>
    </row>
    <row r="289" spans="2:4" x14ac:dyDescent="0.2">
      <c r="B289" s="142" t="s">
        <v>88</v>
      </c>
      <c r="C289" s="213"/>
      <c r="D289" s="176"/>
    </row>
    <row r="290" spans="2:4" x14ac:dyDescent="0.2">
      <c r="B290" s="142" t="s">
        <v>435</v>
      </c>
      <c r="C290" s="213"/>
      <c r="D290" s="176">
        <v>1</v>
      </c>
    </row>
    <row r="291" spans="2:4" x14ac:dyDescent="0.2">
      <c r="B291" s="142" t="s">
        <v>39</v>
      </c>
      <c r="C291" s="213"/>
      <c r="D291" s="176"/>
    </row>
    <row r="292" spans="2:4" x14ac:dyDescent="0.2">
      <c r="B292" s="142" t="s">
        <v>47</v>
      </c>
      <c r="C292" s="213"/>
      <c r="D292" s="176"/>
    </row>
    <row r="293" spans="2:4" x14ac:dyDescent="0.2">
      <c r="B293" s="142" t="s">
        <v>59</v>
      </c>
      <c r="C293" s="213"/>
      <c r="D293" s="176"/>
    </row>
    <row r="294" spans="2:4" x14ac:dyDescent="0.2">
      <c r="B294" s="142" t="s">
        <v>89</v>
      </c>
      <c r="C294" s="213"/>
      <c r="D294" s="176"/>
    </row>
    <row r="295" spans="2:4" x14ac:dyDescent="0.2">
      <c r="B295" s="142" t="s">
        <v>45</v>
      </c>
      <c r="C295" s="213"/>
      <c r="D295" s="176"/>
    </row>
    <row r="296" spans="2:4" x14ac:dyDescent="0.2">
      <c r="B296" s="142" t="s">
        <v>435</v>
      </c>
      <c r="C296" s="213"/>
      <c r="D296" s="176">
        <v>1</v>
      </c>
    </row>
    <row r="297" spans="2:4" x14ac:dyDescent="0.2">
      <c r="B297" s="142" t="s">
        <v>61</v>
      </c>
      <c r="C297" s="213"/>
      <c r="D297" s="176"/>
    </row>
    <row r="298" spans="2:4" x14ac:dyDescent="0.2">
      <c r="B298" s="142" t="s">
        <v>40</v>
      </c>
      <c r="C298" s="213"/>
      <c r="D298" s="176"/>
    </row>
    <row r="299" spans="2:4" x14ac:dyDescent="0.2">
      <c r="B299" s="142" t="s">
        <v>44</v>
      </c>
      <c r="C299" s="213"/>
      <c r="D299" s="176"/>
    </row>
    <row r="300" spans="2:4" x14ac:dyDescent="0.2">
      <c r="B300" s="142" t="s">
        <v>45</v>
      </c>
      <c r="C300" s="213"/>
      <c r="D300" s="176"/>
    </row>
    <row r="301" spans="2:4" x14ac:dyDescent="0.2">
      <c r="B301" s="142" t="s">
        <v>435</v>
      </c>
      <c r="C301" s="213"/>
      <c r="D301" s="176">
        <v>1</v>
      </c>
    </row>
    <row r="302" spans="2:4" x14ac:dyDescent="0.2">
      <c r="B302" s="142" t="s">
        <v>81</v>
      </c>
      <c r="C302" s="213"/>
      <c r="D302" s="176"/>
    </row>
    <row r="303" spans="2:4" x14ac:dyDescent="0.2">
      <c r="B303" s="142" t="s">
        <v>58</v>
      </c>
      <c r="C303" s="213"/>
      <c r="D303" s="176"/>
    </row>
    <row r="304" spans="2:4" x14ac:dyDescent="0.2">
      <c r="B304" s="142" t="s">
        <v>47</v>
      </c>
      <c r="C304" s="213"/>
      <c r="D304" s="176"/>
    </row>
    <row r="305" spans="2:4" x14ac:dyDescent="0.2">
      <c r="B305" s="142" t="s">
        <v>56</v>
      </c>
      <c r="C305" s="213"/>
      <c r="D305" s="176"/>
    </row>
    <row r="306" spans="2:4" x14ac:dyDescent="0.2">
      <c r="B306" s="142" t="s">
        <v>90</v>
      </c>
      <c r="C306" s="213"/>
      <c r="D306" s="176"/>
    </row>
    <row r="307" spans="2:4" x14ac:dyDescent="0.2">
      <c r="B307" s="142" t="s">
        <v>45</v>
      </c>
      <c r="C307" s="213"/>
      <c r="D307" s="176"/>
    </row>
    <row r="308" spans="2:4" x14ac:dyDescent="0.2">
      <c r="B308" s="142" t="s">
        <v>435</v>
      </c>
      <c r="C308" s="213"/>
      <c r="D308" s="176">
        <v>1</v>
      </c>
    </row>
    <row r="309" spans="2:4" x14ac:dyDescent="0.2">
      <c r="B309" s="142" t="s">
        <v>61</v>
      </c>
      <c r="C309" s="213"/>
      <c r="D309" s="176"/>
    </row>
    <row r="310" spans="2:4" x14ac:dyDescent="0.2">
      <c r="B310" s="142" t="s">
        <v>51</v>
      </c>
      <c r="C310" s="213"/>
      <c r="D310" s="176"/>
    </row>
    <row r="311" spans="2:4" x14ac:dyDescent="0.2">
      <c r="B311" s="142" t="s">
        <v>44</v>
      </c>
      <c r="C311" s="213"/>
      <c r="D311" s="176"/>
    </row>
    <row r="312" spans="2:4" x14ac:dyDescent="0.2">
      <c r="B312" s="142" t="s">
        <v>45</v>
      </c>
      <c r="C312" s="213"/>
      <c r="D312" s="176"/>
    </row>
    <row r="313" spans="2:4" x14ac:dyDescent="0.2">
      <c r="B313" s="142" t="s">
        <v>435</v>
      </c>
      <c r="C313" s="213"/>
      <c r="D313" s="176">
        <v>1</v>
      </c>
    </row>
    <row r="314" spans="2:4" x14ac:dyDescent="0.2">
      <c r="B314" s="142" t="s">
        <v>58</v>
      </c>
      <c r="C314" s="213"/>
      <c r="D314" s="176"/>
    </row>
    <row r="315" spans="2:4" x14ac:dyDescent="0.2">
      <c r="B315" s="142" t="s">
        <v>40</v>
      </c>
      <c r="C315" s="213"/>
      <c r="D315" s="176"/>
    </row>
    <row r="316" spans="2:4" x14ac:dyDescent="0.2">
      <c r="B316" s="142" t="s">
        <v>44</v>
      </c>
      <c r="C316" s="213"/>
      <c r="D316" s="176"/>
    </row>
    <row r="317" spans="2:4" x14ac:dyDescent="0.2">
      <c r="B317" s="142" t="s">
        <v>91</v>
      </c>
      <c r="C317" s="213"/>
      <c r="D317" s="176"/>
    </row>
    <row r="318" spans="2:4" x14ac:dyDescent="0.2">
      <c r="B318" s="142" t="s">
        <v>42</v>
      </c>
      <c r="C318" s="213"/>
      <c r="D318" s="176"/>
    </row>
    <row r="319" spans="2:4" x14ac:dyDescent="0.2">
      <c r="B319" s="142" t="s">
        <v>435</v>
      </c>
      <c r="C319" s="213"/>
      <c r="D319" s="176">
        <v>1</v>
      </c>
    </row>
    <row r="320" spans="2:4" x14ac:dyDescent="0.2">
      <c r="B320" s="142" t="s">
        <v>92</v>
      </c>
      <c r="C320" s="213"/>
      <c r="D320" s="176"/>
    </row>
    <row r="321" spans="2:4" x14ac:dyDescent="0.2">
      <c r="B321" s="142" t="s">
        <v>62</v>
      </c>
      <c r="C321" s="213"/>
      <c r="D321" s="176"/>
    </row>
    <row r="322" spans="2:4" x14ac:dyDescent="0.2">
      <c r="B322" s="142" t="s">
        <v>44</v>
      </c>
      <c r="C322" s="213"/>
      <c r="D322" s="176"/>
    </row>
    <row r="323" spans="2:4" x14ac:dyDescent="0.2">
      <c r="B323" s="142" t="s">
        <v>93</v>
      </c>
      <c r="C323" s="213"/>
      <c r="D323" s="176"/>
    </row>
    <row r="324" spans="2:4" x14ac:dyDescent="0.2">
      <c r="B324" s="142" t="s">
        <v>45</v>
      </c>
      <c r="C324" s="213"/>
      <c r="D324" s="176"/>
    </row>
    <row r="325" spans="2:4" x14ac:dyDescent="0.2">
      <c r="B325" s="142" t="s">
        <v>435</v>
      </c>
      <c r="C325" s="213"/>
      <c r="D325" s="176">
        <v>1</v>
      </c>
    </row>
    <row r="326" spans="2:4" x14ac:dyDescent="0.2">
      <c r="B326" s="142" t="s">
        <v>43</v>
      </c>
      <c r="C326" s="213"/>
      <c r="D326" s="176"/>
    </row>
    <row r="327" spans="2:4" x14ac:dyDescent="0.2">
      <c r="B327" s="142" t="s">
        <v>40</v>
      </c>
      <c r="C327" s="213"/>
      <c r="D327" s="176"/>
    </row>
    <row r="328" spans="2:4" x14ac:dyDescent="0.2">
      <c r="B328" s="142" t="s">
        <v>54</v>
      </c>
      <c r="C328" s="213"/>
      <c r="D328" s="176"/>
    </row>
    <row r="329" spans="2:4" x14ac:dyDescent="0.2">
      <c r="B329" s="142" t="s">
        <v>45</v>
      </c>
      <c r="C329" s="213"/>
      <c r="D329" s="176"/>
    </row>
    <row r="330" spans="2:4" x14ac:dyDescent="0.2">
      <c r="B330" s="142" t="s">
        <v>435</v>
      </c>
      <c r="C330" s="213"/>
      <c r="D330" s="176">
        <v>1</v>
      </c>
    </row>
    <row r="331" spans="2:4" x14ac:dyDescent="0.2">
      <c r="B331" s="142" t="s">
        <v>39</v>
      </c>
      <c r="C331" s="213"/>
      <c r="D331" s="176"/>
    </row>
    <row r="332" spans="2:4" x14ac:dyDescent="0.2">
      <c r="B332" s="142" t="s">
        <v>40</v>
      </c>
      <c r="C332" s="213"/>
      <c r="D332" s="176"/>
    </row>
    <row r="333" spans="2:4" x14ac:dyDescent="0.2">
      <c r="B333" s="142" t="s">
        <v>78</v>
      </c>
      <c r="C333" s="213"/>
      <c r="D333" s="176"/>
    </row>
    <row r="334" spans="2:4" x14ac:dyDescent="0.2">
      <c r="B334" s="142" t="s">
        <v>45</v>
      </c>
      <c r="C334" s="213"/>
      <c r="D334" s="176"/>
    </row>
    <row r="335" spans="2:4" x14ac:dyDescent="0.2">
      <c r="B335" s="142" t="s">
        <v>435</v>
      </c>
      <c r="C335" s="213"/>
      <c r="D335" s="176">
        <v>1</v>
      </c>
    </row>
    <row r="336" spans="2:4" x14ac:dyDescent="0.2">
      <c r="B336" s="142" t="s">
        <v>50</v>
      </c>
      <c r="C336" s="213"/>
      <c r="D336" s="176"/>
    </row>
    <row r="337" spans="2:4" x14ac:dyDescent="0.2">
      <c r="B337" s="142" t="s">
        <v>40</v>
      </c>
      <c r="C337" s="213"/>
      <c r="D337" s="176"/>
    </row>
    <row r="338" spans="2:4" x14ac:dyDescent="0.2">
      <c r="B338" s="142" t="s">
        <v>44</v>
      </c>
      <c r="C338" s="213"/>
      <c r="D338" s="176"/>
    </row>
    <row r="339" spans="2:4" x14ac:dyDescent="0.2">
      <c r="B339" s="142" t="s">
        <v>45</v>
      </c>
      <c r="C339" s="213"/>
      <c r="D339" s="176"/>
    </row>
    <row r="340" spans="2:4" x14ac:dyDescent="0.2">
      <c r="B340" s="142" t="s">
        <v>435</v>
      </c>
      <c r="C340" s="213"/>
      <c r="D340" s="176">
        <v>1</v>
      </c>
    </row>
    <row r="341" spans="2:4" x14ac:dyDescent="0.2">
      <c r="B341" s="142" t="s">
        <v>50</v>
      </c>
      <c r="C341" s="213"/>
      <c r="D341" s="176"/>
    </row>
    <row r="342" spans="2:4" x14ac:dyDescent="0.2">
      <c r="B342" s="142" t="s">
        <v>40</v>
      </c>
      <c r="C342" s="213"/>
      <c r="D342" s="176"/>
    </row>
    <row r="343" spans="2:4" x14ac:dyDescent="0.2">
      <c r="B343" s="142" t="s">
        <v>94</v>
      </c>
      <c r="C343" s="213"/>
      <c r="D343" s="176"/>
    </row>
    <row r="344" spans="2:4" x14ac:dyDescent="0.2">
      <c r="B344" s="142" t="s">
        <v>52</v>
      </c>
      <c r="C344" s="213"/>
      <c r="D344" s="176"/>
    </row>
    <row r="345" spans="2:4" x14ac:dyDescent="0.2">
      <c r="B345" s="142" t="s">
        <v>45</v>
      </c>
      <c r="C345" s="213"/>
      <c r="D345" s="176"/>
    </row>
    <row r="346" spans="2:4" x14ac:dyDescent="0.2">
      <c r="B346" s="142" t="s">
        <v>435</v>
      </c>
      <c r="C346" s="213"/>
      <c r="D346" s="176">
        <v>1</v>
      </c>
    </row>
    <row r="347" spans="2:4" x14ac:dyDescent="0.2">
      <c r="B347" s="142" t="s">
        <v>68</v>
      </c>
      <c r="C347" s="213"/>
      <c r="D347" s="176"/>
    </row>
    <row r="348" spans="2:4" x14ac:dyDescent="0.2">
      <c r="B348" s="142" t="s">
        <v>40</v>
      </c>
      <c r="C348" s="213"/>
      <c r="D348" s="176"/>
    </row>
    <row r="349" spans="2:4" x14ac:dyDescent="0.2">
      <c r="B349" s="142" t="s">
        <v>44</v>
      </c>
      <c r="C349" s="213"/>
      <c r="D349" s="176"/>
    </row>
    <row r="350" spans="2:4" x14ac:dyDescent="0.2">
      <c r="B350" s="142" t="s">
        <v>95</v>
      </c>
      <c r="C350" s="213"/>
      <c r="D350" s="176"/>
    </row>
    <row r="351" spans="2:4" x14ac:dyDescent="0.2">
      <c r="B351" s="142" t="s">
        <v>45</v>
      </c>
      <c r="C351" s="213"/>
      <c r="D351" s="176"/>
    </row>
    <row r="352" spans="2:4" x14ac:dyDescent="0.2">
      <c r="B352" s="142" t="s">
        <v>435</v>
      </c>
      <c r="C352" s="213"/>
      <c r="D352" s="176">
        <v>1</v>
      </c>
    </row>
    <row r="353" spans="2:4" x14ac:dyDescent="0.2">
      <c r="B353" s="142" t="s">
        <v>65</v>
      </c>
      <c r="C353" s="213"/>
      <c r="D353" s="176"/>
    </row>
    <row r="354" spans="2:4" x14ac:dyDescent="0.2">
      <c r="B354" s="142" t="s">
        <v>40</v>
      </c>
      <c r="C354" s="213"/>
      <c r="D354" s="176"/>
    </row>
    <row r="355" spans="2:4" x14ac:dyDescent="0.2">
      <c r="B355" s="142" t="s">
        <v>78</v>
      </c>
      <c r="C355" s="213"/>
      <c r="D355" s="176"/>
    </row>
    <row r="356" spans="2:4" x14ac:dyDescent="0.2">
      <c r="B356" s="142" t="s">
        <v>45</v>
      </c>
      <c r="C356" s="213"/>
      <c r="D356" s="176"/>
    </row>
    <row r="357" spans="2:4" x14ac:dyDescent="0.2">
      <c r="B357" s="142" t="s">
        <v>435</v>
      </c>
      <c r="C357" s="213"/>
      <c r="D357" s="176">
        <v>1</v>
      </c>
    </row>
    <row r="358" spans="2:4" x14ac:dyDescent="0.2">
      <c r="B358" s="142" t="s">
        <v>58</v>
      </c>
      <c r="C358" s="213"/>
      <c r="D358" s="176"/>
    </row>
    <row r="359" spans="2:4" x14ac:dyDescent="0.2">
      <c r="B359" s="142" t="s">
        <v>47</v>
      </c>
      <c r="C359" s="213"/>
      <c r="D359" s="176"/>
    </row>
    <row r="360" spans="2:4" x14ac:dyDescent="0.2">
      <c r="B360" s="142" t="s">
        <v>78</v>
      </c>
      <c r="C360" s="213"/>
      <c r="D360" s="176"/>
    </row>
    <row r="361" spans="2:4" x14ac:dyDescent="0.2">
      <c r="B361" s="142" t="s">
        <v>45</v>
      </c>
      <c r="C361" s="213"/>
      <c r="D361" s="176"/>
    </row>
    <row r="362" spans="2:4" x14ac:dyDescent="0.2">
      <c r="B362" s="142" t="s">
        <v>435</v>
      </c>
      <c r="C362" s="213"/>
      <c r="D362" s="176">
        <v>1</v>
      </c>
    </row>
    <row r="363" spans="2:4" x14ac:dyDescent="0.2">
      <c r="B363" s="142" t="s">
        <v>61</v>
      </c>
      <c r="C363" s="213"/>
      <c r="D363" s="176"/>
    </row>
    <row r="364" spans="2:4" x14ac:dyDescent="0.2">
      <c r="B364" s="142" t="s">
        <v>40</v>
      </c>
      <c r="C364" s="213"/>
      <c r="D364" s="176"/>
    </row>
    <row r="365" spans="2:4" x14ac:dyDescent="0.2">
      <c r="B365" s="142" t="s">
        <v>54</v>
      </c>
      <c r="C365" s="213"/>
      <c r="D365" s="176"/>
    </row>
    <row r="366" spans="2:4" x14ac:dyDescent="0.2">
      <c r="B366" s="142" t="s">
        <v>45</v>
      </c>
      <c r="C366" s="213"/>
      <c r="D366" s="176"/>
    </row>
    <row r="367" spans="2:4" x14ac:dyDescent="0.2">
      <c r="B367" s="142" t="s">
        <v>435</v>
      </c>
      <c r="C367" s="213"/>
      <c r="D367" s="176">
        <v>1</v>
      </c>
    </row>
    <row r="368" spans="2:4" x14ac:dyDescent="0.2">
      <c r="B368" s="142" t="s">
        <v>65</v>
      </c>
      <c r="C368" s="213"/>
      <c r="D368" s="176"/>
    </row>
    <row r="369" spans="2:4" x14ac:dyDescent="0.2">
      <c r="B369" s="142" t="s">
        <v>96</v>
      </c>
      <c r="C369" s="213"/>
      <c r="D369" s="176"/>
    </row>
    <row r="370" spans="2:4" x14ac:dyDescent="0.2">
      <c r="B370" s="142" t="s">
        <v>78</v>
      </c>
      <c r="C370" s="213"/>
      <c r="D370" s="176"/>
    </row>
    <row r="371" spans="2:4" x14ac:dyDescent="0.2">
      <c r="B371" s="142" t="s">
        <v>42</v>
      </c>
      <c r="C371" s="213"/>
      <c r="D371" s="176"/>
    </row>
    <row r="372" spans="2:4" x14ac:dyDescent="0.2">
      <c r="B372" s="142" t="s">
        <v>435</v>
      </c>
      <c r="C372" s="213"/>
      <c r="D372" s="176">
        <v>1</v>
      </c>
    </row>
    <row r="373" spans="2:4" x14ac:dyDescent="0.2">
      <c r="B373" s="142" t="s">
        <v>43</v>
      </c>
      <c r="C373" s="213"/>
      <c r="D373" s="176"/>
    </row>
    <row r="374" spans="2:4" x14ac:dyDescent="0.2">
      <c r="B374" s="142" t="s">
        <v>40</v>
      </c>
      <c r="C374" s="213"/>
      <c r="D374" s="176"/>
    </row>
    <row r="375" spans="2:4" x14ac:dyDescent="0.2">
      <c r="B375" s="142" t="s">
        <v>78</v>
      </c>
      <c r="C375" s="213"/>
      <c r="D375" s="176"/>
    </row>
    <row r="376" spans="2:4" x14ac:dyDescent="0.2">
      <c r="B376" s="142" t="s">
        <v>45</v>
      </c>
      <c r="C376" s="213"/>
      <c r="D376" s="176"/>
    </row>
    <row r="377" spans="2:4" x14ac:dyDescent="0.2">
      <c r="B377" s="142" t="s">
        <v>435</v>
      </c>
      <c r="C377" s="213"/>
      <c r="D377" s="176">
        <v>1</v>
      </c>
    </row>
    <row r="378" spans="2:4" x14ac:dyDescent="0.2">
      <c r="B378" s="142" t="s">
        <v>58</v>
      </c>
      <c r="C378" s="213"/>
      <c r="D378" s="176"/>
    </row>
    <row r="379" spans="2:4" x14ac:dyDescent="0.2">
      <c r="B379" s="142" t="s">
        <v>40</v>
      </c>
      <c r="C379" s="213"/>
      <c r="D379" s="176"/>
    </row>
    <row r="380" spans="2:4" x14ac:dyDescent="0.2">
      <c r="B380" s="142" t="s">
        <v>78</v>
      </c>
      <c r="C380" s="213"/>
      <c r="D380" s="176"/>
    </row>
    <row r="381" spans="2:4" x14ac:dyDescent="0.2">
      <c r="B381" s="142" t="s">
        <v>97</v>
      </c>
      <c r="C381" s="213"/>
      <c r="D381" s="176"/>
    </row>
    <row r="382" spans="2:4" x14ac:dyDescent="0.2">
      <c r="B382" s="142" t="s">
        <v>98</v>
      </c>
      <c r="C382" s="213"/>
      <c r="D382" s="176"/>
    </row>
    <row r="383" spans="2:4" x14ac:dyDescent="0.2">
      <c r="B383" s="142" t="s">
        <v>45</v>
      </c>
      <c r="C383" s="213"/>
      <c r="D383" s="176"/>
    </row>
    <row r="384" spans="2:4" x14ac:dyDescent="0.2">
      <c r="B384" s="142" t="s">
        <v>435</v>
      </c>
      <c r="C384" s="213"/>
      <c r="D384" s="176">
        <v>1</v>
      </c>
    </row>
    <row r="385" spans="2:4" x14ac:dyDescent="0.2">
      <c r="B385" s="142" t="s">
        <v>39</v>
      </c>
      <c r="C385" s="213"/>
      <c r="D385" s="176"/>
    </row>
    <row r="386" spans="2:4" x14ac:dyDescent="0.2">
      <c r="B386" s="142" t="s">
        <v>40</v>
      </c>
      <c r="C386" s="213"/>
      <c r="D386" s="176"/>
    </row>
    <row r="387" spans="2:4" x14ac:dyDescent="0.2">
      <c r="B387" s="142" t="s">
        <v>78</v>
      </c>
      <c r="C387" s="213"/>
      <c r="D387" s="176"/>
    </row>
    <row r="388" spans="2:4" x14ac:dyDescent="0.2">
      <c r="B388" s="142" t="s">
        <v>42</v>
      </c>
      <c r="C388" s="213"/>
      <c r="D388" s="176"/>
    </row>
    <row r="389" spans="2:4" x14ac:dyDescent="0.2">
      <c r="B389" s="142" t="s">
        <v>435</v>
      </c>
      <c r="C389" s="213"/>
      <c r="D389" s="176">
        <v>1</v>
      </c>
    </row>
    <row r="390" spans="2:4" x14ac:dyDescent="0.2">
      <c r="B390" s="142" t="s">
        <v>46</v>
      </c>
      <c r="C390" s="213"/>
      <c r="D390" s="176"/>
    </row>
    <row r="391" spans="2:4" x14ac:dyDescent="0.2">
      <c r="B391" s="142" t="s">
        <v>40</v>
      </c>
      <c r="C391" s="213"/>
      <c r="D391" s="176"/>
    </row>
    <row r="392" spans="2:4" x14ac:dyDescent="0.2">
      <c r="B392" s="142" t="s">
        <v>44</v>
      </c>
      <c r="C392" s="213"/>
      <c r="D392" s="176"/>
    </row>
    <row r="393" spans="2:4" x14ac:dyDescent="0.2">
      <c r="B393" s="142" t="s">
        <v>45</v>
      </c>
      <c r="C393" s="213"/>
      <c r="D393" s="176"/>
    </row>
    <row r="394" spans="2:4" x14ac:dyDescent="0.2">
      <c r="B394" s="142" t="s">
        <v>435</v>
      </c>
      <c r="C394" s="213"/>
      <c r="D394" s="176">
        <v>1</v>
      </c>
    </row>
    <row r="395" spans="2:4" x14ac:dyDescent="0.2">
      <c r="B395" s="142" t="s">
        <v>39</v>
      </c>
      <c r="C395" s="213"/>
      <c r="D395" s="176"/>
    </row>
    <row r="396" spans="2:4" x14ac:dyDescent="0.2">
      <c r="B396" s="142" t="s">
        <v>40</v>
      </c>
      <c r="C396" s="213"/>
      <c r="D396" s="176"/>
    </row>
    <row r="397" spans="2:4" x14ac:dyDescent="0.2">
      <c r="B397" s="142" t="s">
        <v>54</v>
      </c>
      <c r="C397" s="213"/>
      <c r="D397" s="176"/>
    </row>
    <row r="398" spans="2:4" x14ac:dyDescent="0.2">
      <c r="B398" s="142" t="s">
        <v>45</v>
      </c>
      <c r="C398" s="213"/>
      <c r="D398" s="176"/>
    </row>
    <row r="399" spans="2:4" x14ac:dyDescent="0.2">
      <c r="B399" s="142" t="s">
        <v>435</v>
      </c>
      <c r="C399" s="213"/>
      <c r="D399" s="176">
        <v>1</v>
      </c>
    </row>
    <row r="400" spans="2:4" x14ac:dyDescent="0.2">
      <c r="B400" s="142" t="s">
        <v>68</v>
      </c>
      <c r="C400" s="213"/>
      <c r="D400" s="176"/>
    </row>
    <row r="401" spans="2:4" x14ac:dyDescent="0.2">
      <c r="B401" s="142" t="s">
        <v>40</v>
      </c>
      <c r="C401" s="213"/>
      <c r="D401" s="176"/>
    </row>
    <row r="402" spans="2:4" x14ac:dyDescent="0.2">
      <c r="B402" s="142" t="s">
        <v>99</v>
      </c>
      <c r="C402" s="213"/>
      <c r="D402" s="176"/>
    </row>
    <row r="403" spans="2:4" x14ac:dyDescent="0.2">
      <c r="B403" s="142" t="s">
        <v>59</v>
      </c>
      <c r="C403" s="213"/>
      <c r="D403" s="176"/>
    </row>
    <row r="404" spans="2:4" x14ac:dyDescent="0.2">
      <c r="B404" s="142" t="s">
        <v>45</v>
      </c>
      <c r="C404" s="213"/>
      <c r="D404" s="176"/>
    </row>
    <row r="405" spans="2:4" x14ac:dyDescent="0.2">
      <c r="B405" s="142" t="s">
        <v>435</v>
      </c>
      <c r="C405" s="213"/>
      <c r="D405" s="176">
        <v>1</v>
      </c>
    </row>
    <row r="406" spans="2:4" x14ac:dyDescent="0.2">
      <c r="B406" s="142" t="s">
        <v>58</v>
      </c>
      <c r="C406" s="213"/>
      <c r="D406" s="176"/>
    </row>
    <row r="407" spans="2:4" x14ac:dyDescent="0.2">
      <c r="B407" s="142" t="s">
        <v>40</v>
      </c>
      <c r="C407" s="213"/>
      <c r="D407" s="176"/>
    </row>
    <row r="408" spans="2:4" x14ac:dyDescent="0.2">
      <c r="B408" s="142" t="s">
        <v>59</v>
      </c>
      <c r="C408" s="213"/>
      <c r="D408" s="176"/>
    </row>
    <row r="409" spans="2:4" x14ac:dyDescent="0.2">
      <c r="B409" s="142" t="s">
        <v>45</v>
      </c>
      <c r="C409" s="213"/>
      <c r="D409" s="176"/>
    </row>
    <row r="410" spans="2:4" x14ac:dyDescent="0.2">
      <c r="B410" s="142" t="s">
        <v>435</v>
      </c>
      <c r="C410" s="213"/>
      <c r="D410" s="176">
        <v>1</v>
      </c>
    </row>
    <row r="411" spans="2:4" x14ac:dyDescent="0.2">
      <c r="B411" s="142" t="s">
        <v>71</v>
      </c>
      <c r="C411" s="213"/>
      <c r="D411" s="176"/>
    </row>
    <row r="412" spans="2:4" x14ac:dyDescent="0.2">
      <c r="B412" s="142" t="s">
        <v>40</v>
      </c>
      <c r="C412" s="213"/>
      <c r="D412" s="176"/>
    </row>
    <row r="413" spans="2:4" x14ac:dyDescent="0.2">
      <c r="B413" s="142" t="s">
        <v>44</v>
      </c>
      <c r="C413" s="213"/>
      <c r="D413" s="176"/>
    </row>
    <row r="414" spans="2:4" x14ac:dyDescent="0.2">
      <c r="B414" s="142" t="s">
        <v>45</v>
      </c>
      <c r="C414" s="213"/>
      <c r="D414" s="176"/>
    </row>
    <row r="415" spans="2:4" x14ac:dyDescent="0.2">
      <c r="B415" s="142" t="s">
        <v>435</v>
      </c>
      <c r="C415" s="213"/>
      <c r="D415" s="176">
        <v>1</v>
      </c>
    </row>
    <row r="416" spans="2:4" x14ac:dyDescent="0.2">
      <c r="B416" s="142" t="s">
        <v>71</v>
      </c>
      <c r="C416" s="213"/>
      <c r="D416" s="176"/>
    </row>
    <row r="417" spans="2:4" x14ac:dyDescent="0.2">
      <c r="B417" s="142" t="s">
        <v>40</v>
      </c>
      <c r="C417" s="213"/>
      <c r="D417" s="176"/>
    </row>
    <row r="418" spans="2:4" x14ac:dyDescent="0.2">
      <c r="B418" s="142" t="s">
        <v>44</v>
      </c>
      <c r="C418" s="213"/>
      <c r="D418" s="176"/>
    </row>
    <row r="419" spans="2:4" x14ac:dyDescent="0.2">
      <c r="B419" s="142" t="s">
        <v>45</v>
      </c>
      <c r="C419" s="213"/>
      <c r="D419" s="176"/>
    </row>
    <row r="420" spans="2:4" x14ac:dyDescent="0.2">
      <c r="B420" s="142" t="s">
        <v>435</v>
      </c>
      <c r="C420" s="213"/>
      <c r="D420" s="176">
        <v>1</v>
      </c>
    </row>
    <row r="421" spans="2:4" x14ac:dyDescent="0.2">
      <c r="B421" s="142" t="s">
        <v>58</v>
      </c>
      <c r="C421" s="213"/>
      <c r="D421" s="176"/>
    </row>
    <row r="422" spans="2:4" x14ac:dyDescent="0.2">
      <c r="B422" s="142" t="s">
        <v>47</v>
      </c>
      <c r="C422" s="213"/>
      <c r="D422" s="176"/>
    </row>
    <row r="423" spans="2:4" x14ac:dyDescent="0.2">
      <c r="B423" s="142" t="s">
        <v>54</v>
      </c>
      <c r="C423" s="213"/>
      <c r="D423" s="176"/>
    </row>
    <row r="424" spans="2:4" x14ac:dyDescent="0.2">
      <c r="B424" s="142" t="s">
        <v>45</v>
      </c>
      <c r="C424" s="213"/>
      <c r="D424" s="176"/>
    </row>
    <row r="425" spans="2:4" x14ac:dyDescent="0.2">
      <c r="B425" s="142" t="s">
        <v>435</v>
      </c>
      <c r="C425" s="213"/>
      <c r="D425" s="176">
        <v>1</v>
      </c>
    </row>
    <row r="426" spans="2:4" x14ac:dyDescent="0.2">
      <c r="B426" s="142" t="s">
        <v>58</v>
      </c>
      <c r="C426" s="213"/>
      <c r="D426" s="176"/>
    </row>
    <row r="427" spans="2:4" x14ac:dyDescent="0.2">
      <c r="B427" s="142" t="s">
        <v>51</v>
      </c>
      <c r="C427" s="213"/>
      <c r="D427" s="176"/>
    </row>
    <row r="428" spans="2:4" x14ac:dyDescent="0.2">
      <c r="B428" s="142" t="s">
        <v>41</v>
      </c>
      <c r="C428" s="213"/>
      <c r="D428" s="176"/>
    </row>
    <row r="429" spans="2:4" x14ac:dyDescent="0.2">
      <c r="B429" s="142" t="s">
        <v>45</v>
      </c>
      <c r="C429" s="213"/>
      <c r="D429" s="176"/>
    </row>
    <row r="430" spans="2:4" x14ac:dyDescent="0.2">
      <c r="B430" s="142" t="s">
        <v>435</v>
      </c>
      <c r="C430" s="213"/>
      <c r="D430" s="176">
        <v>1</v>
      </c>
    </row>
    <row r="431" spans="2:4" x14ac:dyDescent="0.2">
      <c r="B431" s="142" t="s">
        <v>50</v>
      </c>
      <c r="C431" s="213"/>
      <c r="D431" s="176"/>
    </row>
    <row r="432" spans="2:4" x14ac:dyDescent="0.2">
      <c r="B432" s="142" t="s">
        <v>40</v>
      </c>
      <c r="C432" s="213"/>
      <c r="D432" s="176"/>
    </row>
    <row r="433" spans="2:4" x14ac:dyDescent="0.2">
      <c r="B433" s="142" t="s">
        <v>69</v>
      </c>
      <c r="C433" s="213"/>
      <c r="D433" s="176"/>
    </row>
    <row r="434" spans="2:4" x14ac:dyDescent="0.2">
      <c r="B434" s="142" t="s">
        <v>100</v>
      </c>
      <c r="C434" s="213"/>
      <c r="D434" s="176"/>
    </row>
    <row r="435" spans="2:4" x14ac:dyDescent="0.2">
      <c r="B435" s="142" t="s">
        <v>45</v>
      </c>
      <c r="C435" s="213"/>
      <c r="D435" s="176"/>
    </row>
    <row r="436" spans="2:4" x14ac:dyDescent="0.2">
      <c r="B436" s="142" t="s">
        <v>435</v>
      </c>
      <c r="C436" s="213"/>
      <c r="D436" s="176">
        <v>1</v>
      </c>
    </row>
    <row r="437" spans="2:4" x14ac:dyDescent="0.2">
      <c r="B437" s="142" t="s">
        <v>61</v>
      </c>
      <c r="C437" s="213"/>
      <c r="D437" s="176"/>
    </row>
    <row r="438" spans="2:4" x14ac:dyDescent="0.2">
      <c r="B438" s="142" t="s">
        <v>40</v>
      </c>
      <c r="C438" s="213"/>
      <c r="D438" s="176"/>
    </row>
    <row r="439" spans="2:4" x14ac:dyDescent="0.2">
      <c r="B439" s="142" t="s">
        <v>54</v>
      </c>
      <c r="C439" s="213"/>
      <c r="D439" s="176"/>
    </row>
    <row r="440" spans="2:4" x14ac:dyDescent="0.2">
      <c r="B440" s="142" t="s">
        <v>101</v>
      </c>
      <c r="C440" s="213"/>
      <c r="D440" s="176"/>
    </row>
    <row r="441" spans="2:4" x14ac:dyDescent="0.2">
      <c r="B441" s="142" t="s">
        <v>45</v>
      </c>
      <c r="C441" s="213"/>
      <c r="D441" s="176"/>
    </row>
    <row r="442" spans="2:4" x14ac:dyDescent="0.2">
      <c r="B442" s="142" t="s">
        <v>435</v>
      </c>
      <c r="C442" s="213"/>
      <c r="D442" s="176">
        <v>1</v>
      </c>
    </row>
    <row r="443" spans="2:4" x14ac:dyDescent="0.2">
      <c r="B443" s="142" t="s">
        <v>58</v>
      </c>
      <c r="C443" s="213"/>
      <c r="D443" s="176"/>
    </row>
    <row r="444" spans="2:4" x14ac:dyDescent="0.2">
      <c r="B444" s="142" t="s">
        <v>40</v>
      </c>
      <c r="C444" s="213"/>
      <c r="D444" s="176"/>
    </row>
    <row r="445" spans="2:4" x14ac:dyDescent="0.2">
      <c r="B445" s="142" t="s">
        <v>44</v>
      </c>
      <c r="C445" s="213"/>
      <c r="D445" s="176"/>
    </row>
    <row r="446" spans="2:4" x14ac:dyDescent="0.2">
      <c r="B446" s="142" t="s">
        <v>45</v>
      </c>
      <c r="C446" s="213"/>
      <c r="D446" s="176"/>
    </row>
    <row r="447" spans="2:4" x14ac:dyDescent="0.2">
      <c r="B447" s="142" t="s">
        <v>435</v>
      </c>
      <c r="C447" s="213"/>
      <c r="D447" s="176">
        <v>1</v>
      </c>
    </row>
    <row r="448" spans="2:4" x14ac:dyDescent="0.2">
      <c r="B448" s="142" t="s">
        <v>71</v>
      </c>
      <c r="C448" s="213"/>
      <c r="D448" s="176"/>
    </row>
    <row r="449" spans="2:4" x14ac:dyDescent="0.2">
      <c r="B449" s="142" t="s">
        <v>40</v>
      </c>
      <c r="C449" s="213"/>
      <c r="D449" s="176"/>
    </row>
    <row r="450" spans="2:4" x14ac:dyDescent="0.2">
      <c r="B450" s="142" t="s">
        <v>44</v>
      </c>
      <c r="C450" s="213"/>
      <c r="D450" s="176"/>
    </row>
    <row r="451" spans="2:4" x14ac:dyDescent="0.2">
      <c r="B451" s="142" t="s">
        <v>45</v>
      </c>
      <c r="C451" s="213"/>
      <c r="D451" s="176"/>
    </row>
    <row r="452" spans="2:4" x14ac:dyDescent="0.2">
      <c r="B452" s="142" t="s">
        <v>435</v>
      </c>
      <c r="C452" s="213"/>
      <c r="D452" s="176">
        <v>1</v>
      </c>
    </row>
    <row r="453" spans="2:4" x14ac:dyDescent="0.2">
      <c r="B453" s="142" t="s">
        <v>61</v>
      </c>
      <c r="C453" s="213"/>
      <c r="D453" s="176"/>
    </row>
    <row r="454" spans="2:4" x14ac:dyDescent="0.2">
      <c r="B454" s="142" t="s">
        <v>40</v>
      </c>
      <c r="C454" s="213"/>
      <c r="D454" s="176"/>
    </row>
    <row r="455" spans="2:4" x14ac:dyDescent="0.2">
      <c r="B455" s="142" t="s">
        <v>52</v>
      </c>
      <c r="C455" s="213"/>
      <c r="D455" s="176"/>
    </row>
    <row r="456" spans="2:4" x14ac:dyDescent="0.2">
      <c r="B456" s="142" t="s">
        <v>45</v>
      </c>
      <c r="C456" s="213"/>
      <c r="D456" s="176"/>
    </row>
    <row r="457" spans="2:4" x14ac:dyDescent="0.2">
      <c r="B457" s="142" t="s">
        <v>435</v>
      </c>
      <c r="C457" s="213"/>
      <c r="D457" s="176">
        <v>1</v>
      </c>
    </row>
    <row r="458" spans="2:4" x14ac:dyDescent="0.2">
      <c r="B458" s="142" t="s">
        <v>58</v>
      </c>
      <c r="C458" s="213"/>
      <c r="D458" s="176"/>
    </row>
    <row r="459" spans="2:4" x14ac:dyDescent="0.2">
      <c r="B459" s="142" t="s">
        <v>40</v>
      </c>
      <c r="C459" s="213"/>
      <c r="D459" s="176"/>
    </row>
    <row r="460" spans="2:4" x14ac:dyDescent="0.2">
      <c r="B460" s="142" t="s">
        <v>59</v>
      </c>
      <c r="C460" s="213"/>
      <c r="D460" s="176"/>
    </row>
    <row r="461" spans="2:4" x14ac:dyDescent="0.2">
      <c r="B461" s="142" t="s">
        <v>45</v>
      </c>
      <c r="C461" s="213"/>
      <c r="D461" s="176"/>
    </row>
    <row r="462" spans="2:4" x14ac:dyDescent="0.2">
      <c r="B462" s="142" t="s">
        <v>435</v>
      </c>
      <c r="C462" s="213"/>
      <c r="D462" s="176">
        <v>1</v>
      </c>
    </row>
    <row r="463" spans="2:4" x14ac:dyDescent="0.2">
      <c r="B463" s="142" t="s">
        <v>68</v>
      </c>
      <c r="C463" s="213"/>
      <c r="D463" s="176"/>
    </row>
    <row r="464" spans="2:4" x14ac:dyDescent="0.2">
      <c r="B464" s="142" t="s">
        <v>40</v>
      </c>
      <c r="C464" s="213"/>
      <c r="D464" s="176"/>
    </row>
    <row r="465" spans="2:4" x14ac:dyDescent="0.2">
      <c r="B465" s="142" t="s">
        <v>59</v>
      </c>
      <c r="C465" s="213"/>
      <c r="D465" s="176"/>
    </row>
    <row r="466" spans="2:4" x14ac:dyDescent="0.2">
      <c r="B466" s="142" t="s">
        <v>102</v>
      </c>
      <c r="C466" s="213"/>
      <c r="D466" s="176"/>
    </row>
    <row r="467" spans="2:4" x14ac:dyDescent="0.2">
      <c r="B467" s="142" t="s">
        <v>435</v>
      </c>
      <c r="C467" s="213"/>
      <c r="D467" s="176">
        <v>1</v>
      </c>
    </row>
    <row r="468" spans="2:4" x14ac:dyDescent="0.2">
      <c r="B468" s="142" t="s">
        <v>50</v>
      </c>
      <c r="C468" s="213"/>
      <c r="D468" s="176"/>
    </row>
    <row r="469" spans="2:4" x14ac:dyDescent="0.2">
      <c r="B469" s="142" t="s">
        <v>47</v>
      </c>
      <c r="C469" s="213"/>
      <c r="D469" s="176"/>
    </row>
    <row r="470" spans="2:4" x14ac:dyDescent="0.2">
      <c r="B470" s="142" t="s">
        <v>54</v>
      </c>
      <c r="C470" s="213"/>
      <c r="D470" s="176"/>
    </row>
    <row r="471" spans="2:4" x14ac:dyDescent="0.2">
      <c r="B471" s="142" t="s">
        <v>45</v>
      </c>
      <c r="C471" s="213"/>
      <c r="D471" s="176"/>
    </row>
    <row r="472" spans="2:4" x14ac:dyDescent="0.2">
      <c r="B472" s="142" t="s">
        <v>435</v>
      </c>
      <c r="C472" s="213"/>
      <c r="D472" s="176">
        <v>1</v>
      </c>
    </row>
    <row r="473" spans="2:4" x14ac:dyDescent="0.2">
      <c r="B473" s="142" t="s">
        <v>61</v>
      </c>
      <c r="C473" s="213"/>
      <c r="D473" s="176"/>
    </row>
    <row r="474" spans="2:4" x14ac:dyDescent="0.2">
      <c r="B474" s="142" t="s">
        <v>47</v>
      </c>
      <c r="C474" s="213"/>
      <c r="D474" s="176"/>
    </row>
    <row r="475" spans="2:4" x14ac:dyDescent="0.2">
      <c r="B475" s="142" t="s">
        <v>54</v>
      </c>
      <c r="C475" s="213"/>
      <c r="D475" s="176"/>
    </row>
    <row r="476" spans="2:4" x14ac:dyDescent="0.2">
      <c r="B476" s="142" t="s">
        <v>45</v>
      </c>
      <c r="C476" s="213"/>
      <c r="D476" s="176"/>
    </row>
    <row r="477" spans="2:4" x14ac:dyDescent="0.2">
      <c r="B477" s="142" t="s">
        <v>435</v>
      </c>
      <c r="C477" s="213"/>
      <c r="D477" s="176">
        <v>1</v>
      </c>
    </row>
    <row r="478" spans="2:4" x14ac:dyDescent="0.2">
      <c r="B478" s="142" t="s">
        <v>43</v>
      </c>
      <c r="C478" s="213"/>
      <c r="D478" s="176"/>
    </row>
    <row r="479" spans="2:4" x14ac:dyDescent="0.2">
      <c r="B479" s="142" t="s">
        <v>47</v>
      </c>
      <c r="C479" s="213"/>
      <c r="D479" s="176"/>
    </row>
    <row r="480" spans="2:4" x14ac:dyDescent="0.2">
      <c r="B480" s="142" t="s">
        <v>103</v>
      </c>
      <c r="C480" s="213"/>
      <c r="D480" s="176"/>
    </row>
    <row r="481" spans="2:4" x14ac:dyDescent="0.2">
      <c r="B481" s="142" t="s">
        <v>45</v>
      </c>
      <c r="C481" s="213"/>
      <c r="D481" s="176"/>
    </row>
    <row r="482" spans="2:4" x14ac:dyDescent="0.2">
      <c r="B482" s="142" t="s">
        <v>435</v>
      </c>
      <c r="C482" s="213"/>
      <c r="D482" s="176">
        <v>1</v>
      </c>
    </row>
    <row r="483" spans="2:4" x14ac:dyDescent="0.2">
      <c r="B483" s="142" t="s">
        <v>61</v>
      </c>
      <c r="C483" s="213"/>
      <c r="D483" s="176"/>
    </row>
    <row r="484" spans="2:4" x14ac:dyDescent="0.2">
      <c r="B484" s="142" t="s">
        <v>40</v>
      </c>
      <c r="C484" s="213"/>
      <c r="D484" s="176"/>
    </row>
    <row r="485" spans="2:4" x14ac:dyDescent="0.2">
      <c r="B485" s="142" t="s">
        <v>54</v>
      </c>
      <c r="C485" s="213"/>
      <c r="D485" s="176"/>
    </row>
    <row r="486" spans="2:4" x14ac:dyDescent="0.2">
      <c r="B486" s="142" t="s">
        <v>45</v>
      </c>
      <c r="C486" s="213"/>
      <c r="D486" s="176"/>
    </row>
    <row r="487" spans="2:4" x14ac:dyDescent="0.2">
      <c r="B487" s="142" t="s">
        <v>435</v>
      </c>
      <c r="C487" s="213"/>
      <c r="D487" s="176">
        <v>1</v>
      </c>
    </row>
    <row r="488" spans="2:4" x14ac:dyDescent="0.2">
      <c r="B488" s="142" t="s">
        <v>50</v>
      </c>
      <c r="C488" s="213"/>
      <c r="D488" s="176"/>
    </row>
    <row r="489" spans="2:4" x14ac:dyDescent="0.2">
      <c r="B489" s="142" t="s">
        <v>47</v>
      </c>
      <c r="C489" s="213"/>
      <c r="D489" s="176"/>
    </row>
    <row r="490" spans="2:4" x14ac:dyDescent="0.2">
      <c r="B490" s="142" t="s">
        <v>44</v>
      </c>
      <c r="C490" s="213"/>
      <c r="D490" s="176"/>
    </row>
    <row r="491" spans="2:4" x14ac:dyDescent="0.2">
      <c r="B491" s="142" t="s">
        <v>104</v>
      </c>
      <c r="C491" s="213"/>
      <c r="D491" s="176"/>
    </row>
    <row r="492" spans="2:4" x14ac:dyDescent="0.2">
      <c r="B492" s="142" t="s">
        <v>45</v>
      </c>
      <c r="C492" s="213"/>
      <c r="D492" s="176"/>
    </row>
    <row r="493" spans="2:4" x14ac:dyDescent="0.2">
      <c r="B493" s="142" t="s">
        <v>435</v>
      </c>
      <c r="C493" s="213"/>
      <c r="D493" s="176">
        <v>1</v>
      </c>
    </row>
    <row r="494" spans="2:4" x14ac:dyDescent="0.2">
      <c r="B494" s="142" t="s">
        <v>61</v>
      </c>
      <c r="C494" s="213"/>
      <c r="D494" s="176"/>
    </row>
    <row r="495" spans="2:4" x14ac:dyDescent="0.2">
      <c r="B495" s="142" t="s">
        <v>40</v>
      </c>
      <c r="C495" s="213"/>
      <c r="D495" s="176"/>
    </row>
    <row r="496" spans="2:4" x14ac:dyDescent="0.2">
      <c r="B496" s="142" t="s">
        <v>44</v>
      </c>
      <c r="C496" s="213"/>
      <c r="D496" s="176"/>
    </row>
    <row r="497" spans="2:4" x14ac:dyDescent="0.2">
      <c r="B497" s="142" t="s">
        <v>45</v>
      </c>
      <c r="C497" s="213"/>
      <c r="D497" s="176"/>
    </row>
    <row r="498" spans="2:4" x14ac:dyDescent="0.2">
      <c r="B498" s="142" t="s">
        <v>435</v>
      </c>
      <c r="C498" s="213"/>
      <c r="D498" s="176">
        <v>1</v>
      </c>
    </row>
    <row r="499" spans="2:4" x14ac:dyDescent="0.2">
      <c r="B499" s="142" t="s">
        <v>81</v>
      </c>
      <c r="C499" s="213"/>
      <c r="D499" s="176"/>
    </row>
    <row r="500" spans="2:4" x14ac:dyDescent="0.2">
      <c r="B500" s="142" t="s">
        <v>39</v>
      </c>
      <c r="C500" s="213"/>
      <c r="D500" s="176"/>
    </row>
    <row r="501" spans="2:4" x14ac:dyDescent="0.2">
      <c r="B501" s="142" t="s">
        <v>40</v>
      </c>
      <c r="C501" s="213"/>
      <c r="D501" s="176"/>
    </row>
    <row r="502" spans="2:4" x14ac:dyDescent="0.2">
      <c r="B502" s="142" t="s">
        <v>41</v>
      </c>
      <c r="C502" s="213"/>
      <c r="D502" s="176"/>
    </row>
    <row r="503" spans="2:4" x14ac:dyDescent="0.2">
      <c r="B503" s="142" t="s">
        <v>45</v>
      </c>
      <c r="C503" s="213"/>
      <c r="D503" s="176"/>
    </row>
    <row r="504" spans="2:4" x14ac:dyDescent="0.2">
      <c r="B504" s="142" t="s">
        <v>435</v>
      </c>
      <c r="C504" s="213"/>
      <c r="D504" s="176">
        <v>1</v>
      </c>
    </row>
    <row r="505" spans="2:4" x14ac:dyDescent="0.2">
      <c r="B505" s="142" t="s">
        <v>61</v>
      </c>
      <c r="C505" s="213"/>
      <c r="D505" s="176"/>
    </row>
    <row r="506" spans="2:4" x14ac:dyDescent="0.2">
      <c r="B506" s="142" t="s">
        <v>47</v>
      </c>
      <c r="C506" s="213"/>
      <c r="D506" s="176"/>
    </row>
    <row r="507" spans="2:4" x14ac:dyDescent="0.2">
      <c r="B507" s="142" t="s">
        <v>44</v>
      </c>
      <c r="C507" s="213"/>
      <c r="D507" s="176"/>
    </row>
    <row r="508" spans="2:4" x14ac:dyDescent="0.2">
      <c r="B508" s="142" t="s">
        <v>48</v>
      </c>
      <c r="C508" s="213"/>
      <c r="D508" s="176"/>
    </row>
    <row r="509" spans="2:4" x14ac:dyDescent="0.2">
      <c r="B509" s="142" t="s">
        <v>45</v>
      </c>
      <c r="C509" s="213"/>
      <c r="D509" s="176"/>
    </row>
    <row r="510" spans="2:4" x14ac:dyDescent="0.2">
      <c r="B510" s="142" t="s">
        <v>435</v>
      </c>
      <c r="C510" s="213"/>
      <c r="D510" s="176">
        <v>1</v>
      </c>
    </row>
    <row r="511" spans="2:4" x14ac:dyDescent="0.2">
      <c r="B511" s="142" t="s">
        <v>105</v>
      </c>
      <c r="C511" s="213"/>
      <c r="D511" s="176"/>
    </row>
    <row r="512" spans="2:4" x14ac:dyDescent="0.2">
      <c r="B512" s="142" t="s">
        <v>40</v>
      </c>
      <c r="C512" s="213"/>
      <c r="D512" s="176"/>
    </row>
    <row r="513" spans="2:4" x14ac:dyDescent="0.2">
      <c r="B513" s="142" t="s">
        <v>54</v>
      </c>
      <c r="C513" s="213"/>
      <c r="D513" s="176"/>
    </row>
    <row r="514" spans="2:4" x14ac:dyDescent="0.2">
      <c r="B514" s="142" t="s">
        <v>48</v>
      </c>
      <c r="C514" s="213"/>
      <c r="D514" s="176"/>
    </row>
    <row r="515" spans="2:4" x14ac:dyDescent="0.2">
      <c r="B515" s="142" t="s">
        <v>45</v>
      </c>
      <c r="C515" s="213"/>
      <c r="D515" s="176"/>
    </row>
    <row r="516" spans="2:4" x14ac:dyDescent="0.2">
      <c r="B516" s="142" t="s">
        <v>435</v>
      </c>
      <c r="C516" s="213"/>
      <c r="D516" s="176">
        <v>1</v>
      </c>
    </row>
    <row r="517" spans="2:4" x14ac:dyDescent="0.2">
      <c r="B517" s="142" t="s">
        <v>39</v>
      </c>
      <c r="C517" s="213"/>
      <c r="D517" s="176"/>
    </row>
    <row r="518" spans="2:4" x14ac:dyDescent="0.2">
      <c r="B518" s="142" t="s">
        <v>40</v>
      </c>
      <c r="C518" s="213"/>
      <c r="D518" s="176"/>
    </row>
    <row r="519" spans="2:4" x14ac:dyDescent="0.2">
      <c r="B519" s="142" t="s">
        <v>52</v>
      </c>
      <c r="C519" s="213"/>
      <c r="D519" s="176"/>
    </row>
    <row r="520" spans="2:4" x14ac:dyDescent="0.2">
      <c r="B520" s="142" t="s">
        <v>45</v>
      </c>
      <c r="C520" s="213"/>
      <c r="D520" s="176"/>
    </row>
    <row r="521" spans="2:4" x14ac:dyDescent="0.2">
      <c r="B521" s="142" t="s">
        <v>435</v>
      </c>
      <c r="C521" s="213"/>
      <c r="D521" s="176">
        <v>1</v>
      </c>
    </row>
    <row r="522" spans="2:4" x14ac:dyDescent="0.2">
      <c r="B522" s="142" t="s">
        <v>58</v>
      </c>
      <c r="C522" s="213"/>
      <c r="D522" s="176"/>
    </row>
    <row r="523" spans="2:4" x14ac:dyDescent="0.2">
      <c r="B523" s="142" t="s">
        <v>47</v>
      </c>
      <c r="C523" s="213"/>
      <c r="D523" s="176"/>
    </row>
    <row r="524" spans="2:4" x14ac:dyDescent="0.2">
      <c r="B524" s="142" t="s">
        <v>106</v>
      </c>
      <c r="C524" s="213"/>
      <c r="D524" s="176"/>
    </row>
    <row r="525" spans="2:4" x14ac:dyDescent="0.2">
      <c r="B525" s="142" t="s">
        <v>52</v>
      </c>
      <c r="C525" s="213"/>
      <c r="D525" s="176"/>
    </row>
    <row r="526" spans="2:4" x14ac:dyDescent="0.2">
      <c r="B526" s="142" t="s">
        <v>45</v>
      </c>
      <c r="C526" s="213"/>
      <c r="D526" s="176"/>
    </row>
    <row r="527" spans="2:4" x14ac:dyDescent="0.2">
      <c r="B527" s="142" t="s">
        <v>435</v>
      </c>
      <c r="C527" s="213"/>
      <c r="D527" s="176">
        <v>1</v>
      </c>
    </row>
    <row r="528" spans="2:4" x14ac:dyDescent="0.2">
      <c r="B528" s="142" t="s">
        <v>39</v>
      </c>
      <c r="C528" s="213"/>
      <c r="D528" s="176"/>
    </row>
    <row r="529" spans="2:4" x14ac:dyDescent="0.2">
      <c r="B529" s="142" t="s">
        <v>47</v>
      </c>
      <c r="C529" s="213"/>
      <c r="D529" s="176"/>
    </row>
    <row r="530" spans="2:4" x14ac:dyDescent="0.2">
      <c r="B530" s="142" t="s">
        <v>44</v>
      </c>
      <c r="C530" s="213"/>
      <c r="D530" s="176"/>
    </row>
    <row r="531" spans="2:4" x14ac:dyDescent="0.2">
      <c r="B531" s="142" t="s">
        <v>107</v>
      </c>
      <c r="C531" s="213"/>
      <c r="D531" s="176"/>
    </row>
    <row r="532" spans="2:4" x14ac:dyDescent="0.2">
      <c r="B532" s="142" t="s">
        <v>108</v>
      </c>
      <c r="C532" s="213"/>
      <c r="D532" s="176"/>
    </row>
    <row r="533" spans="2:4" x14ac:dyDescent="0.2">
      <c r="B533" s="142" t="s">
        <v>45</v>
      </c>
      <c r="C533" s="213"/>
      <c r="D533" s="176"/>
    </row>
    <row r="534" spans="2:4" x14ac:dyDescent="0.2">
      <c r="B534" s="142" t="s">
        <v>435</v>
      </c>
      <c r="C534" s="213"/>
      <c r="D534" s="176">
        <v>1</v>
      </c>
    </row>
    <row r="535" spans="2:4" x14ac:dyDescent="0.2">
      <c r="B535" s="142" t="s">
        <v>50</v>
      </c>
      <c r="C535" s="213"/>
      <c r="D535" s="176"/>
    </row>
    <row r="536" spans="2:4" x14ac:dyDescent="0.2">
      <c r="B536" s="142" t="s">
        <v>40</v>
      </c>
      <c r="C536" s="213"/>
      <c r="D536" s="176"/>
    </row>
    <row r="537" spans="2:4" x14ac:dyDescent="0.2">
      <c r="B537" s="142" t="s">
        <v>54</v>
      </c>
      <c r="C537" s="213"/>
      <c r="D537" s="176"/>
    </row>
    <row r="538" spans="2:4" x14ac:dyDescent="0.2">
      <c r="B538" s="142" t="s">
        <v>45</v>
      </c>
      <c r="C538" s="213"/>
      <c r="D538" s="176"/>
    </row>
    <row r="539" spans="2:4" x14ac:dyDescent="0.2">
      <c r="B539" s="142" t="s">
        <v>435</v>
      </c>
      <c r="C539" s="213"/>
      <c r="D539" s="176">
        <v>1</v>
      </c>
    </row>
    <row r="540" spans="2:4" x14ac:dyDescent="0.2">
      <c r="B540" s="142" t="s">
        <v>65</v>
      </c>
      <c r="C540" s="213"/>
      <c r="D540" s="176"/>
    </row>
    <row r="541" spans="2:4" x14ac:dyDescent="0.2">
      <c r="B541" s="142" t="s">
        <v>40</v>
      </c>
      <c r="C541" s="213"/>
      <c r="D541" s="176"/>
    </row>
    <row r="542" spans="2:4" x14ac:dyDescent="0.2">
      <c r="B542" s="142" t="s">
        <v>41</v>
      </c>
      <c r="C542" s="213"/>
      <c r="D542" s="176"/>
    </row>
    <row r="543" spans="2:4" x14ac:dyDescent="0.2">
      <c r="B543" s="142" t="s">
        <v>45</v>
      </c>
      <c r="C543" s="213"/>
      <c r="D543" s="176"/>
    </row>
    <row r="544" spans="2:4" x14ac:dyDescent="0.2">
      <c r="B544" s="142" t="s">
        <v>435</v>
      </c>
      <c r="C544" s="213"/>
      <c r="D544" s="176">
        <v>1</v>
      </c>
    </row>
    <row r="545" spans="2:4" x14ac:dyDescent="0.2">
      <c r="B545" s="142" t="s">
        <v>39</v>
      </c>
      <c r="C545" s="213"/>
      <c r="D545" s="176"/>
    </row>
    <row r="546" spans="2:4" x14ac:dyDescent="0.2">
      <c r="B546" s="142" t="s">
        <v>40</v>
      </c>
      <c r="C546" s="213"/>
      <c r="D546" s="176"/>
    </row>
    <row r="547" spans="2:4" x14ac:dyDescent="0.2">
      <c r="B547" s="142" t="s">
        <v>109</v>
      </c>
      <c r="C547" s="213"/>
      <c r="D547" s="176"/>
    </row>
    <row r="548" spans="2:4" x14ac:dyDescent="0.2">
      <c r="B548" s="142" t="s">
        <v>45</v>
      </c>
      <c r="C548" s="213"/>
      <c r="D548" s="176"/>
    </row>
    <row r="549" spans="2:4" x14ac:dyDescent="0.2">
      <c r="B549" s="142" t="s">
        <v>435</v>
      </c>
      <c r="C549" s="213"/>
      <c r="D549" s="176">
        <v>1</v>
      </c>
    </row>
    <row r="550" spans="2:4" x14ac:dyDescent="0.2">
      <c r="B550" s="142" t="s">
        <v>61</v>
      </c>
      <c r="C550" s="213"/>
      <c r="D550" s="176"/>
    </row>
    <row r="551" spans="2:4" x14ac:dyDescent="0.2">
      <c r="B551" s="142" t="s">
        <v>47</v>
      </c>
      <c r="C551" s="213"/>
      <c r="D551" s="176"/>
    </row>
    <row r="552" spans="2:4" x14ac:dyDescent="0.2">
      <c r="B552" s="142" t="s">
        <v>44</v>
      </c>
      <c r="C552" s="213"/>
      <c r="D552" s="176"/>
    </row>
    <row r="553" spans="2:4" x14ac:dyDescent="0.2">
      <c r="B553" s="142" t="s">
        <v>110</v>
      </c>
      <c r="C553" s="213"/>
      <c r="D553" s="176"/>
    </row>
    <row r="554" spans="2:4" x14ac:dyDescent="0.2">
      <c r="B554" s="142" t="s">
        <v>45</v>
      </c>
      <c r="C554" s="213"/>
      <c r="D554" s="176"/>
    </row>
    <row r="555" spans="2:4" x14ac:dyDescent="0.2">
      <c r="B555" s="142" t="s">
        <v>435</v>
      </c>
      <c r="C555" s="213"/>
      <c r="D555" s="176">
        <v>1</v>
      </c>
    </row>
    <row r="556" spans="2:4" x14ac:dyDescent="0.2">
      <c r="B556" s="142" t="s">
        <v>58</v>
      </c>
      <c r="C556" s="213"/>
      <c r="D556" s="176"/>
    </row>
    <row r="557" spans="2:4" x14ac:dyDescent="0.2">
      <c r="B557" s="142" t="s">
        <v>47</v>
      </c>
      <c r="C557" s="213"/>
      <c r="D557" s="176"/>
    </row>
    <row r="558" spans="2:4" x14ac:dyDescent="0.2">
      <c r="B558" s="142" t="s">
        <v>54</v>
      </c>
      <c r="C558" s="213"/>
      <c r="D558" s="176"/>
    </row>
    <row r="559" spans="2:4" x14ac:dyDescent="0.2">
      <c r="B559" s="142" t="s">
        <v>45</v>
      </c>
      <c r="C559" s="213"/>
      <c r="D559" s="176"/>
    </row>
    <row r="560" spans="2:4" x14ac:dyDescent="0.2">
      <c r="B560" s="142" t="s">
        <v>435</v>
      </c>
      <c r="C560" s="213"/>
      <c r="D560" s="176">
        <v>1</v>
      </c>
    </row>
    <row r="561" spans="2:4" x14ac:dyDescent="0.2">
      <c r="B561" s="142" t="s">
        <v>81</v>
      </c>
      <c r="C561" s="213"/>
      <c r="D561" s="176"/>
    </row>
    <row r="562" spans="2:4" x14ac:dyDescent="0.2">
      <c r="B562" s="142" t="s">
        <v>46</v>
      </c>
      <c r="C562" s="213"/>
      <c r="D562" s="176"/>
    </row>
    <row r="563" spans="2:4" x14ac:dyDescent="0.2">
      <c r="B563" s="142" t="s">
        <v>40</v>
      </c>
      <c r="C563" s="213"/>
      <c r="D563" s="176"/>
    </row>
    <row r="564" spans="2:4" x14ac:dyDescent="0.2">
      <c r="B564" s="142" t="s">
        <v>44</v>
      </c>
      <c r="C564" s="213"/>
      <c r="D564" s="176"/>
    </row>
    <row r="565" spans="2:4" x14ac:dyDescent="0.2">
      <c r="B565" s="142" t="s">
        <v>45</v>
      </c>
      <c r="C565" s="213"/>
      <c r="D565" s="176"/>
    </row>
    <row r="566" spans="2:4" x14ac:dyDescent="0.2">
      <c r="B566" s="142" t="s">
        <v>435</v>
      </c>
      <c r="C566" s="213"/>
      <c r="D566" s="176">
        <v>1</v>
      </c>
    </row>
    <row r="567" spans="2:4" x14ac:dyDescent="0.2">
      <c r="B567" s="142" t="s">
        <v>39</v>
      </c>
      <c r="C567" s="213"/>
      <c r="D567" s="176"/>
    </row>
    <row r="568" spans="2:4" x14ac:dyDescent="0.2">
      <c r="B568" s="142" t="s">
        <v>40</v>
      </c>
      <c r="C568" s="213"/>
      <c r="D568" s="176"/>
    </row>
    <row r="569" spans="2:4" x14ac:dyDescent="0.2">
      <c r="B569" s="142" t="s">
        <v>69</v>
      </c>
      <c r="C569" s="213"/>
      <c r="D569" s="176"/>
    </row>
    <row r="570" spans="2:4" x14ac:dyDescent="0.2">
      <c r="B570" s="142" t="s">
        <v>45</v>
      </c>
      <c r="C570" s="213"/>
      <c r="D570" s="176"/>
    </row>
    <row r="571" spans="2:4" x14ac:dyDescent="0.2">
      <c r="B571" s="142" t="s">
        <v>435</v>
      </c>
      <c r="C571" s="213"/>
      <c r="D571" s="176">
        <v>1</v>
      </c>
    </row>
    <row r="572" spans="2:4" x14ac:dyDescent="0.2">
      <c r="B572" s="142" t="s">
        <v>46</v>
      </c>
      <c r="C572" s="213"/>
      <c r="D572" s="176"/>
    </row>
    <row r="573" spans="2:4" x14ac:dyDescent="0.2">
      <c r="B573" s="142" t="s">
        <v>40</v>
      </c>
      <c r="C573" s="213"/>
      <c r="D573" s="176"/>
    </row>
    <row r="574" spans="2:4" x14ac:dyDescent="0.2">
      <c r="B574" s="142" t="s">
        <v>54</v>
      </c>
      <c r="C574" s="213"/>
      <c r="D574" s="176"/>
    </row>
    <row r="575" spans="2:4" x14ac:dyDescent="0.2">
      <c r="B575" s="142" t="s">
        <v>435</v>
      </c>
      <c r="C575" s="213"/>
      <c r="D575" s="176">
        <v>1</v>
      </c>
    </row>
    <row r="576" spans="2:4" x14ac:dyDescent="0.2">
      <c r="B576" s="142" t="s">
        <v>46</v>
      </c>
      <c r="C576" s="213"/>
      <c r="D576" s="176"/>
    </row>
    <row r="577" spans="2:4" x14ac:dyDescent="0.2">
      <c r="B577" s="142" t="s">
        <v>47</v>
      </c>
      <c r="C577" s="213"/>
      <c r="D577" s="176"/>
    </row>
    <row r="578" spans="2:4" x14ac:dyDescent="0.2">
      <c r="B578" s="142" t="s">
        <v>44</v>
      </c>
      <c r="C578" s="213"/>
      <c r="D578" s="176"/>
    </row>
    <row r="579" spans="2:4" x14ac:dyDescent="0.2">
      <c r="B579" s="142" t="s">
        <v>45</v>
      </c>
      <c r="C579" s="213"/>
      <c r="D579" s="176"/>
    </row>
    <row r="580" spans="2:4" x14ac:dyDescent="0.2">
      <c r="B580" s="142" t="s">
        <v>435</v>
      </c>
      <c r="C580" s="213"/>
      <c r="D580" s="176">
        <v>1</v>
      </c>
    </row>
    <row r="581" spans="2:4" x14ac:dyDescent="0.2">
      <c r="B581" s="142" t="s">
        <v>71</v>
      </c>
      <c r="C581" s="213"/>
      <c r="D581" s="176"/>
    </row>
    <row r="582" spans="2:4" x14ac:dyDescent="0.2">
      <c r="B582" s="142" t="s">
        <v>40</v>
      </c>
      <c r="C582" s="213"/>
      <c r="D582" s="176"/>
    </row>
    <row r="583" spans="2:4" x14ac:dyDescent="0.2">
      <c r="B583" s="142" t="s">
        <v>54</v>
      </c>
      <c r="C583" s="213"/>
      <c r="D583" s="176"/>
    </row>
    <row r="584" spans="2:4" x14ac:dyDescent="0.2">
      <c r="B584" s="142" t="s">
        <v>45</v>
      </c>
      <c r="C584" s="213"/>
      <c r="D584" s="176"/>
    </row>
    <row r="585" spans="2:4" x14ac:dyDescent="0.2">
      <c r="B585" s="142" t="s">
        <v>435</v>
      </c>
      <c r="C585" s="213"/>
      <c r="D585" s="176">
        <v>1</v>
      </c>
    </row>
    <row r="586" spans="2:4" x14ac:dyDescent="0.2">
      <c r="B586" s="142" t="s">
        <v>39</v>
      </c>
      <c r="C586" s="213"/>
      <c r="D586" s="176"/>
    </row>
    <row r="587" spans="2:4" x14ac:dyDescent="0.2">
      <c r="B587" s="142" t="s">
        <v>47</v>
      </c>
      <c r="C587" s="213"/>
      <c r="D587" s="176"/>
    </row>
    <row r="588" spans="2:4" x14ac:dyDescent="0.2">
      <c r="B588" s="142" t="s">
        <v>74</v>
      </c>
      <c r="C588" s="213"/>
      <c r="D588" s="176"/>
    </row>
    <row r="589" spans="2:4" x14ac:dyDescent="0.2">
      <c r="B589" s="142" t="s">
        <v>45</v>
      </c>
      <c r="C589" s="213"/>
      <c r="D589" s="176"/>
    </row>
    <row r="590" spans="2:4" x14ac:dyDescent="0.2">
      <c r="B590" s="142" t="s">
        <v>435</v>
      </c>
      <c r="C590" s="213"/>
      <c r="D590" s="176">
        <v>1</v>
      </c>
    </row>
    <row r="591" spans="2:4" x14ac:dyDescent="0.2">
      <c r="B591" s="142" t="s">
        <v>39</v>
      </c>
      <c r="C591" s="213"/>
      <c r="D591" s="176"/>
    </row>
    <row r="592" spans="2:4" x14ac:dyDescent="0.2">
      <c r="B592" s="142" t="s">
        <v>51</v>
      </c>
      <c r="C592" s="213"/>
      <c r="D592" s="176"/>
    </row>
    <row r="593" spans="2:4" x14ac:dyDescent="0.2">
      <c r="B593" s="142" t="s">
        <v>54</v>
      </c>
      <c r="C593" s="213"/>
      <c r="D593" s="176"/>
    </row>
    <row r="594" spans="2:4" x14ac:dyDescent="0.2">
      <c r="B594" s="142" t="s">
        <v>45</v>
      </c>
      <c r="C594" s="213"/>
      <c r="D594" s="176"/>
    </row>
    <row r="595" spans="2:4" x14ac:dyDescent="0.2">
      <c r="B595" s="142" t="s">
        <v>435</v>
      </c>
      <c r="C595" s="213"/>
      <c r="D595" s="176">
        <v>1</v>
      </c>
    </row>
    <row r="596" spans="2:4" x14ac:dyDescent="0.2">
      <c r="B596" s="142" t="s">
        <v>39</v>
      </c>
      <c r="C596" s="213"/>
      <c r="D596" s="176"/>
    </row>
    <row r="597" spans="2:4" x14ac:dyDescent="0.2">
      <c r="B597" s="142" t="s">
        <v>40</v>
      </c>
      <c r="C597" s="213"/>
      <c r="D597" s="176"/>
    </row>
    <row r="598" spans="2:4" x14ac:dyDescent="0.2">
      <c r="B598" s="142" t="s">
        <v>54</v>
      </c>
      <c r="C598" s="213"/>
      <c r="D598" s="176"/>
    </row>
    <row r="599" spans="2:4" x14ac:dyDescent="0.2">
      <c r="B599" s="142" t="s">
        <v>45</v>
      </c>
      <c r="C599" s="213"/>
      <c r="D599" s="176"/>
    </row>
    <row r="600" spans="2:4" x14ac:dyDescent="0.2">
      <c r="B600" s="142" t="s">
        <v>435</v>
      </c>
      <c r="C600" s="213"/>
      <c r="D600" s="176">
        <v>1</v>
      </c>
    </row>
    <row r="601" spans="2:4" x14ac:dyDescent="0.2">
      <c r="B601" s="142" t="s">
        <v>46</v>
      </c>
      <c r="C601" s="213"/>
      <c r="D601" s="176"/>
    </row>
    <row r="602" spans="2:4" x14ac:dyDescent="0.2">
      <c r="B602" s="142" t="s">
        <v>40</v>
      </c>
      <c r="C602" s="213"/>
      <c r="D602" s="176"/>
    </row>
    <row r="603" spans="2:4" x14ac:dyDescent="0.2">
      <c r="B603" s="142" t="s">
        <v>54</v>
      </c>
      <c r="C603" s="213"/>
      <c r="D603" s="176"/>
    </row>
    <row r="604" spans="2:4" x14ac:dyDescent="0.2">
      <c r="B604" s="142" t="s">
        <v>45</v>
      </c>
      <c r="C604" s="213"/>
      <c r="D604" s="176"/>
    </row>
    <row r="605" spans="2:4" x14ac:dyDescent="0.2">
      <c r="B605" s="142" t="s">
        <v>435</v>
      </c>
      <c r="C605" s="213"/>
      <c r="D605" s="176">
        <v>1</v>
      </c>
    </row>
    <row r="606" spans="2:4" x14ac:dyDescent="0.2">
      <c r="B606" s="142" t="s">
        <v>58</v>
      </c>
      <c r="C606" s="213"/>
      <c r="D606" s="176"/>
    </row>
    <row r="607" spans="2:4" x14ac:dyDescent="0.2">
      <c r="B607" s="142" t="s">
        <v>40</v>
      </c>
      <c r="C607" s="213"/>
      <c r="D607" s="176"/>
    </row>
    <row r="608" spans="2:4" x14ac:dyDescent="0.2">
      <c r="B608" s="142" t="s">
        <v>54</v>
      </c>
      <c r="C608" s="213"/>
      <c r="D608" s="176"/>
    </row>
    <row r="609" spans="2:4" x14ac:dyDescent="0.2">
      <c r="B609" s="142" t="s">
        <v>45</v>
      </c>
      <c r="C609" s="213"/>
      <c r="D609" s="176"/>
    </row>
    <row r="610" spans="2:4" x14ac:dyDescent="0.2">
      <c r="B610" s="142" t="s">
        <v>435</v>
      </c>
      <c r="C610" s="213"/>
      <c r="D610" s="176">
        <v>1</v>
      </c>
    </row>
    <row r="611" spans="2:4" x14ac:dyDescent="0.2">
      <c r="B611" s="142" t="s">
        <v>39</v>
      </c>
      <c r="C611" s="213"/>
      <c r="D611" s="176"/>
    </row>
    <row r="612" spans="2:4" x14ac:dyDescent="0.2">
      <c r="B612" s="142" t="s">
        <v>51</v>
      </c>
      <c r="C612" s="213"/>
      <c r="D612" s="176"/>
    </row>
    <row r="613" spans="2:4" x14ac:dyDescent="0.2">
      <c r="B613" s="142" t="s">
        <v>56</v>
      </c>
      <c r="C613" s="213"/>
      <c r="D613" s="176"/>
    </row>
    <row r="614" spans="2:4" x14ac:dyDescent="0.2">
      <c r="B614" s="142" t="s">
        <v>48</v>
      </c>
      <c r="C614" s="213"/>
      <c r="D614" s="176"/>
    </row>
    <row r="615" spans="2:4" x14ac:dyDescent="0.2">
      <c r="B615" s="142" t="s">
        <v>111</v>
      </c>
      <c r="C615" s="213"/>
      <c r="D615" s="176"/>
    </row>
    <row r="616" spans="2:4" x14ac:dyDescent="0.2">
      <c r="B616" s="142" t="s">
        <v>45</v>
      </c>
      <c r="C616" s="213"/>
      <c r="D616" s="176"/>
    </row>
    <row r="617" spans="2:4" x14ac:dyDescent="0.2">
      <c r="B617" s="142" t="s">
        <v>435</v>
      </c>
      <c r="C617" s="213"/>
      <c r="D617" s="176">
        <v>1</v>
      </c>
    </row>
    <row r="618" spans="2:4" x14ac:dyDescent="0.2">
      <c r="B618" s="142" t="s">
        <v>58</v>
      </c>
      <c r="C618" s="213"/>
      <c r="D618" s="176"/>
    </row>
    <row r="619" spans="2:4" x14ac:dyDescent="0.2">
      <c r="B619" s="142" t="s">
        <v>40</v>
      </c>
      <c r="C619" s="213"/>
      <c r="D619" s="176"/>
    </row>
    <row r="620" spans="2:4" x14ac:dyDescent="0.2">
      <c r="B620" s="142" t="s">
        <v>44</v>
      </c>
      <c r="C620" s="213"/>
      <c r="D620" s="176"/>
    </row>
    <row r="621" spans="2:4" x14ac:dyDescent="0.2">
      <c r="B621" s="142" t="s">
        <v>45</v>
      </c>
      <c r="C621" s="213"/>
      <c r="D621" s="176"/>
    </row>
    <row r="622" spans="2:4" x14ac:dyDescent="0.2">
      <c r="B622" s="142" t="s">
        <v>435</v>
      </c>
      <c r="C622" s="213"/>
      <c r="D622" s="176">
        <v>1</v>
      </c>
    </row>
    <row r="623" spans="2:4" x14ac:dyDescent="0.2">
      <c r="B623" s="142" t="s">
        <v>112</v>
      </c>
      <c r="C623" s="213"/>
      <c r="D623" s="176"/>
    </row>
    <row r="624" spans="2:4" x14ac:dyDescent="0.2">
      <c r="B624" s="142" t="s">
        <v>113</v>
      </c>
      <c r="C624" s="213"/>
      <c r="D624" s="176"/>
    </row>
    <row r="625" spans="2:4" x14ac:dyDescent="0.2">
      <c r="B625" s="142" t="s">
        <v>114</v>
      </c>
      <c r="C625" s="213"/>
      <c r="D625" s="176"/>
    </row>
    <row r="626" spans="2:4" x14ac:dyDescent="0.2">
      <c r="B626" s="142" t="s">
        <v>115</v>
      </c>
      <c r="C626" s="213"/>
      <c r="D626" s="176"/>
    </row>
    <row r="627" spans="2:4" x14ac:dyDescent="0.2">
      <c r="B627" s="142" t="s">
        <v>435</v>
      </c>
      <c r="C627" s="213"/>
      <c r="D627" s="176">
        <v>1</v>
      </c>
    </row>
    <row r="628" spans="2:4" x14ac:dyDescent="0.2">
      <c r="B628" s="142" t="s">
        <v>116</v>
      </c>
      <c r="C628" s="213"/>
      <c r="D628" s="176"/>
    </row>
    <row r="629" spans="2:4" x14ac:dyDescent="0.2">
      <c r="B629" s="142" t="s">
        <v>117</v>
      </c>
      <c r="C629" s="213"/>
      <c r="D629" s="176"/>
    </row>
    <row r="630" spans="2:4" x14ac:dyDescent="0.2">
      <c r="B630" s="142" t="s">
        <v>118</v>
      </c>
      <c r="C630" s="213"/>
      <c r="D630" s="176"/>
    </row>
    <row r="631" spans="2:4" x14ac:dyDescent="0.2">
      <c r="B631" s="142" t="s">
        <v>435</v>
      </c>
      <c r="C631" s="213"/>
      <c r="D631" s="176">
        <v>1</v>
      </c>
    </row>
    <row r="632" spans="2:4" x14ac:dyDescent="0.2">
      <c r="B632" s="142" t="s">
        <v>119</v>
      </c>
      <c r="C632" s="213"/>
      <c r="D632" s="176"/>
    </row>
    <row r="633" spans="2:4" x14ac:dyDescent="0.2">
      <c r="B633" s="142" t="s">
        <v>120</v>
      </c>
      <c r="C633" s="213"/>
      <c r="D633" s="176"/>
    </row>
    <row r="634" spans="2:4" x14ac:dyDescent="0.2">
      <c r="B634" s="142" t="s">
        <v>435</v>
      </c>
      <c r="C634" s="213"/>
      <c r="D634" s="176">
        <v>1</v>
      </c>
    </row>
    <row r="635" spans="2:4" x14ac:dyDescent="0.2">
      <c r="B635" s="142" t="s">
        <v>121</v>
      </c>
      <c r="C635" s="213"/>
      <c r="D635" s="176"/>
    </row>
    <row r="636" spans="2:4" x14ac:dyDescent="0.2">
      <c r="B636" s="142" t="s">
        <v>435</v>
      </c>
      <c r="C636" s="213"/>
      <c r="D636" s="176">
        <v>1</v>
      </c>
    </row>
    <row r="637" spans="2:4" x14ac:dyDescent="0.2">
      <c r="B637" s="142" t="s">
        <v>122</v>
      </c>
      <c r="C637" s="213"/>
      <c r="D637" s="176"/>
    </row>
    <row r="638" spans="2:4" x14ac:dyDescent="0.2">
      <c r="B638" s="142" t="s">
        <v>435</v>
      </c>
      <c r="C638" s="213"/>
      <c r="D638" s="176">
        <v>1</v>
      </c>
    </row>
    <row r="639" spans="2:4" x14ac:dyDescent="0.2">
      <c r="B639" s="142" t="s">
        <v>122</v>
      </c>
      <c r="C639" s="213"/>
      <c r="D639" s="176"/>
    </row>
    <row r="640" spans="2:4" x14ac:dyDescent="0.2">
      <c r="B640" s="142" t="s">
        <v>123</v>
      </c>
      <c r="C640" s="213"/>
      <c r="D640" s="176"/>
    </row>
    <row r="641" spans="2:4" x14ac:dyDescent="0.2">
      <c r="B641" s="142" t="s">
        <v>435</v>
      </c>
      <c r="C641" s="213"/>
      <c r="D641" s="176">
        <v>1</v>
      </c>
    </row>
    <row r="642" spans="2:4" x14ac:dyDescent="0.2">
      <c r="B642" s="142" t="s">
        <v>122</v>
      </c>
      <c r="C642" s="213"/>
      <c r="D642" s="176"/>
    </row>
    <row r="643" spans="2:4" x14ac:dyDescent="0.2">
      <c r="B643" s="142" t="s">
        <v>435</v>
      </c>
      <c r="C643" s="213"/>
      <c r="D643" s="176">
        <v>2</v>
      </c>
    </row>
    <row r="644" spans="2:4" x14ac:dyDescent="0.2">
      <c r="B644" s="142" t="s">
        <v>124</v>
      </c>
      <c r="C644" s="213"/>
      <c r="D644" s="176"/>
    </row>
    <row r="645" spans="2:4" x14ac:dyDescent="0.2">
      <c r="B645" s="142" t="s">
        <v>435</v>
      </c>
      <c r="C645" s="213"/>
      <c r="D645" s="176">
        <v>1</v>
      </c>
    </row>
    <row r="646" spans="2:4" x14ac:dyDescent="0.2">
      <c r="B646" s="142" t="s">
        <v>125</v>
      </c>
      <c r="C646" s="213"/>
      <c r="D646" s="176"/>
    </row>
    <row r="647" spans="2:4" x14ac:dyDescent="0.2">
      <c r="B647" s="142" t="s">
        <v>435</v>
      </c>
      <c r="C647" s="213"/>
      <c r="D647" s="176">
        <v>3</v>
      </c>
    </row>
    <row r="648" spans="2:4" x14ac:dyDescent="0.2">
      <c r="B648" s="142" t="s">
        <v>126</v>
      </c>
      <c r="C648" s="213"/>
      <c r="D648" s="176"/>
    </row>
    <row r="649" spans="2:4" x14ac:dyDescent="0.2">
      <c r="B649" s="142" t="s">
        <v>435</v>
      </c>
      <c r="C649" s="213"/>
      <c r="D649" s="176">
        <v>1</v>
      </c>
    </row>
    <row r="650" spans="2:4" x14ac:dyDescent="0.2">
      <c r="B650" s="142" t="s">
        <v>127</v>
      </c>
      <c r="C650" s="213"/>
      <c r="D650" s="176"/>
    </row>
    <row r="651" spans="2:4" x14ac:dyDescent="0.2">
      <c r="B651" s="142" t="s">
        <v>435</v>
      </c>
      <c r="C651" s="213"/>
      <c r="D651" s="176">
        <v>1</v>
      </c>
    </row>
    <row r="652" spans="2:4" x14ac:dyDescent="0.2">
      <c r="B652" s="142" t="s">
        <v>128</v>
      </c>
      <c r="C652" s="213"/>
      <c r="D652" s="176"/>
    </row>
    <row r="653" spans="2:4" x14ac:dyDescent="0.2">
      <c r="B653" s="142" t="s">
        <v>435</v>
      </c>
      <c r="C653" s="213"/>
      <c r="D653" s="176">
        <v>1</v>
      </c>
    </row>
    <row r="654" spans="2:4" x14ac:dyDescent="0.2">
      <c r="B654" s="142" t="s">
        <v>129</v>
      </c>
      <c r="C654" s="213"/>
      <c r="D654" s="176"/>
    </row>
    <row r="655" spans="2:4" x14ac:dyDescent="0.2">
      <c r="B655" s="142" t="s">
        <v>130</v>
      </c>
      <c r="C655" s="213"/>
      <c r="D655" s="176"/>
    </row>
    <row r="656" spans="2:4" x14ac:dyDescent="0.2">
      <c r="B656" s="142" t="s">
        <v>131</v>
      </c>
      <c r="C656" s="213"/>
      <c r="D656" s="176"/>
    </row>
    <row r="657" spans="2:4" x14ac:dyDescent="0.2">
      <c r="B657" s="142" t="s">
        <v>435</v>
      </c>
      <c r="C657" s="213"/>
      <c r="D657" s="176">
        <v>1</v>
      </c>
    </row>
    <row r="658" spans="2:4" x14ac:dyDescent="0.2">
      <c r="B658" s="142" t="s">
        <v>129</v>
      </c>
      <c r="C658" s="213"/>
      <c r="D658" s="176"/>
    </row>
    <row r="659" spans="2:4" x14ac:dyDescent="0.2">
      <c r="B659" s="142" t="s">
        <v>130</v>
      </c>
      <c r="C659" s="213"/>
      <c r="D659" s="176"/>
    </row>
    <row r="660" spans="2:4" x14ac:dyDescent="0.2">
      <c r="B660" s="142" t="s">
        <v>132</v>
      </c>
      <c r="C660" s="213"/>
      <c r="D660" s="176"/>
    </row>
    <row r="661" spans="2:4" x14ac:dyDescent="0.2">
      <c r="B661" s="142" t="s">
        <v>435</v>
      </c>
      <c r="C661" s="213"/>
      <c r="D661" s="176">
        <v>1</v>
      </c>
    </row>
    <row r="662" spans="2:4" x14ac:dyDescent="0.2">
      <c r="B662" s="142" t="s">
        <v>133</v>
      </c>
      <c r="C662" s="213"/>
      <c r="D662" s="176"/>
    </row>
    <row r="663" spans="2:4" x14ac:dyDescent="0.2">
      <c r="B663" s="142" t="s">
        <v>134</v>
      </c>
      <c r="C663" s="213"/>
      <c r="D663" s="176"/>
    </row>
    <row r="664" spans="2:4" x14ac:dyDescent="0.2">
      <c r="B664" s="142" t="s">
        <v>135</v>
      </c>
      <c r="C664" s="213"/>
      <c r="D664" s="176"/>
    </row>
    <row r="665" spans="2:4" x14ac:dyDescent="0.2">
      <c r="B665" s="142" t="s">
        <v>435</v>
      </c>
      <c r="C665" s="213"/>
      <c r="D665" s="176">
        <v>1</v>
      </c>
    </row>
    <row r="666" spans="2:4" x14ac:dyDescent="0.2">
      <c r="B666" s="142" t="s">
        <v>136</v>
      </c>
      <c r="C666" s="213"/>
      <c r="D666" s="176"/>
    </row>
    <row r="667" spans="2:4" x14ac:dyDescent="0.2">
      <c r="B667" s="142" t="s">
        <v>435</v>
      </c>
      <c r="C667" s="213"/>
      <c r="D667" s="176">
        <v>1</v>
      </c>
    </row>
    <row r="668" spans="2:4" x14ac:dyDescent="0.2">
      <c r="B668" s="142" t="s">
        <v>137</v>
      </c>
      <c r="C668" s="213"/>
      <c r="D668" s="176"/>
    </row>
    <row r="669" spans="2:4" x14ac:dyDescent="0.2">
      <c r="B669" s="142" t="s">
        <v>138</v>
      </c>
      <c r="C669" s="213"/>
      <c r="D669" s="176"/>
    </row>
    <row r="670" spans="2:4" x14ac:dyDescent="0.2">
      <c r="B670" s="142" t="s">
        <v>139</v>
      </c>
      <c r="C670" s="213"/>
      <c r="D670" s="176"/>
    </row>
    <row r="671" spans="2:4" x14ac:dyDescent="0.2">
      <c r="B671" s="142" t="s">
        <v>435</v>
      </c>
      <c r="C671" s="213"/>
      <c r="D671" s="176">
        <v>1</v>
      </c>
    </row>
    <row r="672" spans="2:4" x14ac:dyDescent="0.2">
      <c r="B672" s="142" t="s">
        <v>140</v>
      </c>
      <c r="C672" s="213"/>
      <c r="D672" s="176"/>
    </row>
    <row r="673" spans="2:4" x14ac:dyDescent="0.2">
      <c r="B673" s="142" t="s">
        <v>141</v>
      </c>
      <c r="C673" s="213"/>
      <c r="D673" s="176"/>
    </row>
    <row r="674" spans="2:4" x14ac:dyDescent="0.2">
      <c r="B674" s="142" t="s">
        <v>142</v>
      </c>
      <c r="C674" s="213"/>
      <c r="D674" s="176"/>
    </row>
    <row r="675" spans="2:4" x14ac:dyDescent="0.2">
      <c r="B675" s="142" t="s">
        <v>435</v>
      </c>
      <c r="C675" s="213"/>
      <c r="D675" s="176">
        <v>1</v>
      </c>
    </row>
    <row r="676" spans="2:4" x14ac:dyDescent="0.2">
      <c r="B676" s="142" t="s">
        <v>143</v>
      </c>
      <c r="C676" s="213"/>
      <c r="D676" s="176"/>
    </row>
    <row r="677" spans="2:4" x14ac:dyDescent="0.2">
      <c r="B677" s="142" t="s">
        <v>435</v>
      </c>
      <c r="C677" s="213"/>
      <c r="D677" s="176">
        <v>1</v>
      </c>
    </row>
    <row r="678" spans="2:4" x14ac:dyDescent="0.2">
      <c r="B678" s="142" t="s">
        <v>144</v>
      </c>
      <c r="C678" s="213"/>
      <c r="D678" s="176"/>
    </row>
    <row r="679" spans="2:4" x14ac:dyDescent="0.2">
      <c r="B679" s="142" t="s">
        <v>435</v>
      </c>
      <c r="C679" s="213"/>
      <c r="D679" s="176">
        <v>1</v>
      </c>
    </row>
    <row r="680" spans="2:4" x14ac:dyDescent="0.2">
      <c r="B680" s="142" t="s">
        <v>145</v>
      </c>
      <c r="C680" s="213"/>
      <c r="D680" s="176"/>
    </row>
    <row r="681" spans="2:4" x14ac:dyDescent="0.2">
      <c r="B681" s="142" t="s">
        <v>146</v>
      </c>
      <c r="C681" s="213"/>
      <c r="D681" s="176">
        <v>4</v>
      </c>
    </row>
    <row r="682" spans="2:4" x14ac:dyDescent="0.2">
      <c r="B682" s="142" t="s">
        <v>435</v>
      </c>
      <c r="C682" s="213"/>
      <c r="D682" s="176"/>
    </row>
    <row r="683" spans="2:4" x14ac:dyDescent="0.2">
      <c r="B683" s="142" t="s">
        <v>147</v>
      </c>
      <c r="C683" s="213"/>
      <c r="D683" s="176"/>
    </row>
    <row r="684" spans="2:4" x14ac:dyDescent="0.2">
      <c r="B684" s="142" t="s">
        <v>148</v>
      </c>
      <c r="C684" s="213"/>
      <c r="D684" s="176"/>
    </row>
    <row r="685" spans="2:4" x14ac:dyDescent="0.2">
      <c r="B685" s="142" t="s">
        <v>435</v>
      </c>
      <c r="C685" s="213"/>
      <c r="D685" s="176">
        <v>1</v>
      </c>
    </row>
    <row r="686" spans="2:4" x14ac:dyDescent="0.2">
      <c r="B686" s="142" t="s">
        <v>149</v>
      </c>
      <c r="C686" s="213"/>
      <c r="D686" s="176"/>
    </row>
    <row r="687" spans="2:4" x14ac:dyDescent="0.2">
      <c r="B687" s="142" t="s">
        <v>150</v>
      </c>
      <c r="C687" s="213"/>
      <c r="D687" s="176"/>
    </row>
    <row r="688" spans="2:4" x14ac:dyDescent="0.2">
      <c r="B688" s="142" t="s">
        <v>435</v>
      </c>
      <c r="C688" s="213"/>
      <c r="D688" s="176">
        <v>1</v>
      </c>
    </row>
    <row r="689" spans="2:4" x14ac:dyDescent="0.2">
      <c r="B689" s="142" t="s">
        <v>151</v>
      </c>
      <c r="C689" s="213"/>
      <c r="D689" s="176"/>
    </row>
    <row r="690" spans="2:4" x14ac:dyDescent="0.2">
      <c r="B690" s="142" t="s">
        <v>152</v>
      </c>
      <c r="C690" s="213"/>
      <c r="D690" s="176"/>
    </row>
    <row r="691" spans="2:4" x14ac:dyDescent="0.2">
      <c r="B691" s="142" t="s">
        <v>153</v>
      </c>
      <c r="C691" s="213"/>
      <c r="D691" s="176"/>
    </row>
    <row r="692" spans="2:4" x14ac:dyDescent="0.2">
      <c r="B692" s="142" t="s">
        <v>435</v>
      </c>
      <c r="C692" s="213"/>
      <c r="D692" s="176">
        <v>1</v>
      </c>
    </row>
    <row r="693" spans="2:4" x14ac:dyDescent="0.2">
      <c r="B693" s="142" t="s">
        <v>154</v>
      </c>
      <c r="C693" s="213"/>
      <c r="D693" s="176"/>
    </row>
    <row r="694" spans="2:4" x14ac:dyDescent="0.2">
      <c r="B694" s="142" t="s">
        <v>155</v>
      </c>
      <c r="C694" s="213"/>
      <c r="D694" s="176"/>
    </row>
    <row r="695" spans="2:4" x14ac:dyDescent="0.2">
      <c r="B695" s="142" t="s">
        <v>156</v>
      </c>
      <c r="C695" s="213"/>
      <c r="D695" s="176"/>
    </row>
    <row r="696" spans="2:4" x14ac:dyDescent="0.2">
      <c r="B696" s="142" t="s">
        <v>157</v>
      </c>
      <c r="C696" s="213"/>
      <c r="D696" s="176"/>
    </row>
    <row r="697" spans="2:4" x14ac:dyDescent="0.2">
      <c r="B697" s="142" t="s">
        <v>435</v>
      </c>
      <c r="C697" s="213"/>
      <c r="D697" s="176">
        <v>1</v>
      </c>
    </row>
    <row r="698" spans="2:4" x14ac:dyDescent="0.2">
      <c r="B698" s="142" t="s">
        <v>158</v>
      </c>
      <c r="C698" s="213"/>
      <c r="D698" s="176"/>
    </row>
    <row r="699" spans="2:4" x14ac:dyDescent="0.2">
      <c r="B699" s="142" t="s">
        <v>159</v>
      </c>
      <c r="C699" s="213"/>
      <c r="D699" s="176"/>
    </row>
    <row r="700" spans="2:4" x14ac:dyDescent="0.2">
      <c r="B700" s="142" t="s">
        <v>160</v>
      </c>
      <c r="C700" s="213"/>
      <c r="D700" s="176"/>
    </row>
    <row r="701" spans="2:4" x14ac:dyDescent="0.2">
      <c r="B701" s="142" t="s">
        <v>435</v>
      </c>
      <c r="C701" s="213"/>
      <c r="D701" s="176">
        <v>1</v>
      </c>
    </row>
    <row r="702" spans="2:4" x14ac:dyDescent="0.2">
      <c r="B702" s="142" t="s">
        <v>161</v>
      </c>
      <c r="C702" s="213"/>
      <c r="D702" s="176"/>
    </row>
    <row r="703" spans="2:4" x14ac:dyDescent="0.2">
      <c r="B703" s="142" t="s">
        <v>162</v>
      </c>
      <c r="C703" s="213"/>
      <c r="D703" s="176"/>
    </row>
    <row r="704" spans="2:4" x14ac:dyDescent="0.2">
      <c r="B704" s="142" t="s">
        <v>163</v>
      </c>
      <c r="C704" s="213"/>
      <c r="D704" s="176"/>
    </row>
    <row r="705" spans="2:4" x14ac:dyDescent="0.2">
      <c r="B705" s="142" t="s">
        <v>435</v>
      </c>
      <c r="C705" s="213"/>
      <c r="D705" s="176">
        <v>1</v>
      </c>
    </row>
    <row r="706" spans="2:4" x14ac:dyDescent="0.2">
      <c r="B706" s="142" t="s">
        <v>164</v>
      </c>
      <c r="C706" s="213"/>
      <c r="D706" s="176"/>
    </row>
    <row r="707" spans="2:4" x14ac:dyDescent="0.2">
      <c r="B707" s="142" t="s">
        <v>165</v>
      </c>
      <c r="C707" s="213"/>
      <c r="D707" s="176"/>
    </row>
    <row r="708" spans="2:4" x14ac:dyDescent="0.2">
      <c r="B708" s="142" t="s">
        <v>166</v>
      </c>
      <c r="C708" s="213"/>
      <c r="D708" s="176"/>
    </row>
    <row r="709" spans="2:4" x14ac:dyDescent="0.2">
      <c r="B709" s="142" t="s">
        <v>435</v>
      </c>
      <c r="C709" s="213"/>
      <c r="D709" s="176">
        <v>1</v>
      </c>
    </row>
    <row r="710" spans="2:4" x14ac:dyDescent="0.2">
      <c r="B710" s="142" t="s">
        <v>167</v>
      </c>
      <c r="C710" s="213"/>
      <c r="D710" s="176"/>
    </row>
    <row r="711" spans="2:4" x14ac:dyDescent="0.2">
      <c r="B711" s="142" t="s">
        <v>168</v>
      </c>
      <c r="C711" s="213"/>
      <c r="D711" s="176"/>
    </row>
    <row r="712" spans="2:4" x14ac:dyDescent="0.2">
      <c r="B712" s="142" t="s">
        <v>169</v>
      </c>
      <c r="C712" s="213"/>
      <c r="D712" s="176"/>
    </row>
    <row r="713" spans="2:4" x14ac:dyDescent="0.2">
      <c r="B713" s="142" t="s">
        <v>170</v>
      </c>
      <c r="C713" s="213"/>
      <c r="D713" s="176"/>
    </row>
    <row r="714" spans="2:4" x14ac:dyDescent="0.2">
      <c r="B714" s="142" t="s">
        <v>171</v>
      </c>
      <c r="C714" s="213"/>
      <c r="D714" s="176"/>
    </row>
    <row r="715" spans="2:4" x14ac:dyDescent="0.2">
      <c r="B715" s="142" t="s">
        <v>435</v>
      </c>
      <c r="C715" s="213"/>
      <c r="D715" s="176">
        <v>1</v>
      </c>
    </row>
    <row r="716" spans="2:4" x14ac:dyDescent="0.2">
      <c r="B716" s="142" t="s">
        <v>172</v>
      </c>
      <c r="C716" s="213"/>
      <c r="D716" s="176"/>
    </row>
    <row r="717" spans="2:4" x14ac:dyDescent="0.2">
      <c r="B717" s="142" t="s">
        <v>173</v>
      </c>
      <c r="C717" s="213"/>
      <c r="D717" s="176"/>
    </row>
    <row r="718" spans="2:4" x14ac:dyDescent="0.2">
      <c r="B718" s="142" t="s">
        <v>174</v>
      </c>
      <c r="C718" s="213"/>
      <c r="D718" s="176"/>
    </row>
    <row r="719" spans="2:4" x14ac:dyDescent="0.2">
      <c r="B719" s="142" t="s">
        <v>175</v>
      </c>
      <c r="C719" s="213"/>
      <c r="D719" s="176"/>
    </row>
    <row r="720" spans="2:4" x14ac:dyDescent="0.2">
      <c r="B720" s="142" t="s">
        <v>176</v>
      </c>
      <c r="C720" s="213"/>
      <c r="D720" s="176"/>
    </row>
    <row r="721" spans="2:4" x14ac:dyDescent="0.2">
      <c r="B721" s="142" t="s">
        <v>435</v>
      </c>
      <c r="C721" s="213"/>
      <c r="D721" s="176">
        <v>1</v>
      </c>
    </row>
    <row r="722" spans="2:4" x14ac:dyDescent="0.2">
      <c r="B722" s="142" t="s">
        <v>177</v>
      </c>
      <c r="C722" s="213"/>
      <c r="D722" s="176"/>
    </row>
    <row r="723" spans="2:4" x14ac:dyDescent="0.2">
      <c r="B723" s="142" t="s">
        <v>178</v>
      </c>
      <c r="C723" s="213"/>
      <c r="D723" s="176"/>
    </row>
    <row r="724" spans="2:4" x14ac:dyDescent="0.2">
      <c r="B724" s="142" t="s">
        <v>179</v>
      </c>
      <c r="C724" s="213"/>
      <c r="D724" s="176"/>
    </row>
    <row r="725" spans="2:4" x14ac:dyDescent="0.2">
      <c r="B725" s="142" t="s">
        <v>180</v>
      </c>
      <c r="C725" s="213"/>
      <c r="D725" s="176"/>
    </row>
    <row r="726" spans="2:4" x14ac:dyDescent="0.2">
      <c r="B726" s="142" t="s">
        <v>435</v>
      </c>
      <c r="C726" s="213"/>
      <c r="D726" s="176">
        <v>1</v>
      </c>
    </row>
    <row r="727" spans="2:4" x14ac:dyDescent="0.2">
      <c r="B727" s="142" t="s">
        <v>181</v>
      </c>
      <c r="C727" s="213"/>
      <c r="D727" s="176"/>
    </row>
    <row r="728" spans="2:4" x14ac:dyDescent="0.2">
      <c r="B728" s="142" t="s">
        <v>182</v>
      </c>
      <c r="C728" s="213"/>
      <c r="D728" s="176"/>
    </row>
    <row r="729" spans="2:4" x14ac:dyDescent="0.2">
      <c r="B729" s="142" t="s">
        <v>183</v>
      </c>
      <c r="C729" s="213"/>
      <c r="D729" s="176"/>
    </row>
    <row r="730" spans="2:4" x14ac:dyDescent="0.2">
      <c r="B730" s="142" t="s">
        <v>184</v>
      </c>
      <c r="C730" s="213"/>
      <c r="D730" s="176"/>
    </row>
    <row r="731" spans="2:4" x14ac:dyDescent="0.2">
      <c r="B731" s="142" t="s">
        <v>435</v>
      </c>
      <c r="C731" s="213"/>
      <c r="D731" s="176">
        <v>1</v>
      </c>
    </row>
    <row r="732" spans="2:4" x14ac:dyDescent="0.2">
      <c r="B732" s="142" t="s">
        <v>185</v>
      </c>
      <c r="C732" s="213"/>
      <c r="D732" s="176"/>
    </row>
    <row r="733" spans="2:4" x14ac:dyDescent="0.2">
      <c r="B733" s="142" t="s">
        <v>186</v>
      </c>
      <c r="C733" s="213"/>
      <c r="D733" s="176"/>
    </row>
    <row r="734" spans="2:4" x14ac:dyDescent="0.2">
      <c r="B734" s="142" t="s">
        <v>183</v>
      </c>
      <c r="C734" s="213"/>
      <c r="D734" s="176"/>
    </row>
    <row r="735" spans="2:4" x14ac:dyDescent="0.2">
      <c r="B735" s="142" t="s">
        <v>187</v>
      </c>
      <c r="C735" s="213"/>
      <c r="D735" s="176"/>
    </row>
    <row r="736" spans="2:4" x14ac:dyDescent="0.2">
      <c r="B736" s="142" t="s">
        <v>188</v>
      </c>
      <c r="C736" s="213"/>
      <c r="D736" s="176"/>
    </row>
    <row r="737" spans="2:4" x14ac:dyDescent="0.2">
      <c r="B737" s="142" t="s">
        <v>435</v>
      </c>
      <c r="C737" s="213"/>
      <c r="D737" s="176">
        <v>1</v>
      </c>
    </row>
    <row r="738" spans="2:4" x14ac:dyDescent="0.2">
      <c r="B738" s="142" t="s">
        <v>189</v>
      </c>
      <c r="C738" s="213"/>
      <c r="D738" s="176"/>
    </row>
    <row r="739" spans="2:4" x14ac:dyDescent="0.2">
      <c r="B739" s="142" t="s">
        <v>190</v>
      </c>
      <c r="C739" s="213"/>
      <c r="D739" s="176"/>
    </row>
    <row r="740" spans="2:4" x14ac:dyDescent="0.2">
      <c r="B740" s="142" t="s">
        <v>191</v>
      </c>
      <c r="C740" s="213"/>
      <c r="D740" s="176"/>
    </row>
    <row r="741" spans="2:4" x14ac:dyDescent="0.2">
      <c r="B741" s="142" t="s">
        <v>435</v>
      </c>
      <c r="C741" s="213"/>
      <c r="D741" s="176">
        <v>1</v>
      </c>
    </row>
    <row r="742" spans="2:4" x14ac:dyDescent="0.2">
      <c r="B742" s="142" t="s">
        <v>192</v>
      </c>
      <c r="C742" s="213"/>
      <c r="D742" s="176"/>
    </row>
    <row r="743" spans="2:4" x14ac:dyDescent="0.2">
      <c r="B743" s="142" t="s">
        <v>193</v>
      </c>
      <c r="C743" s="213"/>
      <c r="D743" s="176"/>
    </row>
    <row r="744" spans="2:4" x14ac:dyDescent="0.2">
      <c r="B744" s="142" t="s">
        <v>194</v>
      </c>
      <c r="C744" s="213"/>
      <c r="D744" s="176"/>
    </row>
    <row r="745" spans="2:4" x14ac:dyDescent="0.2">
      <c r="B745" s="142" t="s">
        <v>195</v>
      </c>
      <c r="C745" s="213"/>
      <c r="D745" s="176"/>
    </row>
    <row r="746" spans="2:4" x14ac:dyDescent="0.2">
      <c r="B746" s="142" t="s">
        <v>435</v>
      </c>
      <c r="C746" s="213"/>
      <c r="D746" s="176">
        <v>1</v>
      </c>
    </row>
    <row r="747" spans="2:4" x14ac:dyDescent="0.2">
      <c r="B747" s="142" t="s">
        <v>196</v>
      </c>
      <c r="C747" s="213"/>
      <c r="D747" s="176"/>
    </row>
    <row r="748" spans="2:4" x14ac:dyDescent="0.2">
      <c r="B748" s="142" t="s">
        <v>197</v>
      </c>
      <c r="C748" s="213"/>
      <c r="D748" s="176"/>
    </row>
    <row r="749" spans="2:4" x14ac:dyDescent="0.2">
      <c r="B749" s="142" t="s">
        <v>198</v>
      </c>
      <c r="C749" s="213"/>
      <c r="D749" s="176"/>
    </row>
    <row r="750" spans="2:4" x14ac:dyDescent="0.2">
      <c r="B750" s="142" t="s">
        <v>435</v>
      </c>
      <c r="C750" s="213"/>
      <c r="D750" s="176">
        <v>1</v>
      </c>
    </row>
    <row r="751" spans="2:4" x14ac:dyDescent="0.2">
      <c r="B751" s="142" t="s">
        <v>199</v>
      </c>
      <c r="C751" s="213"/>
      <c r="D751" s="176"/>
    </row>
    <row r="752" spans="2:4" x14ac:dyDescent="0.2">
      <c r="B752" s="142" t="s">
        <v>200</v>
      </c>
      <c r="C752" s="213"/>
      <c r="D752" s="176"/>
    </row>
    <row r="753" spans="2:4" x14ac:dyDescent="0.2">
      <c r="B753" s="142" t="s">
        <v>201</v>
      </c>
      <c r="C753" s="213"/>
      <c r="D753" s="176"/>
    </row>
    <row r="754" spans="2:4" x14ac:dyDescent="0.2">
      <c r="B754" s="142" t="s">
        <v>435</v>
      </c>
      <c r="C754" s="213"/>
      <c r="D754" s="176">
        <v>1</v>
      </c>
    </row>
    <row r="755" spans="2:4" x14ac:dyDescent="0.2">
      <c r="B755" s="142" t="s">
        <v>202</v>
      </c>
      <c r="C755" s="213"/>
      <c r="D755" s="176"/>
    </row>
    <row r="756" spans="2:4" x14ac:dyDescent="0.2">
      <c r="B756" s="142" t="s">
        <v>203</v>
      </c>
      <c r="C756" s="213"/>
      <c r="D756" s="176"/>
    </row>
    <row r="757" spans="2:4" x14ac:dyDescent="0.2">
      <c r="B757" s="142" t="s">
        <v>204</v>
      </c>
      <c r="C757" s="213"/>
      <c r="D757" s="176"/>
    </row>
    <row r="758" spans="2:4" x14ac:dyDescent="0.2">
      <c r="B758" s="142" t="s">
        <v>435</v>
      </c>
      <c r="C758" s="213"/>
      <c r="D758" s="176">
        <v>1</v>
      </c>
    </row>
    <row r="759" spans="2:4" x14ac:dyDescent="0.2">
      <c r="B759" s="142" t="s">
        <v>205</v>
      </c>
      <c r="C759" s="213"/>
      <c r="D759" s="176"/>
    </row>
    <row r="760" spans="2:4" x14ac:dyDescent="0.2">
      <c r="B760" s="142" t="s">
        <v>206</v>
      </c>
      <c r="C760" s="213"/>
      <c r="D760" s="176"/>
    </row>
    <row r="761" spans="2:4" x14ac:dyDescent="0.2">
      <c r="B761" s="142" t="s">
        <v>207</v>
      </c>
      <c r="C761" s="213"/>
      <c r="D761" s="176"/>
    </row>
    <row r="762" spans="2:4" x14ac:dyDescent="0.2">
      <c r="B762" s="142" t="s">
        <v>435</v>
      </c>
      <c r="C762" s="213"/>
      <c r="D762" s="176">
        <v>1</v>
      </c>
    </row>
    <row r="763" spans="2:4" x14ac:dyDescent="0.2">
      <c r="B763" s="142" t="s">
        <v>208</v>
      </c>
      <c r="C763" s="213"/>
      <c r="D763" s="176"/>
    </row>
    <row r="764" spans="2:4" x14ac:dyDescent="0.2">
      <c r="B764" s="142" t="s">
        <v>209</v>
      </c>
      <c r="C764" s="213"/>
      <c r="D764" s="176"/>
    </row>
    <row r="765" spans="2:4" x14ac:dyDescent="0.2">
      <c r="B765" s="142" t="s">
        <v>210</v>
      </c>
      <c r="C765" s="213"/>
      <c r="D765" s="176"/>
    </row>
    <row r="766" spans="2:4" x14ac:dyDescent="0.2">
      <c r="B766" s="142" t="s">
        <v>211</v>
      </c>
      <c r="C766" s="213"/>
      <c r="D766" s="176"/>
    </row>
    <row r="767" spans="2:4" x14ac:dyDescent="0.2">
      <c r="B767" s="142" t="s">
        <v>435</v>
      </c>
      <c r="C767" s="213"/>
      <c r="D767" s="176">
        <v>1</v>
      </c>
    </row>
    <row r="768" spans="2:4" x14ac:dyDescent="0.2">
      <c r="B768" s="142" t="s">
        <v>212</v>
      </c>
      <c r="C768" s="213"/>
      <c r="D768" s="176"/>
    </row>
    <row r="769" spans="2:4" x14ac:dyDescent="0.2">
      <c r="B769" s="142" t="s">
        <v>213</v>
      </c>
      <c r="C769" s="213"/>
      <c r="D769" s="176"/>
    </row>
    <row r="770" spans="2:4" x14ac:dyDescent="0.2">
      <c r="B770" s="142" t="s">
        <v>214</v>
      </c>
      <c r="C770" s="213"/>
      <c r="D770" s="176"/>
    </row>
    <row r="771" spans="2:4" x14ac:dyDescent="0.2">
      <c r="B771" s="142" t="s">
        <v>435</v>
      </c>
      <c r="C771" s="213"/>
      <c r="D771" s="176">
        <v>1</v>
      </c>
    </row>
    <row r="772" spans="2:4" x14ac:dyDescent="0.2">
      <c r="B772" s="142" t="s">
        <v>215</v>
      </c>
      <c r="C772" s="213"/>
      <c r="D772" s="176"/>
    </row>
    <row r="773" spans="2:4" x14ac:dyDescent="0.2">
      <c r="B773" s="142" t="s">
        <v>216</v>
      </c>
      <c r="C773" s="213"/>
      <c r="D773" s="176"/>
    </row>
    <row r="774" spans="2:4" x14ac:dyDescent="0.2">
      <c r="B774" s="142" t="s">
        <v>217</v>
      </c>
      <c r="C774" s="213"/>
      <c r="D774" s="176"/>
    </row>
    <row r="775" spans="2:4" x14ac:dyDescent="0.2">
      <c r="B775" s="142" t="s">
        <v>218</v>
      </c>
      <c r="C775" s="213"/>
      <c r="D775" s="176"/>
    </row>
    <row r="776" spans="2:4" x14ac:dyDescent="0.2">
      <c r="B776" s="142" t="s">
        <v>435</v>
      </c>
      <c r="C776" s="213"/>
      <c r="D776" s="176">
        <v>1</v>
      </c>
    </row>
    <row r="777" spans="2:4" x14ac:dyDescent="0.2">
      <c r="B777" s="142" t="s">
        <v>219</v>
      </c>
      <c r="C777" s="213"/>
      <c r="D777" s="176"/>
    </row>
    <row r="778" spans="2:4" x14ac:dyDescent="0.2">
      <c r="B778" s="142" t="s">
        <v>220</v>
      </c>
      <c r="C778" s="213"/>
      <c r="D778" s="176"/>
    </row>
    <row r="779" spans="2:4" x14ac:dyDescent="0.2">
      <c r="B779" s="142" t="s">
        <v>221</v>
      </c>
      <c r="C779" s="213"/>
      <c r="D779" s="176"/>
    </row>
    <row r="780" spans="2:4" x14ac:dyDescent="0.2">
      <c r="B780" s="142" t="s">
        <v>222</v>
      </c>
      <c r="C780" s="213"/>
      <c r="D780" s="176"/>
    </row>
    <row r="781" spans="2:4" x14ac:dyDescent="0.2">
      <c r="B781" s="142" t="s">
        <v>435</v>
      </c>
      <c r="C781" s="213"/>
      <c r="D781" s="176">
        <v>1</v>
      </c>
    </row>
    <row r="782" spans="2:4" x14ac:dyDescent="0.2">
      <c r="B782" s="142" t="s">
        <v>223</v>
      </c>
      <c r="C782" s="213"/>
      <c r="D782" s="176"/>
    </row>
    <row r="783" spans="2:4" x14ac:dyDescent="0.2">
      <c r="B783" s="142" t="s">
        <v>224</v>
      </c>
      <c r="C783" s="213"/>
      <c r="D783" s="176"/>
    </row>
    <row r="784" spans="2:4" x14ac:dyDescent="0.2">
      <c r="B784" s="142" t="s">
        <v>225</v>
      </c>
      <c r="C784" s="213"/>
      <c r="D784" s="176"/>
    </row>
    <row r="785" spans="2:4" x14ac:dyDescent="0.2">
      <c r="B785" s="142" t="s">
        <v>435</v>
      </c>
      <c r="C785" s="213"/>
      <c r="D785" s="176">
        <v>1</v>
      </c>
    </row>
    <row r="786" spans="2:4" x14ac:dyDescent="0.2">
      <c r="B786" s="142" t="s">
        <v>226</v>
      </c>
      <c r="C786" s="213"/>
      <c r="D786" s="176"/>
    </row>
    <row r="787" spans="2:4" x14ac:dyDescent="0.2">
      <c r="B787" s="142" t="s">
        <v>227</v>
      </c>
      <c r="C787" s="213"/>
      <c r="D787" s="176"/>
    </row>
    <row r="788" spans="2:4" x14ac:dyDescent="0.2">
      <c r="B788" s="142" t="s">
        <v>435</v>
      </c>
      <c r="C788" s="213"/>
      <c r="D788" s="176">
        <v>1</v>
      </c>
    </row>
    <row r="789" spans="2:4" x14ac:dyDescent="0.2">
      <c r="B789" s="142" t="s">
        <v>228</v>
      </c>
      <c r="C789" s="213"/>
      <c r="D789" s="176"/>
    </row>
    <row r="790" spans="2:4" x14ac:dyDescent="0.2">
      <c r="B790" s="142" t="s">
        <v>229</v>
      </c>
      <c r="C790" s="213"/>
      <c r="D790" s="176"/>
    </row>
    <row r="791" spans="2:4" x14ac:dyDescent="0.2">
      <c r="B791" s="142" t="s">
        <v>435</v>
      </c>
      <c r="C791" s="213"/>
      <c r="D791" s="176">
        <v>1</v>
      </c>
    </row>
    <row r="792" spans="2:4" x14ac:dyDescent="0.2">
      <c r="B792" s="142" t="s">
        <v>230</v>
      </c>
      <c r="C792" s="213"/>
      <c r="D792" s="176"/>
    </row>
    <row r="793" spans="2:4" x14ac:dyDescent="0.2">
      <c r="B793" s="142" t="s">
        <v>231</v>
      </c>
      <c r="C793" s="213"/>
      <c r="D793" s="176"/>
    </row>
    <row r="794" spans="2:4" x14ac:dyDescent="0.2">
      <c r="B794" s="142" t="s">
        <v>232</v>
      </c>
      <c r="C794" s="213"/>
      <c r="D794" s="176"/>
    </row>
    <row r="795" spans="2:4" x14ac:dyDescent="0.2">
      <c r="B795" s="142" t="s">
        <v>435</v>
      </c>
      <c r="C795" s="213"/>
      <c r="D795" s="176">
        <v>1</v>
      </c>
    </row>
    <row r="796" spans="2:4" x14ac:dyDescent="0.2">
      <c r="B796" s="142" t="s">
        <v>233</v>
      </c>
      <c r="C796" s="213"/>
      <c r="D796" s="176"/>
    </row>
    <row r="797" spans="2:4" x14ac:dyDescent="0.2">
      <c r="B797" s="142" t="s">
        <v>234</v>
      </c>
      <c r="C797" s="213"/>
      <c r="D797" s="176"/>
    </row>
    <row r="798" spans="2:4" x14ac:dyDescent="0.2">
      <c r="B798" s="142" t="s">
        <v>235</v>
      </c>
      <c r="C798" s="213"/>
      <c r="D798" s="176"/>
    </row>
    <row r="799" spans="2:4" x14ac:dyDescent="0.2">
      <c r="B799" s="142" t="s">
        <v>435</v>
      </c>
      <c r="C799" s="213"/>
      <c r="D799" s="176">
        <v>1</v>
      </c>
    </row>
    <row r="800" spans="2:4" x14ac:dyDescent="0.2">
      <c r="B800" s="142" t="s">
        <v>230</v>
      </c>
      <c r="C800" s="213"/>
      <c r="D800" s="176"/>
    </row>
    <row r="801" spans="2:4" x14ac:dyDescent="0.2">
      <c r="B801" s="142" t="s">
        <v>236</v>
      </c>
      <c r="C801" s="213"/>
      <c r="D801" s="176"/>
    </row>
    <row r="802" spans="2:4" x14ac:dyDescent="0.2">
      <c r="B802" s="142" t="s">
        <v>237</v>
      </c>
      <c r="C802" s="213"/>
      <c r="D802" s="176"/>
    </row>
    <row r="803" spans="2:4" x14ac:dyDescent="0.2">
      <c r="B803" s="142" t="s">
        <v>435</v>
      </c>
      <c r="C803" s="213"/>
      <c r="D803" s="176">
        <v>2</v>
      </c>
    </row>
    <row r="804" spans="2:4" x14ac:dyDescent="0.2">
      <c r="B804" s="142" t="s">
        <v>238</v>
      </c>
      <c r="C804" s="213"/>
      <c r="D804" s="176"/>
    </row>
    <row r="805" spans="2:4" x14ac:dyDescent="0.2">
      <c r="B805" s="142" t="s">
        <v>239</v>
      </c>
      <c r="C805" s="213"/>
      <c r="D805" s="176"/>
    </row>
    <row r="806" spans="2:4" x14ac:dyDescent="0.2">
      <c r="B806" s="142" t="s">
        <v>435</v>
      </c>
      <c r="C806" s="213"/>
      <c r="D806" s="176">
        <v>1</v>
      </c>
    </row>
    <row r="807" spans="2:4" x14ac:dyDescent="0.2">
      <c r="B807" s="142" t="s">
        <v>238</v>
      </c>
      <c r="C807" s="213"/>
      <c r="D807" s="176"/>
    </row>
    <row r="808" spans="2:4" x14ac:dyDescent="0.2">
      <c r="B808" s="142" t="s">
        <v>240</v>
      </c>
      <c r="C808" s="213"/>
      <c r="D808" s="176"/>
    </row>
    <row r="809" spans="2:4" x14ac:dyDescent="0.2">
      <c r="B809" s="142" t="s">
        <v>435</v>
      </c>
      <c r="C809" s="213"/>
      <c r="D809" s="176">
        <v>1</v>
      </c>
    </row>
    <row r="810" spans="2:4" x14ac:dyDescent="0.2">
      <c r="B810" s="142" t="s">
        <v>241</v>
      </c>
      <c r="C810" s="213"/>
      <c r="D810" s="176"/>
    </row>
    <row r="811" spans="2:4" x14ac:dyDescent="0.2">
      <c r="B811" s="142" t="s">
        <v>242</v>
      </c>
      <c r="C811" s="213"/>
      <c r="D811" s="176"/>
    </row>
    <row r="812" spans="2:4" x14ac:dyDescent="0.2">
      <c r="B812" s="142" t="s">
        <v>435</v>
      </c>
      <c r="C812" s="213"/>
      <c r="D812" s="176">
        <v>1</v>
      </c>
    </row>
    <row r="813" spans="2:4" x14ac:dyDescent="0.2">
      <c r="B813" s="142" t="s">
        <v>243</v>
      </c>
      <c r="C813" s="213"/>
      <c r="D813" s="176"/>
    </row>
    <row r="814" spans="2:4" x14ac:dyDescent="0.2">
      <c r="B814" s="142" t="s">
        <v>244</v>
      </c>
      <c r="C814" s="213"/>
      <c r="D814" s="176"/>
    </row>
    <row r="815" spans="2:4" x14ac:dyDescent="0.2">
      <c r="B815" s="142" t="s">
        <v>245</v>
      </c>
      <c r="C815" s="213"/>
      <c r="D815" s="176"/>
    </row>
    <row r="816" spans="2:4" x14ac:dyDescent="0.2">
      <c r="B816" s="142" t="s">
        <v>435</v>
      </c>
      <c r="C816" s="213"/>
      <c r="D816" s="176">
        <v>1</v>
      </c>
    </row>
    <row r="817" spans="2:4" x14ac:dyDescent="0.2">
      <c r="B817" s="142" t="s">
        <v>246</v>
      </c>
      <c r="C817" s="213"/>
      <c r="D817" s="176"/>
    </row>
    <row r="818" spans="2:4" x14ac:dyDescent="0.2">
      <c r="B818" s="142" t="s">
        <v>247</v>
      </c>
      <c r="C818" s="213"/>
      <c r="D818" s="176"/>
    </row>
    <row r="819" spans="2:4" x14ac:dyDescent="0.2">
      <c r="B819" s="142" t="s">
        <v>435</v>
      </c>
      <c r="C819" s="213"/>
      <c r="D819" s="176">
        <v>1</v>
      </c>
    </row>
    <row r="820" spans="2:4" x14ac:dyDescent="0.2">
      <c r="B820" s="142" t="s">
        <v>248</v>
      </c>
      <c r="C820" s="213"/>
      <c r="D820" s="176"/>
    </row>
    <row r="821" spans="2:4" x14ac:dyDescent="0.2">
      <c r="B821" s="142" t="s">
        <v>249</v>
      </c>
      <c r="C821" s="213"/>
      <c r="D821" s="176"/>
    </row>
    <row r="822" spans="2:4" x14ac:dyDescent="0.2">
      <c r="B822" s="142" t="s">
        <v>435</v>
      </c>
      <c r="C822" s="213"/>
      <c r="D822" s="176">
        <v>1</v>
      </c>
    </row>
    <row r="823" spans="2:4" x14ac:dyDescent="0.2">
      <c r="B823" s="142" t="s">
        <v>250</v>
      </c>
      <c r="C823" s="213"/>
      <c r="D823" s="176"/>
    </row>
    <row r="824" spans="2:4" x14ac:dyDescent="0.2">
      <c r="B824" s="142" t="s">
        <v>251</v>
      </c>
      <c r="C824" s="213"/>
      <c r="D824" s="176"/>
    </row>
    <row r="825" spans="2:4" x14ac:dyDescent="0.2">
      <c r="B825" s="142" t="s">
        <v>252</v>
      </c>
      <c r="C825" s="213"/>
      <c r="D825" s="176"/>
    </row>
    <row r="826" spans="2:4" x14ac:dyDescent="0.2">
      <c r="B826" s="142" t="s">
        <v>435</v>
      </c>
      <c r="C826" s="213"/>
      <c r="D826" s="176">
        <v>1</v>
      </c>
    </row>
    <row r="827" spans="2:4" x14ac:dyDescent="0.2">
      <c r="B827" s="142" t="s">
        <v>253</v>
      </c>
      <c r="C827" s="213"/>
      <c r="D827" s="176"/>
    </row>
    <row r="828" spans="2:4" x14ac:dyDescent="0.2">
      <c r="B828" s="142" t="s">
        <v>435</v>
      </c>
      <c r="C828" s="213"/>
      <c r="D828" s="176">
        <v>5</v>
      </c>
    </row>
    <row r="829" spans="2:4" x14ac:dyDescent="0.2">
      <c r="B829" s="142" t="s">
        <v>254</v>
      </c>
      <c r="C829" s="213"/>
      <c r="D829" s="176"/>
    </row>
    <row r="830" spans="2:4" x14ac:dyDescent="0.2">
      <c r="B830" s="142" t="s">
        <v>255</v>
      </c>
      <c r="C830" s="213"/>
      <c r="D830" s="176"/>
    </row>
    <row r="831" spans="2:4" x14ac:dyDescent="0.2">
      <c r="B831" s="142" t="s">
        <v>256</v>
      </c>
      <c r="C831" s="213"/>
      <c r="D831" s="176"/>
    </row>
    <row r="832" spans="2:4" x14ac:dyDescent="0.2">
      <c r="B832" s="142" t="s">
        <v>435</v>
      </c>
      <c r="C832" s="213"/>
      <c r="D832" s="176">
        <v>1</v>
      </c>
    </row>
    <row r="833" spans="2:4" x14ac:dyDescent="0.2">
      <c r="B833" s="142" t="s">
        <v>257</v>
      </c>
      <c r="C833" s="213"/>
      <c r="D833" s="176"/>
    </row>
    <row r="834" spans="2:4" x14ac:dyDescent="0.2">
      <c r="B834" s="142" t="s">
        <v>258</v>
      </c>
      <c r="C834" s="213"/>
      <c r="D834" s="176"/>
    </row>
    <row r="835" spans="2:4" x14ac:dyDescent="0.2">
      <c r="B835" s="142" t="s">
        <v>259</v>
      </c>
      <c r="C835" s="213"/>
      <c r="D835" s="176"/>
    </row>
    <row r="836" spans="2:4" x14ac:dyDescent="0.2">
      <c r="B836" s="142" t="s">
        <v>435</v>
      </c>
      <c r="C836" s="213"/>
      <c r="D836" s="176">
        <v>1</v>
      </c>
    </row>
    <row r="837" spans="2:4" x14ac:dyDescent="0.2">
      <c r="B837" s="142" t="s">
        <v>260</v>
      </c>
      <c r="C837" s="213"/>
      <c r="D837" s="176"/>
    </row>
    <row r="838" spans="2:4" x14ac:dyDescent="0.2">
      <c r="B838" s="142" t="s">
        <v>255</v>
      </c>
      <c r="C838" s="213"/>
      <c r="D838" s="176"/>
    </row>
    <row r="839" spans="2:4" x14ac:dyDescent="0.2">
      <c r="B839" s="142" t="s">
        <v>256</v>
      </c>
      <c r="C839" s="213"/>
      <c r="D839" s="176"/>
    </row>
    <row r="840" spans="2:4" x14ac:dyDescent="0.2">
      <c r="B840" s="142" t="s">
        <v>435</v>
      </c>
      <c r="C840" s="213"/>
      <c r="D840" s="176">
        <v>1</v>
      </c>
    </row>
    <row r="841" spans="2:4" x14ac:dyDescent="0.2">
      <c r="B841" s="142" t="s">
        <v>261</v>
      </c>
      <c r="C841" s="213"/>
      <c r="D841" s="176"/>
    </row>
    <row r="842" spans="2:4" x14ac:dyDescent="0.2">
      <c r="B842" s="142" t="s">
        <v>435</v>
      </c>
      <c r="C842" s="213"/>
      <c r="D842" s="176">
        <v>1</v>
      </c>
    </row>
    <row r="843" spans="2:4" x14ac:dyDescent="0.2">
      <c r="B843" s="142" t="s">
        <v>262</v>
      </c>
      <c r="C843" s="213"/>
      <c r="D843" s="176"/>
    </row>
    <row r="844" spans="2:4" x14ac:dyDescent="0.2">
      <c r="B844" s="142" t="s">
        <v>263</v>
      </c>
      <c r="C844" s="213"/>
      <c r="D844" s="176"/>
    </row>
    <row r="845" spans="2:4" x14ac:dyDescent="0.2">
      <c r="B845" s="142" t="s">
        <v>264</v>
      </c>
      <c r="C845" s="213"/>
      <c r="D845" s="176"/>
    </row>
    <row r="846" spans="2:4" x14ac:dyDescent="0.2">
      <c r="B846" s="142" t="s">
        <v>435</v>
      </c>
      <c r="C846" s="213"/>
      <c r="D846" s="176">
        <v>1</v>
      </c>
    </row>
    <row r="847" spans="2:4" x14ac:dyDescent="0.2">
      <c r="B847" s="142" t="s">
        <v>265</v>
      </c>
      <c r="C847" s="213"/>
      <c r="D847" s="176"/>
    </row>
    <row r="848" spans="2:4" x14ac:dyDescent="0.2">
      <c r="B848" s="142" t="s">
        <v>266</v>
      </c>
      <c r="C848" s="213"/>
      <c r="D848" s="176"/>
    </row>
    <row r="849" spans="2:4" x14ac:dyDescent="0.2">
      <c r="B849" s="142" t="s">
        <v>267</v>
      </c>
      <c r="C849" s="213"/>
      <c r="D849" s="176"/>
    </row>
    <row r="850" spans="2:4" x14ac:dyDescent="0.2">
      <c r="B850" s="142" t="s">
        <v>268</v>
      </c>
      <c r="C850" s="213"/>
      <c r="D850" s="176"/>
    </row>
    <row r="851" spans="2:4" x14ac:dyDescent="0.2">
      <c r="B851" s="142" t="s">
        <v>435</v>
      </c>
      <c r="C851" s="213"/>
      <c r="D851" s="176">
        <v>1</v>
      </c>
    </row>
    <row r="852" spans="2:4" x14ac:dyDescent="0.2">
      <c r="B852" s="142" t="s">
        <v>269</v>
      </c>
      <c r="C852" s="213"/>
      <c r="D852" s="176"/>
    </row>
    <row r="853" spans="2:4" x14ac:dyDescent="0.2">
      <c r="B853" s="142" t="s">
        <v>267</v>
      </c>
      <c r="C853" s="213"/>
      <c r="D853" s="176"/>
    </row>
    <row r="854" spans="2:4" x14ac:dyDescent="0.2">
      <c r="B854" s="142" t="s">
        <v>435</v>
      </c>
      <c r="C854" s="213"/>
      <c r="D854" s="176">
        <v>1</v>
      </c>
    </row>
    <row r="855" spans="2:4" x14ac:dyDescent="0.2">
      <c r="B855" s="142" t="s">
        <v>262</v>
      </c>
      <c r="C855" s="213"/>
      <c r="D855" s="176"/>
    </row>
    <row r="856" spans="2:4" x14ac:dyDescent="0.2">
      <c r="B856" s="142" t="s">
        <v>270</v>
      </c>
      <c r="C856" s="213"/>
      <c r="D856" s="176"/>
    </row>
    <row r="857" spans="2:4" x14ac:dyDescent="0.2">
      <c r="B857" s="142" t="s">
        <v>271</v>
      </c>
      <c r="C857" s="213"/>
      <c r="D857" s="176"/>
    </row>
    <row r="858" spans="2:4" x14ac:dyDescent="0.2">
      <c r="B858" s="142" t="s">
        <v>435</v>
      </c>
      <c r="C858" s="213"/>
      <c r="D858" s="176">
        <v>1</v>
      </c>
    </row>
    <row r="859" spans="2:4" x14ac:dyDescent="0.2">
      <c r="B859" s="142" t="s">
        <v>272</v>
      </c>
      <c r="C859" s="213"/>
      <c r="D859" s="176"/>
    </row>
    <row r="860" spans="2:4" x14ac:dyDescent="0.2">
      <c r="B860" s="142" t="s">
        <v>273</v>
      </c>
      <c r="C860" s="213"/>
      <c r="D860" s="176"/>
    </row>
    <row r="861" spans="2:4" x14ac:dyDescent="0.2">
      <c r="B861" s="142" t="s">
        <v>274</v>
      </c>
      <c r="C861" s="213"/>
      <c r="D861" s="176"/>
    </row>
    <row r="862" spans="2:4" x14ac:dyDescent="0.2">
      <c r="B862" s="142" t="s">
        <v>435</v>
      </c>
      <c r="C862" s="213"/>
      <c r="D862" s="176">
        <v>1</v>
      </c>
    </row>
    <row r="863" spans="2:4" x14ac:dyDescent="0.2">
      <c r="B863" s="142" t="s">
        <v>275</v>
      </c>
      <c r="C863" s="213"/>
      <c r="D863" s="176"/>
    </row>
    <row r="864" spans="2:4" x14ac:dyDescent="0.2">
      <c r="B864" s="142" t="s">
        <v>276</v>
      </c>
      <c r="C864" s="213"/>
      <c r="D864" s="176"/>
    </row>
    <row r="865" spans="2:4" x14ac:dyDescent="0.2">
      <c r="B865" s="142" t="s">
        <v>277</v>
      </c>
      <c r="C865" s="213"/>
      <c r="D865" s="176"/>
    </row>
    <row r="866" spans="2:4" x14ac:dyDescent="0.2">
      <c r="B866" s="142" t="s">
        <v>435</v>
      </c>
      <c r="C866" s="213"/>
      <c r="D866" s="176">
        <v>1</v>
      </c>
    </row>
    <row r="867" spans="2:4" x14ac:dyDescent="0.2">
      <c r="B867" s="142" t="s">
        <v>278</v>
      </c>
      <c r="C867" s="213"/>
      <c r="D867" s="176"/>
    </row>
    <row r="868" spans="2:4" x14ac:dyDescent="0.2">
      <c r="B868" s="142" t="s">
        <v>279</v>
      </c>
      <c r="C868" s="213"/>
      <c r="D868" s="176"/>
    </row>
    <row r="869" spans="2:4" x14ac:dyDescent="0.2">
      <c r="B869" s="142" t="s">
        <v>280</v>
      </c>
      <c r="C869" s="213"/>
      <c r="D869" s="176"/>
    </row>
    <row r="870" spans="2:4" x14ac:dyDescent="0.2">
      <c r="B870" s="142" t="s">
        <v>435</v>
      </c>
      <c r="C870" s="213"/>
      <c r="D870" s="176">
        <v>1</v>
      </c>
    </row>
    <row r="871" spans="2:4" x14ac:dyDescent="0.2">
      <c r="B871" s="142" t="s">
        <v>281</v>
      </c>
      <c r="C871" s="213"/>
      <c r="D871" s="176"/>
    </row>
    <row r="872" spans="2:4" x14ac:dyDescent="0.2">
      <c r="B872" s="142" t="s">
        <v>282</v>
      </c>
      <c r="C872" s="213"/>
      <c r="D872" s="176"/>
    </row>
    <row r="873" spans="2:4" x14ac:dyDescent="0.2">
      <c r="B873" s="142" t="s">
        <v>435</v>
      </c>
      <c r="C873" s="213"/>
      <c r="D873" s="176">
        <v>1</v>
      </c>
    </row>
    <row r="874" spans="2:4" x14ac:dyDescent="0.2">
      <c r="B874" s="142" t="s">
        <v>283</v>
      </c>
      <c r="C874" s="213"/>
      <c r="D874" s="176"/>
    </row>
    <row r="875" spans="2:4" x14ac:dyDescent="0.2">
      <c r="B875" s="142" t="s">
        <v>284</v>
      </c>
      <c r="C875" s="213"/>
      <c r="D875" s="176"/>
    </row>
    <row r="876" spans="2:4" x14ac:dyDescent="0.2">
      <c r="B876" s="142" t="s">
        <v>285</v>
      </c>
      <c r="C876" s="213"/>
      <c r="D876" s="176"/>
    </row>
    <row r="877" spans="2:4" x14ac:dyDescent="0.2">
      <c r="B877" s="142" t="s">
        <v>286</v>
      </c>
      <c r="C877" s="213"/>
      <c r="D877" s="176"/>
    </row>
    <row r="878" spans="2:4" x14ac:dyDescent="0.2">
      <c r="B878" s="142" t="s">
        <v>435</v>
      </c>
      <c r="C878" s="213"/>
      <c r="D878" s="176">
        <v>1</v>
      </c>
    </row>
    <row r="879" spans="2:4" x14ac:dyDescent="0.2">
      <c r="B879" s="142" t="s">
        <v>287</v>
      </c>
      <c r="C879" s="213"/>
      <c r="D879" s="176"/>
    </row>
    <row r="880" spans="2:4" x14ac:dyDescent="0.2">
      <c r="B880" s="142" t="s">
        <v>288</v>
      </c>
      <c r="C880" s="213"/>
      <c r="D880" s="176"/>
    </row>
    <row r="881" spans="2:4" x14ac:dyDescent="0.2">
      <c r="B881" s="142" t="s">
        <v>289</v>
      </c>
      <c r="C881" s="213"/>
      <c r="D881" s="176"/>
    </row>
    <row r="882" spans="2:4" x14ac:dyDescent="0.2">
      <c r="B882" s="142" t="s">
        <v>435</v>
      </c>
      <c r="C882" s="213"/>
      <c r="D882" s="176">
        <v>1</v>
      </c>
    </row>
    <row r="883" spans="2:4" x14ac:dyDescent="0.2">
      <c r="B883" s="142" t="s">
        <v>290</v>
      </c>
      <c r="C883" s="213"/>
      <c r="D883" s="176"/>
    </row>
    <row r="884" spans="2:4" x14ac:dyDescent="0.2">
      <c r="B884" s="142" t="s">
        <v>291</v>
      </c>
      <c r="C884" s="213"/>
      <c r="D884" s="176"/>
    </row>
    <row r="885" spans="2:4" x14ac:dyDescent="0.2">
      <c r="B885" s="142" t="s">
        <v>292</v>
      </c>
      <c r="C885" s="213"/>
      <c r="D885" s="176"/>
    </row>
    <row r="886" spans="2:4" x14ac:dyDescent="0.2">
      <c r="B886" s="142" t="s">
        <v>293</v>
      </c>
      <c r="C886" s="213"/>
      <c r="D886" s="176"/>
    </row>
    <row r="887" spans="2:4" x14ac:dyDescent="0.2">
      <c r="B887" s="142" t="s">
        <v>294</v>
      </c>
      <c r="C887" s="213"/>
      <c r="D887" s="176"/>
    </row>
    <row r="888" spans="2:4" x14ac:dyDescent="0.2">
      <c r="B888" s="142" t="s">
        <v>435</v>
      </c>
      <c r="C888" s="213"/>
      <c r="D888" s="176">
        <v>1</v>
      </c>
    </row>
    <row r="889" spans="2:4" x14ac:dyDescent="0.2">
      <c r="B889" s="142" t="s">
        <v>295</v>
      </c>
      <c r="C889" s="213"/>
      <c r="D889" s="176"/>
    </row>
    <row r="890" spans="2:4" x14ac:dyDescent="0.2">
      <c r="B890" s="142" t="s">
        <v>296</v>
      </c>
      <c r="C890" s="213"/>
      <c r="D890" s="176"/>
    </row>
    <row r="891" spans="2:4" x14ac:dyDescent="0.2">
      <c r="B891" s="142" t="s">
        <v>297</v>
      </c>
      <c r="C891" s="213"/>
      <c r="D891" s="176"/>
    </row>
    <row r="892" spans="2:4" x14ac:dyDescent="0.2">
      <c r="B892" s="142" t="s">
        <v>435</v>
      </c>
      <c r="C892" s="213"/>
      <c r="D892" s="176">
        <v>1</v>
      </c>
    </row>
    <row r="893" spans="2:4" x14ac:dyDescent="0.2">
      <c r="B893" s="142" t="s">
        <v>298</v>
      </c>
      <c r="C893" s="213"/>
      <c r="D893" s="176"/>
    </row>
    <row r="894" spans="2:4" x14ac:dyDescent="0.2">
      <c r="B894" s="142" t="s">
        <v>299</v>
      </c>
      <c r="C894" s="213"/>
      <c r="D894" s="176"/>
    </row>
    <row r="895" spans="2:4" x14ac:dyDescent="0.2">
      <c r="B895" s="142" t="s">
        <v>300</v>
      </c>
      <c r="C895" s="213"/>
      <c r="D895" s="176"/>
    </row>
    <row r="896" spans="2:4" x14ac:dyDescent="0.2">
      <c r="B896" s="142" t="s">
        <v>435</v>
      </c>
      <c r="C896" s="213"/>
      <c r="D896" s="176">
        <v>1</v>
      </c>
    </row>
    <row r="897" spans="2:4" x14ac:dyDescent="0.2">
      <c r="B897" s="142" t="s">
        <v>301</v>
      </c>
      <c r="C897" s="213"/>
      <c r="D897" s="176"/>
    </row>
    <row r="898" spans="2:4" x14ac:dyDescent="0.2">
      <c r="B898" s="142" t="s">
        <v>302</v>
      </c>
      <c r="C898" s="213"/>
      <c r="D898" s="176"/>
    </row>
    <row r="899" spans="2:4" x14ac:dyDescent="0.2">
      <c r="B899" s="142" t="s">
        <v>303</v>
      </c>
      <c r="C899" s="213"/>
      <c r="D899" s="176"/>
    </row>
    <row r="900" spans="2:4" x14ac:dyDescent="0.2">
      <c r="B900" s="142" t="s">
        <v>435</v>
      </c>
      <c r="C900" s="213"/>
      <c r="D900" s="176">
        <v>1</v>
      </c>
    </row>
    <row r="901" spans="2:4" x14ac:dyDescent="0.2">
      <c r="B901" s="142" t="s">
        <v>304</v>
      </c>
      <c r="C901" s="213"/>
      <c r="D901" s="176"/>
    </row>
    <row r="902" spans="2:4" x14ac:dyDescent="0.2">
      <c r="B902" s="142" t="s">
        <v>305</v>
      </c>
      <c r="C902" s="213"/>
      <c r="D902" s="176"/>
    </row>
    <row r="903" spans="2:4" x14ac:dyDescent="0.2">
      <c r="B903" s="142" t="s">
        <v>306</v>
      </c>
      <c r="C903" s="213"/>
      <c r="D903" s="176"/>
    </row>
    <row r="904" spans="2:4" x14ac:dyDescent="0.2">
      <c r="B904" s="142" t="s">
        <v>435</v>
      </c>
      <c r="C904" s="213"/>
      <c r="D904" s="176">
        <v>1</v>
      </c>
    </row>
    <row r="905" spans="2:4" x14ac:dyDescent="0.2">
      <c r="B905" s="142" t="s">
        <v>307</v>
      </c>
      <c r="C905" s="213"/>
      <c r="D905" s="176"/>
    </row>
    <row r="906" spans="2:4" x14ac:dyDescent="0.2">
      <c r="B906" s="142" t="s">
        <v>308</v>
      </c>
      <c r="C906" s="213"/>
      <c r="D906" s="176"/>
    </row>
    <row r="907" spans="2:4" x14ac:dyDescent="0.2">
      <c r="B907" s="142" t="s">
        <v>309</v>
      </c>
      <c r="C907" s="213"/>
      <c r="D907" s="176"/>
    </row>
    <row r="908" spans="2:4" x14ac:dyDescent="0.2">
      <c r="B908" s="142" t="s">
        <v>435</v>
      </c>
      <c r="C908" s="213"/>
      <c r="D908" s="176">
        <v>1</v>
      </c>
    </row>
    <row r="909" spans="2:4" x14ac:dyDescent="0.2">
      <c r="B909" s="142" t="s">
        <v>310</v>
      </c>
      <c r="C909" s="213"/>
      <c r="D909" s="176"/>
    </row>
    <row r="910" spans="2:4" x14ac:dyDescent="0.2">
      <c r="B910" s="142" t="s">
        <v>311</v>
      </c>
      <c r="C910" s="213"/>
      <c r="D910" s="176"/>
    </row>
    <row r="911" spans="2:4" x14ac:dyDescent="0.2">
      <c r="B911" s="142" t="s">
        <v>312</v>
      </c>
      <c r="C911" s="213"/>
      <c r="D911" s="176"/>
    </row>
    <row r="912" spans="2:4" x14ac:dyDescent="0.2">
      <c r="B912" s="142" t="s">
        <v>313</v>
      </c>
      <c r="C912" s="213"/>
      <c r="D912" s="176"/>
    </row>
    <row r="913" spans="2:4" x14ac:dyDescent="0.2">
      <c r="B913" s="142" t="s">
        <v>435</v>
      </c>
      <c r="C913" s="213"/>
      <c r="D913" s="176">
        <v>1</v>
      </c>
    </row>
    <row r="914" spans="2:4" x14ac:dyDescent="0.2">
      <c r="B914" s="142" t="s">
        <v>314</v>
      </c>
      <c r="C914" s="213"/>
      <c r="D914" s="176"/>
    </row>
    <row r="915" spans="2:4" x14ac:dyDescent="0.2">
      <c r="B915" s="142" t="s">
        <v>315</v>
      </c>
      <c r="C915" s="213"/>
      <c r="D915" s="176"/>
    </row>
    <row r="916" spans="2:4" x14ac:dyDescent="0.2">
      <c r="B916" s="142" t="s">
        <v>316</v>
      </c>
      <c r="C916" s="213"/>
      <c r="D916" s="176"/>
    </row>
    <row r="917" spans="2:4" x14ac:dyDescent="0.2">
      <c r="B917" s="142" t="s">
        <v>317</v>
      </c>
      <c r="C917" s="213"/>
      <c r="D917" s="176"/>
    </row>
    <row r="918" spans="2:4" x14ac:dyDescent="0.2">
      <c r="B918" s="142" t="s">
        <v>435</v>
      </c>
      <c r="C918" s="213"/>
      <c r="D918" s="176">
        <v>1</v>
      </c>
    </row>
    <row r="919" spans="2:4" x14ac:dyDescent="0.2">
      <c r="B919" s="142" t="s">
        <v>318</v>
      </c>
      <c r="C919" s="213"/>
      <c r="D919" s="176"/>
    </row>
    <row r="920" spans="2:4" x14ac:dyDescent="0.2">
      <c r="B920" s="142" t="s">
        <v>319</v>
      </c>
      <c r="C920" s="213"/>
      <c r="D920" s="176"/>
    </row>
    <row r="921" spans="2:4" x14ac:dyDescent="0.2">
      <c r="B921" s="142" t="s">
        <v>320</v>
      </c>
      <c r="C921" s="213"/>
      <c r="D921" s="176"/>
    </row>
    <row r="922" spans="2:4" x14ac:dyDescent="0.2">
      <c r="B922" s="142" t="s">
        <v>435</v>
      </c>
      <c r="C922" s="213"/>
      <c r="D922" s="176">
        <v>1</v>
      </c>
    </row>
    <row r="923" spans="2:4" x14ac:dyDescent="0.2">
      <c r="B923" s="142" t="s">
        <v>321</v>
      </c>
      <c r="C923" s="213"/>
      <c r="D923" s="176"/>
    </row>
    <row r="924" spans="2:4" x14ac:dyDescent="0.2">
      <c r="B924" s="142" t="s">
        <v>322</v>
      </c>
      <c r="C924" s="213"/>
      <c r="D924" s="176"/>
    </row>
    <row r="925" spans="2:4" x14ac:dyDescent="0.2">
      <c r="B925" s="142" t="s">
        <v>323</v>
      </c>
      <c r="C925" s="213"/>
      <c r="D925" s="176"/>
    </row>
    <row r="926" spans="2:4" x14ac:dyDescent="0.2">
      <c r="B926" s="142" t="s">
        <v>324</v>
      </c>
      <c r="C926" s="213"/>
      <c r="D926" s="176"/>
    </row>
    <row r="927" spans="2:4" x14ac:dyDescent="0.2">
      <c r="B927" s="142" t="s">
        <v>435</v>
      </c>
      <c r="C927" s="213"/>
      <c r="D927" s="176">
        <v>1</v>
      </c>
    </row>
    <row r="928" spans="2:4" x14ac:dyDescent="0.2">
      <c r="B928" s="142" t="s">
        <v>325</v>
      </c>
      <c r="C928" s="213"/>
      <c r="D928" s="176"/>
    </row>
    <row r="929" spans="2:4" x14ac:dyDescent="0.2">
      <c r="B929" s="142" t="s">
        <v>326</v>
      </c>
      <c r="C929" s="213"/>
      <c r="D929" s="176"/>
    </row>
    <row r="930" spans="2:4" x14ac:dyDescent="0.2">
      <c r="B930" s="142" t="s">
        <v>327</v>
      </c>
      <c r="C930" s="213"/>
      <c r="D930" s="176"/>
    </row>
    <row r="931" spans="2:4" x14ac:dyDescent="0.2">
      <c r="B931" s="142" t="s">
        <v>328</v>
      </c>
      <c r="C931" s="213"/>
      <c r="D931" s="176"/>
    </row>
    <row r="932" spans="2:4" x14ac:dyDescent="0.2">
      <c r="B932" s="142" t="s">
        <v>435</v>
      </c>
      <c r="C932" s="213"/>
      <c r="D932" s="176">
        <v>1</v>
      </c>
    </row>
    <row r="933" spans="2:4" x14ac:dyDescent="0.2">
      <c r="B933" s="142" t="s">
        <v>329</v>
      </c>
      <c r="C933" s="213"/>
      <c r="D933" s="176"/>
    </row>
    <row r="934" spans="2:4" x14ac:dyDescent="0.2">
      <c r="B934" s="142" t="s">
        <v>330</v>
      </c>
      <c r="C934" s="213"/>
      <c r="D934" s="176"/>
    </row>
    <row r="935" spans="2:4" x14ac:dyDescent="0.2">
      <c r="B935" s="142" t="s">
        <v>435</v>
      </c>
      <c r="C935" s="213"/>
      <c r="D935" s="176">
        <v>1</v>
      </c>
    </row>
    <row r="936" spans="2:4" x14ac:dyDescent="0.2">
      <c r="B936" s="142" t="s">
        <v>331</v>
      </c>
      <c r="C936" s="213"/>
      <c r="D936" s="176"/>
    </row>
    <row r="937" spans="2:4" x14ac:dyDescent="0.2">
      <c r="B937" s="142" t="s">
        <v>332</v>
      </c>
      <c r="C937" s="213"/>
      <c r="D937" s="176"/>
    </row>
    <row r="938" spans="2:4" x14ac:dyDescent="0.2">
      <c r="B938" s="142" t="s">
        <v>435</v>
      </c>
      <c r="C938" s="213"/>
      <c r="D938" s="176">
        <v>1</v>
      </c>
    </row>
    <row r="939" spans="2:4" x14ac:dyDescent="0.2">
      <c r="B939" s="142" t="s">
        <v>333</v>
      </c>
      <c r="C939" s="213"/>
      <c r="D939" s="176"/>
    </row>
    <row r="940" spans="2:4" x14ac:dyDescent="0.2">
      <c r="B940" s="142" t="s">
        <v>334</v>
      </c>
      <c r="C940" s="213"/>
      <c r="D940" s="176"/>
    </row>
    <row r="941" spans="2:4" x14ac:dyDescent="0.2">
      <c r="B941" s="142" t="s">
        <v>435</v>
      </c>
      <c r="C941" s="213"/>
      <c r="D941" s="176">
        <v>1</v>
      </c>
    </row>
    <row r="942" spans="2:4" x14ac:dyDescent="0.2">
      <c r="B942" s="142" t="s">
        <v>332</v>
      </c>
      <c r="C942" s="213"/>
      <c r="D942" s="176"/>
    </row>
    <row r="943" spans="2:4" x14ac:dyDescent="0.2">
      <c r="B943" s="142" t="s">
        <v>335</v>
      </c>
      <c r="C943" s="213"/>
      <c r="D943" s="176"/>
    </row>
    <row r="944" spans="2:4" x14ac:dyDescent="0.2">
      <c r="B944" s="142" t="s">
        <v>435</v>
      </c>
      <c r="C944" s="213"/>
      <c r="D944" s="176">
        <v>1</v>
      </c>
    </row>
    <row r="945" spans="2:4" x14ac:dyDescent="0.2">
      <c r="B945" s="142" t="s">
        <v>333</v>
      </c>
      <c r="C945" s="213"/>
      <c r="D945" s="176"/>
    </row>
    <row r="946" spans="2:4" x14ac:dyDescent="0.2">
      <c r="B946" s="142" t="s">
        <v>336</v>
      </c>
      <c r="C946" s="213"/>
      <c r="D946" s="176"/>
    </row>
    <row r="947" spans="2:4" x14ac:dyDescent="0.2">
      <c r="B947" s="142" t="s">
        <v>337</v>
      </c>
      <c r="C947" s="213"/>
      <c r="D947" s="176"/>
    </row>
    <row r="948" spans="2:4" x14ac:dyDescent="0.2">
      <c r="B948" s="142" t="s">
        <v>435</v>
      </c>
      <c r="C948" s="213"/>
      <c r="D948" s="176">
        <v>1</v>
      </c>
    </row>
    <row r="949" spans="2:4" x14ac:dyDescent="0.2">
      <c r="B949" s="142" t="s">
        <v>333</v>
      </c>
      <c r="C949" s="213"/>
      <c r="D949" s="176"/>
    </row>
    <row r="950" spans="2:4" x14ac:dyDescent="0.2">
      <c r="B950" s="142" t="s">
        <v>336</v>
      </c>
      <c r="C950" s="213"/>
      <c r="D950" s="176"/>
    </row>
    <row r="951" spans="2:4" x14ac:dyDescent="0.2">
      <c r="B951" s="142" t="s">
        <v>435</v>
      </c>
      <c r="C951" s="213"/>
      <c r="D951" s="176">
        <v>1</v>
      </c>
    </row>
    <row r="952" spans="2:4" x14ac:dyDescent="0.2">
      <c r="B952" s="142" t="s">
        <v>335</v>
      </c>
      <c r="C952" s="213"/>
      <c r="D952" s="176"/>
    </row>
    <row r="953" spans="2:4" x14ac:dyDescent="0.2">
      <c r="B953" s="142" t="s">
        <v>338</v>
      </c>
      <c r="C953" s="213"/>
      <c r="D953" s="176"/>
    </row>
    <row r="954" spans="2:4" x14ac:dyDescent="0.2">
      <c r="B954" s="142" t="s">
        <v>435</v>
      </c>
      <c r="C954" s="213"/>
      <c r="D954" s="176">
        <v>1</v>
      </c>
    </row>
    <row r="955" spans="2:4" x14ac:dyDescent="0.2">
      <c r="B955" s="142" t="s">
        <v>333</v>
      </c>
      <c r="C955" s="213"/>
      <c r="D955" s="176"/>
    </row>
    <row r="956" spans="2:4" x14ac:dyDescent="0.2">
      <c r="B956" s="142" t="s">
        <v>332</v>
      </c>
      <c r="C956" s="213"/>
      <c r="D956" s="176"/>
    </row>
    <row r="957" spans="2:4" x14ac:dyDescent="0.2">
      <c r="B957" s="142" t="s">
        <v>435</v>
      </c>
      <c r="C957" s="213"/>
      <c r="D957" s="176">
        <v>1</v>
      </c>
    </row>
    <row r="958" spans="2:4" x14ac:dyDescent="0.2">
      <c r="B958" s="142" t="s">
        <v>332</v>
      </c>
      <c r="C958" s="213"/>
      <c r="D958" s="176"/>
    </row>
    <row r="959" spans="2:4" x14ac:dyDescent="0.2">
      <c r="B959" s="142" t="s">
        <v>339</v>
      </c>
      <c r="C959" s="213"/>
      <c r="D959" s="176"/>
    </row>
    <row r="960" spans="2:4" x14ac:dyDescent="0.2">
      <c r="B960" s="142" t="s">
        <v>435</v>
      </c>
      <c r="C960" s="213"/>
      <c r="D960" s="176">
        <v>1</v>
      </c>
    </row>
    <row r="961" spans="2:4" x14ac:dyDescent="0.2">
      <c r="B961" s="142" t="s">
        <v>333</v>
      </c>
      <c r="C961" s="213"/>
      <c r="D961" s="176"/>
    </row>
    <row r="962" spans="2:4" x14ac:dyDescent="0.2">
      <c r="B962" s="142" t="s">
        <v>336</v>
      </c>
      <c r="C962" s="213"/>
      <c r="D962" s="176"/>
    </row>
    <row r="963" spans="2:4" x14ac:dyDescent="0.2">
      <c r="B963" s="142" t="s">
        <v>435</v>
      </c>
      <c r="C963" s="213"/>
      <c r="D963" s="176">
        <v>1</v>
      </c>
    </row>
    <row r="964" spans="2:4" x14ac:dyDescent="0.2">
      <c r="B964" s="142" t="s">
        <v>340</v>
      </c>
      <c r="C964" s="213"/>
      <c r="D964" s="176"/>
    </row>
    <row r="965" spans="2:4" x14ac:dyDescent="0.2">
      <c r="B965" s="142" t="s">
        <v>338</v>
      </c>
      <c r="C965" s="213"/>
      <c r="D965" s="176"/>
    </row>
    <row r="966" spans="2:4" x14ac:dyDescent="0.2">
      <c r="B966" s="142" t="s">
        <v>435</v>
      </c>
      <c r="C966" s="213"/>
      <c r="D966" s="176">
        <v>1</v>
      </c>
    </row>
    <row r="967" spans="2:4" x14ac:dyDescent="0.2">
      <c r="B967" s="142" t="s">
        <v>331</v>
      </c>
      <c r="C967" s="213"/>
      <c r="D967" s="176"/>
    </row>
    <row r="968" spans="2:4" x14ac:dyDescent="0.2">
      <c r="B968" s="142" t="s">
        <v>336</v>
      </c>
      <c r="C968" s="213"/>
      <c r="D968" s="176"/>
    </row>
    <row r="969" spans="2:4" x14ac:dyDescent="0.2">
      <c r="B969" s="142" t="s">
        <v>435</v>
      </c>
      <c r="C969" s="213"/>
      <c r="D969" s="176">
        <v>1</v>
      </c>
    </row>
    <row r="970" spans="2:4" x14ac:dyDescent="0.2">
      <c r="B970" s="142" t="s">
        <v>341</v>
      </c>
      <c r="C970" s="213"/>
      <c r="D970" s="176"/>
    </row>
    <row r="971" spans="2:4" x14ac:dyDescent="0.2">
      <c r="B971" s="142" t="s">
        <v>332</v>
      </c>
      <c r="C971" s="213"/>
      <c r="D971" s="176"/>
    </row>
    <row r="972" spans="2:4" x14ac:dyDescent="0.2">
      <c r="B972" s="142" t="s">
        <v>435</v>
      </c>
      <c r="C972" s="213"/>
      <c r="D972" s="176">
        <v>1</v>
      </c>
    </row>
    <row r="973" spans="2:4" x14ac:dyDescent="0.2">
      <c r="B973" s="142" t="s">
        <v>342</v>
      </c>
      <c r="C973" s="213"/>
      <c r="D973" s="176"/>
    </row>
    <row r="974" spans="2:4" x14ac:dyDescent="0.2">
      <c r="B974" s="142" t="s">
        <v>332</v>
      </c>
      <c r="C974" s="213"/>
      <c r="D974" s="176"/>
    </row>
    <row r="975" spans="2:4" x14ac:dyDescent="0.2">
      <c r="B975" s="142" t="s">
        <v>435</v>
      </c>
      <c r="C975" s="213"/>
      <c r="D975" s="176">
        <v>1</v>
      </c>
    </row>
    <row r="976" spans="2:4" x14ac:dyDescent="0.2">
      <c r="B976" s="142" t="s">
        <v>342</v>
      </c>
      <c r="C976" s="213"/>
      <c r="D976" s="176"/>
    </row>
    <row r="977" spans="2:4" x14ac:dyDescent="0.2">
      <c r="B977" s="142" t="s">
        <v>343</v>
      </c>
      <c r="C977" s="213"/>
      <c r="D977" s="176"/>
    </row>
    <row r="978" spans="2:4" x14ac:dyDescent="0.2">
      <c r="B978" s="142" t="s">
        <v>435</v>
      </c>
      <c r="C978" s="213"/>
      <c r="D978" s="176">
        <v>1</v>
      </c>
    </row>
    <row r="979" spans="2:4" x14ac:dyDescent="0.2">
      <c r="B979" s="142" t="s">
        <v>331</v>
      </c>
      <c r="C979" s="213"/>
      <c r="D979" s="176"/>
    </row>
    <row r="980" spans="2:4" x14ac:dyDescent="0.2">
      <c r="B980" s="142" t="s">
        <v>338</v>
      </c>
      <c r="C980" s="213"/>
      <c r="D980" s="176"/>
    </row>
    <row r="981" spans="2:4" x14ac:dyDescent="0.2">
      <c r="B981" s="142" t="s">
        <v>435</v>
      </c>
      <c r="C981" s="213"/>
      <c r="D981" s="176">
        <v>1</v>
      </c>
    </row>
    <row r="982" spans="2:4" x14ac:dyDescent="0.2">
      <c r="B982" s="142" t="s">
        <v>335</v>
      </c>
      <c r="C982" s="213"/>
      <c r="D982" s="176"/>
    </row>
    <row r="983" spans="2:4" x14ac:dyDescent="0.2">
      <c r="B983" s="142" t="s">
        <v>332</v>
      </c>
      <c r="C983" s="213"/>
      <c r="D983" s="176"/>
    </row>
    <row r="984" spans="2:4" x14ac:dyDescent="0.2">
      <c r="B984" s="142" t="s">
        <v>435</v>
      </c>
      <c r="C984" s="213"/>
      <c r="D984" s="176">
        <v>1</v>
      </c>
    </row>
    <row r="985" spans="2:4" x14ac:dyDescent="0.2">
      <c r="B985" s="142" t="s">
        <v>335</v>
      </c>
      <c r="C985" s="213"/>
      <c r="D985" s="176"/>
    </row>
    <row r="986" spans="2:4" x14ac:dyDescent="0.2">
      <c r="B986" s="142" t="s">
        <v>336</v>
      </c>
      <c r="C986" s="213"/>
      <c r="D986" s="176"/>
    </row>
    <row r="987" spans="2:4" x14ac:dyDescent="0.2">
      <c r="B987" s="142" t="s">
        <v>435</v>
      </c>
      <c r="C987" s="213"/>
      <c r="D987" s="176">
        <v>1</v>
      </c>
    </row>
    <row r="988" spans="2:4" x14ac:dyDescent="0.2">
      <c r="B988" s="142" t="s">
        <v>335</v>
      </c>
      <c r="C988" s="213"/>
      <c r="D988" s="176"/>
    </row>
    <row r="989" spans="2:4" x14ac:dyDescent="0.2">
      <c r="B989" s="142" t="s">
        <v>343</v>
      </c>
      <c r="C989" s="213"/>
      <c r="D989" s="176"/>
    </row>
    <row r="990" spans="2:4" x14ac:dyDescent="0.2">
      <c r="B990" s="142" t="s">
        <v>435</v>
      </c>
      <c r="C990" s="213"/>
      <c r="D990" s="176">
        <v>1</v>
      </c>
    </row>
    <row r="991" spans="2:4" x14ac:dyDescent="0.2">
      <c r="B991" s="142" t="s">
        <v>344</v>
      </c>
      <c r="C991" s="213"/>
      <c r="D991" s="176"/>
    </row>
    <row r="992" spans="2:4" x14ac:dyDescent="0.2">
      <c r="B992" s="142" t="s">
        <v>332</v>
      </c>
      <c r="C992" s="213"/>
      <c r="D992" s="176"/>
    </row>
    <row r="993" spans="2:4" x14ac:dyDescent="0.2">
      <c r="B993" s="142" t="s">
        <v>435</v>
      </c>
      <c r="C993" s="213"/>
      <c r="D993" s="176">
        <v>1</v>
      </c>
    </row>
    <row r="994" spans="2:4" x14ac:dyDescent="0.2">
      <c r="B994" s="142" t="s">
        <v>340</v>
      </c>
      <c r="C994" s="213"/>
      <c r="D994" s="176"/>
    </row>
    <row r="995" spans="2:4" x14ac:dyDescent="0.2">
      <c r="B995" s="142" t="s">
        <v>332</v>
      </c>
      <c r="C995" s="213"/>
      <c r="D995" s="176"/>
    </row>
    <row r="996" spans="2:4" x14ac:dyDescent="0.2">
      <c r="B996" s="142" t="s">
        <v>435</v>
      </c>
      <c r="C996" s="213"/>
      <c r="D996" s="176">
        <v>1</v>
      </c>
    </row>
    <row r="997" spans="2:4" x14ac:dyDescent="0.2">
      <c r="B997" s="142" t="s">
        <v>342</v>
      </c>
      <c r="C997" s="213"/>
      <c r="D997" s="176"/>
    </row>
    <row r="998" spans="2:4" x14ac:dyDescent="0.2">
      <c r="B998" s="142" t="s">
        <v>332</v>
      </c>
      <c r="C998" s="213"/>
      <c r="D998" s="176"/>
    </row>
    <row r="999" spans="2:4" x14ac:dyDescent="0.2">
      <c r="B999" s="142" t="s">
        <v>435</v>
      </c>
      <c r="C999" s="213"/>
      <c r="D999" s="176">
        <v>1</v>
      </c>
    </row>
    <row r="1000" spans="2:4" x14ac:dyDescent="0.2">
      <c r="B1000" s="142" t="s">
        <v>342</v>
      </c>
      <c r="C1000" s="213"/>
      <c r="D1000" s="176"/>
    </row>
    <row r="1001" spans="2:4" x14ac:dyDescent="0.2">
      <c r="B1001" s="142" t="s">
        <v>345</v>
      </c>
      <c r="C1001" s="213"/>
      <c r="D1001" s="176"/>
    </row>
    <row r="1002" spans="2:4" x14ac:dyDescent="0.2">
      <c r="B1002" s="142" t="s">
        <v>435</v>
      </c>
      <c r="C1002" s="213"/>
      <c r="D1002" s="176">
        <v>1</v>
      </c>
    </row>
    <row r="1003" spans="2:4" x14ac:dyDescent="0.2">
      <c r="B1003" s="142" t="s">
        <v>335</v>
      </c>
      <c r="C1003" s="213"/>
      <c r="D1003" s="176"/>
    </row>
    <row r="1004" spans="2:4" x14ac:dyDescent="0.2">
      <c r="B1004" s="142" t="s">
        <v>332</v>
      </c>
      <c r="C1004" s="213"/>
      <c r="D1004" s="176"/>
    </row>
    <row r="1005" spans="2:4" x14ac:dyDescent="0.2">
      <c r="B1005" s="142" t="s">
        <v>435</v>
      </c>
      <c r="C1005" s="213"/>
      <c r="D1005" s="176">
        <v>1</v>
      </c>
    </row>
    <row r="1006" spans="2:4" x14ac:dyDescent="0.2">
      <c r="B1006" s="142" t="s">
        <v>342</v>
      </c>
      <c r="C1006" s="213"/>
      <c r="D1006" s="176"/>
    </row>
    <row r="1007" spans="2:4" x14ac:dyDescent="0.2">
      <c r="B1007" s="142" t="s">
        <v>334</v>
      </c>
      <c r="C1007" s="213"/>
      <c r="D1007" s="176"/>
    </row>
    <row r="1008" spans="2:4" x14ac:dyDescent="0.2">
      <c r="B1008" s="142" t="s">
        <v>435</v>
      </c>
      <c r="C1008" s="213"/>
      <c r="D1008" s="176">
        <v>1</v>
      </c>
    </row>
    <row r="1009" spans="2:4" x14ac:dyDescent="0.2">
      <c r="B1009" s="142" t="s">
        <v>343</v>
      </c>
      <c r="C1009" s="213"/>
      <c r="D1009" s="176"/>
    </row>
    <row r="1010" spans="2:4" x14ac:dyDescent="0.2">
      <c r="B1010" s="142" t="s">
        <v>346</v>
      </c>
      <c r="C1010" s="213"/>
      <c r="D1010" s="176"/>
    </row>
    <row r="1011" spans="2:4" x14ac:dyDescent="0.2">
      <c r="B1011" s="142" t="s">
        <v>435</v>
      </c>
      <c r="C1011" s="213"/>
      <c r="D1011" s="176">
        <v>1</v>
      </c>
    </row>
    <row r="1012" spans="2:4" x14ac:dyDescent="0.2">
      <c r="B1012" s="142" t="s">
        <v>333</v>
      </c>
      <c r="C1012" s="213"/>
      <c r="D1012" s="176"/>
    </row>
    <row r="1013" spans="2:4" x14ac:dyDescent="0.2">
      <c r="B1013" s="142" t="s">
        <v>332</v>
      </c>
      <c r="C1013" s="213"/>
      <c r="D1013" s="176"/>
    </row>
    <row r="1014" spans="2:4" x14ac:dyDescent="0.2">
      <c r="B1014" s="142" t="s">
        <v>435</v>
      </c>
      <c r="C1014" s="213"/>
      <c r="D1014" s="176">
        <v>1</v>
      </c>
    </row>
    <row r="1015" spans="2:4" x14ac:dyDescent="0.2">
      <c r="B1015" s="142" t="s">
        <v>331</v>
      </c>
      <c r="C1015" s="213"/>
      <c r="D1015" s="176"/>
    </row>
    <row r="1016" spans="2:4" x14ac:dyDescent="0.2">
      <c r="B1016" s="142" t="s">
        <v>336</v>
      </c>
      <c r="C1016" s="213"/>
      <c r="D1016" s="176"/>
    </row>
    <row r="1017" spans="2:4" x14ac:dyDescent="0.2">
      <c r="B1017" s="142" t="s">
        <v>435</v>
      </c>
      <c r="C1017" s="213"/>
      <c r="D1017" s="176">
        <v>1</v>
      </c>
    </row>
    <row r="1018" spans="2:4" x14ac:dyDescent="0.2">
      <c r="B1018" s="142" t="s">
        <v>333</v>
      </c>
      <c r="C1018" s="213"/>
      <c r="D1018" s="176"/>
    </row>
    <row r="1019" spans="2:4" x14ac:dyDescent="0.2">
      <c r="B1019" s="142" t="s">
        <v>332</v>
      </c>
      <c r="C1019" s="213"/>
      <c r="D1019" s="176"/>
    </row>
    <row r="1020" spans="2:4" x14ac:dyDescent="0.2">
      <c r="B1020" s="142" t="s">
        <v>435</v>
      </c>
      <c r="C1020" s="213"/>
      <c r="D1020" s="176">
        <v>1</v>
      </c>
    </row>
    <row r="1021" spans="2:4" x14ac:dyDescent="0.2">
      <c r="B1021" s="142" t="s">
        <v>336</v>
      </c>
      <c r="C1021" s="213"/>
      <c r="D1021" s="176"/>
    </row>
    <row r="1022" spans="2:4" x14ac:dyDescent="0.2">
      <c r="B1022" s="142" t="s">
        <v>344</v>
      </c>
      <c r="C1022" s="213"/>
      <c r="D1022" s="176"/>
    </row>
    <row r="1023" spans="2:4" x14ac:dyDescent="0.2">
      <c r="B1023" s="142" t="s">
        <v>435</v>
      </c>
      <c r="C1023" s="213"/>
      <c r="D1023" s="176">
        <v>1</v>
      </c>
    </row>
    <row r="1024" spans="2:4" x14ac:dyDescent="0.2">
      <c r="B1024" s="142" t="s">
        <v>338</v>
      </c>
      <c r="C1024" s="213"/>
      <c r="D1024" s="176"/>
    </row>
    <row r="1025" spans="2:4" x14ac:dyDescent="0.2">
      <c r="B1025" s="142" t="s">
        <v>340</v>
      </c>
      <c r="C1025" s="213"/>
      <c r="D1025" s="176"/>
    </row>
    <row r="1026" spans="2:4" x14ac:dyDescent="0.2">
      <c r="B1026" s="142" t="s">
        <v>435</v>
      </c>
      <c r="C1026" s="213"/>
      <c r="D1026" s="176">
        <v>1</v>
      </c>
    </row>
    <row r="1027" spans="2:4" x14ac:dyDescent="0.2">
      <c r="B1027" s="142" t="s">
        <v>342</v>
      </c>
      <c r="C1027" s="213"/>
      <c r="D1027" s="176"/>
    </row>
    <row r="1028" spans="2:4" x14ac:dyDescent="0.2">
      <c r="B1028" s="142" t="s">
        <v>332</v>
      </c>
      <c r="C1028" s="213"/>
      <c r="D1028" s="176"/>
    </row>
    <row r="1029" spans="2:4" x14ac:dyDescent="0.2">
      <c r="B1029" s="142" t="s">
        <v>347</v>
      </c>
      <c r="C1029" s="213"/>
      <c r="D1029" s="176"/>
    </row>
    <row r="1030" spans="2:4" x14ac:dyDescent="0.2">
      <c r="B1030" s="142" t="s">
        <v>435</v>
      </c>
      <c r="C1030" s="213"/>
      <c r="D1030" s="176">
        <v>1</v>
      </c>
    </row>
    <row r="1031" spans="2:4" x14ac:dyDescent="0.2">
      <c r="B1031" s="142" t="s">
        <v>342</v>
      </c>
      <c r="C1031" s="213"/>
      <c r="D1031" s="176"/>
    </row>
    <row r="1032" spans="2:4" x14ac:dyDescent="0.2">
      <c r="B1032" s="142" t="s">
        <v>336</v>
      </c>
      <c r="C1032" s="213"/>
      <c r="D1032" s="176"/>
    </row>
    <row r="1033" spans="2:4" x14ac:dyDescent="0.2">
      <c r="B1033" s="142" t="s">
        <v>435</v>
      </c>
      <c r="C1033" s="213"/>
      <c r="D1033" s="176">
        <v>1</v>
      </c>
    </row>
    <row r="1034" spans="2:4" x14ac:dyDescent="0.2">
      <c r="B1034" s="142" t="s">
        <v>342</v>
      </c>
      <c r="C1034" s="213"/>
      <c r="D1034" s="176"/>
    </row>
    <row r="1035" spans="2:4" x14ac:dyDescent="0.2">
      <c r="B1035" s="142" t="s">
        <v>348</v>
      </c>
      <c r="C1035" s="213"/>
      <c r="D1035" s="176"/>
    </row>
    <row r="1036" spans="2:4" x14ac:dyDescent="0.2">
      <c r="B1036" s="142" t="s">
        <v>435</v>
      </c>
      <c r="C1036" s="213"/>
      <c r="D1036" s="176">
        <v>1</v>
      </c>
    </row>
    <row r="1037" spans="2:4" x14ac:dyDescent="0.2">
      <c r="B1037" s="142" t="s">
        <v>331</v>
      </c>
      <c r="C1037" s="213"/>
      <c r="D1037" s="176"/>
    </row>
    <row r="1038" spans="2:4" x14ac:dyDescent="0.2">
      <c r="B1038" s="142" t="s">
        <v>332</v>
      </c>
      <c r="C1038" s="213"/>
      <c r="D1038" s="176"/>
    </row>
    <row r="1039" spans="2:4" x14ac:dyDescent="0.2">
      <c r="B1039" s="142" t="s">
        <v>435</v>
      </c>
      <c r="C1039" s="213"/>
      <c r="D1039" s="176">
        <v>1</v>
      </c>
    </row>
    <row r="1040" spans="2:4" x14ac:dyDescent="0.2">
      <c r="B1040" s="142" t="s">
        <v>342</v>
      </c>
      <c r="C1040" s="213"/>
      <c r="D1040" s="176"/>
    </row>
    <row r="1041" spans="2:4" x14ac:dyDescent="0.2">
      <c r="B1041" s="142" t="s">
        <v>338</v>
      </c>
      <c r="C1041" s="213"/>
      <c r="D1041" s="176"/>
    </row>
    <row r="1042" spans="2:4" x14ac:dyDescent="0.2">
      <c r="B1042" s="142" t="s">
        <v>435</v>
      </c>
      <c r="C1042" s="213"/>
      <c r="D1042" s="176">
        <v>1</v>
      </c>
    </row>
    <row r="1043" spans="2:4" x14ac:dyDescent="0.2">
      <c r="B1043" s="142" t="s">
        <v>335</v>
      </c>
      <c r="C1043" s="213"/>
      <c r="D1043" s="176"/>
    </row>
    <row r="1044" spans="2:4" x14ac:dyDescent="0.2">
      <c r="B1044" s="142" t="s">
        <v>343</v>
      </c>
      <c r="C1044" s="213"/>
      <c r="D1044" s="176"/>
    </row>
    <row r="1045" spans="2:4" x14ac:dyDescent="0.2">
      <c r="B1045" s="142" t="s">
        <v>435</v>
      </c>
      <c r="C1045" s="213"/>
      <c r="D1045" s="176">
        <v>1</v>
      </c>
    </row>
    <row r="1046" spans="2:4" x14ac:dyDescent="0.2">
      <c r="B1046" s="142" t="s">
        <v>342</v>
      </c>
      <c r="C1046" s="213"/>
      <c r="D1046" s="176"/>
    </row>
    <row r="1047" spans="2:4" x14ac:dyDescent="0.2">
      <c r="B1047" s="142" t="s">
        <v>332</v>
      </c>
      <c r="C1047" s="213"/>
      <c r="D1047" s="176"/>
    </row>
    <row r="1048" spans="2:4" x14ac:dyDescent="0.2">
      <c r="B1048" s="142" t="s">
        <v>435</v>
      </c>
      <c r="C1048" s="213"/>
      <c r="D1048" s="176">
        <v>1</v>
      </c>
    </row>
    <row r="1049" spans="2:4" x14ac:dyDescent="0.2">
      <c r="B1049" s="142" t="s">
        <v>342</v>
      </c>
      <c r="C1049" s="213"/>
      <c r="D1049" s="176"/>
    </row>
    <row r="1050" spans="2:4" x14ac:dyDescent="0.2">
      <c r="B1050" s="142" t="s">
        <v>332</v>
      </c>
      <c r="C1050" s="213"/>
      <c r="D1050" s="176"/>
    </row>
    <row r="1051" spans="2:4" x14ac:dyDescent="0.2">
      <c r="B1051" s="142" t="s">
        <v>435</v>
      </c>
      <c r="C1051" s="213"/>
      <c r="D1051" s="176">
        <v>1</v>
      </c>
    </row>
    <row r="1052" spans="2:4" x14ac:dyDescent="0.2">
      <c r="B1052" s="142" t="s">
        <v>344</v>
      </c>
      <c r="C1052" s="213"/>
      <c r="D1052" s="176"/>
    </row>
    <row r="1053" spans="2:4" x14ac:dyDescent="0.2">
      <c r="B1053" s="142" t="s">
        <v>336</v>
      </c>
      <c r="C1053" s="213"/>
      <c r="D1053" s="176"/>
    </row>
    <row r="1054" spans="2:4" x14ac:dyDescent="0.2">
      <c r="B1054" s="142" t="s">
        <v>435</v>
      </c>
      <c r="C1054" s="213"/>
      <c r="D1054" s="176">
        <v>1</v>
      </c>
    </row>
    <row r="1055" spans="2:4" x14ac:dyDescent="0.2">
      <c r="B1055" s="142" t="s">
        <v>335</v>
      </c>
      <c r="C1055" s="213"/>
      <c r="D1055" s="176"/>
    </row>
    <row r="1056" spans="2:4" x14ac:dyDescent="0.2">
      <c r="B1056" s="142" t="s">
        <v>336</v>
      </c>
      <c r="C1056" s="213"/>
      <c r="D1056" s="176"/>
    </row>
    <row r="1057" spans="2:4" x14ac:dyDescent="0.2">
      <c r="B1057" s="142" t="s">
        <v>435</v>
      </c>
      <c r="C1057" s="213"/>
      <c r="D1057" s="176">
        <v>1</v>
      </c>
    </row>
    <row r="1058" spans="2:4" x14ac:dyDescent="0.2">
      <c r="B1058" s="142" t="s">
        <v>335</v>
      </c>
      <c r="C1058" s="213"/>
      <c r="D1058" s="176"/>
    </row>
    <row r="1059" spans="2:4" x14ac:dyDescent="0.2">
      <c r="B1059" s="142" t="s">
        <v>332</v>
      </c>
      <c r="C1059" s="213"/>
      <c r="D1059" s="176"/>
    </row>
    <row r="1060" spans="2:4" x14ac:dyDescent="0.2">
      <c r="B1060" s="142" t="s">
        <v>435</v>
      </c>
      <c r="C1060" s="213"/>
      <c r="D1060" s="176">
        <v>1</v>
      </c>
    </row>
    <row r="1061" spans="2:4" x14ac:dyDescent="0.2">
      <c r="B1061" s="142" t="s">
        <v>349</v>
      </c>
      <c r="C1061" s="213"/>
      <c r="D1061" s="176"/>
    </row>
    <row r="1062" spans="2:4" x14ac:dyDescent="0.2">
      <c r="B1062" s="142" t="s">
        <v>336</v>
      </c>
      <c r="C1062" s="213"/>
      <c r="D1062" s="176"/>
    </row>
    <row r="1063" spans="2:4" x14ac:dyDescent="0.2">
      <c r="B1063" s="142" t="s">
        <v>435</v>
      </c>
      <c r="C1063" s="213"/>
      <c r="D1063" s="176">
        <v>1</v>
      </c>
    </row>
    <row r="1064" spans="2:4" x14ac:dyDescent="0.2">
      <c r="B1064" s="142" t="s">
        <v>342</v>
      </c>
      <c r="C1064" s="213"/>
      <c r="D1064" s="176"/>
    </row>
    <row r="1065" spans="2:4" x14ac:dyDescent="0.2">
      <c r="B1065" s="142" t="s">
        <v>336</v>
      </c>
      <c r="C1065" s="213"/>
      <c r="D1065" s="176"/>
    </row>
    <row r="1066" spans="2:4" x14ac:dyDescent="0.2">
      <c r="B1066" s="142" t="s">
        <v>435</v>
      </c>
      <c r="C1066" s="213"/>
      <c r="D1066" s="176">
        <v>1</v>
      </c>
    </row>
    <row r="1067" spans="2:4" x14ac:dyDescent="0.2">
      <c r="B1067" s="142" t="s">
        <v>335</v>
      </c>
      <c r="C1067" s="213"/>
      <c r="D1067" s="176"/>
    </row>
    <row r="1068" spans="2:4" x14ac:dyDescent="0.2">
      <c r="B1068" s="142" t="s">
        <v>336</v>
      </c>
      <c r="C1068" s="213"/>
      <c r="D1068" s="176"/>
    </row>
    <row r="1069" spans="2:4" x14ac:dyDescent="0.2">
      <c r="B1069" s="142" t="s">
        <v>350</v>
      </c>
      <c r="C1069" s="213"/>
      <c r="D1069" s="176"/>
    </row>
    <row r="1070" spans="2:4" x14ac:dyDescent="0.2">
      <c r="B1070" s="142" t="s">
        <v>435</v>
      </c>
      <c r="C1070" s="213"/>
      <c r="D1070" s="176">
        <v>1</v>
      </c>
    </row>
    <row r="1071" spans="2:4" x14ac:dyDescent="0.2">
      <c r="B1071" s="142" t="s">
        <v>335</v>
      </c>
      <c r="C1071" s="213"/>
      <c r="D1071" s="176"/>
    </row>
    <row r="1072" spans="2:4" x14ac:dyDescent="0.2">
      <c r="B1072" s="142" t="s">
        <v>332</v>
      </c>
      <c r="C1072" s="213"/>
      <c r="D1072" s="176"/>
    </row>
    <row r="1073" spans="2:4" x14ac:dyDescent="0.2">
      <c r="B1073" s="142" t="s">
        <v>435</v>
      </c>
      <c r="C1073" s="213"/>
      <c r="D1073" s="176">
        <v>1</v>
      </c>
    </row>
    <row r="1074" spans="2:4" x14ac:dyDescent="0.2">
      <c r="B1074" s="142" t="s">
        <v>340</v>
      </c>
      <c r="C1074" s="213"/>
      <c r="D1074" s="176"/>
    </row>
    <row r="1075" spans="2:4" x14ac:dyDescent="0.2">
      <c r="B1075" s="142" t="s">
        <v>332</v>
      </c>
      <c r="C1075" s="213"/>
      <c r="D1075" s="176"/>
    </row>
    <row r="1076" spans="2:4" x14ac:dyDescent="0.2">
      <c r="B1076" s="142" t="s">
        <v>435</v>
      </c>
      <c r="C1076" s="213"/>
      <c r="D1076" s="176">
        <v>1</v>
      </c>
    </row>
    <row r="1077" spans="2:4" x14ac:dyDescent="0.2">
      <c r="B1077" s="142" t="s">
        <v>340</v>
      </c>
      <c r="C1077" s="213"/>
      <c r="D1077" s="176"/>
    </row>
    <row r="1078" spans="2:4" x14ac:dyDescent="0.2">
      <c r="B1078" s="142" t="s">
        <v>332</v>
      </c>
      <c r="C1078" s="213"/>
      <c r="D1078" s="176"/>
    </row>
    <row r="1079" spans="2:4" x14ac:dyDescent="0.2">
      <c r="B1079" s="142" t="s">
        <v>435</v>
      </c>
      <c r="C1079" s="213"/>
      <c r="D1079" s="176">
        <v>1</v>
      </c>
    </row>
    <row r="1080" spans="2:4" x14ac:dyDescent="0.2">
      <c r="B1080" s="142" t="s">
        <v>340</v>
      </c>
      <c r="C1080" s="213"/>
      <c r="D1080" s="176"/>
    </row>
    <row r="1081" spans="2:4" x14ac:dyDescent="0.2">
      <c r="B1081" s="142" t="s">
        <v>332</v>
      </c>
      <c r="C1081" s="213"/>
      <c r="D1081" s="176"/>
    </row>
    <row r="1082" spans="2:4" x14ac:dyDescent="0.2">
      <c r="B1082" s="142" t="s">
        <v>435</v>
      </c>
      <c r="C1082" s="213"/>
      <c r="D1082" s="176">
        <v>1</v>
      </c>
    </row>
    <row r="1083" spans="2:4" x14ac:dyDescent="0.2">
      <c r="B1083" s="142" t="s">
        <v>344</v>
      </c>
      <c r="C1083" s="213"/>
      <c r="D1083" s="176"/>
    </row>
    <row r="1084" spans="2:4" x14ac:dyDescent="0.2">
      <c r="B1084" s="142" t="s">
        <v>332</v>
      </c>
      <c r="C1084" s="213"/>
      <c r="D1084" s="176"/>
    </row>
    <row r="1085" spans="2:4" x14ac:dyDescent="0.2">
      <c r="B1085" s="142" t="s">
        <v>435</v>
      </c>
      <c r="C1085" s="213"/>
      <c r="D1085" s="176">
        <v>1</v>
      </c>
    </row>
    <row r="1086" spans="2:4" x14ac:dyDescent="0.2">
      <c r="B1086" s="142" t="s">
        <v>331</v>
      </c>
      <c r="C1086" s="213"/>
      <c r="D1086" s="176"/>
    </row>
    <row r="1087" spans="2:4" x14ac:dyDescent="0.2">
      <c r="B1087" s="142" t="s">
        <v>343</v>
      </c>
      <c r="C1087" s="213"/>
      <c r="D1087" s="176"/>
    </row>
    <row r="1088" spans="2:4" x14ac:dyDescent="0.2">
      <c r="B1088" s="142" t="s">
        <v>435</v>
      </c>
      <c r="C1088" s="213"/>
      <c r="D1088" s="176">
        <v>1</v>
      </c>
    </row>
    <row r="1089" spans="2:4" x14ac:dyDescent="0.2">
      <c r="B1089" s="142" t="s">
        <v>331</v>
      </c>
      <c r="C1089" s="213"/>
      <c r="D1089" s="176"/>
    </row>
    <row r="1090" spans="2:4" x14ac:dyDescent="0.2">
      <c r="B1090" s="142" t="s">
        <v>332</v>
      </c>
      <c r="C1090" s="213"/>
      <c r="D1090" s="176"/>
    </row>
    <row r="1091" spans="2:4" x14ac:dyDescent="0.2">
      <c r="B1091" s="142" t="s">
        <v>435</v>
      </c>
      <c r="C1091" s="213"/>
      <c r="D1091" s="176">
        <v>1</v>
      </c>
    </row>
    <row r="1092" spans="2:4" x14ac:dyDescent="0.2">
      <c r="B1092" s="142" t="s">
        <v>335</v>
      </c>
      <c r="C1092" s="213"/>
      <c r="D1092" s="176"/>
    </row>
    <row r="1093" spans="2:4" x14ac:dyDescent="0.2">
      <c r="B1093" s="142" t="s">
        <v>332</v>
      </c>
      <c r="C1093" s="213"/>
      <c r="D1093" s="176"/>
    </row>
    <row r="1094" spans="2:4" x14ac:dyDescent="0.2">
      <c r="B1094" s="142" t="s">
        <v>435</v>
      </c>
      <c r="C1094" s="213"/>
      <c r="D1094" s="176">
        <v>1</v>
      </c>
    </row>
    <row r="1095" spans="2:4" x14ac:dyDescent="0.2">
      <c r="B1095" s="142" t="s">
        <v>351</v>
      </c>
      <c r="C1095" s="213"/>
      <c r="D1095" s="176"/>
    </row>
    <row r="1096" spans="2:4" x14ac:dyDescent="0.2">
      <c r="B1096" s="142" t="s">
        <v>343</v>
      </c>
      <c r="C1096" s="213"/>
      <c r="D1096" s="176"/>
    </row>
    <row r="1097" spans="2:4" x14ac:dyDescent="0.2">
      <c r="B1097" s="142" t="s">
        <v>435</v>
      </c>
      <c r="C1097" s="213"/>
      <c r="D1097" s="176">
        <v>1</v>
      </c>
    </row>
    <row r="1098" spans="2:4" x14ac:dyDescent="0.2">
      <c r="B1098" s="142" t="s">
        <v>332</v>
      </c>
      <c r="C1098" s="213"/>
      <c r="D1098" s="176"/>
    </row>
    <row r="1099" spans="2:4" x14ac:dyDescent="0.2">
      <c r="B1099" s="142" t="s">
        <v>340</v>
      </c>
      <c r="C1099" s="213"/>
      <c r="D1099" s="176"/>
    </row>
    <row r="1100" spans="2:4" x14ac:dyDescent="0.2">
      <c r="B1100" s="142" t="s">
        <v>435</v>
      </c>
      <c r="C1100" s="213"/>
      <c r="D1100" s="176">
        <v>1</v>
      </c>
    </row>
    <row r="1101" spans="2:4" x14ac:dyDescent="0.2">
      <c r="B1101" s="142" t="s">
        <v>331</v>
      </c>
      <c r="C1101" s="213"/>
      <c r="D1101" s="176"/>
    </row>
    <row r="1102" spans="2:4" x14ac:dyDescent="0.2">
      <c r="B1102" s="142" t="s">
        <v>338</v>
      </c>
      <c r="C1102" s="213"/>
      <c r="D1102" s="176"/>
    </row>
    <row r="1103" spans="2:4" x14ac:dyDescent="0.2">
      <c r="B1103" s="142" t="s">
        <v>347</v>
      </c>
      <c r="C1103" s="213"/>
      <c r="D1103" s="176"/>
    </row>
    <row r="1104" spans="2:4" x14ac:dyDescent="0.2">
      <c r="B1104" s="142" t="s">
        <v>435</v>
      </c>
      <c r="C1104" s="213"/>
      <c r="D1104" s="176">
        <v>1</v>
      </c>
    </row>
    <row r="1105" spans="2:4" x14ac:dyDescent="0.2">
      <c r="B1105" s="142" t="s">
        <v>342</v>
      </c>
      <c r="C1105" s="213"/>
      <c r="D1105" s="176"/>
    </row>
    <row r="1106" spans="2:4" x14ac:dyDescent="0.2">
      <c r="B1106" s="142" t="s">
        <v>343</v>
      </c>
      <c r="C1106" s="213"/>
      <c r="D1106" s="176"/>
    </row>
    <row r="1107" spans="2:4" x14ac:dyDescent="0.2">
      <c r="B1107" s="142" t="s">
        <v>435</v>
      </c>
      <c r="C1107" s="213"/>
      <c r="D1107" s="176">
        <v>1</v>
      </c>
    </row>
    <row r="1108" spans="2:4" x14ac:dyDescent="0.2">
      <c r="B1108" s="142" t="s">
        <v>335</v>
      </c>
      <c r="C1108" s="213"/>
      <c r="D1108" s="176"/>
    </row>
    <row r="1109" spans="2:4" x14ac:dyDescent="0.2">
      <c r="B1109" s="142" t="s">
        <v>332</v>
      </c>
      <c r="C1109" s="213"/>
      <c r="D1109" s="176"/>
    </row>
    <row r="1110" spans="2:4" x14ac:dyDescent="0.2">
      <c r="B1110" s="142" t="s">
        <v>435</v>
      </c>
      <c r="C1110" s="213"/>
      <c r="D1110" s="176">
        <v>1</v>
      </c>
    </row>
    <row r="1111" spans="2:4" x14ac:dyDescent="0.2">
      <c r="B1111" s="142" t="s">
        <v>342</v>
      </c>
      <c r="C1111" s="213"/>
      <c r="D1111" s="176"/>
    </row>
    <row r="1112" spans="2:4" x14ac:dyDescent="0.2">
      <c r="B1112" s="142" t="s">
        <v>332</v>
      </c>
      <c r="C1112" s="213"/>
      <c r="D1112" s="176"/>
    </row>
    <row r="1113" spans="2:4" x14ac:dyDescent="0.2">
      <c r="B1113" s="142" t="s">
        <v>435</v>
      </c>
      <c r="C1113" s="213"/>
      <c r="D1113" s="176">
        <v>1</v>
      </c>
    </row>
    <row r="1114" spans="2:4" x14ac:dyDescent="0.2">
      <c r="B1114" s="142" t="s">
        <v>332</v>
      </c>
      <c r="C1114" s="213"/>
      <c r="D1114" s="176"/>
    </row>
    <row r="1115" spans="2:4" x14ac:dyDescent="0.2">
      <c r="B1115" s="142" t="s">
        <v>340</v>
      </c>
      <c r="C1115" s="213"/>
      <c r="D1115" s="176"/>
    </row>
    <row r="1116" spans="2:4" x14ac:dyDescent="0.2">
      <c r="B1116" s="142" t="s">
        <v>435</v>
      </c>
      <c r="C1116" s="213"/>
      <c r="D1116" s="176">
        <v>1</v>
      </c>
    </row>
    <row r="1117" spans="2:4" x14ac:dyDescent="0.2">
      <c r="B1117" s="142" t="s">
        <v>342</v>
      </c>
      <c r="C1117" s="213"/>
      <c r="D1117" s="176"/>
    </row>
    <row r="1118" spans="2:4" x14ac:dyDescent="0.2">
      <c r="B1118" s="142" t="s">
        <v>332</v>
      </c>
      <c r="C1118" s="213"/>
      <c r="D1118" s="176"/>
    </row>
    <row r="1119" spans="2:4" x14ac:dyDescent="0.2">
      <c r="B1119" s="142" t="s">
        <v>352</v>
      </c>
      <c r="C1119" s="213"/>
      <c r="D1119" s="176"/>
    </row>
    <row r="1120" spans="2:4" x14ac:dyDescent="0.2">
      <c r="B1120" s="142" t="s">
        <v>435</v>
      </c>
      <c r="C1120" s="213"/>
      <c r="D1120" s="176">
        <v>1</v>
      </c>
    </row>
    <row r="1121" spans="2:4" x14ac:dyDescent="0.2">
      <c r="B1121" s="142" t="s">
        <v>342</v>
      </c>
      <c r="C1121" s="213"/>
      <c r="D1121" s="176"/>
    </row>
    <row r="1122" spans="2:4" x14ac:dyDescent="0.2">
      <c r="B1122" s="142" t="s">
        <v>332</v>
      </c>
      <c r="C1122" s="213"/>
      <c r="D1122" s="176"/>
    </row>
    <row r="1123" spans="2:4" x14ac:dyDescent="0.2">
      <c r="B1123" s="142" t="s">
        <v>435</v>
      </c>
      <c r="C1123" s="213"/>
      <c r="D1123" s="176">
        <v>1</v>
      </c>
    </row>
    <row r="1124" spans="2:4" x14ac:dyDescent="0.2">
      <c r="B1124" s="142" t="s">
        <v>340</v>
      </c>
      <c r="C1124" s="213"/>
      <c r="D1124" s="176"/>
    </row>
    <row r="1125" spans="2:4" x14ac:dyDescent="0.2">
      <c r="B1125" s="142" t="s">
        <v>332</v>
      </c>
      <c r="C1125" s="213"/>
      <c r="D1125" s="176"/>
    </row>
    <row r="1126" spans="2:4" x14ac:dyDescent="0.2">
      <c r="B1126" s="142" t="s">
        <v>435</v>
      </c>
      <c r="C1126" s="213"/>
      <c r="D1126" s="176">
        <v>1</v>
      </c>
    </row>
    <row r="1127" spans="2:4" x14ac:dyDescent="0.2">
      <c r="B1127" s="142" t="s">
        <v>331</v>
      </c>
      <c r="C1127" s="213"/>
      <c r="D1127" s="176"/>
    </row>
    <row r="1128" spans="2:4" x14ac:dyDescent="0.2">
      <c r="B1128" s="142" t="s">
        <v>343</v>
      </c>
      <c r="C1128" s="213"/>
      <c r="D1128" s="176"/>
    </row>
    <row r="1129" spans="2:4" x14ac:dyDescent="0.2">
      <c r="B1129" s="142" t="s">
        <v>435</v>
      </c>
      <c r="C1129" s="213"/>
      <c r="D1129" s="176">
        <v>1</v>
      </c>
    </row>
    <row r="1130" spans="2:4" x14ac:dyDescent="0.2">
      <c r="B1130" s="142" t="s">
        <v>336</v>
      </c>
      <c r="C1130" s="213"/>
      <c r="D1130" s="176"/>
    </row>
    <row r="1131" spans="2:4" x14ac:dyDescent="0.2">
      <c r="B1131" s="142" t="s">
        <v>344</v>
      </c>
      <c r="C1131" s="213"/>
      <c r="D1131" s="176"/>
    </row>
    <row r="1132" spans="2:4" x14ac:dyDescent="0.2">
      <c r="B1132" s="142" t="s">
        <v>435</v>
      </c>
      <c r="C1132" s="213"/>
      <c r="D1132" s="176">
        <v>1</v>
      </c>
    </row>
    <row r="1133" spans="2:4" x14ac:dyDescent="0.2">
      <c r="B1133" s="142" t="s">
        <v>342</v>
      </c>
      <c r="C1133" s="213"/>
      <c r="D1133" s="176"/>
    </row>
    <row r="1134" spans="2:4" x14ac:dyDescent="0.2">
      <c r="B1134" s="142" t="s">
        <v>332</v>
      </c>
      <c r="C1134" s="213"/>
      <c r="D1134" s="176"/>
    </row>
    <row r="1135" spans="2:4" x14ac:dyDescent="0.2">
      <c r="B1135" s="142" t="s">
        <v>435</v>
      </c>
      <c r="C1135" s="213"/>
      <c r="D1135" s="176">
        <v>1</v>
      </c>
    </row>
    <row r="1136" spans="2:4" x14ac:dyDescent="0.2">
      <c r="B1136" s="142" t="s">
        <v>335</v>
      </c>
      <c r="C1136" s="213"/>
      <c r="D1136" s="176"/>
    </row>
    <row r="1137" spans="2:4" x14ac:dyDescent="0.2">
      <c r="B1137" s="142" t="s">
        <v>332</v>
      </c>
      <c r="C1137" s="213"/>
      <c r="D1137" s="176"/>
    </row>
    <row r="1138" spans="2:4" x14ac:dyDescent="0.2">
      <c r="B1138" s="142" t="s">
        <v>435</v>
      </c>
      <c r="C1138" s="213"/>
      <c r="D1138" s="176">
        <v>1</v>
      </c>
    </row>
    <row r="1139" spans="2:4" x14ac:dyDescent="0.2">
      <c r="B1139" s="142" t="s">
        <v>342</v>
      </c>
      <c r="C1139" s="213"/>
      <c r="D1139" s="176"/>
    </row>
    <row r="1140" spans="2:4" x14ac:dyDescent="0.2">
      <c r="B1140" s="142" t="s">
        <v>332</v>
      </c>
      <c r="C1140" s="213"/>
      <c r="D1140" s="176"/>
    </row>
    <row r="1141" spans="2:4" x14ac:dyDescent="0.2">
      <c r="B1141" s="142" t="s">
        <v>435</v>
      </c>
      <c r="C1141" s="213"/>
      <c r="D1141" s="176">
        <v>1</v>
      </c>
    </row>
    <row r="1142" spans="2:4" x14ac:dyDescent="0.2">
      <c r="B1142" s="142" t="s">
        <v>342</v>
      </c>
      <c r="C1142" s="213"/>
      <c r="D1142" s="176"/>
    </row>
    <row r="1143" spans="2:4" x14ac:dyDescent="0.2">
      <c r="B1143" s="142" t="s">
        <v>332</v>
      </c>
      <c r="C1143" s="213"/>
      <c r="D1143" s="176"/>
    </row>
    <row r="1144" spans="2:4" x14ac:dyDescent="0.2">
      <c r="B1144" s="142" t="s">
        <v>435</v>
      </c>
      <c r="C1144" s="213"/>
      <c r="D1144" s="176">
        <v>1</v>
      </c>
    </row>
    <row r="1145" spans="2:4" x14ac:dyDescent="0.2">
      <c r="B1145" s="142" t="s">
        <v>333</v>
      </c>
      <c r="C1145" s="213"/>
      <c r="D1145" s="176"/>
    </row>
    <row r="1146" spans="2:4" x14ac:dyDescent="0.2">
      <c r="B1146" s="142" t="s">
        <v>332</v>
      </c>
      <c r="C1146" s="213"/>
      <c r="D1146" s="176"/>
    </row>
    <row r="1147" spans="2:4" x14ac:dyDescent="0.2">
      <c r="B1147" s="142" t="s">
        <v>435</v>
      </c>
      <c r="C1147" s="213"/>
      <c r="D1147" s="176">
        <v>1</v>
      </c>
    </row>
    <row r="1148" spans="2:4" x14ac:dyDescent="0.2">
      <c r="B1148" s="142" t="s">
        <v>340</v>
      </c>
      <c r="C1148" s="213"/>
      <c r="D1148" s="176"/>
    </row>
    <row r="1149" spans="2:4" x14ac:dyDescent="0.2">
      <c r="B1149" s="142" t="s">
        <v>336</v>
      </c>
      <c r="C1149" s="213"/>
      <c r="D1149" s="176"/>
    </row>
    <row r="1150" spans="2:4" x14ac:dyDescent="0.2">
      <c r="B1150" s="142" t="s">
        <v>435</v>
      </c>
      <c r="C1150" s="213"/>
      <c r="D1150" s="176">
        <v>1</v>
      </c>
    </row>
    <row r="1151" spans="2:4" x14ac:dyDescent="0.2">
      <c r="B1151" s="142" t="s">
        <v>332</v>
      </c>
      <c r="C1151" s="213"/>
      <c r="D1151" s="176"/>
    </row>
    <row r="1152" spans="2:4" x14ac:dyDescent="0.2">
      <c r="B1152" s="142" t="s">
        <v>340</v>
      </c>
      <c r="C1152" s="213"/>
      <c r="D1152" s="176"/>
    </row>
    <row r="1153" spans="2:4" x14ac:dyDescent="0.2">
      <c r="B1153" s="142" t="s">
        <v>435</v>
      </c>
      <c r="C1153" s="213"/>
      <c r="D1153" s="176">
        <v>1</v>
      </c>
    </row>
    <row r="1154" spans="2:4" x14ac:dyDescent="0.2">
      <c r="B1154" s="142" t="s">
        <v>335</v>
      </c>
      <c r="C1154" s="213"/>
      <c r="D1154" s="176"/>
    </row>
    <row r="1155" spans="2:4" x14ac:dyDescent="0.2">
      <c r="B1155" s="142" t="s">
        <v>336</v>
      </c>
      <c r="C1155" s="213"/>
      <c r="D1155" s="176"/>
    </row>
    <row r="1156" spans="2:4" x14ac:dyDescent="0.2">
      <c r="B1156" s="142" t="s">
        <v>435</v>
      </c>
      <c r="C1156" s="213"/>
      <c r="D1156" s="176">
        <v>1</v>
      </c>
    </row>
    <row r="1157" spans="2:4" x14ac:dyDescent="0.2">
      <c r="B1157" s="142" t="s">
        <v>342</v>
      </c>
      <c r="C1157" s="213"/>
      <c r="D1157" s="176"/>
    </row>
    <row r="1158" spans="2:4" x14ac:dyDescent="0.2">
      <c r="B1158" s="142" t="s">
        <v>332</v>
      </c>
      <c r="C1158" s="213"/>
      <c r="D1158" s="176"/>
    </row>
    <row r="1159" spans="2:4" x14ac:dyDescent="0.2">
      <c r="B1159" s="142" t="s">
        <v>435</v>
      </c>
      <c r="C1159" s="213"/>
      <c r="D1159" s="176">
        <v>1</v>
      </c>
    </row>
    <row r="1160" spans="2:4" x14ac:dyDescent="0.2">
      <c r="B1160" s="142" t="s">
        <v>340</v>
      </c>
      <c r="C1160" s="213"/>
      <c r="D1160" s="176"/>
    </row>
    <row r="1161" spans="2:4" x14ac:dyDescent="0.2">
      <c r="B1161" s="142" t="s">
        <v>332</v>
      </c>
      <c r="C1161" s="213"/>
      <c r="D1161" s="176"/>
    </row>
    <row r="1162" spans="2:4" x14ac:dyDescent="0.2">
      <c r="B1162" s="142" t="s">
        <v>435</v>
      </c>
      <c r="C1162" s="213"/>
      <c r="D1162" s="176">
        <v>1</v>
      </c>
    </row>
    <row r="1163" spans="2:4" x14ac:dyDescent="0.2">
      <c r="B1163" s="142" t="s">
        <v>342</v>
      </c>
      <c r="C1163" s="213"/>
      <c r="D1163" s="176"/>
    </row>
    <row r="1164" spans="2:4" x14ac:dyDescent="0.2">
      <c r="B1164" s="142" t="s">
        <v>332</v>
      </c>
      <c r="C1164" s="213"/>
      <c r="D1164" s="176"/>
    </row>
    <row r="1165" spans="2:4" x14ac:dyDescent="0.2">
      <c r="B1165" s="142" t="s">
        <v>435</v>
      </c>
      <c r="C1165" s="213"/>
      <c r="D1165" s="176">
        <v>1</v>
      </c>
    </row>
    <row r="1166" spans="2:4" x14ac:dyDescent="0.2">
      <c r="B1166" s="142" t="s">
        <v>344</v>
      </c>
      <c r="C1166" s="213"/>
      <c r="D1166" s="176"/>
    </row>
    <row r="1167" spans="2:4" x14ac:dyDescent="0.2">
      <c r="B1167" s="142" t="s">
        <v>332</v>
      </c>
      <c r="C1167" s="213"/>
      <c r="D1167" s="176"/>
    </row>
    <row r="1168" spans="2:4" x14ac:dyDescent="0.2">
      <c r="B1168" s="142" t="s">
        <v>435</v>
      </c>
      <c r="C1168" s="213"/>
      <c r="D1168" s="176">
        <v>1</v>
      </c>
    </row>
    <row r="1169" spans="2:4" x14ac:dyDescent="0.2">
      <c r="B1169" s="142" t="s">
        <v>331</v>
      </c>
      <c r="C1169" s="213"/>
      <c r="D1169" s="176"/>
    </row>
    <row r="1170" spans="2:4" x14ac:dyDescent="0.2">
      <c r="B1170" s="142" t="s">
        <v>343</v>
      </c>
      <c r="C1170" s="213"/>
      <c r="D1170" s="176"/>
    </row>
    <row r="1171" spans="2:4" x14ac:dyDescent="0.2">
      <c r="B1171" s="142" t="s">
        <v>435</v>
      </c>
      <c r="C1171" s="213"/>
      <c r="D1171" s="176">
        <v>1</v>
      </c>
    </row>
    <row r="1172" spans="2:4" x14ac:dyDescent="0.2">
      <c r="B1172" s="142" t="s">
        <v>331</v>
      </c>
      <c r="C1172" s="213"/>
      <c r="D1172" s="176"/>
    </row>
    <row r="1173" spans="2:4" x14ac:dyDescent="0.2">
      <c r="B1173" s="142" t="s">
        <v>332</v>
      </c>
      <c r="C1173" s="213"/>
      <c r="D1173" s="176"/>
    </row>
    <row r="1174" spans="2:4" x14ac:dyDescent="0.2">
      <c r="B1174" s="142" t="s">
        <v>353</v>
      </c>
      <c r="C1174" s="213"/>
      <c r="D1174" s="176"/>
    </row>
    <row r="1175" spans="2:4" x14ac:dyDescent="0.2">
      <c r="B1175" s="142" t="s">
        <v>435</v>
      </c>
      <c r="C1175" s="213"/>
      <c r="D1175" s="176">
        <v>1</v>
      </c>
    </row>
    <row r="1176" spans="2:4" x14ac:dyDescent="0.2">
      <c r="B1176" s="142" t="s">
        <v>335</v>
      </c>
      <c r="C1176" s="213"/>
      <c r="D1176" s="176"/>
    </row>
    <row r="1177" spans="2:4" x14ac:dyDescent="0.2">
      <c r="B1177" s="142" t="s">
        <v>332</v>
      </c>
      <c r="C1177" s="213"/>
      <c r="D1177" s="176"/>
    </row>
    <row r="1178" spans="2:4" x14ac:dyDescent="0.2">
      <c r="B1178" s="142" t="s">
        <v>435</v>
      </c>
      <c r="C1178" s="213"/>
      <c r="D1178" s="176">
        <v>1</v>
      </c>
    </row>
    <row r="1179" spans="2:4" x14ac:dyDescent="0.2">
      <c r="B1179" s="142" t="s">
        <v>335</v>
      </c>
      <c r="C1179" s="213"/>
      <c r="D1179" s="176"/>
    </row>
    <row r="1180" spans="2:4" x14ac:dyDescent="0.2">
      <c r="B1180" s="142" t="s">
        <v>332</v>
      </c>
      <c r="C1180" s="213"/>
      <c r="D1180" s="176"/>
    </row>
    <row r="1181" spans="2:4" x14ac:dyDescent="0.2">
      <c r="B1181" s="142" t="s">
        <v>435</v>
      </c>
      <c r="C1181" s="213"/>
      <c r="D1181" s="176">
        <v>1</v>
      </c>
    </row>
    <row r="1182" spans="2:4" x14ac:dyDescent="0.2">
      <c r="B1182" s="142" t="s">
        <v>342</v>
      </c>
      <c r="C1182" s="213"/>
      <c r="D1182" s="176"/>
    </row>
    <row r="1183" spans="2:4" x14ac:dyDescent="0.2">
      <c r="B1183" s="142" t="s">
        <v>332</v>
      </c>
      <c r="C1183" s="213"/>
      <c r="D1183" s="176"/>
    </row>
    <row r="1184" spans="2:4" x14ac:dyDescent="0.2">
      <c r="B1184" s="142" t="s">
        <v>435</v>
      </c>
      <c r="C1184" s="213"/>
      <c r="D1184" s="176">
        <v>1</v>
      </c>
    </row>
    <row r="1185" spans="2:4" x14ac:dyDescent="0.2">
      <c r="B1185" s="142" t="s">
        <v>332</v>
      </c>
      <c r="C1185" s="213"/>
      <c r="D1185" s="176"/>
    </row>
    <row r="1186" spans="2:4" x14ac:dyDescent="0.2">
      <c r="B1186" s="142" t="s">
        <v>342</v>
      </c>
      <c r="C1186" s="213"/>
      <c r="D1186" s="176"/>
    </row>
    <row r="1187" spans="2:4" x14ac:dyDescent="0.2">
      <c r="B1187" s="142" t="s">
        <v>435</v>
      </c>
      <c r="C1187" s="213"/>
      <c r="D1187" s="176">
        <v>1</v>
      </c>
    </row>
    <row r="1188" spans="2:4" x14ac:dyDescent="0.2">
      <c r="B1188" s="142" t="s">
        <v>342</v>
      </c>
      <c r="C1188" s="213"/>
      <c r="D1188" s="176"/>
    </row>
    <row r="1189" spans="2:4" x14ac:dyDescent="0.2">
      <c r="B1189" s="142" t="s">
        <v>332</v>
      </c>
      <c r="C1189" s="213"/>
      <c r="D1189" s="176"/>
    </row>
    <row r="1190" spans="2:4" x14ac:dyDescent="0.2">
      <c r="B1190" s="142" t="s">
        <v>435</v>
      </c>
      <c r="C1190" s="213"/>
      <c r="D1190" s="176">
        <v>1</v>
      </c>
    </row>
    <row r="1191" spans="2:4" x14ac:dyDescent="0.2">
      <c r="B1191" s="142" t="s">
        <v>340</v>
      </c>
      <c r="C1191" s="213"/>
      <c r="D1191" s="176"/>
    </row>
    <row r="1192" spans="2:4" x14ac:dyDescent="0.2">
      <c r="B1192" s="142" t="s">
        <v>343</v>
      </c>
      <c r="C1192" s="213"/>
      <c r="D1192" s="176"/>
    </row>
    <row r="1193" spans="2:4" x14ac:dyDescent="0.2">
      <c r="B1193" s="142" t="s">
        <v>435</v>
      </c>
      <c r="C1193" s="213"/>
      <c r="D1193" s="176">
        <v>1</v>
      </c>
    </row>
    <row r="1194" spans="2:4" x14ac:dyDescent="0.2">
      <c r="B1194" s="142" t="s">
        <v>344</v>
      </c>
      <c r="C1194" s="213"/>
      <c r="D1194" s="176"/>
    </row>
    <row r="1195" spans="2:4" x14ac:dyDescent="0.2">
      <c r="B1195" s="142" t="s">
        <v>332</v>
      </c>
      <c r="C1195" s="213"/>
      <c r="D1195" s="176"/>
    </row>
    <row r="1196" spans="2:4" x14ac:dyDescent="0.2">
      <c r="B1196" s="142" t="s">
        <v>435</v>
      </c>
      <c r="C1196" s="213"/>
      <c r="D1196" s="176">
        <v>1</v>
      </c>
    </row>
    <row r="1197" spans="2:4" x14ac:dyDescent="0.2">
      <c r="B1197" s="142" t="s">
        <v>342</v>
      </c>
      <c r="C1197" s="213"/>
      <c r="D1197" s="176"/>
    </row>
    <row r="1198" spans="2:4" x14ac:dyDescent="0.2">
      <c r="B1198" s="142" t="s">
        <v>332</v>
      </c>
      <c r="C1198" s="213"/>
      <c r="D1198" s="176"/>
    </row>
    <row r="1199" spans="2:4" x14ac:dyDescent="0.2">
      <c r="B1199" s="142" t="s">
        <v>435</v>
      </c>
      <c r="C1199" s="213"/>
      <c r="D1199" s="176">
        <v>1</v>
      </c>
    </row>
    <row r="1200" spans="2:4" x14ac:dyDescent="0.2">
      <c r="B1200" s="142" t="s">
        <v>346</v>
      </c>
      <c r="C1200" s="213"/>
      <c r="D1200" s="176"/>
    </row>
    <row r="1201" spans="2:4" x14ac:dyDescent="0.2">
      <c r="B1201" s="142" t="s">
        <v>332</v>
      </c>
      <c r="C1201" s="213"/>
      <c r="D1201" s="176"/>
    </row>
    <row r="1202" spans="2:4" x14ac:dyDescent="0.2">
      <c r="B1202" s="142" t="s">
        <v>435</v>
      </c>
      <c r="C1202" s="213"/>
      <c r="D1202" s="176">
        <v>1</v>
      </c>
    </row>
    <row r="1203" spans="2:4" x14ac:dyDescent="0.2">
      <c r="B1203" s="142" t="s">
        <v>342</v>
      </c>
      <c r="C1203" s="213"/>
      <c r="D1203" s="176"/>
    </row>
    <row r="1204" spans="2:4" x14ac:dyDescent="0.2">
      <c r="B1204" s="142" t="s">
        <v>332</v>
      </c>
      <c r="C1204" s="213"/>
      <c r="D1204" s="176"/>
    </row>
    <row r="1205" spans="2:4" x14ac:dyDescent="0.2">
      <c r="B1205" s="142" t="s">
        <v>435</v>
      </c>
      <c r="C1205" s="213"/>
      <c r="D1205" s="176">
        <v>1</v>
      </c>
    </row>
    <row r="1206" spans="2:4" x14ac:dyDescent="0.2">
      <c r="B1206" s="142" t="s">
        <v>342</v>
      </c>
      <c r="C1206" s="213"/>
      <c r="D1206" s="176"/>
    </row>
    <row r="1207" spans="2:4" x14ac:dyDescent="0.2">
      <c r="B1207" s="142" t="s">
        <v>332</v>
      </c>
      <c r="C1207" s="213"/>
      <c r="D1207" s="176"/>
    </row>
    <row r="1208" spans="2:4" x14ac:dyDescent="0.2">
      <c r="B1208" s="142" t="s">
        <v>435</v>
      </c>
      <c r="C1208" s="213"/>
      <c r="D1208" s="176">
        <v>1</v>
      </c>
    </row>
    <row r="1209" spans="2:4" x14ac:dyDescent="0.2">
      <c r="B1209" s="142" t="s">
        <v>332</v>
      </c>
      <c r="C1209" s="213"/>
      <c r="D1209" s="176"/>
    </row>
    <row r="1210" spans="2:4" x14ac:dyDescent="0.2">
      <c r="B1210" s="142" t="s">
        <v>335</v>
      </c>
      <c r="C1210" s="213"/>
      <c r="D1210" s="176"/>
    </row>
    <row r="1211" spans="2:4" x14ac:dyDescent="0.2">
      <c r="B1211" s="142" t="s">
        <v>435</v>
      </c>
      <c r="C1211" s="213"/>
      <c r="D1211" s="176">
        <v>1</v>
      </c>
    </row>
    <row r="1212" spans="2:4" x14ac:dyDescent="0.2">
      <c r="B1212" s="142" t="s">
        <v>333</v>
      </c>
      <c r="C1212" s="213"/>
      <c r="D1212" s="176"/>
    </row>
    <row r="1213" spans="2:4" x14ac:dyDescent="0.2">
      <c r="B1213" s="142" t="s">
        <v>332</v>
      </c>
      <c r="C1213" s="213"/>
      <c r="D1213" s="176"/>
    </row>
    <row r="1214" spans="2:4" x14ac:dyDescent="0.2">
      <c r="B1214" s="142" t="s">
        <v>435</v>
      </c>
      <c r="C1214" s="213"/>
      <c r="D1214" s="176">
        <v>1</v>
      </c>
    </row>
    <row r="1215" spans="2:4" x14ac:dyDescent="0.2">
      <c r="B1215" s="142" t="s">
        <v>342</v>
      </c>
      <c r="C1215" s="213"/>
      <c r="D1215" s="176"/>
    </row>
    <row r="1216" spans="2:4" x14ac:dyDescent="0.2">
      <c r="B1216" s="142" t="s">
        <v>334</v>
      </c>
      <c r="C1216" s="213"/>
      <c r="D1216" s="176"/>
    </row>
    <row r="1217" spans="2:4" x14ac:dyDescent="0.2">
      <c r="B1217" s="142" t="s">
        <v>435</v>
      </c>
      <c r="C1217" s="213"/>
      <c r="D1217" s="176">
        <v>1</v>
      </c>
    </row>
    <row r="1218" spans="2:4" x14ac:dyDescent="0.2">
      <c r="B1218" s="142" t="s">
        <v>332</v>
      </c>
      <c r="C1218" s="213"/>
      <c r="D1218" s="176"/>
    </row>
    <row r="1219" spans="2:4" x14ac:dyDescent="0.2">
      <c r="B1219" s="142" t="s">
        <v>341</v>
      </c>
      <c r="C1219" s="213"/>
      <c r="D1219" s="176"/>
    </row>
    <row r="1220" spans="2:4" x14ac:dyDescent="0.2">
      <c r="B1220" s="142" t="s">
        <v>435</v>
      </c>
      <c r="C1220" s="213"/>
      <c r="D1220" s="176">
        <v>1</v>
      </c>
    </row>
    <row r="1221" spans="2:4" x14ac:dyDescent="0.2">
      <c r="B1221" s="142" t="s">
        <v>342</v>
      </c>
      <c r="C1221" s="213"/>
      <c r="D1221" s="176"/>
    </row>
    <row r="1222" spans="2:4" x14ac:dyDescent="0.2">
      <c r="B1222" s="142" t="s">
        <v>343</v>
      </c>
      <c r="C1222" s="213"/>
      <c r="D1222" s="176"/>
    </row>
    <row r="1223" spans="2:4" x14ac:dyDescent="0.2">
      <c r="B1223" s="142" t="s">
        <v>435</v>
      </c>
      <c r="C1223" s="213"/>
      <c r="D1223" s="176">
        <v>1</v>
      </c>
    </row>
    <row r="1224" spans="2:4" x14ac:dyDescent="0.2">
      <c r="B1224" s="142" t="s">
        <v>354</v>
      </c>
      <c r="C1224" s="213"/>
      <c r="D1224" s="176"/>
    </row>
    <row r="1225" spans="2:4" x14ac:dyDescent="0.2">
      <c r="B1225" s="142" t="s">
        <v>332</v>
      </c>
      <c r="C1225" s="213"/>
      <c r="D1225" s="176"/>
    </row>
    <row r="1226" spans="2:4" x14ac:dyDescent="0.2">
      <c r="B1226" s="142" t="s">
        <v>355</v>
      </c>
      <c r="C1226" s="213"/>
      <c r="D1226" s="176"/>
    </row>
    <row r="1227" spans="2:4" x14ac:dyDescent="0.2">
      <c r="B1227" s="142" t="s">
        <v>435</v>
      </c>
      <c r="C1227" s="213"/>
      <c r="D1227" s="176">
        <v>1</v>
      </c>
    </row>
    <row r="1228" spans="2:4" x14ac:dyDescent="0.2">
      <c r="B1228" s="142" t="s">
        <v>336</v>
      </c>
      <c r="C1228" s="213"/>
      <c r="D1228" s="176"/>
    </row>
    <row r="1229" spans="2:4" x14ac:dyDescent="0.2">
      <c r="B1229" s="142" t="s">
        <v>335</v>
      </c>
      <c r="C1229" s="213"/>
      <c r="D1229" s="176"/>
    </row>
    <row r="1230" spans="2:4" x14ac:dyDescent="0.2">
      <c r="B1230" s="142" t="s">
        <v>435</v>
      </c>
      <c r="C1230" s="213"/>
      <c r="D1230" s="176">
        <v>1</v>
      </c>
    </row>
    <row r="1231" spans="2:4" x14ac:dyDescent="0.2">
      <c r="B1231" s="142" t="s">
        <v>342</v>
      </c>
      <c r="C1231" s="213"/>
      <c r="D1231" s="176"/>
    </row>
    <row r="1232" spans="2:4" x14ac:dyDescent="0.2">
      <c r="B1232" s="142" t="s">
        <v>332</v>
      </c>
      <c r="C1232" s="213"/>
      <c r="D1232" s="176"/>
    </row>
    <row r="1233" spans="2:4" x14ac:dyDescent="0.2">
      <c r="B1233" s="142" t="s">
        <v>435</v>
      </c>
      <c r="C1233" s="213"/>
      <c r="D1233" s="176">
        <v>1</v>
      </c>
    </row>
    <row r="1234" spans="2:4" x14ac:dyDescent="0.2">
      <c r="B1234" s="142" t="s">
        <v>335</v>
      </c>
      <c r="C1234" s="213"/>
      <c r="D1234" s="176"/>
    </row>
    <row r="1235" spans="2:4" x14ac:dyDescent="0.2">
      <c r="B1235" s="142" t="s">
        <v>334</v>
      </c>
      <c r="C1235" s="213"/>
      <c r="D1235" s="176"/>
    </row>
    <row r="1236" spans="2:4" x14ac:dyDescent="0.2">
      <c r="B1236" s="142" t="s">
        <v>435</v>
      </c>
      <c r="C1236" s="213"/>
      <c r="D1236" s="176">
        <v>1</v>
      </c>
    </row>
    <row r="1237" spans="2:4" x14ac:dyDescent="0.2">
      <c r="B1237" s="142" t="s">
        <v>333</v>
      </c>
      <c r="C1237" s="213"/>
      <c r="D1237" s="176"/>
    </row>
    <row r="1238" spans="2:4" x14ac:dyDescent="0.2">
      <c r="B1238" s="142" t="s">
        <v>332</v>
      </c>
      <c r="C1238" s="213"/>
      <c r="D1238" s="176"/>
    </row>
    <row r="1239" spans="2:4" x14ac:dyDescent="0.2">
      <c r="B1239" s="142" t="s">
        <v>435</v>
      </c>
      <c r="C1239" s="213"/>
      <c r="D1239" s="176">
        <v>1</v>
      </c>
    </row>
    <row r="1240" spans="2:4" x14ac:dyDescent="0.2">
      <c r="B1240" s="142" t="s">
        <v>342</v>
      </c>
      <c r="C1240" s="213"/>
      <c r="D1240" s="176"/>
    </row>
    <row r="1241" spans="2:4" x14ac:dyDescent="0.2">
      <c r="B1241" s="142" t="s">
        <v>332</v>
      </c>
      <c r="C1241" s="213"/>
      <c r="D1241" s="176"/>
    </row>
    <row r="1242" spans="2:4" x14ac:dyDescent="0.2">
      <c r="B1242" s="142" t="s">
        <v>435</v>
      </c>
      <c r="C1242" s="213"/>
      <c r="D1242" s="176">
        <v>1</v>
      </c>
    </row>
    <row r="1243" spans="2:4" x14ac:dyDescent="0.2">
      <c r="B1243" s="142" t="s">
        <v>333</v>
      </c>
      <c r="C1243" s="213"/>
      <c r="D1243" s="176"/>
    </row>
    <row r="1244" spans="2:4" x14ac:dyDescent="0.2">
      <c r="B1244" s="142" t="s">
        <v>334</v>
      </c>
      <c r="C1244" s="213"/>
      <c r="D1244" s="176"/>
    </row>
    <row r="1245" spans="2:4" x14ac:dyDescent="0.2">
      <c r="B1245" s="142" t="s">
        <v>435</v>
      </c>
      <c r="C1245" s="213"/>
      <c r="D1245" s="176">
        <v>1</v>
      </c>
    </row>
    <row r="1246" spans="2:4" x14ac:dyDescent="0.2">
      <c r="B1246" s="142" t="s">
        <v>340</v>
      </c>
      <c r="C1246" s="213"/>
      <c r="D1246" s="176"/>
    </row>
    <row r="1247" spans="2:4" x14ac:dyDescent="0.2">
      <c r="B1247" s="142" t="s">
        <v>343</v>
      </c>
      <c r="C1247" s="213"/>
      <c r="D1247" s="176"/>
    </row>
    <row r="1248" spans="2:4" x14ac:dyDescent="0.2">
      <c r="B1248" s="142" t="s">
        <v>435</v>
      </c>
      <c r="C1248" s="213"/>
      <c r="D1248" s="176">
        <v>1</v>
      </c>
    </row>
    <row r="1249" spans="2:4" x14ac:dyDescent="0.2">
      <c r="B1249" s="142" t="s">
        <v>335</v>
      </c>
      <c r="C1249" s="213"/>
      <c r="D1249" s="176"/>
    </row>
    <row r="1250" spans="2:4" x14ac:dyDescent="0.2">
      <c r="B1250" s="142" t="s">
        <v>338</v>
      </c>
      <c r="C1250" s="213"/>
      <c r="D1250" s="176"/>
    </row>
    <row r="1251" spans="2:4" x14ac:dyDescent="0.2">
      <c r="B1251" s="142" t="s">
        <v>435</v>
      </c>
      <c r="C1251" s="213"/>
      <c r="D1251" s="176">
        <v>1</v>
      </c>
    </row>
    <row r="1252" spans="2:4" x14ac:dyDescent="0.2">
      <c r="B1252" s="142" t="s">
        <v>342</v>
      </c>
      <c r="C1252" s="213"/>
      <c r="D1252" s="176"/>
    </row>
    <row r="1253" spans="2:4" x14ac:dyDescent="0.2">
      <c r="B1253" s="142" t="s">
        <v>332</v>
      </c>
      <c r="C1253" s="213"/>
      <c r="D1253" s="176"/>
    </row>
    <row r="1254" spans="2:4" x14ac:dyDescent="0.2">
      <c r="B1254" s="142" t="s">
        <v>435</v>
      </c>
      <c r="C1254" s="213"/>
      <c r="D1254" s="176">
        <v>1</v>
      </c>
    </row>
    <row r="1255" spans="2:4" x14ac:dyDescent="0.2">
      <c r="B1255" s="142" t="s">
        <v>332</v>
      </c>
      <c r="C1255" s="213"/>
      <c r="D1255" s="176"/>
    </row>
    <row r="1256" spans="2:4" x14ac:dyDescent="0.2">
      <c r="B1256" s="142" t="s">
        <v>342</v>
      </c>
      <c r="C1256" s="213"/>
      <c r="D1256" s="176"/>
    </row>
    <row r="1257" spans="2:4" x14ac:dyDescent="0.2">
      <c r="B1257" s="142" t="s">
        <v>435</v>
      </c>
      <c r="C1257" s="213"/>
      <c r="D1257" s="176">
        <v>1</v>
      </c>
    </row>
    <row r="1258" spans="2:4" x14ac:dyDescent="0.2">
      <c r="B1258" s="142" t="s">
        <v>335</v>
      </c>
      <c r="C1258" s="213"/>
      <c r="D1258" s="176"/>
    </row>
    <row r="1259" spans="2:4" x14ac:dyDescent="0.2">
      <c r="B1259" s="142" t="s">
        <v>338</v>
      </c>
      <c r="C1259" s="213"/>
      <c r="D1259" s="176"/>
    </row>
    <row r="1260" spans="2:4" x14ac:dyDescent="0.2">
      <c r="B1260" s="142" t="s">
        <v>356</v>
      </c>
      <c r="C1260" s="213"/>
      <c r="D1260" s="176"/>
    </row>
    <row r="1261" spans="2:4" x14ac:dyDescent="0.2">
      <c r="B1261" s="142" t="s">
        <v>435</v>
      </c>
      <c r="C1261" s="213"/>
      <c r="D1261" s="176">
        <v>1</v>
      </c>
    </row>
    <row r="1262" spans="2:4" x14ac:dyDescent="0.2">
      <c r="B1262" s="142" t="s">
        <v>340</v>
      </c>
      <c r="C1262" s="213"/>
      <c r="D1262" s="176"/>
    </row>
    <row r="1263" spans="2:4" x14ac:dyDescent="0.2">
      <c r="B1263" s="142" t="s">
        <v>332</v>
      </c>
      <c r="C1263" s="213"/>
      <c r="D1263" s="176"/>
    </row>
    <row r="1264" spans="2:4" x14ac:dyDescent="0.2">
      <c r="B1264" s="142" t="s">
        <v>435</v>
      </c>
      <c r="C1264" s="213"/>
      <c r="D1264" s="176">
        <v>1</v>
      </c>
    </row>
    <row r="1265" spans="2:4" x14ac:dyDescent="0.2">
      <c r="B1265" s="142" t="s">
        <v>342</v>
      </c>
      <c r="C1265" s="213"/>
      <c r="D1265" s="176"/>
    </row>
    <row r="1266" spans="2:4" x14ac:dyDescent="0.2">
      <c r="B1266" s="142" t="s">
        <v>332</v>
      </c>
      <c r="C1266" s="213"/>
      <c r="D1266" s="176"/>
    </row>
    <row r="1267" spans="2:4" x14ac:dyDescent="0.2">
      <c r="B1267" s="142" t="s">
        <v>435</v>
      </c>
      <c r="C1267" s="213"/>
      <c r="D1267" s="176">
        <v>1</v>
      </c>
    </row>
    <row r="1268" spans="2:4" x14ac:dyDescent="0.2">
      <c r="B1268" s="142" t="s">
        <v>336</v>
      </c>
      <c r="C1268" s="213"/>
      <c r="D1268" s="176"/>
    </row>
    <row r="1269" spans="2:4" x14ac:dyDescent="0.2">
      <c r="B1269" s="142" t="s">
        <v>331</v>
      </c>
      <c r="C1269" s="213"/>
      <c r="D1269" s="176"/>
    </row>
    <row r="1270" spans="2:4" x14ac:dyDescent="0.2">
      <c r="B1270" s="142" t="s">
        <v>357</v>
      </c>
      <c r="C1270" s="213"/>
      <c r="D1270" s="176"/>
    </row>
    <row r="1271" spans="2:4" x14ac:dyDescent="0.2">
      <c r="B1271" s="142" t="s">
        <v>435</v>
      </c>
      <c r="C1271" s="213"/>
      <c r="D1271" s="176">
        <v>1</v>
      </c>
    </row>
    <row r="1272" spans="2:4" x14ac:dyDescent="0.2">
      <c r="B1272" s="142" t="s">
        <v>332</v>
      </c>
      <c r="C1272" s="213"/>
      <c r="D1272" s="176"/>
    </row>
    <row r="1273" spans="2:4" x14ac:dyDescent="0.2">
      <c r="B1273" s="142" t="s">
        <v>333</v>
      </c>
      <c r="C1273" s="213"/>
      <c r="D1273" s="176"/>
    </row>
    <row r="1274" spans="2:4" x14ac:dyDescent="0.2">
      <c r="B1274" s="142" t="s">
        <v>435</v>
      </c>
      <c r="C1274" s="213"/>
      <c r="D1274" s="176">
        <v>1</v>
      </c>
    </row>
    <row r="1275" spans="2:4" x14ac:dyDescent="0.2">
      <c r="B1275" s="142" t="s">
        <v>342</v>
      </c>
      <c r="C1275" s="213"/>
      <c r="D1275" s="176"/>
    </row>
    <row r="1276" spans="2:4" x14ac:dyDescent="0.2">
      <c r="B1276" s="142" t="s">
        <v>336</v>
      </c>
      <c r="C1276" s="213"/>
      <c r="D1276" s="176"/>
    </row>
    <row r="1277" spans="2:4" x14ac:dyDescent="0.2">
      <c r="B1277" s="142" t="s">
        <v>435</v>
      </c>
      <c r="C1277" s="213"/>
      <c r="D1277" s="176">
        <v>1</v>
      </c>
    </row>
    <row r="1278" spans="2:4" x14ac:dyDescent="0.2">
      <c r="B1278" s="142" t="s">
        <v>358</v>
      </c>
      <c r="C1278" s="213"/>
      <c r="D1278" s="176"/>
    </row>
    <row r="1279" spans="2:4" x14ac:dyDescent="0.2">
      <c r="B1279" s="142" t="s">
        <v>332</v>
      </c>
      <c r="C1279" s="213"/>
      <c r="D1279" s="176"/>
    </row>
    <row r="1280" spans="2:4" x14ac:dyDescent="0.2">
      <c r="B1280" s="142" t="s">
        <v>435</v>
      </c>
      <c r="C1280" s="213"/>
      <c r="D1280" s="176">
        <v>1</v>
      </c>
    </row>
    <row r="1281" spans="2:4" x14ac:dyDescent="0.2">
      <c r="B1281" s="142" t="s">
        <v>335</v>
      </c>
      <c r="C1281" s="213"/>
      <c r="D1281" s="176"/>
    </row>
    <row r="1282" spans="2:4" x14ac:dyDescent="0.2">
      <c r="B1282" s="142" t="s">
        <v>332</v>
      </c>
      <c r="C1282" s="213"/>
      <c r="D1282" s="176"/>
    </row>
    <row r="1283" spans="2:4" x14ac:dyDescent="0.2">
      <c r="B1283" s="142" t="s">
        <v>359</v>
      </c>
      <c r="C1283" s="213"/>
      <c r="D1283" s="176"/>
    </row>
    <row r="1284" spans="2:4" x14ac:dyDescent="0.2">
      <c r="B1284" s="142" t="s">
        <v>435</v>
      </c>
      <c r="C1284" s="213"/>
      <c r="D1284" s="176">
        <v>1</v>
      </c>
    </row>
    <row r="1285" spans="2:4" x14ac:dyDescent="0.2">
      <c r="B1285" s="142" t="s">
        <v>335</v>
      </c>
      <c r="C1285" s="213"/>
      <c r="D1285" s="176"/>
    </row>
    <row r="1286" spans="2:4" x14ac:dyDescent="0.2">
      <c r="B1286" s="142" t="s">
        <v>332</v>
      </c>
      <c r="C1286" s="213"/>
      <c r="D1286" s="176"/>
    </row>
    <row r="1287" spans="2:4" x14ac:dyDescent="0.2">
      <c r="B1287" s="142" t="s">
        <v>435</v>
      </c>
      <c r="C1287" s="213"/>
      <c r="D1287" s="176">
        <v>1</v>
      </c>
    </row>
    <row r="1288" spans="2:4" x14ac:dyDescent="0.2">
      <c r="B1288" s="142" t="s">
        <v>344</v>
      </c>
      <c r="C1288" s="213"/>
      <c r="D1288" s="176"/>
    </row>
    <row r="1289" spans="2:4" x14ac:dyDescent="0.2">
      <c r="B1289" s="142" t="s">
        <v>332</v>
      </c>
      <c r="C1289" s="213"/>
      <c r="D1289" s="176"/>
    </row>
    <row r="1290" spans="2:4" x14ac:dyDescent="0.2">
      <c r="B1290" s="142" t="s">
        <v>435</v>
      </c>
      <c r="C1290" s="213"/>
      <c r="D1290" s="176">
        <v>1</v>
      </c>
    </row>
    <row r="1291" spans="2:4" x14ac:dyDescent="0.2">
      <c r="B1291" s="142" t="s">
        <v>335</v>
      </c>
      <c r="C1291" s="213"/>
      <c r="D1291" s="176"/>
    </row>
    <row r="1292" spans="2:4" x14ac:dyDescent="0.2">
      <c r="B1292" s="142" t="s">
        <v>332</v>
      </c>
      <c r="C1292" s="213"/>
      <c r="D1292" s="176"/>
    </row>
    <row r="1293" spans="2:4" x14ac:dyDescent="0.2">
      <c r="B1293" s="142" t="s">
        <v>435</v>
      </c>
      <c r="C1293" s="213"/>
      <c r="D1293" s="176">
        <v>1</v>
      </c>
    </row>
    <row r="1294" spans="2:4" x14ac:dyDescent="0.2">
      <c r="B1294" s="142" t="s">
        <v>341</v>
      </c>
      <c r="C1294" s="213"/>
      <c r="D1294" s="176"/>
    </row>
    <row r="1295" spans="2:4" x14ac:dyDescent="0.2">
      <c r="B1295" s="142" t="s">
        <v>332</v>
      </c>
      <c r="C1295" s="213"/>
      <c r="D1295" s="176"/>
    </row>
    <row r="1296" spans="2:4" x14ac:dyDescent="0.2">
      <c r="B1296" s="142" t="s">
        <v>435</v>
      </c>
      <c r="C1296" s="213"/>
      <c r="D1296" s="176">
        <v>1</v>
      </c>
    </row>
    <row r="1297" spans="2:4" x14ac:dyDescent="0.2">
      <c r="B1297" s="142" t="s">
        <v>342</v>
      </c>
      <c r="C1297" s="213"/>
      <c r="D1297" s="176"/>
    </row>
    <row r="1298" spans="2:4" x14ac:dyDescent="0.2">
      <c r="B1298" s="142" t="s">
        <v>332</v>
      </c>
      <c r="C1298" s="213"/>
      <c r="D1298" s="176"/>
    </row>
    <row r="1299" spans="2:4" x14ac:dyDescent="0.2">
      <c r="B1299" s="142" t="s">
        <v>435</v>
      </c>
      <c r="C1299" s="213"/>
      <c r="D1299" s="176">
        <v>1</v>
      </c>
    </row>
    <row r="1300" spans="2:4" x14ac:dyDescent="0.2">
      <c r="B1300" s="142" t="s">
        <v>335</v>
      </c>
      <c r="C1300" s="213"/>
      <c r="D1300" s="176"/>
    </row>
    <row r="1301" spans="2:4" x14ac:dyDescent="0.2">
      <c r="B1301" s="142" t="s">
        <v>332</v>
      </c>
      <c r="C1301" s="213"/>
      <c r="D1301" s="176"/>
    </row>
    <row r="1302" spans="2:4" x14ac:dyDescent="0.2">
      <c r="B1302" s="142" t="s">
        <v>435</v>
      </c>
      <c r="C1302" s="213"/>
      <c r="D1302" s="176">
        <v>1</v>
      </c>
    </row>
    <row r="1303" spans="2:4" x14ac:dyDescent="0.2">
      <c r="B1303" s="142" t="s">
        <v>335</v>
      </c>
      <c r="C1303" s="213"/>
      <c r="D1303" s="176"/>
    </row>
    <row r="1304" spans="2:4" x14ac:dyDescent="0.2">
      <c r="B1304" s="142" t="s">
        <v>332</v>
      </c>
      <c r="C1304" s="213"/>
      <c r="D1304" s="176"/>
    </row>
    <row r="1305" spans="2:4" x14ac:dyDescent="0.2">
      <c r="B1305" s="142" t="s">
        <v>435</v>
      </c>
      <c r="C1305" s="213"/>
      <c r="D1305" s="176">
        <v>1</v>
      </c>
    </row>
    <row r="1306" spans="2:4" x14ac:dyDescent="0.2">
      <c r="B1306" s="142" t="s">
        <v>334</v>
      </c>
      <c r="C1306" s="213"/>
      <c r="D1306" s="176"/>
    </row>
    <row r="1307" spans="2:4" x14ac:dyDescent="0.2">
      <c r="B1307" s="142" t="s">
        <v>333</v>
      </c>
      <c r="C1307" s="213"/>
      <c r="D1307" s="176"/>
    </row>
    <row r="1308" spans="2:4" x14ac:dyDescent="0.2">
      <c r="B1308" s="142" t="s">
        <v>435</v>
      </c>
      <c r="C1308" s="213"/>
      <c r="D1308" s="176">
        <v>1</v>
      </c>
    </row>
    <row r="1309" spans="2:4" x14ac:dyDescent="0.2">
      <c r="B1309" s="142" t="s">
        <v>344</v>
      </c>
      <c r="C1309" s="213"/>
      <c r="D1309" s="176"/>
    </row>
    <row r="1310" spans="2:4" x14ac:dyDescent="0.2">
      <c r="B1310" s="142" t="s">
        <v>336</v>
      </c>
      <c r="C1310" s="213"/>
      <c r="D1310" s="176"/>
    </row>
    <row r="1311" spans="2:4" x14ac:dyDescent="0.2">
      <c r="B1311" s="142" t="s">
        <v>435</v>
      </c>
      <c r="C1311" s="213"/>
      <c r="D1311" s="176">
        <v>1</v>
      </c>
    </row>
    <row r="1312" spans="2:4" x14ac:dyDescent="0.2">
      <c r="B1312" s="142" t="s">
        <v>340</v>
      </c>
      <c r="C1312" s="213"/>
      <c r="D1312" s="176"/>
    </row>
    <row r="1313" spans="2:4" x14ac:dyDescent="0.2">
      <c r="B1313" s="142" t="s">
        <v>332</v>
      </c>
      <c r="C1313" s="213"/>
      <c r="D1313" s="176"/>
    </row>
    <row r="1314" spans="2:4" x14ac:dyDescent="0.2">
      <c r="B1314" s="142" t="s">
        <v>435</v>
      </c>
      <c r="C1314" s="213"/>
      <c r="D1314" s="176">
        <v>1</v>
      </c>
    </row>
    <row r="1315" spans="2:4" x14ac:dyDescent="0.2">
      <c r="B1315" s="142" t="s">
        <v>331</v>
      </c>
      <c r="C1315" s="213"/>
      <c r="D1315" s="176"/>
    </row>
    <row r="1316" spans="2:4" x14ac:dyDescent="0.2">
      <c r="B1316" s="142" t="s">
        <v>360</v>
      </c>
      <c r="C1316" s="213"/>
      <c r="D1316" s="176"/>
    </row>
    <row r="1317" spans="2:4" x14ac:dyDescent="0.2">
      <c r="B1317" s="142" t="s">
        <v>435</v>
      </c>
      <c r="C1317" s="213"/>
      <c r="D1317" s="176">
        <v>1</v>
      </c>
    </row>
    <row r="1318" spans="2:4" x14ac:dyDescent="0.2">
      <c r="B1318" s="142" t="s">
        <v>342</v>
      </c>
      <c r="C1318" s="213"/>
      <c r="D1318" s="176"/>
    </row>
    <row r="1319" spans="2:4" x14ac:dyDescent="0.2">
      <c r="B1319" s="142" t="s">
        <v>361</v>
      </c>
      <c r="C1319" s="213"/>
      <c r="D1319" s="176"/>
    </row>
    <row r="1320" spans="2:4" x14ac:dyDescent="0.2">
      <c r="B1320" s="142" t="s">
        <v>435</v>
      </c>
      <c r="C1320" s="213"/>
      <c r="D1320" s="176">
        <v>1</v>
      </c>
    </row>
    <row r="1321" spans="2:4" x14ac:dyDescent="0.2">
      <c r="B1321" s="142" t="s">
        <v>362</v>
      </c>
      <c r="C1321" s="213"/>
      <c r="D1321" s="176"/>
    </row>
    <row r="1322" spans="2:4" x14ac:dyDescent="0.2">
      <c r="B1322" s="142" t="s">
        <v>363</v>
      </c>
      <c r="C1322" s="213"/>
      <c r="D1322" s="176"/>
    </row>
    <row r="1323" spans="2:4" x14ac:dyDescent="0.2">
      <c r="B1323" s="142" t="s">
        <v>435</v>
      </c>
      <c r="C1323" s="213"/>
      <c r="D1323" s="176">
        <v>1</v>
      </c>
    </row>
    <row r="1324" spans="2:4" x14ac:dyDescent="0.2">
      <c r="B1324" s="142" t="s">
        <v>364</v>
      </c>
      <c r="C1324" s="213"/>
      <c r="D1324" s="176"/>
    </row>
    <row r="1325" spans="2:4" x14ac:dyDescent="0.2">
      <c r="B1325" s="142" t="s">
        <v>435</v>
      </c>
      <c r="C1325" s="213"/>
      <c r="D1325" s="176">
        <v>1</v>
      </c>
    </row>
    <row r="1326" spans="2:4" x14ac:dyDescent="0.2">
      <c r="B1326" s="142" t="s">
        <v>365</v>
      </c>
      <c r="C1326" s="213"/>
      <c r="D1326" s="176"/>
    </row>
    <row r="1327" spans="2:4" x14ac:dyDescent="0.2">
      <c r="B1327" s="142" t="s">
        <v>435</v>
      </c>
      <c r="C1327" s="213"/>
      <c r="D1327" s="176">
        <v>1</v>
      </c>
    </row>
    <row r="1328" spans="2:4" x14ac:dyDescent="0.2">
      <c r="B1328" s="142" t="s">
        <v>366</v>
      </c>
      <c r="C1328" s="213"/>
      <c r="D1328" s="176"/>
    </row>
    <row r="1329" spans="2:4" x14ac:dyDescent="0.2">
      <c r="B1329" s="142" t="s">
        <v>367</v>
      </c>
      <c r="C1329" s="213"/>
      <c r="D1329" s="176"/>
    </row>
    <row r="1330" spans="2:4" x14ac:dyDescent="0.2">
      <c r="B1330" s="142" t="s">
        <v>435</v>
      </c>
      <c r="C1330" s="213"/>
      <c r="D1330" s="176">
        <v>1</v>
      </c>
    </row>
    <row r="1331" spans="2:4" x14ac:dyDescent="0.2">
      <c r="B1331" s="142" t="s">
        <v>366</v>
      </c>
      <c r="C1331" s="213"/>
      <c r="D1331" s="176"/>
    </row>
    <row r="1332" spans="2:4" x14ac:dyDescent="0.2">
      <c r="B1332" s="142" t="s">
        <v>435</v>
      </c>
      <c r="C1332" s="213"/>
      <c r="D1332" s="176">
        <v>1</v>
      </c>
    </row>
    <row r="1333" spans="2:4" x14ac:dyDescent="0.2">
      <c r="B1333" s="142" t="s">
        <v>366</v>
      </c>
      <c r="C1333" s="213"/>
      <c r="D1333" s="176"/>
    </row>
    <row r="1334" spans="2:4" x14ac:dyDescent="0.2">
      <c r="B1334" s="142" t="s">
        <v>435</v>
      </c>
      <c r="C1334" s="213"/>
      <c r="D1334" s="176">
        <v>1</v>
      </c>
    </row>
    <row r="1335" spans="2:4" x14ac:dyDescent="0.2">
      <c r="B1335" s="142" t="s">
        <v>366</v>
      </c>
      <c r="C1335" s="213"/>
      <c r="D1335" s="176"/>
    </row>
    <row r="1336" spans="2:4" x14ac:dyDescent="0.2">
      <c r="B1336" s="142" t="s">
        <v>435</v>
      </c>
      <c r="C1336" s="213"/>
      <c r="D1336" s="176">
        <v>1</v>
      </c>
    </row>
    <row r="1337" spans="2:4" x14ac:dyDescent="0.2">
      <c r="B1337" s="142" t="s">
        <v>366</v>
      </c>
      <c r="C1337" s="213"/>
      <c r="D1337" s="176"/>
    </row>
    <row r="1338" spans="2:4" x14ac:dyDescent="0.2">
      <c r="B1338" s="142" t="s">
        <v>368</v>
      </c>
      <c r="C1338" s="213"/>
      <c r="D1338" s="176"/>
    </row>
    <row r="1339" spans="2:4" x14ac:dyDescent="0.2">
      <c r="B1339" s="142" t="s">
        <v>435</v>
      </c>
      <c r="C1339" s="213"/>
      <c r="D1339" s="176">
        <v>1</v>
      </c>
    </row>
    <row r="1340" spans="2:4" x14ac:dyDescent="0.2">
      <c r="B1340" s="142" t="s">
        <v>366</v>
      </c>
      <c r="C1340" s="213"/>
      <c r="D1340" s="176"/>
    </row>
    <row r="1341" spans="2:4" x14ac:dyDescent="0.2">
      <c r="B1341" s="142" t="s">
        <v>368</v>
      </c>
      <c r="C1341" s="213"/>
      <c r="D1341" s="176"/>
    </row>
    <row r="1342" spans="2:4" x14ac:dyDescent="0.2">
      <c r="B1342" s="142" t="s">
        <v>435</v>
      </c>
      <c r="C1342" s="213"/>
      <c r="D1342" s="176">
        <v>1</v>
      </c>
    </row>
    <row r="1343" spans="2:4" x14ac:dyDescent="0.2">
      <c r="B1343" s="142" t="s">
        <v>369</v>
      </c>
      <c r="C1343" s="213"/>
      <c r="D1343" s="176"/>
    </row>
    <row r="1344" spans="2:4" x14ac:dyDescent="0.2">
      <c r="B1344" s="142" t="s">
        <v>370</v>
      </c>
      <c r="C1344" s="213"/>
      <c r="D1344" s="176"/>
    </row>
    <row r="1345" spans="2:4" x14ac:dyDescent="0.2">
      <c r="B1345" s="142" t="s">
        <v>435</v>
      </c>
      <c r="C1345" s="213"/>
      <c r="D1345" s="176">
        <v>1</v>
      </c>
    </row>
    <row r="1346" spans="2:4" x14ac:dyDescent="0.2">
      <c r="B1346" s="142" t="s">
        <v>366</v>
      </c>
      <c r="C1346" s="213"/>
      <c r="D1346" s="176"/>
    </row>
    <row r="1347" spans="2:4" x14ac:dyDescent="0.2">
      <c r="B1347" s="142" t="s">
        <v>435</v>
      </c>
      <c r="C1347" s="213"/>
      <c r="D1347" s="176">
        <v>1</v>
      </c>
    </row>
    <row r="1348" spans="2:4" x14ac:dyDescent="0.2">
      <c r="B1348" s="142" t="s">
        <v>366</v>
      </c>
      <c r="C1348" s="213"/>
      <c r="D1348" s="176"/>
    </row>
    <row r="1349" spans="2:4" x14ac:dyDescent="0.2">
      <c r="B1349" s="142" t="s">
        <v>435</v>
      </c>
      <c r="C1349" s="213"/>
      <c r="D1349" s="176">
        <v>1</v>
      </c>
    </row>
    <row r="1350" spans="2:4" x14ac:dyDescent="0.2">
      <c r="B1350" s="142" t="s">
        <v>371</v>
      </c>
      <c r="C1350" s="213"/>
      <c r="D1350" s="176"/>
    </row>
    <row r="1351" spans="2:4" x14ac:dyDescent="0.2">
      <c r="B1351" s="142" t="s">
        <v>372</v>
      </c>
      <c r="C1351" s="213"/>
      <c r="D1351" s="176"/>
    </row>
    <row r="1352" spans="2:4" x14ac:dyDescent="0.2">
      <c r="B1352" s="142" t="s">
        <v>435</v>
      </c>
      <c r="C1352" s="213"/>
      <c r="D1352" s="176">
        <v>1</v>
      </c>
    </row>
    <row r="1353" spans="2:4" x14ac:dyDescent="0.2">
      <c r="B1353" s="142" t="s">
        <v>365</v>
      </c>
      <c r="C1353" s="213"/>
      <c r="D1353" s="176"/>
    </row>
    <row r="1354" spans="2:4" x14ac:dyDescent="0.2">
      <c r="B1354" s="142" t="s">
        <v>435</v>
      </c>
      <c r="C1354" s="213"/>
      <c r="D1354" s="176">
        <v>1</v>
      </c>
    </row>
    <row r="1355" spans="2:4" x14ac:dyDescent="0.2">
      <c r="B1355" s="142" t="s">
        <v>366</v>
      </c>
      <c r="C1355" s="213"/>
      <c r="D1355" s="176"/>
    </row>
    <row r="1356" spans="2:4" x14ac:dyDescent="0.2">
      <c r="B1356" s="142" t="s">
        <v>435</v>
      </c>
      <c r="C1356" s="213"/>
      <c r="D1356" s="176">
        <v>1</v>
      </c>
    </row>
    <row r="1357" spans="2:4" x14ac:dyDescent="0.2">
      <c r="B1357" s="142" t="s">
        <v>366</v>
      </c>
      <c r="C1357" s="213"/>
      <c r="D1357" s="176"/>
    </row>
    <row r="1358" spans="2:4" x14ac:dyDescent="0.2">
      <c r="B1358" s="142" t="s">
        <v>435</v>
      </c>
      <c r="C1358" s="213"/>
      <c r="D1358" s="176">
        <v>1</v>
      </c>
    </row>
    <row r="1359" spans="2:4" x14ac:dyDescent="0.2">
      <c r="B1359" s="142" t="s">
        <v>366</v>
      </c>
      <c r="C1359" s="213"/>
      <c r="D1359" s="176"/>
    </row>
    <row r="1360" spans="2:4" x14ac:dyDescent="0.2">
      <c r="B1360" s="142" t="s">
        <v>435</v>
      </c>
      <c r="C1360" s="213"/>
      <c r="D1360" s="176">
        <v>1</v>
      </c>
    </row>
    <row r="1361" spans="2:4" x14ac:dyDescent="0.2">
      <c r="B1361" s="142" t="s">
        <v>366</v>
      </c>
      <c r="C1361" s="213"/>
      <c r="D1361" s="176"/>
    </row>
    <row r="1362" spans="2:4" x14ac:dyDescent="0.2">
      <c r="B1362" s="142" t="s">
        <v>368</v>
      </c>
      <c r="C1362" s="213"/>
      <c r="D1362" s="176"/>
    </row>
    <row r="1363" spans="2:4" x14ac:dyDescent="0.2">
      <c r="B1363" s="142" t="s">
        <v>435</v>
      </c>
      <c r="C1363" s="213"/>
      <c r="D1363" s="176">
        <v>1</v>
      </c>
    </row>
    <row r="1364" spans="2:4" x14ac:dyDescent="0.2">
      <c r="B1364" s="142" t="s">
        <v>369</v>
      </c>
      <c r="C1364" s="213"/>
      <c r="D1364" s="176"/>
    </row>
    <row r="1365" spans="2:4" x14ac:dyDescent="0.2">
      <c r="B1365" s="142" t="s">
        <v>373</v>
      </c>
      <c r="C1365" s="213"/>
      <c r="D1365" s="176"/>
    </row>
    <row r="1366" spans="2:4" x14ac:dyDescent="0.2">
      <c r="B1366" s="142" t="s">
        <v>374</v>
      </c>
      <c r="C1366" s="213"/>
      <c r="D1366" s="176"/>
    </row>
    <row r="1367" spans="2:4" x14ac:dyDescent="0.2">
      <c r="B1367" s="142" t="s">
        <v>375</v>
      </c>
      <c r="C1367" s="213"/>
      <c r="D1367" s="176"/>
    </row>
    <row r="1368" spans="2:4" x14ac:dyDescent="0.2">
      <c r="B1368" s="142" t="s">
        <v>376</v>
      </c>
      <c r="C1368" s="213"/>
      <c r="D1368" s="176"/>
    </row>
    <row r="1369" spans="2:4" x14ac:dyDescent="0.2">
      <c r="B1369" s="142" t="s">
        <v>435</v>
      </c>
      <c r="C1369" s="213"/>
      <c r="D1369" s="176">
        <v>1</v>
      </c>
    </row>
    <row r="1370" spans="2:4" x14ac:dyDescent="0.2">
      <c r="B1370" s="142" t="s">
        <v>371</v>
      </c>
      <c r="C1370" s="213"/>
      <c r="D1370" s="176"/>
    </row>
    <row r="1371" spans="2:4" x14ac:dyDescent="0.2">
      <c r="B1371" s="142" t="s">
        <v>435</v>
      </c>
      <c r="C1371" s="213"/>
      <c r="D1371" s="176">
        <v>1</v>
      </c>
    </row>
    <row r="1372" spans="2:4" x14ac:dyDescent="0.2">
      <c r="B1372" s="142" t="s">
        <v>366</v>
      </c>
      <c r="C1372" s="213"/>
      <c r="D1372" s="176"/>
    </row>
    <row r="1373" spans="2:4" x14ac:dyDescent="0.2">
      <c r="B1373" s="142" t="s">
        <v>435</v>
      </c>
      <c r="C1373" s="213"/>
      <c r="D1373" s="176">
        <v>1</v>
      </c>
    </row>
    <row r="1374" spans="2:4" x14ac:dyDescent="0.2">
      <c r="B1374" s="142" t="s">
        <v>371</v>
      </c>
      <c r="C1374" s="213"/>
      <c r="D1374" s="176"/>
    </row>
    <row r="1375" spans="2:4" x14ac:dyDescent="0.2">
      <c r="B1375" s="142" t="s">
        <v>435</v>
      </c>
      <c r="C1375" s="213"/>
      <c r="D1375" s="176">
        <v>1</v>
      </c>
    </row>
    <row r="1376" spans="2:4" x14ac:dyDescent="0.2">
      <c r="B1376" s="142" t="s">
        <v>369</v>
      </c>
      <c r="C1376" s="213"/>
      <c r="D1376" s="176"/>
    </row>
    <row r="1377" spans="2:4" x14ac:dyDescent="0.2">
      <c r="B1377" s="142" t="s">
        <v>435</v>
      </c>
      <c r="C1377" s="213"/>
      <c r="D1377" s="176">
        <v>1</v>
      </c>
    </row>
    <row r="1378" spans="2:4" x14ac:dyDescent="0.2">
      <c r="B1378" s="142" t="s">
        <v>366</v>
      </c>
      <c r="C1378" s="213"/>
      <c r="D1378" s="176"/>
    </row>
    <row r="1379" spans="2:4" x14ac:dyDescent="0.2">
      <c r="B1379" s="142" t="s">
        <v>435</v>
      </c>
      <c r="C1379" s="213"/>
      <c r="D1379" s="176">
        <v>1</v>
      </c>
    </row>
    <row r="1380" spans="2:4" x14ac:dyDescent="0.2">
      <c r="B1380" s="142" t="s">
        <v>371</v>
      </c>
      <c r="C1380" s="213"/>
      <c r="D1380" s="176"/>
    </row>
    <row r="1381" spans="2:4" x14ac:dyDescent="0.2">
      <c r="B1381" s="142" t="s">
        <v>435</v>
      </c>
      <c r="C1381" s="213"/>
      <c r="D1381" s="176">
        <v>1</v>
      </c>
    </row>
    <row r="1382" spans="2:4" x14ac:dyDescent="0.2">
      <c r="B1382" s="142" t="s">
        <v>371</v>
      </c>
      <c r="C1382" s="213"/>
      <c r="D1382" s="176"/>
    </row>
    <row r="1383" spans="2:4" x14ac:dyDescent="0.2">
      <c r="B1383" s="142" t="s">
        <v>435</v>
      </c>
      <c r="C1383" s="213"/>
      <c r="D1383" s="176">
        <v>1</v>
      </c>
    </row>
    <row r="1384" spans="2:4" x14ac:dyDescent="0.2">
      <c r="B1384" s="142" t="s">
        <v>371</v>
      </c>
      <c r="C1384" s="213"/>
      <c r="D1384" s="176"/>
    </row>
    <row r="1385" spans="2:4" x14ac:dyDescent="0.2">
      <c r="B1385" s="142" t="s">
        <v>435</v>
      </c>
      <c r="C1385" s="213"/>
      <c r="D1385" s="176">
        <v>1</v>
      </c>
    </row>
    <row r="1386" spans="2:4" x14ac:dyDescent="0.2">
      <c r="B1386" s="142" t="s">
        <v>366</v>
      </c>
      <c r="C1386" s="213"/>
      <c r="D1386" s="176"/>
    </row>
    <row r="1387" spans="2:4" x14ac:dyDescent="0.2">
      <c r="B1387" s="142" t="s">
        <v>435</v>
      </c>
      <c r="C1387" s="213"/>
      <c r="D1387" s="176">
        <v>1</v>
      </c>
    </row>
    <row r="1388" spans="2:4" x14ac:dyDescent="0.2">
      <c r="B1388" s="142" t="s">
        <v>366</v>
      </c>
      <c r="C1388" s="213"/>
      <c r="D1388" s="176"/>
    </row>
    <row r="1389" spans="2:4" x14ac:dyDescent="0.2">
      <c r="B1389" s="142" t="s">
        <v>368</v>
      </c>
      <c r="C1389" s="213"/>
      <c r="D1389" s="176"/>
    </row>
    <row r="1390" spans="2:4" x14ac:dyDescent="0.2">
      <c r="B1390" s="142" t="s">
        <v>435</v>
      </c>
      <c r="C1390" s="213"/>
      <c r="D1390" s="176">
        <v>1</v>
      </c>
    </row>
    <row r="1391" spans="2:4" x14ac:dyDescent="0.2">
      <c r="B1391" s="142" t="s">
        <v>366</v>
      </c>
      <c r="C1391" s="213"/>
      <c r="D1391" s="176"/>
    </row>
    <row r="1392" spans="2:4" x14ac:dyDescent="0.2">
      <c r="B1392" s="142" t="s">
        <v>435</v>
      </c>
      <c r="C1392" s="213"/>
      <c r="D1392" s="176">
        <v>1</v>
      </c>
    </row>
    <row r="1393" spans="2:4" x14ac:dyDescent="0.2">
      <c r="B1393" s="142" t="s">
        <v>365</v>
      </c>
      <c r="C1393" s="213"/>
      <c r="D1393" s="176"/>
    </row>
    <row r="1394" spans="2:4" x14ac:dyDescent="0.2">
      <c r="B1394" s="142" t="s">
        <v>435</v>
      </c>
      <c r="C1394" s="213"/>
      <c r="D1394" s="176">
        <v>1</v>
      </c>
    </row>
    <row r="1395" spans="2:4" x14ac:dyDescent="0.2">
      <c r="B1395" s="142" t="s">
        <v>366</v>
      </c>
      <c r="C1395" s="213"/>
      <c r="D1395" s="176"/>
    </row>
    <row r="1396" spans="2:4" x14ac:dyDescent="0.2">
      <c r="B1396" s="142" t="s">
        <v>435</v>
      </c>
      <c r="C1396" s="213"/>
      <c r="D1396" s="176">
        <v>1</v>
      </c>
    </row>
    <row r="1397" spans="2:4" x14ac:dyDescent="0.2">
      <c r="B1397" s="142" t="s">
        <v>365</v>
      </c>
      <c r="C1397" s="213"/>
      <c r="D1397" s="176"/>
    </row>
    <row r="1398" spans="2:4" x14ac:dyDescent="0.2">
      <c r="B1398" s="142" t="s">
        <v>435</v>
      </c>
      <c r="C1398" s="213"/>
      <c r="D1398" s="176">
        <v>1</v>
      </c>
    </row>
    <row r="1399" spans="2:4" x14ac:dyDescent="0.2">
      <c r="B1399" s="142" t="s">
        <v>366</v>
      </c>
      <c r="C1399" s="213"/>
      <c r="D1399" s="176"/>
    </row>
    <row r="1400" spans="2:4" x14ac:dyDescent="0.2">
      <c r="B1400" s="142" t="s">
        <v>435</v>
      </c>
      <c r="C1400" s="213"/>
      <c r="D1400" s="176">
        <v>1</v>
      </c>
    </row>
    <row r="1401" spans="2:4" x14ac:dyDescent="0.2">
      <c r="B1401" s="142" t="s">
        <v>366</v>
      </c>
      <c r="C1401" s="213"/>
      <c r="D1401" s="176"/>
    </row>
    <row r="1402" spans="2:4" x14ac:dyDescent="0.2">
      <c r="B1402" s="142" t="s">
        <v>435</v>
      </c>
      <c r="C1402" s="213"/>
      <c r="D1402" s="176">
        <v>1</v>
      </c>
    </row>
    <row r="1403" spans="2:4" x14ac:dyDescent="0.2">
      <c r="B1403" s="142" t="s">
        <v>369</v>
      </c>
      <c r="C1403" s="213"/>
      <c r="D1403" s="176"/>
    </row>
    <row r="1404" spans="2:4" x14ac:dyDescent="0.2">
      <c r="B1404" s="142" t="s">
        <v>435</v>
      </c>
      <c r="C1404" s="213"/>
      <c r="D1404" s="176">
        <v>1</v>
      </c>
    </row>
    <row r="1405" spans="2:4" x14ac:dyDescent="0.2">
      <c r="B1405" s="142" t="s">
        <v>369</v>
      </c>
      <c r="C1405" s="213"/>
      <c r="D1405" s="176"/>
    </row>
    <row r="1406" spans="2:4" x14ac:dyDescent="0.2">
      <c r="B1406" s="142" t="s">
        <v>377</v>
      </c>
      <c r="C1406" s="213"/>
      <c r="D1406" s="176"/>
    </row>
    <row r="1407" spans="2:4" x14ac:dyDescent="0.2">
      <c r="B1407" s="142" t="s">
        <v>378</v>
      </c>
      <c r="C1407" s="213"/>
      <c r="D1407" s="176"/>
    </row>
    <row r="1408" spans="2:4" x14ac:dyDescent="0.2">
      <c r="B1408" s="142" t="s">
        <v>435</v>
      </c>
      <c r="C1408" s="213"/>
      <c r="D1408" s="176">
        <v>1</v>
      </c>
    </row>
    <row r="1409" spans="2:4" x14ac:dyDescent="0.2">
      <c r="B1409" s="142" t="s">
        <v>366</v>
      </c>
      <c r="C1409" s="213"/>
      <c r="D1409" s="176"/>
    </row>
    <row r="1410" spans="2:4" x14ac:dyDescent="0.2">
      <c r="B1410" s="142" t="s">
        <v>368</v>
      </c>
      <c r="C1410" s="213"/>
      <c r="D1410" s="176"/>
    </row>
    <row r="1411" spans="2:4" x14ac:dyDescent="0.2">
      <c r="B1411" s="142" t="s">
        <v>435</v>
      </c>
      <c r="C1411" s="213"/>
      <c r="D1411" s="176">
        <v>1</v>
      </c>
    </row>
    <row r="1412" spans="2:4" x14ac:dyDescent="0.2">
      <c r="B1412" s="142" t="s">
        <v>366</v>
      </c>
      <c r="C1412" s="213"/>
      <c r="D1412" s="176"/>
    </row>
    <row r="1413" spans="2:4" x14ac:dyDescent="0.2">
      <c r="B1413" s="142" t="s">
        <v>435</v>
      </c>
      <c r="C1413" s="213"/>
      <c r="D1413" s="176">
        <v>1</v>
      </c>
    </row>
    <row r="1414" spans="2:4" x14ac:dyDescent="0.2">
      <c r="B1414" s="142" t="s">
        <v>369</v>
      </c>
      <c r="C1414" s="213"/>
      <c r="D1414" s="176"/>
    </row>
    <row r="1415" spans="2:4" x14ac:dyDescent="0.2">
      <c r="B1415" s="142" t="s">
        <v>379</v>
      </c>
      <c r="C1415" s="213"/>
      <c r="D1415" s="176"/>
    </row>
    <row r="1416" spans="2:4" x14ac:dyDescent="0.2">
      <c r="B1416" s="142" t="s">
        <v>435</v>
      </c>
      <c r="C1416" s="213"/>
      <c r="D1416" s="176">
        <v>1</v>
      </c>
    </row>
    <row r="1417" spans="2:4" x14ac:dyDescent="0.2">
      <c r="B1417" s="142" t="s">
        <v>366</v>
      </c>
      <c r="C1417" s="213"/>
      <c r="D1417" s="176"/>
    </row>
    <row r="1418" spans="2:4" x14ac:dyDescent="0.2">
      <c r="B1418" s="142" t="s">
        <v>435</v>
      </c>
      <c r="C1418" s="213"/>
      <c r="D1418" s="176">
        <v>1</v>
      </c>
    </row>
    <row r="1419" spans="2:4" x14ac:dyDescent="0.2">
      <c r="B1419" s="142" t="s">
        <v>380</v>
      </c>
      <c r="C1419" s="213"/>
      <c r="D1419" s="176"/>
    </row>
    <row r="1420" spans="2:4" x14ac:dyDescent="0.2">
      <c r="B1420" s="142" t="s">
        <v>435</v>
      </c>
      <c r="C1420" s="213"/>
      <c r="D1420" s="176">
        <v>1</v>
      </c>
    </row>
    <row r="1421" spans="2:4" x14ac:dyDescent="0.2">
      <c r="B1421" s="142" t="s">
        <v>380</v>
      </c>
      <c r="C1421" s="213"/>
      <c r="D1421" s="176"/>
    </row>
    <row r="1422" spans="2:4" x14ac:dyDescent="0.2">
      <c r="B1422" s="142" t="s">
        <v>435</v>
      </c>
      <c r="C1422" s="213"/>
      <c r="D1422" s="176">
        <v>1</v>
      </c>
    </row>
    <row r="1423" spans="2:4" x14ac:dyDescent="0.2">
      <c r="B1423" s="142" t="s">
        <v>381</v>
      </c>
      <c r="C1423" s="213"/>
      <c r="D1423" s="176"/>
    </row>
    <row r="1424" spans="2:4" x14ac:dyDescent="0.2">
      <c r="B1424" s="142" t="s">
        <v>382</v>
      </c>
      <c r="C1424" s="213"/>
      <c r="D1424" s="176"/>
    </row>
    <row r="1425" spans="2:4" x14ac:dyDescent="0.2">
      <c r="B1425" s="142" t="s">
        <v>435</v>
      </c>
      <c r="C1425" s="213"/>
      <c r="D1425" s="176">
        <v>1</v>
      </c>
    </row>
    <row r="1426" spans="2:4" x14ac:dyDescent="0.2">
      <c r="B1426" s="142" t="s">
        <v>366</v>
      </c>
      <c r="C1426" s="213"/>
      <c r="D1426" s="176"/>
    </row>
    <row r="1427" spans="2:4" x14ac:dyDescent="0.2">
      <c r="B1427" s="142" t="s">
        <v>435</v>
      </c>
      <c r="C1427" s="213"/>
      <c r="D1427" s="176">
        <v>1</v>
      </c>
    </row>
    <row r="1428" spans="2:4" x14ac:dyDescent="0.2">
      <c r="B1428" s="142" t="s">
        <v>369</v>
      </c>
      <c r="C1428" s="213"/>
      <c r="D1428" s="176"/>
    </row>
    <row r="1429" spans="2:4" x14ac:dyDescent="0.2">
      <c r="B1429" s="142" t="s">
        <v>435</v>
      </c>
      <c r="C1429" s="213"/>
      <c r="D1429" s="176">
        <v>1</v>
      </c>
    </row>
    <row r="1430" spans="2:4" x14ac:dyDescent="0.2">
      <c r="B1430" s="142" t="s">
        <v>383</v>
      </c>
      <c r="C1430" s="213"/>
      <c r="D1430" s="176"/>
    </row>
    <row r="1431" spans="2:4" x14ac:dyDescent="0.2">
      <c r="B1431" s="142" t="s">
        <v>435</v>
      </c>
      <c r="C1431" s="213"/>
      <c r="D1431" s="176">
        <v>1</v>
      </c>
    </row>
    <row r="1432" spans="2:4" x14ac:dyDescent="0.2">
      <c r="B1432" s="142" t="s">
        <v>369</v>
      </c>
      <c r="C1432" s="213"/>
      <c r="D1432" s="176"/>
    </row>
    <row r="1433" spans="2:4" x14ac:dyDescent="0.2">
      <c r="B1433" s="142" t="s">
        <v>435</v>
      </c>
      <c r="C1433" s="213"/>
      <c r="D1433" s="176">
        <v>1</v>
      </c>
    </row>
    <row r="1434" spans="2:4" x14ac:dyDescent="0.2">
      <c r="B1434" s="142" t="s">
        <v>366</v>
      </c>
      <c r="C1434" s="213"/>
      <c r="D1434" s="176"/>
    </row>
    <row r="1435" spans="2:4" x14ac:dyDescent="0.2">
      <c r="B1435" s="142" t="s">
        <v>435</v>
      </c>
      <c r="C1435" s="213"/>
      <c r="D1435" s="176">
        <v>1</v>
      </c>
    </row>
    <row r="1436" spans="2:4" x14ac:dyDescent="0.2">
      <c r="B1436" s="142" t="s">
        <v>366</v>
      </c>
      <c r="C1436" s="213"/>
      <c r="D1436" s="176"/>
    </row>
    <row r="1437" spans="2:4" x14ac:dyDescent="0.2">
      <c r="B1437" s="142" t="s">
        <v>435</v>
      </c>
      <c r="C1437" s="213"/>
      <c r="D1437" s="176">
        <v>1</v>
      </c>
    </row>
    <row r="1438" spans="2:4" x14ac:dyDescent="0.2">
      <c r="B1438" s="142" t="s">
        <v>371</v>
      </c>
      <c r="C1438" s="213"/>
      <c r="D1438" s="176"/>
    </row>
    <row r="1439" spans="2:4" x14ac:dyDescent="0.2">
      <c r="B1439" s="142" t="s">
        <v>435</v>
      </c>
      <c r="C1439" s="213"/>
      <c r="D1439" s="176">
        <v>1</v>
      </c>
    </row>
    <row r="1440" spans="2:4" x14ac:dyDescent="0.2">
      <c r="B1440" s="142" t="s">
        <v>371</v>
      </c>
      <c r="C1440" s="213"/>
      <c r="D1440" s="176"/>
    </row>
    <row r="1441" spans="2:4" x14ac:dyDescent="0.2">
      <c r="B1441" s="142" t="s">
        <v>384</v>
      </c>
      <c r="C1441" s="213"/>
      <c r="D1441" s="176"/>
    </row>
    <row r="1442" spans="2:4" x14ac:dyDescent="0.2">
      <c r="B1442" s="142" t="s">
        <v>435</v>
      </c>
      <c r="C1442" s="213"/>
      <c r="D1442" s="176">
        <v>1</v>
      </c>
    </row>
    <row r="1443" spans="2:4" x14ac:dyDescent="0.2">
      <c r="B1443" s="142" t="s">
        <v>366</v>
      </c>
      <c r="C1443" s="213"/>
      <c r="D1443" s="176"/>
    </row>
    <row r="1444" spans="2:4" x14ac:dyDescent="0.2">
      <c r="B1444" s="142" t="s">
        <v>435</v>
      </c>
      <c r="C1444" s="213"/>
      <c r="D1444" s="176">
        <v>1</v>
      </c>
    </row>
    <row r="1445" spans="2:4" x14ac:dyDescent="0.2">
      <c r="B1445" s="142" t="s">
        <v>369</v>
      </c>
      <c r="C1445" s="213"/>
      <c r="D1445" s="176"/>
    </row>
    <row r="1446" spans="2:4" x14ac:dyDescent="0.2">
      <c r="B1446" s="142" t="s">
        <v>385</v>
      </c>
      <c r="C1446" s="213"/>
      <c r="D1446" s="176"/>
    </row>
    <row r="1447" spans="2:4" x14ac:dyDescent="0.2">
      <c r="B1447" s="142" t="s">
        <v>435</v>
      </c>
      <c r="C1447" s="213"/>
      <c r="D1447" s="176">
        <v>1</v>
      </c>
    </row>
    <row r="1448" spans="2:4" x14ac:dyDescent="0.2">
      <c r="B1448" s="142" t="s">
        <v>366</v>
      </c>
      <c r="C1448" s="213"/>
      <c r="D1448" s="176"/>
    </row>
    <row r="1449" spans="2:4" x14ac:dyDescent="0.2">
      <c r="B1449" s="142" t="s">
        <v>435</v>
      </c>
      <c r="C1449" s="213"/>
      <c r="D1449" s="176">
        <v>1</v>
      </c>
    </row>
    <row r="1450" spans="2:4" x14ac:dyDescent="0.2">
      <c r="B1450" s="142" t="s">
        <v>366</v>
      </c>
      <c r="C1450" s="213"/>
      <c r="D1450" s="176"/>
    </row>
    <row r="1451" spans="2:4" x14ac:dyDescent="0.2">
      <c r="B1451" s="142" t="s">
        <v>368</v>
      </c>
      <c r="C1451" s="213"/>
      <c r="D1451" s="176"/>
    </row>
    <row r="1452" spans="2:4" x14ac:dyDescent="0.2">
      <c r="B1452" s="142" t="s">
        <v>435</v>
      </c>
      <c r="C1452" s="213"/>
      <c r="D1452" s="176">
        <v>1</v>
      </c>
    </row>
    <row r="1453" spans="2:4" x14ac:dyDescent="0.2">
      <c r="B1453" s="142" t="s">
        <v>366</v>
      </c>
      <c r="C1453" s="213"/>
      <c r="D1453" s="176"/>
    </row>
    <row r="1454" spans="2:4" x14ac:dyDescent="0.2">
      <c r="B1454" s="142" t="s">
        <v>435</v>
      </c>
      <c r="C1454" s="213"/>
      <c r="D1454" s="176">
        <v>1</v>
      </c>
    </row>
    <row r="1455" spans="2:4" x14ac:dyDescent="0.2">
      <c r="B1455" s="142" t="s">
        <v>365</v>
      </c>
      <c r="C1455" s="213"/>
      <c r="D1455" s="176"/>
    </row>
    <row r="1456" spans="2:4" x14ac:dyDescent="0.2">
      <c r="B1456" s="142" t="s">
        <v>435</v>
      </c>
      <c r="C1456" s="213"/>
      <c r="D1456" s="176">
        <v>1</v>
      </c>
    </row>
    <row r="1457" spans="2:4" x14ac:dyDescent="0.2">
      <c r="B1457" s="142" t="s">
        <v>366</v>
      </c>
      <c r="C1457" s="213"/>
      <c r="D1457" s="176"/>
    </row>
    <row r="1458" spans="2:4" x14ac:dyDescent="0.2">
      <c r="B1458" s="142" t="s">
        <v>435</v>
      </c>
      <c r="C1458" s="213"/>
      <c r="D1458" s="176">
        <v>1</v>
      </c>
    </row>
    <row r="1459" spans="2:4" x14ac:dyDescent="0.2">
      <c r="B1459" s="142" t="s">
        <v>371</v>
      </c>
      <c r="C1459" s="213"/>
      <c r="D1459" s="176"/>
    </row>
    <row r="1460" spans="2:4" x14ac:dyDescent="0.2">
      <c r="B1460" s="142" t="s">
        <v>435</v>
      </c>
      <c r="C1460" s="213"/>
      <c r="D1460" s="176">
        <v>1</v>
      </c>
    </row>
    <row r="1461" spans="2:4" x14ac:dyDescent="0.2">
      <c r="B1461" s="142" t="s">
        <v>371</v>
      </c>
      <c r="C1461" s="213"/>
      <c r="D1461" s="176"/>
    </row>
    <row r="1462" spans="2:4" x14ac:dyDescent="0.2">
      <c r="B1462" s="142" t="s">
        <v>435</v>
      </c>
      <c r="C1462" s="213"/>
      <c r="D1462" s="176">
        <v>1</v>
      </c>
    </row>
    <row r="1463" spans="2:4" x14ac:dyDescent="0.2">
      <c r="B1463" s="142" t="s">
        <v>371</v>
      </c>
      <c r="C1463" s="213"/>
      <c r="D1463" s="176"/>
    </row>
    <row r="1464" spans="2:4" x14ac:dyDescent="0.2">
      <c r="B1464" s="142" t="s">
        <v>435</v>
      </c>
      <c r="C1464" s="213"/>
      <c r="D1464" s="176">
        <v>1</v>
      </c>
    </row>
    <row r="1465" spans="2:4" x14ac:dyDescent="0.2">
      <c r="B1465" s="142" t="s">
        <v>366</v>
      </c>
      <c r="C1465" s="213"/>
      <c r="D1465" s="176"/>
    </row>
    <row r="1466" spans="2:4" x14ac:dyDescent="0.2">
      <c r="B1466" s="142" t="s">
        <v>435</v>
      </c>
      <c r="C1466" s="213"/>
      <c r="D1466" s="176">
        <v>1</v>
      </c>
    </row>
    <row r="1467" spans="2:4" x14ac:dyDescent="0.2">
      <c r="B1467" s="142" t="s">
        <v>365</v>
      </c>
      <c r="C1467" s="213"/>
      <c r="D1467" s="176"/>
    </row>
    <row r="1468" spans="2:4" x14ac:dyDescent="0.2">
      <c r="B1468" s="142" t="s">
        <v>435</v>
      </c>
      <c r="C1468" s="213"/>
      <c r="D1468" s="176">
        <v>1</v>
      </c>
    </row>
    <row r="1469" spans="2:4" x14ac:dyDescent="0.2">
      <c r="B1469" s="142" t="s">
        <v>371</v>
      </c>
      <c r="C1469" s="213"/>
      <c r="D1469" s="176"/>
    </row>
    <row r="1470" spans="2:4" x14ac:dyDescent="0.2">
      <c r="B1470" s="142" t="s">
        <v>435</v>
      </c>
      <c r="C1470" s="213"/>
      <c r="D1470" s="176">
        <v>1</v>
      </c>
    </row>
    <row r="1471" spans="2:4" x14ac:dyDescent="0.2">
      <c r="B1471" s="142" t="s">
        <v>366</v>
      </c>
      <c r="C1471" s="213"/>
      <c r="D1471" s="176"/>
    </row>
    <row r="1472" spans="2:4" x14ac:dyDescent="0.2">
      <c r="B1472" s="142" t="s">
        <v>386</v>
      </c>
      <c r="C1472" s="213"/>
      <c r="D1472" s="176"/>
    </row>
    <row r="1473" spans="2:4" x14ac:dyDescent="0.2">
      <c r="B1473" s="142" t="s">
        <v>435</v>
      </c>
      <c r="C1473" s="213"/>
      <c r="D1473" s="176">
        <v>1</v>
      </c>
    </row>
    <row r="1474" spans="2:4" x14ac:dyDescent="0.2">
      <c r="B1474" s="142" t="s">
        <v>369</v>
      </c>
      <c r="C1474" s="213"/>
      <c r="D1474" s="176"/>
    </row>
    <row r="1475" spans="2:4" x14ac:dyDescent="0.2">
      <c r="B1475" s="142" t="s">
        <v>435</v>
      </c>
      <c r="C1475" s="213"/>
      <c r="D1475" s="176">
        <v>1</v>
      </c>
    </row>
    <row r="1476" spans="2:4" x14ac:dyDescent="0.2">
      <c r="B1476" s="142" t="s">
        <v>371</v>
      </c>
      <c r="C1476" s="213"/>
      <c r="D1476" s="176"/>
    </row>
    <row r="1477" spans="2:4" x14ac:dyDescent="0.2">
      <c r="B1477" s="142" t="s">
        <v>368</v>
      </c>
      <c r="C1477" s="213"/>
      <c r="D1477" s="176"/>
    </row>
    <row r="1478" spans="2:4" x14ac:dyDescent="0.2">
      <c r="B1478" s="142" t="s">
        <v>435</v>
      </c>
      <c r="C1478" s="213"/>
      <c r="D1478" s="176">
        <v>1</v>
      </c>
    </row>
    <row r="1479" spans="2:4" x14ac:dyDescent="0.2">
      <c r="B1479" s="142" t="s">
        <v>369</v>
      </c>
      <c r="C1479" s="213"/>
      <c r="D1479" s="176"/>
    </row>
    <row r="1480" spans="2:4" x14ac:dyDescent="0.2">
      <c r="B1480" s="142" t="s">
        <v>435</v>
      </c>
      <c r="C1480" s="213"/>
      <c r="D1480" s="176">
        <v>1</v>
      </c>
    </row>
    <row r="1481" spans="2:4" x14ac:dyDescent="0.2">
      <c r="B1481" s="142" t="s">
        <v>366</v>
      </c>
      <c r="C1481" s="213"/>
      <c r="D1481" s="176"/>
    </row>
    <row r="1482" spans="2:4" x14ac:dyDescent="0.2">
      <c r="B1482" s="142" t="s">
        <v>435</v>
      </c>
      <c r="C1482" s="213"/>
      <c r="D1482" s="176">
        <v>1</v>
      </c>
    </row>
    <row r="1483" spans="2:4" x14ac:dyDescent="0.2">
      <c r="B1483" s="142" t="s">
        <v>366</v>
      </c>
      <c r="C1483" s="213"/>
      <c r="D1483" s="176"/>
    </row>
    <row r="1484" spans="2:4" x14ac:dyDescent="0.2">
      <c r="B1484" s="142" t="s">
        <v>387</v>
      </c>
      <c r="C1484" s="213"/>
      <c r="D1484" s="176"/>
    </row>
    <row r="1485" spans="2:4" x14ac:dyDescent="0.2">
      <c r="B1485" s="142" t="s">
        <v>435</v>
      </c>
      <c r="C1485" s="213"/>
      <c r="D1485" s="176">
        <v>1</v>
      </c>
    </row>
    <row r="1486" spans="2:4" x14ac:dyDescent="0.2">
      <c r="B1486" s="142" t="s">
        <v>369</v>
      </c>
      <c r="C1486" s="213"/>
      <c r="D1486" s="176"/>
    </row>
    <row r="1487" spans="2:4" x14ac:dyDescent="0.2">
      <c r="B1487" s="142" t="s">
        <v>435</v>
      </c>
      <c r="C1487" s="213"/>
      <c r="D1487" s="176">
        <v>1</v>
      </c>
    </row>
    <row r="1488" spans="2:4" x14ac:dyDescent="0.2">
      <c r="B1488" s="142" t="s">
        <v>365</v>
      </c>
      <c r="C1488" s="213"/>
      <c r="D1488" s="176"/>
    </row>
    <row r="1489" spans="2:4" x14ac:dyDescent="0.2">
      <c r="B1489" s="142" t="s">
        <v>435</v>
      </c>
      <c r="C1489" s="213"/>
      <c r="D1489" s="176">
        <v>1</v>
      </c>
    </row>
    <row r="1490" spans="2:4" x14ac:dyDescent="0.2">
      <c r="B1490" s="142" t="s">
        <v>366</v>
      </c>
      <c r="C1490" s="213"/>
      <c r="D1490" s="176"/>
    </row>
    <row r="1491" spans="2:4" x14ac:dyDescent="0.2">
      <c r="B1491" s="142" t="s">
        <v>435</v>
      </c>
      <c r="C1491" s="213"/>
      <c r="D1491" s="176">
        <v>1</v>
      </c>
    </row>
    <row r="1492" spans="2:4" x14ac:dyDescent="0.2">
      <c r="B1492" s="142" t="s">
        <v>388</v>
      </c>
      <c r="C1492" s="213"/>
      <c r="D1492" s="176"/>
    </row>
    <row r="1493" spans="2:4" x14ac:dyDescent="0.2">
      <c r="B1493" s="142" t="s">
        <v>435</v>
      </c>
      <c r="C1493" s="213"/>
      <c r="D1493" s="176">
        <v>1</v>
      </c>
    </row>
    <row r="1494" spans="2:4" x14ac:dyDescent="0.2">
      <c r="B1494" s="142" t="s">
        <v>366</v>
      </c>
      <c r="C1494" s="213"/>
      <c r="D1494" s="176"/>
    </row>
    <row r="1495" spans="2:4" x14ac:dyDescent="0.2">
      <c r="B1495" s="142" t="s">
        <v>435</v>
      </c>
      <c r="C1495" s="213"/>
      <c r="D1495" s="176">
        <v>1</v>
      </c>
    </row>
    <row r="1496" spans="2:4" x14ac:dyDescent="0.2">
      <c r="B1496" s="142" t="s">
        <v>366</v>
      </c>
      <c r="C1496" s="213"/>
      <c r="D1496" s="176"/>
    </row>
    <row r="1497" spans="2:4" x14ac:dyDescent="0.2">
      <c r="B1497" s="142" t="s">
        <v>435</v>
      </c>
      <c r="C1497" s="213"/>
      <c r="D1497" s="176">
        <v>1</v>
      </c>
    </row>
    <row r="1498" spans="2:4" x14ac:dyDescent="0.2">
      <c r="B1498" s="142" t="s">
        <v>366</v>
      </c>
      <c r="C1498" s="213"/>
      <c r="D1498" s="176"/>
    </row>
    <row r="1499" spans="2:4" x14ac:dyDescent="0.2">
      <c r="B1499" s="142" t="s">
        <v>368</v>
      </c>
      <c r="C1499" s="213"/>
      <c r="D1499" s="176"/>
    </row>
    <row r="1500" spans="2:4" x14ac:dyDescent="0.2">
      <c r="B1500" s="142" t="s">
        <v>435</v>
      </c>
      <c r="C1500" s="213"/>
      <c r="D1500" s="176">
        <v>1</v>
      </c>
    </row>
    <row r="1501" spans="2:4" x14ac:dyDescent="0.2">
      <c r="B1501" s="142" t="s">
        <v>389</v>
      </c>
      <c r="C1501" s="213"/>
      <c r="D1501" s="176"/>
    </row>
    <row r="1502" spans="2:4" x14ac:dyDescent="0.2">
      <c r="B1502" s="142" t="s">
        <v>435</v>
      </c>
      <c r="C1502" s="213"/>
      <c r="D1502" s="176">
        <v>1</v>
      </c>
    </row>
    <row r="1503" spans="2:4" x14ac:dyDescent="0.2">
      <c r="B1503" s="142" t="s">
        <v>366</v>
      </c>
      <c r="C1503" s="213"/>
      <c r="D1503" s="176"/>
    </row>
    <row r="1504" spans="2:4" x14ac:dyDescent="0.2">
      <c r="B1504" s="142" t="s">
        <v>390</v>
      </c>
      <c r="C1504" s="213"/>
      <c r="D1504" s="176"/>
    </row>
    <row r="1505" spans="2:4" x14ac:dyDescent="0.2">
      <c r="B1505" s="142" t="s">
        <v>435</v>
      </c>
      <c r="C1505" s="213"/>
      <c r="D1505" s="176">
        <v>1</v>
      </c>
    </row>
    <row r="1506" spans="2:4" x14ac:dyDescent="0.2">
      <c r="B1506" s="142" t="s">
        <v>366</v>
      </c>
      <c r="C1506" s="213"/>
      <c r="D1506" s="176"/>
    </row>
    <row r="1507" spans="2:4" x14ac:dyDescent="0.2">
      <c r="B1507" s="142" t="s">
        <v>391</v>
      </c>
      <c r="C1507" s="213"/>
      <c r="D1507" s="176"/>
    </row>
    <row r="1508" spans="2:4" x14ac:dyDescent="0.2">
      <c r="B1508" s="142" t="s">
        <v>435</v>
      </c>
      <c r="C1508" s="213"/>
      <c r="D1508" s="176">
        <v>1</v>
      </c>
    </row>
    <row r="1509" spans="2:4" x14ac:dyDescent="0.2">
      <c r="B1509" s="142" t="s">
        <v>365</v>
      </c>
      <c r="C1509" s="213"/>
      <c r="D1509" s="176"/>
    </row>
    <row r="1510" spans="2:4" x14ac:dyDescent="0.2">
      <c r="B1510" s="142" t="s">
        <v>385</v>
      </c>
      <c r="C1510" s="213"/>
      <c r="D1510" s="176"/>
    </row>
    <row r="1511" spans="2:4" x14ac:dyDescent="0.2">
      <c r="B1511" s="142" t="s">
        <v>392</v>
      </c>
      <c r="C1511" s="213"/>
      <c r="D1511" s="176"/>
    </row>
    <row r="1512" spans="2:4" x14ac:dyDescent="0.2">
      <c r="B1512" s="142" t="s">
        <v>435</v>
      </c>
      <c r="C1512" s="213"/>
      <c r="D1512" s="176">
        <v>1</v>
      </c>
    </row>
    <row r="1513" spans="2:4" x14ac:dyDescent="0.2">
      <c r="B1513" s="142" t="s">
        <v>365</v>
      </c>
      <c r="C1513" s="213"/>
      <c r="D1513" s="176"/>
    </row>
    <row r="1514" spans="2:4" x14ac:dyDescent="0.2">
      <c r="B1514" s="142" t="s">
        <v>435</v>
      </c>
      <c r="C1514" s="213"/>
      <c r="D1514" s="176">
        <v>1</v>
      </c>
    </row>
    <row r="1515" spans="2:4" x14ac:dyDescent="0.2">
      <c r="B1515" s="142" t="s">
        <v>366</v>
      </c>
      <c r="C1515" s="213"/>
      <c r="D1515" s="176"/>
    </row>
    <row r="1516" spans="2:4" x14ac:dyDescent="0.2">
      <c r="B1516" s="142" t="s">
        <v>435</v>
      </c>
      <c r="C1516" s="213"/>
      <c r="D1516" s="176">
        <v>1</v>
      </c>
    </row>
    <row r="1517" spans="2:4" x14ac:dyDescent="0.2">
      <c r="B1517" s="142" t="s">
        <v>365</v>
      </c>
      <c r="C1517" s="213"/>
      <c r="D1517" s="176"/>
    </row>
    <row r="1518" spans="2:4" x14ac:dyDescent="0.2">
      <c r="B1518" s="142" t="s">
        <v>435</v>
      </c>
      <c r="C1518" s="213"/>
      <c r="D1518" s="176">
        <v>1</v>
      </c>
    </row>
    <row r="1519" spans="2:4" x14ac:dyDescent="0.2">
      <c r="B1519" s="142" t="s">
        <v>366</v>
      </c>
      <c r="C1519" s="213"/>
      <c r="D1519" s="176"/>
    </row>
    <row r="1520" spans="2:4" x14ac:dyDescent="0.2">
      <c r="B1520" s="142" t="s">
        <v>435</v>
      </c>
      <c r="C1520" s="213"/>
      <c r="D1520" s="176">
        <v>1</v>
      </c>
    </row>
    <row r="1521" spans="2:4" x14ac:dyDescent="0.2">
      <c r="B1521" s="142" t="s">
        <v>366</v>
      </c>
      <c r="C1521" s="213"/>
      <c r="D1521" s="176"/>
    </row>
    <row r="1522" spans="2:4" x14ac:dyDescent="0.2">
      <c r="B1522" s="142" t="s">
        <v>393</v>
      </c>
      <c r="C1522" s="213"/>
      <c r="D1522" s="176"/>
    </row>
    <row r="1523" spans="2:4" x14ac:dyDescent="0.2">
      <c r="B1523" s="142" t="s">
        <v>435</v>
      </c>
      <c r="C1523" s="213"/>
      <c r="D1523" s="176">
        <v>1</v>
      </c>
    </row>
    <row r="1524" spans="2:4" x14ac:dyDescent="0.2">
      <c r="B1524" s="142" t="s">
        <v>371</v>
      </c>
      <c r="C1524" s="213"/>
      <c r="D1524" s="176"/>
    </row>
    <row r="1525" spans="2:4" x14ac:dyDescent="0.2">
      <c r="B1525" s="142" t="s">
        <v>435</v>
      </c>
      <c r="C1525" s="213"/>
      <c r="D1525" s="176">
        <v>1</v>
      </c>
    </row>
    <row r="1526" spans="2:4" x14ac:dyDescent="0.2">
      <c r="B1526" s="142" t="s">
        <v>365</v>
      </c>
      <c r="C1526" s="213"/>
      <c r="D1526" s="176"/>
    </row>
    <row r="1527" spans="2:4" x14ac:dyDescent="0.2">
      <c r="B1527" s="142" t="s">
        <v>435</v>
      </c>
      <c r="C1527" s="213"/>
      <c r="D1527" s="176">
        <v>1</v>
      </c>
    </row>
    <row r="1528" spans="2:4" x14ac:dyDescent="0.2">
      <c r="B1528" s="142" t="s">
        <v>380</v>
      </c>
      <c r="C1528" s="213"/>
      <c r="D1528" s="176"/>
    </row>
    <row r="1529" spans="2:4" x14ac:dyDescent="0.2">
      <c r="B1529" s="142" t="s">
        <v>368</v>
      </c>
      <c r="C1529" s="213"/>
      <c r="D1529" s="176">
        <v>1</v>
      </c>
    </row>
    <row r="1530" spans="2:4" x14ac:dyDescent="0.2">
      <c r="B1530" s="142" t="s">
        <v>435</v>
      </c>
      <c r="C1530" s="213"/>
      <c r="D1530" s="176"/>
    </row>
    <row r="1531" spans="2:4" x14ac:dyDescent="0.2">
      <c r="B1531" s="142" t="s">
        <v>366</v>
      </c>
      <c r="C1531" s="213"/>
      <c r="D1531" s="176"/>
    </row>
    <row r="1532" spans="2:4" x14ac:dyDescent="0.2">
      <c r="B1532" s="142" t="s">
        <v>368</v>
      </c>
      <c r="C1532" s="213"/>
      <c r="D1532" s="176"/>
    </row>
    <row r="1533" spans="2:4" x14ac:dyDescent="0.2">
      <c r="B1533" s="142" t="s">
        <v>435</v>
      </c>
      <c r="C1533" s="213"/>
      <c r="D1533" s="176">
        <v>1</v>
      </c>
    </row>
    <row r="1534" spans="2:4" x14ac:dyDescent="0.2">
      <c r="B1534" s="142" t="s">
        <v>369</v>
      </c>
      <c r="C1534" s="213"/>
      <c r="D1534" s="176"/>
    </row>
    <row r="1535" spans="2:4" x14ac:dyDescent="0.2">
      <c r="B1535" s="142" t="s">
        <v>435</v>
      </c>
      <c r="C1535" s="213"/>
      <c r="D1535" s="176">
        <v>1</v>
      </c>
    </row>
    <row r="1536" spans="2:4" x14ac:dyDescent="0.2">
      <c r="B1536" s="142" t="s">
        <v>366</v>
      </c>
      <c r="C1536" s="213"/>
      <c r="D1536" s="176"/>
    </row>
    <row r="1537" spans="2:4" x14ac:dyDescent="0.2">
      <c r="B1537" s="142" t="s">
        <v>435</v>
      </c>
      <c r="C1537" s="213"/>
      <c r="D1537" s="176">
        <v>1</v>
      </c>
    </row>
    <row r="1538" spans="2:4" x14ac:dyDescent="0.2">
      <c r="B1538" s="142" t="s">
        <v>394</v>
      </c>
      <c r="C1538" s="213"/>
      <c r="D1538" s="176"/>
    </row>
    <row r="1539" spans="2:4" x14ac:dyDescent="0.2">
      <c r="B1539" s="142" t="s">
        <v>435</v>
      </c>
      <c r="C1539" s="213"/>
      <c r="D1539" s="176">
        <v>2</v>
      </c>
    </row>
    <row r="1540" spans="2:4" x14ac:dyDescent="0.2">
      <c r="B1540" s="142" t="s">
        <v>395</v>
      </c>
      <c r="C1540" s="213"/>
      <c r="D1540" s="176"/>
    </row>
    <row r="1541" spans="2:4" x14ac:dyDescent="0.2">
      <c r="B1541" s="142" t="s">
        <v>435</v>
      </c>
      <c r="C1541" s="213"/>
      <c r="D1541" s="176">
        <v>1</v>
      </c>
    </row>
    <row r="1542" spans="2:4" x14ac:dyDescent="0.2">
      <c r="B1542" s="142" t="s">
        <v>396</v>
      </c>
      <c r="C1542" s="213"/>
      <c r="D1542" s="176"/>
    </row>
    <row r="1543" spans="2:4" x14ac:dyDescent="0.2">
      <c r="B1543" s="142" t="s">
        <v>435</v>
      </c>
      <c r="C1543" s="213"/>
      <c r="D1543" s="176">
        <v>4</v>
      </c>
    </row>
    <row r="1544" spans="2:4" x14ac:dyDescent="0.2">
      <c r="B1544" s="142" t="s">
        <v>397</v>
      </c>
      <c r="C1544" s="213"/>
      <c r="D1544" s="176"/>
    </row>
    <row r="1545" spans="2:4" x14ac:dyDescent="0.2">
      <c r="B1545" s="142" t="s">
        <v>435</v>
      </c>
      <c r="C1545" s="213"/>
      <c r="D1545" s="176">
        <v>6</v>
      </c>
    </row>
    <row r="1546" spans="2:4" x14ac:dyDescent="0.2">
      <c r="B1546" s="142" t="s">
        <v>398</v>
      </c>
      <c r="C1546" s="213"/>
      <c r="D1546" s="176"/>
    </row>
    <row r="1547" spans="2:4" x14ac:dyDescent="0.2">
      <c r="B1547" s="142" t="s">
        <v>435</v>
      </c>
      <c r="C1547" s="213"/>
      <c r="D1547" s="176">
        <v>4</v>
      </c>
    </row>
    <row r="1548" spans="2:4" x14ac:dyDescent="0.2">
      <c r="B1548" s="142" t="s">
        <v>399</v>
      </c>
      <c r="C1548" s="213"/>
      <c r="D1548" s="176"/>
    </row>
    <row r="1549" spans="2:4" x14ac:dyDescent="0.2">
      <c r="B1549" s="142" t="s">
        <v>435</v>
      </c>
      <c r="C1549" s="213"/>
      <c r="D1549" s="176">
        <v>3</v>
      </c>
    </row>
    <row r="1550" spans="2:4" x14ac:dyDescent="0.2">
      <c r="B1550" s="142" t="s">
        <v>400</v>
      </c>
      <c r="C1550" s="213"/>
      <c r="D1550" s="176"/>
    </row>
    <row r="1551" spans="2:4" x14ac:dyDescent="0.2">
      <c r="B1551" s="142" t="s">
        <v>435</v>
      </c>
      <c r="C1551" s="213"/>
      <c r="D1551" s="176">
        <v>3</v>
      </c>
    </row>
    <row r="1552" spans="2:4" x14ac:dyDescent="0.2">
      <c r="B1552" s="142" t="s">
        <v>401</v>
      </c>
      <c r="C1552" s="213"/>
      <c r="D1552" s="176"/>
    </row>
    <row r="1553" spans="2:4" x14ac:dyDescent="0.2">
      <c r="B1553" s="142" t="s">
        <v>402</v>
      </c>
      <c r="C1553" s="213"/>
      <c r="D1553" s="176"/>
    </row>
    <row r="1554" spans="2:4" x14ac:dyDescent="0.2">
      <c r="B1554" s="142" t="s">
        <v>403</v>
      </c>
      <c r="C1554" s="213"/>
      <c r="D1554" s="176"/>
    </row>
    <row r="1555" spans="2:4" x14ac:dyDescent="0.2">
      <c r="B1555" s="142" t="s">
        <v>404</v>
      </c>
      <c r="C1555" s="213"/>
      <c r="D1555" s="176"/>
    </row>
    <row r="1556" spans="2:4" x14ac:dyDescent="0.2">
      <c r="B1556" s="142" t="s">
        <v>435</v>
      </c>
      <c r="C1556" s="213"/>
      <c r="D1556" s="176">
        <v>17</v>
      </c>
    </row>
    <row r="1557" spans="2:4" x14ac:dyDescent="0.2">
      <c r="B1557" s="142" t="s">
        <v>405</v>
      </c>
      <c r="C1557" s="213"/>
      <c r="D1557" s="176"/>
    </row>
    <row r="1558" spans="2:4" x14ac:dyDescent="0.2">
      <c r="B1558" s="142" t="s">
        <v>435</v>
      </c>
      <c r="C1558" s="213"/>
      <c r="D1558" s="176">
        <v>8</v>
      </c>
    </row>
    <row r="1559" spans="2:4" x14ac:dyDescent="0.2">
      <c r="B1559" s="142" t="s">
        <v>406</v>
      </c>
      <c r="C1559" s="213"/>
      <c r="D1559" s="176"/>
    </row>
    <row r="1560" spans="2:4" x14ac:dyDescent="0.2">
      <c r="B1560" s="142" t="s">
        <v>435</v>
      </c>
      <c r="C1560" s="213"/>
      <c r="D1560" s="176">
        <v>2</v>
      </c>
    </row>
    <row r="1561" spans="2:4" x14ac:dyDescent="0.2">
      <c r="B1561" s="142" t="s">
        <v>407</v>
      </c>
      <c r="C1561" s="213"/>
      <c r="D1561" s="176"/>
    </row>
    <row r="1562" spans="2:4" x14ac:dyDescent="0.2">
      <c r="B1562" s="142" t="s">
        <v>408</v>
      </c>
      <c r="C1562" s="213"/>
      <c r="D1562" s="176"/>
    </row>
    <row r="1563" spans="2:4" x14ac:dyDescent="0.2">
      <c r="B1563" s="142" t="s">
        <v>435</v>
      </c>
      <c r="C1563" s="213"/>
      <c r="D1563" s="176">
        <v>3</v>
      </c>
    </row>
    <row r="1564" spans="2:4" x14ac:dyDescent="0.2">
      <c r="B1564" s="142" t="s">
        <v>409</v>
      </c>
      <c r="C1564" s="213"/>
      <c r="D1564" s="176"/>
    </row>
    <row r="1565" spans="2:4" x14ac:dyDescent="0.2">
      <c r="B1565" s="142" t="s">
        <v>435</v>
      </c>
      <c r="C1565" s="213"/>
      <c r="D1565" s="176">
        <v>1</v>
      </c>
    </row>
    <row r="1566" spans="2:4" x14ac:dyDescent="0.2">
      <c r="B1566" s="142" t="s">
        <v>410</v>
      </c>
      <c r="C1566" s="213"/>
      <c r="D1566" s="176"/>
    </row>
    <row r="1567" spans="2:4" x14ac:dyDescent="0.2">
      <c r="B1567" s="142" t="s">
        <v>435</v>
      </c>
      <c r="C1567" s="213"/>
      <c r="D1567" s="176">
        <v>3</v>
      </c>
    </row>
    <row r="1568" spans="2:4" x14ac:dyDescent="0.2">
      <c r="B1568" s="142" t="s">
        <v>411</v>
      </c>
      <c r="C1568" s="213"/>
      <c r="D1568" s="176"/>
    </row>
    <row r="1569" spans="2:4" x14ac:dyDescent="0.2">
      <c r="B1569" s="142" t="s">
        <v>435</v>
      </c>
      <c r="C1569" s="213"/>
      <c r="D1569" s="176">
        <v>14</v>
      </c>
    </row>
    <row r="1570" spans="2:4" x14ac:dyDescent="0.2">
      <c r="B1570" s="142" t="s">
        <v>412</v>
      </c>
      <c r="C1570" s="213"/>
      <c r="D1570" s="176"/>
    </row>
    <row r="1571" spans="2:4" x14ac:dyDescent="0.2">
      <c r="B1571" s="142" t="s">
        <v>435</v>
      </c>
      <c r="C1571" s="213"/>
      <c r="D1571" s="176">
        <v>30</v>
      </c>
    </row>
    <row r="1572" spans="2:4" x14ac:dyDescent="0.2">
      <c r="B1572" s="142" t="s">
        <v>413</v>
      </c>
      <c r="C1572" s="213"/>
      <c r="D1572" s="176"/>
    </row>
    <row r="1573" spans="2:4" x14ac:dyDescent="0.2">
      <c r="B1573" s="142" t="s">
        <v>435</v>
      </c>
      <c r="C1573" s="213"/>
      <c r="D1573" s="176">
        <v>8</v>
      </c>
    </row>
    <row r="1574" spans="2:4" x14ac:dyDescent="0.2">
      <c r="B1574" s="142" t="s">
        <v>414</v>
      </c>
      <c r="C1574" s="213"/>
      <c r="D1574" s="176"/>
    </row>
    <row r="1575" spans="2:4" x14ac:dyDescent="0.2">
      <c r="B1575" s="142" t="s">
        <v>435</v>
      </c>
      <c r="C1575" s="213"/>
      <c r="D1575" s="176">
        <v>36</v>
      </c>
    </row>
    <row r="1576" spans="2:4" x14ac:dyDescent="0.2">
      <c r="B1576" s="142" t="s">
        <v>415</v>
      </c>
      <c r="C1576" s="213"/>
      <c r="D1576" s="176"/>
    </row>
    <row r="1577" spans="2:4" x14ac:dyDescent="0.2">
      <c r="B1577" s="142" t="s">
        <v>435</v>
      </c>
      <c r="C1577" s="213"/>
      <c r="D1577" s="176">
        <v>9</v>
      </c>
    </row>
    <row r="1578" spans="2:4" x14ac:dyDescent="0.2">
      <c r="B1578" s="142" t="s">
        <v>416</v>
      </c>
      <c r="C1578" s="213"/>
      <c r="D1578" s="176"/>
    </row>
    <row r="1579" spans="2:4" x14ac:dyDescent="0.2">
      <c r="B1579" s="142" t="s">
        <v>435</v>
      </c>
      <c r="C1579" s="213"/>
      <c r="D1579" s="176">
        <v>22</v>
      </c>
    </row>
    <row r="1580" spans="2:4" x14ac:dyDescent="0.2">
      <c r="B1580" s="142" t="s">
        <v>417</v>
      </c>
      <c r="C1580" s="213"/>
      <c r="D1580" s="176"/>
    </row>
    <row r="1581" spans="2:4" x14ac:dyDescent="0.2">
      <c r="B1581" s="142" t="s">
        <v>435</v>
      </c>
      <c r="C1581" s="213"/>
      <c r="D1581" s="176">
        <v>2</v>
      </c>
    </row>
    <row r="1582" spans="2:4" x14ac:dyDescent="0.2">
      <c r="B1582" s="142" t="s">
        <v>418</v>
      </c>
      <c r="C1582" s="213"/>
      <c r="D1582" s="176"/>
    </row>
    <row r="1583" spans="2:4" x14ac:dyDescent="0.2">
      <c r="B1583" s="142" t="s">
        <v>435</v>
      </c>
      <c r="C1583" s="213"/>
      <c r="D1583" s="176">
        <v>1</v>
      </c>
    </row>
    <row r="1584" spans="2:4" x14ac:dyDescent="0.2">
      <c r="B1584" s="142" t="s">
        <v>419</v>
      </c>
      <c r="C1584" s="213"/>
      <c r="D1584" s="176"/>
    </row>
    <row r="1585" spans="2:4" x14ac:dyDescent="0.2">
      <c r="B1585" s="142" t="s">
        <v>435</v>
      </c>
      <c r="C1585" s="213"/>
      <c r="D1585" s="176">
        <v>19</v>
      </c>
    </row>
    <row r="1586" spans="2:4" x14ac:dyDescent="0.2">
      <c r="B1586" s="142" t="s">
        <v>420</v>
      </c>
      <c r="C1586" s="213"/>
      <c r="D1586" s="176"/>
    </row>
    <row r="1587" spans="2:4" x14ac:dyDescent="0.2">
      <c r="B1587" s="142" t="s">
        <v>435</v>
      </c>
      <c r="C1587" s="213"/>
      <c r="D1587" s="176">
        <v>2</v>
      </c>
    </row>
    <row r="1588" spans="2:4" x14ac:dyDescent="0.2">
      <c r="B1588" s="142" t="s">
        <v>421</v>
      </c>
      <c r="C1588" s="213"/>
      <c r="D1588" s="176"/>
    </row>
    <row r="1589" spans="2:4" x14ac:dyDescent="0.2">
      <c r="B1589" s="142" t="s">
        <v>435</v>
      </c>
      <c r="C1589" s="213"/>
      <c r="D1589" s="176">
        <v>15</v>
      </c>
    </row>
    <row r="1590" spans="2:4" x14ac:dyDescent="0.2">
      <c r="B1590" s="142" t="s">
        <v>422</v>
      </c>
      <c r="C1590" s="213"/>
      <c r="D1590" s="176"/>
    </row>
    <row r="1591" spans="2:4" x14ac:dyDescent="0.2">
      <c r="B1591" s="142" t="s">
        <v>435</v>
      </c>
      <c r="C1591" s="213"/>
      <c r="D1591" s="176">
        <v>22</v>
      </c>
    </row>
    <row r="1592" spans="2:4" x14ac:dyDescent="0.2">
      <c r="B1592" s="142" t="s">
        <v>423</v>
      </c>
      <c r="C1592" s="213"/>
      <c r="D1592" s="176"/>
    </row>
    <row r="1593" spans="2:4" x14ac:dyDescent="0.2">
      <c r="B1593" s="142" t="s">
        <v>435</v>
      </c>
      <c r="C1593" s="213"/>
      <c r="D1593" s="176">
        <v>8</v>
      </c>
    </row>
    <row r="1594" spans="2:4" x14ac:dyDescent="0.2">
      <c r="B1594" s="142" t="s">
        <v>424</v>
      </c>
      <c r="C1594" s="213"/>
      <c r="D1594" s="176"/>
    </row>
    <row r="1595" spans="2:4" x14ac:dyDescent="0.2">
      <c r="B1595" s="142" t="s">
        <v>435</v>
      </c>
      <c r="C1595" s="213"/>
      <c r="D1595" s="176">
        <v>1</v>
      </c>
    </row>
    <row r="1596" spans="2:4" x14ac:dyDescent="0.2">
      <c r="B1596" s="142" t="s">
        <v>425</v>
      </c>
      <c r="C1596" s="213"/>
      <c r="D1596" s="176"/>
    </row>
    <row r="1597" spans="2:4" x14ac:dyDescent="0.2">
      <c r="B1597" s="142" t="s">
        <v>435</v>
      </c>
      <c r="C1597" s="213"/>
      <c r="D1597" s="176">
        <v>3</v>
      </c>
    </row>
    <row r="1598" spans="2:4" x14ac:dyDescent="0.2">
      <c r="B1598" s="142" t="s">
        <v>426</v>
      </c>
      <c r="C1598" s="213"/>
      <c r="D1598" s="176"/>
    </row>
    <row r="1599" spans="2:4" x14ac:dyDescent="0.2">
      <c r="B1599" s="142" t="s">
        <v>435</v>
      </c>
      <c r="C1599" s="213"/>
      <c r="D1599" s="176">
        <v>7</v>
      </c>
    </row>
    <row r="1600" spans="2:4" x14ac:dyDescent="0.2">
      <c r="B1600" s="142" t="s">
        <v>427</v>
      </c>
      <c r="C1600" s="213"/>
      <c r="D1600" s="176"/>
    </row>
    <row r="1601" spans="2:4" x14ac:dyDescent="0.2">
      <c r="B1601" s="142" t="s">
        <v>435</v>
      </c>
      <c r="C1601" s="213"/>
      <c r="D1601" s="176">
        <v>6</v>
      </c>
    </row>
    <row r="1602" spans="2:4" x14ac:dyDescent="0.2">
      <c r="B1602" s="142" t="s">
        <v>428</v>
      </c>
      <c r="C1602" s="213"/>
      <c r="D1602" s="176"/>
    </row>
    <row r="1603" spans="2:4" ht="13.5" thickBot="1" x14ac:dyDescent="0.25">
      <c r="B1603" s="160" t="s">
        <v>435</v>
      </c>
      <c r="C1603" s="217"/>
      <c r="D1603" s="177">
        <v>4</v>
      </c>
    </row>
  </sheetData>
  <mergeCells count="1">
    <mergeCell ref="G2:H2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176"/>
  <sheetViews>
    <sheetView topLeftCell="AA1" zoomScaleNormal="100" workbookViewId="0">
      <selection activeCell="AN30" sqref="AN30:AS30"/>
    </sheetView>
  </sheetViews>
  <sheetFormatPr defaultRowHeight="12.75" x14ac:dyDescent="0.2"/>
  <cols>
    <col min="1" max="1" width="9.140625" style="76"/>
    <col min="2" max="5" width="9.140625" style="76" customWidth="1"/>
    <col min="6" max="16384" width="9.140625" style="76"/>
  </cols>
  <sheetData>
    <row r="1" spans="2:66" ht="13.5" thickBot="1" x14ac:dyDescent="0.25">
      <c r="AT1" s="114"/>
    </row>
    <row r="2" spans="2:66" ht="13.5" thickBot="1" x14ac:dyDescent="0.25">
      <c r="B2" s="279" t="s">
        <v>446</v>
      </c>
      <c r="C2" s="280"/>
      <c r="D2" s="280"/>
      <c r="E2" s="280"/>
      <c r="F2" s="280"/>
      <c r="G2" s="280"/>
      <c r="H2" s="280"/>
      <c r="I2" s="280"/>
      <c r="J2" s="280"/>
      <c r="K2" s="280"/>
      <c r="L2" s="280"/>
      <c r="M2" s="280"/>
      <c r="N2" s="280"/>
      <c r="O2" s="280"/>
      <c r="P2" s="115"/>
      <c r="Q2" s="279" t="s">
        <v>446</v>
      </c>
      <c r="R2" s="280"/>
      <c r="S2" s="280"/>
      <c r="T2" s="280"/>
      <c r="U2" s="280"/>
      <c r="V2" s="280"/>
      <c r="W2" s="280"/>
      <c r="X2" s="280"/>
      <c r="Y2" s="280"/>
      <c r="Z2" s="280"/>
      <c r="AA2" s="280"/>
      <c r="AB2" s="280"/>
      <c r="AC2" s="280"/>
      <c r="AD2" s="281"/>
      <c r="AF2" s="279" t="s">
        <v>450</v>
      </c>
      <c r="AG2" s="280"/>
      <c r="AH2" s="280"/>
      <c r="AI2" s="280"/>
      <c r="AJ2" s="280"/>
      <c r="AK2" s="280"/>
      <c r="AL2" s="280"/>
      <c r="AM2" s="280"/>
      <c r="AN2" s="280"/>
      <c r="AO2" s="280"/>
      <c r="AP2" s="280"/>
      <c r="AQ2" s="280"/>
      <c r="AR2" s="280"/>
      <c r="AS2" s="281"/>
      <c r="AT2" s="114"/>
      <c r="AU2" s="279" t="s">
        <v>450</v>
      </c>
      <c r="AV2" s="280"/>
      <c r="AW2" s="280"/>
      <c r="AX2" s="280"/>
      <c r="AY2" s="280"/>
      <c r="AZ2" s="280"/>
      <c r="BA2" s="280"/>
      <c r="BB2" s="280"/>
      <c r="BC2" s="280"/>
      <c r="BD2" s="280"/>
      <c r="BE2" s="280"/>
      <c r="BF2" s="280"/>
      <c r="BG2" s="280"/>
      <c r="BH2" s="281"/>
    </row>
    <row r="3" spans="2:66" ht="13.5" thickBot="1" x14ac:dyDescent="0.25">
      <c r="B3" s="275" t="s">
        <v>19</v>
      </c>
      <c r="C3" s="276"/>
      <c r="D3" s="276"/>
      <c r="E3" s="276"/>
      <c r="F3" s="276"/>
      <c r="G3" s="276"/>
      <c r="H3" s="276"/>
      <c r="I3" s="276"/>
      <c r="J3" s="276"/>
      <c r="K3" s="276"/>
      <c r="L3" s="276"/>
      <c r="M3" s="276"/>
      <c r="N3" s="276"/>
      <c r="O3" s="277"/>
      <c r="P3" s="114"/>
      <c r="Q3" s="275" t="s">
        <v>18</v>
      </c>
      <c r="R3" s="276"/>
      <c r="S3" s="276"/>
      <c r="T3" s="276"/>
      <c r="U3" s="276"/>
      <c r="V3" s="276"/>
      <c r="W3" s="276"/>
      <c r="X3" s="276"/>
      <c r="Y3" s="276"/>
      <c r="Z3" s="276"/>
      <c r="AA3" s="276"/>
      <c r="AB3" s="276"/>
      <c r="AC3" s="276"/>
      <c r="AD3" s="277"/>
      <c r="AF3" s="275" t="s">
        <v>19</v>
      </c>
      <c r="AG3" s="276"/>
      <c r="AH3" s="276"/>
      <c r="AI3" s="276"/>
      <c r="AJ3" s="276"/>
      <c r="AK3" s="276"/>
      <c r="AL3" s="276"/>
      <c r="AM3" s="276"/>
      <c r="AN3" s="276"/>
      <c r="AO3" s="276"/>
      <c r="AP3" s="276"/>
      <c r="AQ3" s="276"/>
      <c r="AR3" s="276"/>
      <c r="AS3" s="277"/>
      <c r="AT3" s="114"/>
      <c r="AU3" s="275" t="s">
        <v>18</v>
      </c>
      <c r="AV3" s="276"/>
      <c r="AW3" s="276"/>
      <c r="AX3" s="276"/>
      <c r="AY3" s="276"/>
      <c r="AZ3" s="276"/>
      <c r="BA3" s="276"/>
      <c r="BB3" s="276"/>
      <c r="BC3" s="276"/>
      <c r="BD3" s="276"/>
      <c r="BE3" s="276"/>
      <c r="BF3" s="276"/>
      <c r="BG3" s="276"/>
      <c r="BH3" s="277"/>
    </row>
    <row r="4" spans="2:66" ht="59.25" customHeight="1" thickBot="1" x14ac:dyDescent="0.25">
      <c r="B4" s="331" t="s">
        <v>440</v>
      </c>
      <c r="C4" s="332"/>
      <c r="D4" s="332"/>
      <c r="E4" s="333"/>
      <c r="F4" s="331" t="s">
        <v>445</v>
      </c>
      <c r="G4" s="332"/>
      <c r="H4" s="332"/>
      <c r="I4" s="333"/>
      <c r="J4" s="318" t="s">
        <v>451</v>
      </c>
      <c r="K4" s="319"/>
      <c r="L4" s="319"/>
      <c r="M4" s="320"/>
      <c r="N4" s="318" t="s">
        <v>452</v>
      </c>
      <c r="O4" s="319"/>
      <c r="P4" s="116"/>
      <c r="Q4" s="331" t="s">
        <v>440</v>
      </c>
      <c r="R4" s="332"/>
      <c r="S4" s="332"/>
      <c r="T4" s="333"/>
      <c r="U4" s="331" t="s">
        <v>445</v>
      </c>
      <c r="V4" s="332"/>
      <c r="W4" s="332"/>
      <c r="X4" s="333"/>
      <c r="Y4" s="318" t="s">
        <v>451</v>
      </c>
      <c r="Z4" s="319"/>
      <c r="AA4" s="319"/>
      <c r="AB4" s="320"/>
      <c r="AC4" s="318" t="s">
        <v>452</v>
      </c>
      <c r="AD4" s="320"/>
      <c r="AF4" s="331" t="s">
        <v>440</v>
      </c>
      <c r="AG4" s="332"/>
      <c r="AH4" s="332"/>
      <c r="AI4" s="333"/>
      <c r="AJ4" s="331" t="s">
        <v>445</v>
      </c>
      <c r="AK4" s="332"/>
      <c r="AL4" s="332"/>
      <c r="AM4" s="333"/>
      <c r="AN4" s="318" t="s">
        <v>451</v>
      </c>
      <c r="AO4" s="319"/>
      <c r="AP4" s="319"/>
      <c r="AQ4" s="320"/>
      <c r="AR4" s="318" t="s">
        <v>452</v>
      </c>
      <c r="AS4" s="320"/>
      <c r="AT4" s="117"/>
      <c r="AU4" s="331" t="s">
        <v>440</v>
      </c>
      <c r="AV4" s="332"/>
      <c r="AW4" s="332"/>
      <c r="AX4" s="333"/>
      <c r="AY4" s="331" t="s">
        <v>445</v>
      </c>
      <c r="AZ4" s="332"/>
      <c r="BA4" s="332"/>
      <c r="BB4" s="333"/>
      <c r="BC4" s="318" t="s">
        <v>451</v>
      </c>
      <c r="BD4" s="319"/>
      <c r="BE4" s="319"/>
      <c r="BF4" s="320"/>
      <c r="BG4" s="318" t="s">
        <v>452</v>
      </c>
      <c r="BH4" s="320"/>
    </row>
    <row r="5" spans="2:66" ht="13.5" thickBot="1" x14ac:dyDescent="0.25">
      <c r="B5" s="118" t="s">
        <v>441</v>
      </c>
      <c r="C5" s="119" t="s">
        <v>442</v>
      </c>
      <c r="D5" s="119" t="s">
        <v>443</v>
      </c>
      <c r="E5" s="120" t="s">
        <v>444</v>
      </c>
      <c r="F5" s="118" t="s">
        <v>441</v>
      </c>
      <c r="G5" s="119" t="s">
        <v>442</v>
      </c>
      <c r="H5" s="119" t="s">
        <v>443</v>
      </c>
      <c r="I5" s="120" t="s">
        <v>444</v>
      </c>
      <c r="J5" s="118" t="s">
        <v>441</v>
      </c>
      <c r="K5" s="119" t="s">
        <v>442</v>
      </c>
      <c r="L5" s="119" t="s">
        <v>443</v>
      </c>
      <c r="M5" s="120" t="s">
        <v>444</v>
      </c>
      <c r="N5" s="118" t="s">
        <v>441</v>
      </c>
      <c r="O5" s="120" t="s">
        <v>442</v>
      </c>
      <c r="P5" s="121"/>
      <c r="Q5" s="118" t="s">
        <v>441</v>
      </c>
      <c r="R5" s="119" t="s">
        <v>442</v>
      </c>
      <c r="S5" s="119" t="s">
        <v>443</v>
      </c>
      <c r="T5" s="120" t="s">
        <v>444</v>
      </c>
      <c r="U5" s="118" t="s">
        <v>441</v>
      </c>
      <c r="V5" s="119" t="s">
        <v>442</v>
      </c>
      <c r="W5" s="119" t="s">
        <v>443</v>
      </c>
      <c r="X5" s="120" t="s">
        <v>444</v>
      </c>
      <c r="Y5" s="118" t="s">
        <v>441</v>
      </c>
      <c r="Z5" s="119" t="s">
        <v>442</v>
      </c>
      <c r="AA5" s="119" t="s">
        <v>443</v>
      </c>
      <c r="AB5" s="120" t="s">
        <v>444</v>
      </c>
      <c r="AC5" s="118" t="s">
        <v>441</v>
      </c>
      <c r="AD5" s="120" t="s">
        <v>442</v>
      </c>
      <c r="AF5" s="118" t="s">
        <v>441</v>
      </c>
      <c r="AG5" s="119" t="s">
        <v>442</v>
      </c>
      <c r="AH5" s="119" t="s">
        <v>443</v>
      </c>
      <c r="AI5" s="120" t="s">
        <v>444</v>
      </c>
      <c r="AJ5" s="118" t="s">
        <v>441</v>
      </c>
      <c r="AK5" s="119" t="s">
        <v>442</v>
      </c>
      <c r="AL5" s="119" t="s">
        <v>443</v>
      </c>
      <c r="AM5" s="120" t="s">
        <v>444</v>
      </c>
      <c r="AN5" s="122" t="s">
        <v>441</v>
      </c>
      <c r="AO5" s="123" t="s">
        <v>442</v>
      </c>
      <c r="AP5" s="123" t="s">
        <v>443</v>
      </c>
      <c r="AQ5" s="124" t="s">
        <v>444</v>
      </c>
      <c r="AR5" s="122" t="s">
        <v>441</v>
      </c>
      <c r="AS5" s="124" t="s">
        <v>442</v>
      </c>
      <c r="AT5" s="114"/>
      <c r="AU5" s="118" t="s">
        <v>441</v>
      </c>
      <c r="AV5" s="119" t="s">
        <v>442</v>
      </c>
      <c r="AW5" s="119" t="s">
        <v>443</v>
      </c>
      <c r="AX5" s="120" t="s">
        <v>444</v>
      </c>
      <c r="AY5" s="118" t="s">
        <v>441</v>
      </c>
      <c r="AZ5" s="119" t="s">
        <v>442</v>
      </c>
      <c r="BA5" s="119" t="s">
        <v>443</v>
      </c>
      <c r="BB5" s="120" t="s">
        <v>444</v>
      </c>
      <c r="BC5" s="122" t="s">
        <v>441</v>
      </c>
      <c r="BD5" s="123" t="s">
        <v>442</v>
      </c>
      <c r="BE5" s="123" t="s">
        <v>443</v>
      </c>
      <c r="BF5" s="124" t="s">
        <v>444</v>
      </c>
      <c r="BG5" s="122" t="s">
        <v>441</v>
      </c>
      <c r="BH5" s="124" t="s">
        <v>442</v>
      </c>
      <c r="BK5" s="295" t="s">
        <v>459</v>
      </c>
      <c r="BL5" s="296"/>
      <c r="BM5" s="296"/>
      <c r="BN5" s="297"/>
    </row>
    <row r="6" spans="2:66" x14ac:dyDescent="0.2">
      <c r="B6" s="77">
        <v>107</v>
      </c>
      <c r="C6" s="125">
        <v>125</v>
      </c>
      <c r="D6" s="125">
        <v>29</v>
      </c>
      <c r="E6" s="79">
        <v>29</v>
      </c>
      <c r="F6" s="341">
        <v>107</v>
      </c>
      <c r="G6" s="316">
        <v>125</v>
      </c>
      <c r="H6" s="316">
        <v>29</v>
      </c>
      <c r="I6" s="317">
        <v>29</v>
      </c>
      <c r="J6" s="307" t="s">
        <v>448</v>
      </c>
      <c r="K6" s="308"/>
      <c r="L6" s="308"/>
      <c r="M6" s="308"/>
      <c r="N6" s="308"/>
      <c r="O6" s="309"/>
      <c r="P6" s="126"/>
      <c r="Q6" s="77">
        <v>246</v>
      </c>
      <c r="R6" s="125">
        <v>283</v>
      </c>
      <c r="S6" s="125">
        <v>57</v>
      </c>
      <c r="T6" s="78">
        <v>57</v>
      </c>
      <c r="U6" s="327">
        <v>120</v>
      </c>
      <c r="V6" s="316">
        <v>240</v>
      </c>
      <c r="W6" s="316">
        <v>105</v>
      </c>
      <c r="X6" s="317">
        <v>105</v>
      </c>
      <c r="Y6" s="307" t="s">
        <v>448</v>
      </c>
      <c r="Z6" s="308"/>
      <c r="AA6" s="308"/>
      <c r="AB6" s="308"/>
      <c r="AC6" s="308"/>
      <c r="AD6" s="309"/>
      <c r="AF6" s="77">
        <v>240</v>
      </c>
      <c r="AG6" s="125">
        <v>133</v>
      </c>
      <c r="AH6" s="125">
        <v>37</v>
      </c>
      <c r="AI6" s="78">
        <v>37</v>
      </c>
      <c r="AJ6" s="327">
        <v>225</v>
      </c>
      <c r="AK6" s="316">
        <v>153</v>
      </c>
      <c r="AL6" s="316">
        <v>31</v>
      </c>
      <c r="AM6" s="321">
        <v>31</v>
      </c>
      <c r="AN6" s="310" t="s">
        <v>448</v>
      </c>
      <c r="AO6" s="311"/>
      <c r="AP6" s="311"/>
      <c r="AQ6" s="311"/>
      <c r="AR6" s="311"/>
      <c r="AS6" s="312"/>
      <c r="AT6" s="126"/>
      <c r="AU6" s="77">
        <v>69</v>
      </c>
      <c r="AV6" s="125">
        <v>21</v>
      </c>
      <c r="AW6" s="125">
        <v>43</v>
      </c>
      <c r="AX6" s="78">
        <v>43</v>
      </c>
      <c r="AY6" s="327">
        <v>257</v>
      </c>
      <c r="AZ6" s="316">
        <v>154</v>
      </c>
      <c r="BA6" s="316">
        <v>116</v>
      </c>
      <c r="BB6" s="317">
        <v>116</v>
      </c>
      <c r="BC6" s="307" t="s">
        <v>448</v>
      </c>
      <c r="BD6" s="308"/>
      <c r="BE6" s="308"/>
      <c r="BF6" s="308"/>
      <c r="BG6" s="308"/>
      <c r="BH6" s="309"/>
      <c r="BK6" s="298" t="s">
        <v>446</v>
      </c>
      <c r="BL6" s="301" t="s">
        <v>18</v>
      </c>
      <c r="BM6" s="91" t="s">
        <v>441</v>
      </c>
      <c r="BN6" s="127">
        <f>AVERAGE(Y11,Y17,Y33,Y43:Y45,Y67,Y81,Y83:Y87,Y91:Y96,Y102:Y105,Y111:Y117,Y119,Y125,Y127,Y129,Y131:Y132,Y134:Y138,Y140:Y142,Y146:Y154,Y158:Y168,Y170:Y171,Y175:Y176)/480</f>
        <v>0.23550857843137254</v>
      </c>
    </row>
    <row r="7" spans="2:66" x14ac:dyDescent="0.2">
      <c r="B7" s="80">
        <v>107</v>
      </c>
      <c r="C7" s="128">
        <v>125</v>
      </c>
      <c r="D7" s="128">
        <v>29</v>
      </c>
      <c r="E7" s="82">
        <v>29</v>
      </c>
      <c r="F7" s="340"/>
      <c r="G7" s="304"/>
      <c r="H7" s="304"/>
      <c r="I7" s="305"/>
      <c r="J7" s="313"/>
      <c r="K7" s="314"/>
      <c r="L7" s="314"/>
      <c r="M7" s="314"/>
      <c r="N7" s="314"/>
      <c r="O7" s="315"/>
      <c r="P7" s="129"/>
      <c r="Q7" s="80">
        <v>72</v>
      </c>
      <c r="R7" s="128">
        <v>139</v>
      </c>
      <c r="S7" s="128">
        <v>100</v>
      </c>
      <c r="T7" s="81">
        <v>100</v>
      </c>
      <c r="U7" s="306"/>
      <c r="V7" s="304"/>
      <c r="W7" s="304"/>
      <c r="X7" s="305"/>
      <c r="Y7" s="310"/>
      <c r="Z7" s="311"/>
      <c r="AA7" s="311"/>
      <c r="AB7" s="311"/>
      <c r="AC7" s="311"/>
      <c r="AD7" s="312"/>
      <c r="AF7" s="80">
        <v>415</v>
      </c>
      <c r="AG7" s="128">
        <v>142</v>
      </c>
      <c r="AH7" s="128">
        <v>51</v>
      </c>
      <c r="AI7" s="81">
        <v>51</v>
      </c>
      <c r="AJ7" s="306"/>
      <c r="AK7" s="304"/>
      <c r="AL7" s="304"/>
      <c r="AM7" s="322"/>
      <c r="AN7" s="310"/>
      <c r="AO7" s="311"/>
      <c r="AP7" s="311"/>
      <c r="AQ7" s="311"/>
      <c r="AR7" s="311"/>
      <c r="AS7" s="312"/>
      <c r="AT7" s="126"/>
      <c r="AU7" s="80">
        <v>257</v>
      </c>
      <c r="AV7" s="128">
        <v>154</v>
      </c>
      <c r="AW7" s="128">
        <v>116</v>
      </c>
      <c r="AX7" s="81">
        <v>116</v>
      </c>
      <c r="AY7" s="306"/>
      <c r="AZ7" s="304"/>
      <c r="BA7" s="304"/>
      <c r="BB7" s="305"/>
      <c r="BC7" s="310"/>
      <c r="BD7" s="311"/>
      <c r="BE7" s="311"/>
      <c r="BF7" s="311"/>
      <c r="BG7" s="311"/>
      <c r="BH7" s="312"/>
      <c r="BK7" s="299"/>
      <c r="BL7" s="287"/>
      <c r="BM7" s="95" t="s">
        <v>442</v>
      </c>
      <c r="BN7" s="130">
        <f>AVERAGE(Z11,Z17,Z33,Z43:Z45,Z67,Z81,Z83:Z87,Z91:Z96,Z102:Z105,Z111:Z117,Z119,Z125,Z127,Z129,Z131:Z132,Z134:Z138,Z140:Z141,Z142,Z146:Z154,Z158:Z168,Z170:Z171,Z175:Z176)/360</f>
        <v>0.2290032679738562</v>
      </c>
    </row>
    <row r="8" spans="2:66" x14ac:dyDescent="0.2">
      <c r="B8" s="289"/>
      <c r="C8" s="290"/>
      <c r="D8" s="290"/>
      <c r="E8" s="290"/>
      <c r="F8" s="290"/>
      <c r="G8" s="290"/>
      <c r="H8" s="290"/>
      <c r="I8" s="290"/>
      <c r="J8" s="290"/>
      <c r="K8" s="290"/>
      <c r="L8" s="290"/>
      <c r="M8" s="290"/>
      <c r="N8" s="290"/>
      <c r="O8" s="291"/>
      <c r="P8" s="121"/>
      <c r="Q8" s="80">
        <v>104</v>
      </c>
      <c r="R8" s="128">
        <v>1</v>
      </c>
      <c r="S8" s="128">
        <v>27</v>
      </c>
      <c r="T8" s="81">
        <v>27</v>
      </c>
      <c r="U8" s="306"/>
      <c r="V8" s="304"/>
      <c r="W8" s="304"/>
      <c r="X8" s="305"/>
      <c r="Y8" s="310"/>
      <c r="Z8" s="311"/>
      <c r="AA8" s="311"/>
      <c r="AB8" s="311"/>
      <c r="AC8" s="311"/>
      <c r="AD8" s="312"/>
      <c r="AF8" s="80">
        <v>226</v>
      </c>
      <c r="AG8" s="128">
        <v>153</v>
      </c>
      <c r="AH8" s="128">
        <v>31</v>
      </c>
      <c r="AI8" s="81">
        <v>31</v>
      </c>
      <c r="AJ8" s="306"/>
      <c r="AK8" s="304"/>
      <c r="AL8" s="304"/>
      <c r="AM8" s="322"/>
      <c r="AN8" s="313"/>
      <c r="AO8" s="314"/>
      <c r="AP8" s="314"/>
      <c r="AQ8" s="314"/>
      <c r="AR8" s="314"/>
      <c r="AS8" s="315"/>
      <c r="AT8" s="126"/>
      <c r="AU8" s="80">
        <v>257</v>
      </c>
      <c r="AV8" s="128">
        <v>154</v>
      </c>
      <c r="AW8" s="128">
        <v>116</v>
      </c>
      <c r="AX8" s="81">
        <v>116</v>
      </c>
      <c r="AY8" s="306"/>
      <c r="AZ8" s="304"/>
      <c r="BA8" s="304"/>
      <c r="BB8" s="305"/>
      <c r="BC8" s="313"/>
      <c r="BD8" s="314"/>
      <c r="BE8" s="314"/>
      <c r="BF8" s="314"/>
      <c r="BG8" s="314"/>
      <c r="BH8" s="315"/>
      <c r="BK8" s="299"/>
      <c r="BL8" s="287" t="s">
        <v>19</v>
      </c>
      <c r="BM8" s="95" t="s">
        <v>441</v>
      </c>
      <c r="BN8" s="130">
        <f>AVERAGE(J9,J23:J25,J27,J33:J40,J50)/480</f>
        <v>0.46190476190476193</v>
      </c>
    </row>
    <row r="9" spans="2:66" ht="13.5" thickBot="1" x14ac:dyDescent="0.25">
      <c r="B9" s="80">
        <v>282</v>
      </c>
      <c r="C9" s="128">
        <v>124</v>
      </c>
      <c r="D9" s="128">
        <v>39</v>
      </c>
      <c r="E9" s="81">
        <v>39</v>
      </c>
      <c r="F9" s="80">
        <v>285</v>
      </c>
      <c r="G9" s="128">
        <v>125</v>
      </c>
      <c r="H9" s="128">
        <v>39</v>
      </c>
      <c r="I9" s="82">
        <v>39</v>
      </c>
      <c r="J9" s="83">
        <f>ABS(B9-F6)</f>
        <v>175</v>
      </c>
      <c r="K9" s="128">
        <f t="shared" ref="K9:M9" si="0">ABS(C9-G6)</f>
        <v>1</v>
      </c>
      <c r="L9" s="128">
        <f t="shared" si="0"/>
        <v>10</v>
      </c>
      <c r="M9" s="81">
        <f t="shared" si="0"/>
        <v>10</v>
      </c>
      <c r="N9" s="131">
        <f>J9/480</f>
        <v>0.36458333333333331</v>
      </c>
      <c r="O9" s="132">
        <f>K9/360</f>
        <v>2.7777777777777779E-3</v>
      </c>
      <c r="P9" s="121"/>
      <c r="Q9" s="80">
        <v>120</v>
      </c>
      <c r="R9" s="128">
        <v>240</v>
      </c>
      <c r="S9" s="128">
        <v>105</v>
      </c>
      <c r="T9" s="133">
        <v>105</v>
      </c>
      <c r="U9" s="306"/>
      <c r="V9" s="304"/>
      <c r="W9" s="304"/>
      <c r="X9" s="305"/>
      <c r="Y9" s="313"/>
      <c r="Z9" s="314"/>
      <c r="AA9" s="314"/>
      <c r="AB9" s="314"/>
      <c r="AC9" s="314"/>
      <c r="AD9" s="315"/>
      <c r="AF9" s="289"/>
      <c r="AG9" s="290"/>
      <c r="AH9" s="290"/>
      <c r="AI9" s="290"/>
      <c r="AJ9" s="290"/>
      <c r="AK9" s="290"/>
      <c r="AL9" s="290"/>
      <c r="AM9" s="290"/>
      <c r="AN9" s="290"/>
      <c r="AO9" s="290"/>
      <c r="AP9" s="290"/>
      <c r="AQ9" s="290"/>
      <c r="AR9" s="290"/>
      <c r="AS9" s="291"/>
      <c r="AT9" s="114"/>
      <c r="AU9" s="289"/>
      <c r="AV9" s="290"/>
      <c r="AW9" s="290"/>
      <c r="AX9" s="290"/>
      <c r="AY9" s="290"/>
      <c r="AZ9" s="290"/>
      <c r="BA9" s="290"/>
      <c r="BB9" s="290"/>
      <c r="BC9" s="290"/>
      <c r="BD9" s="290"/>
      <c r="BE9" s="290"/>
      <c r="BF9" s="290"/>
      <c r="BG9" s="290"/>
      <c r="BH9" s="291"/>
      <c r="BK9" s="300"/>
      <c r="BL9" s="288"/>
      <c r="BM9" s="134" t="s">
        <v>442</v>
      </c>
      <c r="BN9" s="135">
        <f>AVERAGE(K9,K23:K25,K27,K33:K40,K50)/360</f>
        <v>0.55198412698412702</v>
      </c>
    </row>
    <row r="10" spans="2:66" x14ac:dyDescent="0.2">
      <c r="B10" s="289"/>
      <c r="C10" s="290"/>
      <c r="D10" s="290"/>
      <c r="E10" s="290"/>
      <c r="F10" s="290"/>
      <c r="G10" s="290"/>
      <c r="H10" s="290"/>
      <c r="I10" s="290"/>
      <c r="J10" s="290"/>
      <c r="K10" s="290"/>
      <c r="L10" s="290"/>
      <c r="M10" s="290"/>
      <c r="N10" s="290"/>
      <c r="O10" s="291"/>
      <c r="P10" s="121"/>
      <c r="Q10" s="289"/>
      <c r="R10" s="290"/>
      <c r="S10" s="290"/>
      <c r="T10" s="290"/>
      <c r="U10" s="290"/>
      <c r="V10" s="290"/>
      <c r="W10" s="290"/>
      <c r="X10" s="290"/>
      <c r="Y10" s="290"/>
      <c r="Z10" s="290"/>
      <c r="AA10" s="290"/>
      <c r="AB10" s="290"/>
      <c r="AC10" s="290"/>
      <c r="AD10" s="291"/>
      <c r="AF10" s="80">
        <v>183</v>
      </c>
      <c r="AG10" s="128">
        <v>208</v>
      </c>
      <c r="AH10" s="128">
        <v>60</v>
      </c>
      <c r="AI10" s="81">
        <v>60</v>
      </c>
      <c r="AJ10" s="80">
        <v>181</v>
      </c>
      <c r="AK10" s="128">
        <v>208</v>
      </c>
      <c r="AL10" s="128">
        <v>60</v>
      </c>
      <c r="AM10" s="81">
        <v>60</v>
      </c>
      <c r="AN10" s="136">
        <f>ABS(AF10-AJ6)</f>
        <v>42</v>
      </c>
      <c r="AO10" s="128">
        <f t="shared" ref="AO10:AQ10" si="1">ABS(AG10-AK6)</f>
        <v>55</v>
      </c>
      <c r="AP10" s="83">
        <f t="shared" si="1"/>
        <v>29</v>
      </c>
      <c r="AQ10" s="137">
        <f t="shared" si="1"/>
        <v>29</v>
      </c>
      <c r="AR10" s="131">
        <f>AN10/480</f>
        <v>8.7499999999999994E-2</v>
      </c>
      <c r="AS10" s="138">
        <f>AO10/360</f>
        <v>0.15277777777777779</v>
      </c>
      <c r="AT10" s="114"/>
      <c r="AU10" s="323" t="s">
        <v>447</v>
      </c>
      <c r="AV10" s="324"/>
      <c r="AW10" s="324"/>
      <c r="AX10" s="326"/>
      <c r="AY10" s="80">
        <v>257</v>
      </c>
      <c r="AZ10" s="128">
        <v>154</v>
      </c>
      <c r="BA10" s="128">
        <v>116</v>
      </c>
      <c r="BB10" s="82">
        <v>116</v>
      </c>
      <c r="BC10" s="292" t="s">
        <v>448</v>
      </c>
      <c r="BD10" s="293"/>
      <c r="BE10" s="293"/>
      <c r="BF10" s="293"/>
      <c r="BG10" s="293"/>
      <c r="BH10" s="294"/>
      <c r="BK10" s="302" t="s">
        <v>450</v>
      </c>
      <c r="BL10" s="303" t="s">
        <v>18</v>
      </c>
      <c r="BM10" s="143" t="s">
        <v>441</v>
      </c>
      <c r="BN10" s="144">
        <f>AVERAGE(BC12,BC14,BC22,BC23,BC24,BC26,BC25,BC27,BC29,BC33,BC34,BC35,BC36,BC38,BC40:BC43,BC45,BC46,BC48,BC49,BC51,BC55)/480</f>
        <v>0.24722222222222223</v>
      </c>
    </row>
    <row r="11" spans="2:66" x14ac:dyDescent="0.2">
      <c r="B11" s="323" t="s">
        <v>447</v>
      </c>
      <c r="C11" s="324"/>
      <c r="D11" s="324"/>
      <c r="E11" s="326"/>
      <c r="F11" s="80">
        <v>284</v>
      </c>
      <c r="G11" s="128">
        <v>124</v>
      </c>
      <c r="H11" s="128">
        <v>38</v>
      </c>
      <c r="I11" s="81">
        <v>38</v>
      </c>
      <c r="J11" s="292" t="s">
        <v>448</v>
      </c>
      <c r="K11" s="293"/>
      <c r="L11" s="293"/>
      <c r="M11" s="293"/>
      <c r="N11" s="293"/>
      <c r="O11" s="294"/>
      <c r="P11" s="121"/>
      <c r="Q11" s="80">
        <v>113</v>
      </c>
      <c r="R11" s="145">
        <v>47</v>
      </c>
      <c r="S11" s="145">
        <v>26</v>
      </c>
      <c r="T11" s="133">
        <v>26</v>
      </c>
      <c r="U11" s="146">
        <v>116</v>
      </c>
      <c r="V11" s="145">
        <v>49</v>
      </c>
      <c r="W11" s="145">
        <v>24</v>
      </c>
      <c r="X11" s="147">
        <v>24</v>
      </c>
      <c r="Y11" s="83">
        <f>ABS(Q11-U6)</f>
        <v>7</v>
      </c>
      <c r="Z11" s="83">
        <f t="shared" ref="Z11:AB11" si="2">ABS(R11-V6)</f>
        <v>193</v>
      </c>
      <c r="AA11" s="83">
        <f t="shared" si="2"/>
        <v>79</v>
      </c>
      <c r="AB11" s="83">
        <f t="shared" si="2"/>
        <v>79</v>
      </c>
      <c r="AC11" s="131">
        <f>Y11/480</f>
        <v>1.4583333333333334E-2</v>
      </c>
      <c r="AD11" s="138">
        <f>Z11/360</f>
        <v>0.53611111111111109</v>
      </c>
      <c r="AE11" s="148"/>
      <c r="AF11" s="289"/>
      <c r="AG11" s="290"/>
      <c r="AH11" s="290"/>
      <c r="AI11" s="290"/>
      <c r="AJ11" s="290"/>
      <c r="AK11" s="290"/>
      <c r="AL11" s="290"/>
      <c r="AM11" s="290"/>
      <c r="AN11" s="290"/>
      <c r="AO11" s="290"/>
      <c r="AP11" s="290"/>
      <c r="AQ11" s="290"/>
      <c r="AR11" s="290"/>
      <c r="AS11" s="291"/>
      <c r="AT11" s="114"/>
      <c r="AU11" s="289"/>
      <c r="AV11" s="290"/>
      <c r="AW11" s="290"/>
      <c r="AX11" s="290"/>
      <c r="AY11" s="290"/>
      <c r="AZ11" s="290"/>
      <c r="BA11" s="290"/>
      <c r="BB11" s="290"/>
      <c r="BC11" s="290"/>
      <c r="BD11" s="290"/>
      <c r="BE11" s="290"/>
      <c r="BF11" s="290"/>
      <c r="BG11" s="290"/>
      <c r="BH11" s="291"/>
      <c r="BK11" s="299"/>
      <c r="BL11" s="287"/>
      <c r="BM11" s="95" t="s">
        <v>442</v>
      </c>
      <c r="BN11" s="130">
        <f>AVEDEV(BD12,BD14,BD22:BD27,BD29,BD33:BD36,BD38,BD40:BD43,BD45:BD46,BD48:BD49,BD51,BD55)/360</f>
        <v>0.1160300925925926</v>
      </c>
    </row>
    <row r="12" spans="2:66" x14ac:dyDescent="0.2">
      <c r="B12" s="289"/>
      <c r="C12" s="290"/>
      <c r="D12" s="290"/>
      <c r="E12" s="290"/>
      <c r="F12" s="290"/>
      <c r="G12" s="290"/>
      <c r="H12" s="290"/>
      <c r="I12" s="290"/>
      <c r="J12" s="290"/>
      <c r="K12" s="290"/>
      <c r="L12" s="290"/>
      <c r="M12" s="290"/>
      <c r="N12" s="290"/>
      <c r="O12" s="291"/>
      <c r="P12" s="121"/>
      <c r="Q12" s="289"/>
      <c r="R12" s="290"/>
      <c r="S12" s="290"/>
      <c r="T12" s="290"/>
      <c r="U12" s="290"/>
      <c r="V12" s="290"/>
      <c r="W12" s="290"/>
      <c r="X12" s="290"/>
      <c r="Y12" s="290"/>
      <c r="Z12" s="290"/>
      <c r="AA12" s="290"/>
      <c r="AB12" s="290"/>
      <c r="AC12" s="290"/>
      <c r="AD12" s="291"/>
      <c r="AF12" s="323" t="s">
        <v>447</v>
      </c>
      <c r="AG12" s="324"/>
      <c r="AH12" s="324"/>
      <c r="AI12" s="326"/>
      <c r="AJ12" s="80">
        <v>181</v>
      </c>
      <c r="AK12" s="128">
        <v>208</v>
      </c>
      <c r="AL12" s="128">
        <v>60</v>
      </c>
      <c r="AM12" s="81">
        <v>60</v>
      </c>
      <c r="AN12" s="292" t="s">
        <v>448</v>
      </c>
      <c r="AO12" s="293"/>
      <c r="AP12" s="293"/>
      <c r="AQ12" s="293"/>
      <c r="AR12" s="293"/>
      <c r="AS12" s="294"/>
      <c r="AT12" s="114"/>
      <c r="AU12" s="146">
        <v>107</v>
      </c>
      <c r="AV12" s="145">
        <v>171</v>
      </c>
      <c r="AW12" s="145">
        <v>142</v>
      </c>
      <c r="AX12" s="133">
        <v>142</v>
      </c>
      <c r="AY12" s="146">
        <v>107</v>
      </c>
      <c r="AZ12" s="145">
        <v>171</v>
      </c>
      <c r="BA12" s="145">
        <v>142</v>
      </c>
      <c r="BB12" s="147">
        <v>142</v>
      </c>
      <c r="BC12" s="136">
        <f>ABS(AU12-AY10)</f>
        <v>150</v>
      </c>
      <c r="BD12" s="128">
        <f t="shared" ref="BD12:BF12" si="3">ABS(AV12-AZ10)</f>
        <v>17</v>
      </c>
      <c r="BE12" s="137">
        <f t="shared" si="3"/>
        <v>26</v>
      </c>
      <c r="BF12" s="81">
        <f t="shared" si="3"/>
        <v>26</v>
      </c>
      <c r="BG12" s="131">
        <f>BC12/480</f>
        <v>0.3125</v>
      </c>
      <c r="BH12" s="138">
        <f>BD12/360</f>
        <v>4.7222222222222221E-2</v>
      </c>
      <c r="BK12" s="299"/>
      <c r="BL12" s="287" t="s">
        <v>19</v>
      </c>
      <c r="BM12" s="95" t="s">
        <v>441</v>
      </c>
      <c r="BN12" s="130">
        <f>AVERAGE(AN10,AN14:AN28,AN36:AN38,AN42,AN44:AN46,AN48:AN51,AN53:AN56,AN58,AN60,AN70)/480</f>
        <v>0.36207107843137254</v>
      </c>
    </row>
    <row r="13" spans="2:66" ht="13.5" thickBot="1" x14ac:dyDescent="0.25">
      <c r="B13" s="323" t="s">
        <v>447</v>
      </c>
      <c r="C13" s="324"/>
      <c r="D13" s="324"/>
      <c r="E13" s="325"/>
      <c r="F13" s="83">
        <v>284</v>
      </c>
      <c r="G13" s="128">
        <v>124</v>
      </c>
      <c r="H13" s="128">
        <v>38</v>
      </c>
      <c r="I13" s="81">
        <v>38</v>
      </c>
      <c r="J13" s="292" t="s">
        <v>448</v>
      </c>
      <c r="K13" s="293"/>
      <c r="L13" s="293"/>
      <c r="M13" s="293"/>
      <c r="N13" s="293"/>
      <c r="O13" s="294"/>
      <c r="P13" s="121"/>
      <c r="Q13" s="323" t="s">
        <v>447</v>
      </c>
      <c r="R13" s="324"/>
      <c r="S13" s="324"/>
      <c r="T13" s="326"/>
      <c r="U13" s="80">
        <v>116</v>
      </c>
      <c r="V13" s="128">
        <v>49</v>
      </c>
      <c r="W13" s="128">
        <v>24</v>
      </c>
      <c r="X13" s="82">
        <v>24</v>
      </c>
      <c r="Y13" s="292" t="s">
        <v>448</v>
      </c>
      <c r="Z13" s="293"/>
      <c r="AA13" s="293"/>
      <c r="AB13" s="293"/>
      <c r="AC13" s="293"/>
      <c r="AD13" s="294"/>
      <c r="AF13" s="289"/>
      <c r="AG13" s="290"/>
      <c r="AH13" s="290"/>
      <c r="AI13" s="290"/>
      <c r="AJ13" s="290"/>
      <c r="AK13" s="290"/>
      <c r="AL13" s="290"/>
      <c r="AM13" s="290"/>
      <c r="AN13" s="290"/>
      <c r="AO13" s="290"/>
      <c r="AP13" s="290"/>
      <c r="AQ13" s="290"/>
      <c r="AR13" s="290"/>
      <c r="AS13" s="291"/>
      <c r="AT13" s="114"/>
      <c r="AU13" s="289"/>
      <c r="AV13" s="290"/>
      <c r="AW13" s="290"/>
      <c r="AX13" s="290"/>
      <c r="AY13" s="290"/>
      <c r="AZ13" s="290"/>
      <c r="BA13" s="290"/>
      <c r="BB13" s="290"/>
      <c r="BC13" s="290"/>
      <c r="BD13" s="290"/>
      <c r="BE13" s="290"/>
      <c r="BF13" s="290"/>
      <c r="BG13" s="290"/>
      <c r="BH13" s="291"/>
      <c r="BK13" s="300"/>
      <c r="BL13" s="288"/>
      <c r="BM13" s="134" t="s">
        <v>442</v>
      </c>
      <c r="BN13" s="135">
        <f>AVERAGE(AO10,AO14:AO28,AO36:AO38,AO42,AO44:AO46,AO48:AO51,AO53:AO56,AO58,AO60,AO70)/360</f>
        <v>0.26380718954248367</v>
      </c>
    </row>
    <row r="14" spans="2:66" x14ac:dyDescent="0.2">
      <c r="B14" s="289"/>
      <c r="C14" s="290"/>
      <c r="D14" s="290"/>
      <c r="E14" s="290"/>
      <c r="F14" s="290"/>
      <c r="G14" s="290"/>
      <c r="H14" s="290"/>
      <c r="I14" s="290"/>
      <c r="J14" s="290"/>
      <c r="K14" s="290"/>
      <c r="L14" s="290"/>
      <c r="M14" s="290"/>
      <c r="N14" s="290"/>
      <c r="O14" s="291"/>
      <c r="P14" s="121"/>
      <c r="Q14" s="289"/>
      <c r="R14" s="290"/>
      <c r="S14" s="290"/>
      <c r="T14" s="290"/>
      <c r="U14" s="290"/>
      <c r="V14" s="290"/>
      <c r="W14" s="290"/>
      <c r="X14" s="290"/>
      <c r="Y14" s="290"/>
      <c r="Z14" s="290"/>
      <c r="AA14" s="290"/>
      <c r="AB14" s="290"/>
      <c r="AC14" s="290"/>
      <c r="AD14" s="291"/>
      <c r="AF14" s="80">
        <v>275</v>
      </c>
      <c r="AG14" s="128">
        <v>136</v>
      </c>
      <c r="AH14" s="128">
        <v>39</v>
      </c>
      <c r="AI14" s="81">
        <v>39</v>
      </c>
      <c r="AJ14" s="306">
        <v>172</v>
      </c>
      <c r="AK14" s="304">
        <v>133</v>
      </c>
      <c r="AL14" s="304">
        <v>41</v>
      </c>
      <c r="AM14" s="305">
        <v>41</v>
      </c>
      <c r="AN14" s="80">
        <f>ABS(AF14-$AJ$12)</f>
        <v>94</v>
      </c>
      <c r="AO14" s="137">
        <f>ABS(AG14-$AK$12)</f>
        <v>72</v>
      </c>
      <c r="AP14" s="128">
        <f>ABS(AH14-$AL$12)</f>
        <v>21</v>
      </c>
      <c r="AQ14" s="82">
        <f>ABS(AI14-$AM$12)</f>
        <v>21</v>
      </c>
      <c r="AR14" s="150">
        <f>AN14/480</f>
        <v>0.19583333333333333</v>
      </c>
      <c r="AS14" s="138">
        <f>AO14/360</f>
        <v>0.2</v>
      </c>
      <c r="AT14" s="114"/>
      <c r="AU14" s="80">
        <v>91</v>
      </c>
      <c r="AV14" s="128">
        <v>168</v>
      </c>
      <c r="AW14" s="128">
        <v>147</v>
      </c>
      <c r="AX14" s="81">
        <v>147</v>
      </c>
      <c r="AY14" s="80">
        <v>95</v>
      </c>
      <c r="AZ14" s="128">
        <v>169</v>
      </c>
      <c r="BA14" s="128">
        <v>147</v>
      </c>
      <c r="BB14" s="82">
        <v>147</v>
      </c>
      <c r="BC14" s="136">
        <f>ABS(AU14-AY12)</f>
        <v>16</v>
      </c>
      <c r="BD14" s="81">
        <f t="shared" ref="BD14:BF14" si="4">ABS(AV14-AZ12)</f>
        <v>3</v>
      </c>
      <c r="BE14" s="128">
        <f t="shared" si="4"/>
        <v>5</v>
      </c>
      <c r="BF14" s="137">
        <f t="shared" si="4"/>
        <v>5</v>
      </c>
      <c r="BG14" s="131">
        <f>BC14/480</f>
        <v>3.3333333333333333E-2</v>
      </c>
      <c r="BH14" s="138">
        <f>BD14/360</f>
        <v>8.3333333333333332E-3</v>
      </c>
    </row>
    <row r="15" spans="2:66" x14ac:dyDescent="0.2">
      <c r="B15" s="323" t="s">
        <v>447</v>
      </c>
      <c r="C15" s="324"/>
      <c r="D15" s="324"/>
      <c r="E15" s="326"/>
      <c r="F15" s="80">
        <v>284</v>
      </c>
      <c r="G15" s="128">
        <v>124</v>
      </c>
      <c r="H15" s="128">
        <v>38</v>
      </c>
      <c r="I15" s="81">
        <v>38</v>
      </c>
      <c r="J15" s="292" t="s">
        <v>448</v>
      </c>
      <c r="K15" s="293"/>
      <c r="L15" s="293"/>
      <c r="M15" s="293"/>
      <c r="N15" s="293"/>
      <c r="O15" s="294"/>
      <c r="P15" s="121"/>
      <c r="Q15" s="323" t="s">
        <v>447</v>
      </c>
      <c r="R15" s="324"/>
      <c r="S15" s="324"/>
      <c r="T15" s="326"/>
      <c r="U15" s="80">
        <v>108</v>
      </c>
      <c r="V15" s="128">
        <v>49</v>
      </c>
      <c r="W15" s="128">
        <v>24</v>
      </c>
      <c r="X15" s="82">
        <v>24</v>
      </c>
      <c r="Y15" s="292" t="s">
        <v>448</v>
      </c>
      <c r="Z15" s="293"/>
      <c r="AA15" s="293"/>
      <c r="AB15" s="293"/>
      <c r="AC15" s="293"/>
      <c r="AD15" s="294"/>
      <c r="AF15" s="80">
        <v>382</v>
      </c>
      <c r="AG15" s="128">
        <v>185</v>
      </c>
      <c r="AH15" s="128">
        <v>32</v>
      </c>
      <c r="AI15" s="81">
        <v>32</v>
      </c>
      <c r="AJ15" s="306"/>
      <c r="AK15" s="304"/>
      <c r="AL15" s="304"/>
      <c r="AM15" s="305"/>
      <c r="AN15" s="80">
        <f t="shared" ref="AN15:AN28" si="5">ABS(AF15-$AJ$12)</f>
        <v>201</v>
      </c>
      <c r="AO15" s="137">
        <f t="shared" ref="AO15:AO28" si="6">ABS(AG15-$AK$12)</f>
        <v>23</v>
      </c>
      <c r="AP15" s="128">
        <f t="shared" ref="AP15:AP28" si="7">ABS(AH15-$AL$12)</f>
        <v>28</v>
      </c>
      <c r="AQ15" s="82">
        <f t="shared" ref="AQ15:AQ28" si="8">ABS(AI15-$AM$12)</f>
        <v>28</v>
      </c>
      <c r="AR15" s="150">
        <f t="shared" ref="AR15:AR28" si="9">AN15/480</f>
        <v>0.41875000000000001</v>
      </c>
      <c r="AS15" s="138">
        <f t="shared" ref="AS15:AS28" si="10">AO15/360</f>
        <v>6.3888888888888884E-2</v>
      </c>
      <c r="AT15" s="114"/>
      <c r="AU15" s="289"/>
      <c r="AV15" s="290"/>
      <c r="AW15" s="290"/>
      <c r="AX15" s="290"/>
      <c r="AY15" s="290"/>
      <c r="AZ15" s="290"/>
      <c r="BA15" s="290"/>
      <c r="BB15" s="290"/>
      <c r="BC15" s="290"/>
      <c r="BD15" s="290"/>
      <c r="BE15" s="290"/>
      <c r="BF15" s="290"/>
      <c r="BG15" s="290"/>
      <c r="BH15" s="291"/>
    </row>
    <row r="16" spans="2:66" x14ac:dyDescent="0.2">
      <c r="B16" s="289"/>
      <c r="C16" s="290"/>
      <c r="D16" s="290"/>
      <c r="E16" s="290"/>
      <c r="F16" s="290"/>
      <c r="G16" s="290"/>
      <c r="H16" s="290"/>
      <c r="I16" s="290"/>
      <c r="J16" s="290"/>
      <c r="K16" s="290"/>
      <c r="L16" s="290"/>
      <c r="M16" s="290"/>
      <c r="N16" s="290"/>
      <c r="O16" s="291"/>
      <c r="P16" s="114"/>
      <c r="Q16" s="289"/>
      <c r="R16" s="290"/>
      <c r="S16" s="290"/>
      <c r="T16" s="290"/>
      <c r="U16" s="290"/>
      <c r="V16" s="290"/>
      <c r="W16" s="290"/>
      <c r="X16" s="290"/>
      <c r="Y16" s="290"/>
      <c r="Z16" s="290"/>
      <c r="AA16" s="290"/>
      <c r="AB16" s="290"/>
      <c r="AC16" s="290"/>
      <c r="AD16" s="291"/>
      <c r="AF16" s="80">
        <v>355</v>
      </c>
      <c r="AG16" s="128">
        <v>102</v>
      </c>
      <c r="AH16" s="128">
        <v>62</v>
      </c>
      <c r="AI16" s="81">
        <v>62</v>
      </c>
      <c r="AJ16" s="306"/>
      <c r="AK16" s="304"/>
      <c r="AL16" s="304"/>
      <c r="AM16" s="305"/>
      <c r="AN16" s="80">
        <f t="shared" si="5"/>
        <v>174</v>
      </c>
      <c r="AO16" s="137">
        <f t="shared" si="6"/>
        <v>106</v>
      </c>
      <c r="AP16" s="128">
        <f t="shared" si="7"/>
        <v>2</v>
      </c>
      <c r="AQ16" s="82">
        <f t="shared" si="8"/>
        <v>2</v>
      </c>
      <c r="AR16" s="150">
        <f t="shared" si="9"/>
        <v>0.36249999999999999</v>
      </c>
      <c r="AS16" s="138">
        <f t="shared" si="10"/>
        <v>0.29444444444444445</v>
      </c>
      <c r="AT16" s="114"/>
      <c r="AU16" s="323" t="s">
        <v>447</v>
      </c>
      <c r="AV16" s="324"/>
      <c r="AW16" s="324"/>
      <c r="AX16" s="326"/>
      <c r="AY16" s="80">
        <v>92</v>
      </c>
      <c r="AZ16" s="128">
        <v>169</v>
      </c>
      <c r="BA16" s="128">
        <v>146</v>
      </c>
      <c r="BB16" s="82">
        <v>146</v>
      </c>
      <c r="BC16" s="292" t="s">
        <v>448</v>
      </c>
      <c r="BD16" s="293"/>
      <c r="BE16" s="293"/>
      <c r="BF16" s="293"/>
      <c r="BG16" s="293"/>
      <c r="BH16" s="294"/>
    </row>
    <row r="17" spans="1:60" x14ac:dyDescent="0.2">
      <c r="B17" s="323" t="s">
        <v>447</v>
      </c>
      <c r="C17" s="324"/>
      <c r="D17" s="324"/>
      <c r="E17" s="326"/>
      <c r="F17" s="80">
        <v>285</v>
      </c>
      <c r="G17" s="128">
        <v>124</v>
      </c>
      <c r="H17" s="128">
        <v>38</v>
      </c>
      <c r="I17" s="81">
        <v>38</v>
      </c>
      <c r="J17" s="292" t="s">
        <v>448</v>
      </c>
      <c r="K17" s="293"/>
      <c r="L17" s="293"/>
      <c r="M17" s="293"/>
      <c r="N17" s="293"/>
      <c r="O17" s="294"/>
      <c r="P17" s="121"/>
      <c r="Q17" s="80">
        <v>118</v>
      </c>
      <c r="R17" s="145">
        <v>146</v>
      </c>
      <c r="S17" s="145">
        <v>26</v>
      </c>
      <c r="T17" s="133">
        <v>26</v>
      </c>
      <c r="U17" s="80">
        <v>126</v>
      </c>
      <c r="V17" s="128">
        <v>151</v>
      </c>
      <c r="W17" s="128">
        <v>25</v>
      </c>
      <c r="X17" s="82">
        <v>25</v>
      </c>
      <c r="Y17" s="83">
        <f>ABS(Q17-U15)</f>
        <v>10</v>
      </c>
      <c r="Z17" s="83">
        <f t="shared" ref="Z17:AB17" si="11">ABS(R17-V15)</f>
        <v>97</v>
      </c>
      <c r="AA17" s="83">
        <f t="shared" si="11"/>
        <v>2</v>
      </c>
      <c r="AB17" s="83">
        <f t="shared" si="11"/>
        <v>2</v>
      </c>
      <c r="AC17" s="131">
        <f>Y17/480</f>
        <v>2.0833333333333332E-2</v>
      </c>
      <c r="AD17" s="138">
        <f>Z17/360</f>
        <v>0.26944444444444443</v>
      </c>
      <c r="AE17" s="148"/>
      <c r="AF17" s="80">
        <v>385</v>
      </c>
      <c r="AG17" s="128">
        <v>140</v>
      </c>
      <c r="AH17" s="128">
        <v>62</v>
      </c>
      <c r="AI17" s="81">
        <v>62</v>
      </c>
      <c r="AJ17" s="306"/>
      <c r="AK17" s="304"/>
      <c r="AL17" s="304"/>
      <c r="AM17" s="305"/>
      <c r="AN17" s="80">
        <f t="shared" si="5"/>
        <v>204</v>
      </c>
      <c r="AO17" s="137">
        <f t="shared" si="6"/>
        <v>68</v>
      </c>
      <c r="AP17" s="128">
        <f t="shared" si="7"/>
        <v>2</v>
      </c>
      <c r="AQ17" s="82">
        <f t="shared" si="8"/>
        <v>2</v>
      </c>
      <c r="AR17" s="150">
        <f t="shared" si="9"/>
        <v>0.42499999999999999</v>
      </c>
      <c r="AS17" s="138">
        <f t="shared" si="10"/>
        <v>0.18888888888888888</v>
      </c>
      <c r="AT17" s="114"/>
      <c r="AU17" s="289"/>
      <c r="AV17" s="290"/>
      <c r="AW17" s="290"/>
      <c r="AX17" s="290"/>
      <c r="AY17" s="290"/>
      <c r="AZ17" s="290"/>
      <c r="BA17" s="290"/>
      <c r="BB17" s="290"/>
      <c r="BC17" s="290"/>
      <c r="BD17" s="290"/>
      <c r="BE17" s="290"/>
      <c r="BF17" s="290"/>
      <c r="BG17" s="290"/>
      <c r="BH17" s="291"/>
    </row>
    <row r="18" spans="1:60" x14ac:dyDescent="0.2">
      <c r="B18" s="289"/>
      <c r="C18" s="290"/>
      <c r="D18" s="290"/>
      <c r="E18" s="290"/>
      <c r="F18" s="290"/>
      <c r="G18" s="290"/>
      <c r="H18" s="290"/>
      <c r="I18" s="290"/>
      <c r="J18" s="290"/>
      <c r="K18" s="290"/>
      <c r="L18" s="290"/>
      <c r="M18" s="290"/>
      <c r="N18" s="290"/>
      <c r="O18" s="291"/>
      <c r="P18" s="121"/>
      <c r="Q18" s="289"/>
      <c r="R18" s="290"/>
      <c r="S18" s="290"/>
      <c r="T18" s="290"/>
      <c r="U18" s="290"/>
      <c r="V18" s="290"/>
      <c r="W18" s="290"/>
      <c r="X18" s="290"/>
      <c r="Y18" s="290"/>
      <c r="Z18" s="290"/>
      <c r="AA18" s="290"/>
      <c r="AB18" s="290"/>
      <c r="AC18" s="290"/>
      <c r="AD18" s="291"/>
      <c r="AF18" s="80">
        <v>218</v>
      </c>
      <c r="AG18" s="128">
        <v>146</v>
      </c>
      <c r="AH18" s="128">
        <v>112</v>
      </c>
      <c r="AI18" s="81">
        <v>112</v>
      </c>
      <c r="AJ18" s="306"/>
      <c r="AK18" s="304"/>
      <c r="AL18" s="304"/>
      <c r="AM18" s="305"/>
      <c r="AN18" s="80">
        <f t="shared" si="5"/>
        <v>37</v>
      </c>
      <c r="AO18" s="137">
        <f t="shared" si="6"/>
        <v>62</v>
      </c>
      <c r="AP18" s="128">
        <f t="shared" si="7"/>
        <v>52</v>
      </c>
      <c r="AQ18" s="82">
        <f t="shared" si="8"/>
        <v>52</v>
      </c>
      <c r="AR18" s="150">
        <f t="shared" si="9"/>
        <v>7.7083333333333337E-2</v>
      </c>
      <c r="AS18" s="138">
        <f t="shared" si="10"/>
        <v>0.17222222222222222</v>
      </c>
      <c r="AT18" s="114"/>
      <c r="AU18" s="323" t="s">
        <v>447</v>
      </c>
      <c r="AV18" s="324"/>
      <c r="AW18" s="324"/>
      <c r="AX18" s="326"/>
      <c r="AY18" s="80">
        <v>92</v>
      </c>
      <c r="AZ18" s="128">
        <v>171</v>
      </c>
      <c r="BA18" s="128">
        <v>147</v>
      </c>
      <c r="BB18" s="82">
        <v>147</v>
      </c>
      <c r="BC18" s="292" t="s">
        <v>448</v>
      </c>
      <c r="BD18" s="293"/>
      <c r="BE18" s="293"/>
      <c r="BF18" s="293"/>
      <c r="BG18" s="293"/>
      <c r="BH18" s="294"/>
    </row>
    <row r="19" spans="1:60" x14ac:dyDescent="0.2">
      <c r="B19" s="323" t="s">
        <v>447</v>
      </c>
      <c r="C19" s="324"/>
      <c r="D19" s="324"/>
      <c r="E19" s="326"/>
      <c r="F19" s="80">
        <v>284</v>
      </c>
      <c r="G19" s="128">
        <v>123</v>
      </c>
      <c r="H19" s="128">
        <v>40</v>
      </c>
      <c r="I19" s="81">
        <v>40</v>
      </c>
      <c r="J19" s="292" t="s">
        <v>448</v>
      </c>
      <c r="K19" s="293"/>
      <c r="L19" s="293"/>
      <c r="M19" s="293"/>
      <c r="N19" s="293"/>
      <c r="O19" s="294"/>
      <c r="P19" s="121"/>
      <c r="Q19" s="323" t="s">
        <v>447</v>
      </c>
      <c r="R19" s="324"/>
      <c r="S19" s="324"/>
      <c r="T19" s="326"/>
      <c r="U19" s="80">
        <v>126</v>
      </c>
      <c r="V19" s="128">
        <v>151</v>
      </c>
      <c r="W19" s="128">
        <v>25</v>
      </c>
      <c r="X19" s="82">
        <v>25</v>
      </c>
      <c r="Y19" s="292" t="s">
        <v>448</v>
      </c>
      <c r="Z19" s="293"/>
      <c r="AA19" s="293"/>
      <c r="AB19" s="293"/>
      <c r="AC19" s="293"/>
      <c r="AD19" s="294"/>
      <c r="AF19" s="80">
        <v>434</v>
      </c>
      <c r="AG19" s="128">
        <v>246</v>
      </c>
      <c r="AH19" s="128">
        <v>26</v>
      </c>
      <c r="AI19" s="81">
        <v>26</v>
      </c>
      <c r="AJ19" s="306"/>
      <c r="AK19" s="304"/>
      <c r="AL19" s="304"/>
      <c r="AM19" s="305"/>
      <c r="AN19" s="80">
        <f t="shared" si="5"/>
        <v>253</v>
      </c>
      <c r="AO19" s="137">
        <f t="shared" si="6"/>
        <v>38</v>
      </c>
      <c r="AP19" s="128">
        <f t="shared" si="7"/>
        <v>34</v>
      </c>
      <c r="AQ19" s="82">
        <f t="shared" si="8"/>
        <v>34</v>
      </c>
      <c r="AR19" s="150">
        <f t="shared" si="9"/>
        <v>0.52708333333333335</v>
      </c>
      <c r="AS19" s="138">
        <f t="shared" si="10"/>
        <v>0.10555555555555556</v>
      </c>
      <c r="AT19" s="114"/>
      <c r="AU19" s="289"/>
      <c r="AV19" s="290"/>
      <c r="AW19" s="290"/>
      <c r="AX19" s="290"/>
      <c r="AY19" s="290"/>
      <c r="AZ19" s="290"/>
      <c r="BA19" s="290"/>
      <c r="BB19" s="290"/>
      <c r="BC19" s="290"/>
      <c r="BD19" s="290"/>
      <c r="BE19" s="290"/>
      <c r="BF19" s="290"/>
      <c r="BG19" s="290"/>
      <c r="BH19" s="291"/>
    </row>
    <row r="20" spans="1:60" x14ac:dyDescent="0.2">
      <c r="B20" s="289"/>
      <c r="C20" s="290"/>
      <c r="D20" s="290"/>
      <c r="E20" s="290"/>
      <c r="F20" s="290"/>
      <c r="G20" s="290"/>
      <c r="H20" s="290"/>
      <c r="I20" s="290"/>
      <c r="J20" s="290"/>
      <c r="K20" s="290"/>
      <c r="L20" s="290"/>
      <c r="M20" s="290"/>
      <c r="N20" s="290"/>
      <c r="O20" s="291"/>
      <c r="P20" s="121"/>
      <c r="Q20" s="289"/>
      <c r="R20" s="290"/>
      <c r="S20" s="290"/>
      <c r="T20" s="290"/>
      <c r="U20" s="290"/>
      <c r="V20" s="290"/>
      <c r="W20" s="290"/>
      <c r="X20" s="290"/>
      <c r="Y20" s="290"/>
      <c r="Z20" s="290"/>
      <c r="AA20" s="290"/>
      <c r="AB20" s="290"/>
      <c r="AC20" s="290"/>
      <c r="AD20" s="291"/>
      <c r="AF20" s="80">
        <v>384</v>
      </c>
      <c r="AG20" s="128">
        <v>136</v>
      </c>
      <c r="AH20" s="128">
        <v>41</v>
      </c>
      <c r="AI20" s="81">
        <v>41</v>
      </c>
      <c r="AJ20" s="306"/>
      <c r="AK20" s="304"/>
      <c r="AL20" s="304"/>
      <c r="AM20" s="305"/>
      <c r="AN20" s="80">
        <f t="shared" si="5"/>
        <v>203</v>
      </c>
      <c r="AO20" s="137">
        <f t="shared" si="6"/>
        <v>72</v>
      </c>
      <c r="AP20" s="128">
        <f t="shared" si="7"/>
        <v>19</v>
      </c>
      <c r="AQ20" s="82">
        <f t="shared" si="8"/>
        <v>19</v>
      </c>
      <c r="AR20" s="150">
        <f t="shared" si="9"/>
        <v>0.42291666666666666</v>
      </c>
      <c r="AS20" s="138">
        <f t="shared" si="10"/>
        <v>0.2</v>
      </c>
      <c r="AT20" s="114"/>
      <c r="AU20" s="323" t="s">
        <v>447</v>
      </c>
      <c r="AV20" s="324"/>
      <c r="AW20" s="324"/>
      <c r="AX20" s="326"/>
      <c r="AY20" s="80">
        <v>98</v>
      </c>
      <c r="AZ20" s="128">
        <v>147</v>
      </c>
      <c r="BA20" s="128">
        <v>142</v>
      </c>
      <c r="BB20" s="82">
        <v>142</v>
      </c>
      <c r="BC20" s="292" t="s">
        <v>448</v>
      </c>
      <c r="BD20" s="293"/>
      <c r="BE20" s="293"/>
      <c r="BF20" s="293"/>
      <c r="BG20" s="293"/>
      <c r="BH20" s="294"/>
    </row>
    <row r="21" spans="1:60" x14ac:dyDescent="0.2">
      <c r="B21" s="323" t="s">
        <v>447</v>
      </c>
      <c r="C21" s="324"/>
      <c r="D21" s="324"/>
      <c r="E21" s="325"/>
      <c r="F21" s="83">
        <v>278</v>
      </c>
      <c r="G21" s="128">
        <v>193</v>
      </c>
      <c r="H21" s="128">
        <v>39</v>
      </c>
      <c r="I21" s="81">
        <v>39</v>
      </c>
      <c r="J21" s="292" t="s">
        <v>448</v>
      </c>
      <c r="K21" s="293"/>
      <c r="L21" s="293"/>
      <c r="M21" s="293"/>
      <c r="N21" s="293"/>
      <c r="O21" s="294"/>
      <c r="P21" s="121"/>
      <c r="Q21" s="323" t="s">
        <v>447</v>
      </c>
      <c r="R21" s="324"/>
      <c r="S21" s="324"/>
      <c r="T21" s="326"/>
      <c r="U21" s="80">
        <v>125</v>
      </c>
      <c r="V21" s="128">
        <v>148</v>
      </c>
      <c r="W21" s="128">
        <v>25</v>
      </c>
      <c r="X21" s="82">
        <v>25</v>
      </c>
      <c r="Y21" s="292" t="s">
        <v>448</v>
      </c>
      <c r="Z21" s="293"/>
      <c r="AA21" s="293"/>
      <c r="AB21" s="293"/>
      <c r="AC21" s="293"/>
      <c r="AD21" s="294"/>
      <c r="AF21" s="80">
        <v>434</v>
      </c>
      <c r="AG21" s="128">
        <v>246</v>
      </c>
      <c r="AH21" s="128">
        <v>26</v>
      </c>
      <c r="AI21" s="81">
        <v>26</v>
      </c>
      <c r="AJ21" s="306"/>
      <c r="AK21" s="304"/>
      <c r="AL21" s="304"/>
      <c r="AM21" s="305"/>
      <c r="AN21" s="80">
        <f t="shared" si="5"/>
        <v>253</v>
      </c>
      <c r="AO21" s="137">
        <f t="shared" si="6"/>
        <v>38</v>
      </c>
      <c r="AP21" s="128">
        <f t="shared" si="7"/>
        <v>34</v>
      </c>
      <c r="AQ21" s="82">
        <f t="shared" si="8"/>
        <v>34</v>
      </c>
      <c r="AR21" s="150">
        <f t="shared" si="9"/>
        <v>0.52708333333333335</v>
      </c>
      <c r="AS21" s="138">
        <f t="shared" si="10"/>
        <v>0.10555555555555556</v>
      </c>
      <c r="AT21" s="114"/>
      <c r="AU21" s="289"/>
      <c r="AV21" s="290"/>
      <c r="AW21" s="290"/>
      <c r="AX21" s="290"/>
      <c r="AY21" s="290"/>
      <c r="AZ21" s="290"/>
      <c r="BA21" s="290"/>
      <c r="BB21" s="290"/>
      <c r="BC21" s="290"/>
      <c r="BD21" s="290"/>
      <c r="BE21" s="290"/>
      <c r="BF21" s="290"/>
      <c r="BG21" s="290"/>
      <c r="BH21" s="291"/>
    </row>
    <row r="22" spans="1:60" x14ac:dyDescent="0.2">
      <c r="B22" s="289"/>
      <c r="C22" s="290"/>
      <c r="D22" s="290"/>
      <c r="E22" s="290"/>
      <c r="F22" s="290"/>
      <c r="G22" s="290"/>
      <c r="H22" s="290"/>
      <c r="I22" s="290"/>
      <c r="J22" s="290"/>
      <c r="K22" s="290"/>
      <c r="L22" s="290"/>
      <c r="M22" s="290"/>
      <c r="N22" s="290"/>
      <c r="O22" s="291"/>
      <c r="P22" s="121"/>
      <c r="Q22" s="289"/>
      <c r="R22" s="290"/>
      <c r="S22" s="290"/>
      <c r="T22" s="290"/>
      <c r="U22" s="290"/>
      <c r="V22" s="290"/>
      <c r="W22" s="290"/>
      <c r="X22" s="290"/>
      <c r="Y22" s="290"/>
      <c r="Z22" s="290"/>
      <c r="AA22" s="290"/>
      <c r="AB22" s="290"/>
      <c r="AC22" s="290"/>
      <c r="AD22" s="291"/>
      <c r="AF22" s="80">
        <v>381</v>
      </c>
      <c r="AG22" s="128">
        <v>46</v>
      </c>
      <c r="AH22" s="128">
        <v>25</v>
      </c>
      <c r="AI22" s="81">
        <v>25</v>
      </c>
      <c r="AJ22" s="306"/>
      <c r="AK22" s="304"/>
      <c r="AL22" s="304"/>
      <c r="AM22" s="305"/>
      <c r="AN22" s="80">
        <f t="shared" si="5"/>
        <v>200</v>
      </c>
      <c r="AO22" s="137">
        <f t="shared" si="6"/>
        <v>162</v>
      </c>
      <c r="AP22" s="128">
        <f t="shared" si="7"/>
        <v>35</v>
      </c>
      <c r="AQ22" s="82">
        <f t="shared" si="8"/>
        <v>35</v>
      </c>
      <c r="AR22" s="150">
        <f t="shared" si="9"/>
        <v>0.41666666666666669</v>
      </c>
      <c r="AS22" s="138">
        <f t="shared" si="10"/>
        <v>0.45</v>
      </c>
      <c r="AT22" s="114"/>
      <c r="AU22" s="80">
        <v>191</v>
      </c>
      <c r="AV22" s="128">
        <v>71</v>
      </c>
      <c r="AW22" s="128">
        <v>25</v>
      </c>
      <c r="AX22" s="81">
        <v>25</v>
      </c>
      <c r="AY22" s="306">
        <v>373</v>
      </c>
      <c r="AZ22" s="304">
        <v>67</v>
      </c>
      <c r="BA22" s="304">
        <v>24</v>
      </c>
      <c r="BB22" s="305">
        <v>24</v>
      </c>
      <c r="BC22" s="136">
        <f>ABS(AU22-$AY$20)</f>
        <v>93</v>
      </c>
      <c r="BD22" s="128">
        <f>ABS(AV22-$AZ$20)</f>
        <v>76</v>
      </c>
      <c r="BE22" s="83">
        <f>ABS(AW22-$BA$20)</f>
        <v>117</v>
      </c>
      <c r="BF22" s="82">
        <f>ABS(AX22-$BB$20)</f>
        <v>117</v>
      </c>
      <c r="BG22" s="150">
        <f>BC22/480</f>
        <v>0.19375000000000001</v>
      </c>
      <c r="BH22" s="138">
        <f>BD22/360</f>
        <v>0.21111111111111111</v>
      </c>
    </row>
    <row r="23" spans="1:60" x14ac:dyDescent="0.2">
      <c r="A23" s="148"/>
      <c r="B23" s="83">
        <v>4</v>
      </c>
      <c r="C23" s="128">
        <v>11</v>
      </c>
      <c r="D23" s="128">
        <v>38</v>
      </c>
      <c r="E23" s="81">
        <v>38</v>
      </c>
      <c r="F23" s="306">
        <v>229</v>
      </c>
      <c r="G23" s="304">
        <v>108</v>
      </c>
      <c r="H23" s="304">
        <v>46</v>
      </c>
      <c r="I23" s="305">
        <v>46</v>
      </c>
      <c r="J23" s="83">
        <f>ABS(B23-F21)</f>
        <v>274</v>
      </c>
      <c r="K23" s="83">
        <f t="shared" ref="K23:M23" si="12">ABS(C23-G21)</f>
        <v>182</v>
      </c>
      <c r="L23" s="83">
        <f t="shared" si="12"/>
        <v>1</v>
      </c>
      <c r="M23" s="137">
        <f t="shared" si="12"/>
        <v>1</v>
      </c>
      <c r="N23" s="151">
        <f>J23/480</f>
        <v>0.5708333333333333</v>
      </c>
      <c r="O23" s="138">
        <f>K23/360</f>
        <v>0.50555555555555554</v>
      </c>
      <c r="P23" s="121"/>
      <c r="Q23" s="323" t="s">
        <v>447</v>
      </c>
      <c r="R23" s="324"/>
      <c r="S23" s="324"/>
      <c r="T23" s="326"/>
      <c r="U23" s="80">
        <v>124</v>
      </c>
      <c r="V23" s="128">
        <v>147</v>
      </c>
      <c r="W23" s="128">
        <v>26</v>
      </c>
      <c r="X23" s="82">
        <v>26</v>
      </c>
      <c r="Y23" s="292" t="s">
        <v>448</v>
      </c>
      <c r="Z23" s="293"/>
      <c r="AA23" s="293"/>
      <c r="AB23" s="293"/>
      <c r="AC23" s="293"/>
      <c r="AD23" s="294"/>
      <c r="AF23" s="80">
        <v>203</v>
      </c>
      <c r="AG23" s="128">
        <v>135</v>
      </c>
      <c r="AH23" s="128">
        <v>36</v>
      </c>
      <c r="AI23" s="81">
        <v>36</v>
      </c>
      <c r="AJ23" s="306"/>
      <c r="AK23" s="304"/>
      <c r="AL23" s="304"/>
      <c r="AM23" s="305"/>
      <c r="AN23" s="80">
        <f t="shared" si="5"/>
        <v>22</v>
      </c>
      <c r="AO23" s="137">
        <f t="shared" si="6"/>
        <v>73</v>
      </c>
      <c r="AP23" s="128">
        <f t="shared" si="7"/>
        <v>24</v>
      </c>
      <c r="AQ23" s="82">
        <f t="shared" si="8"/>
        <v>24</v>
      </c>
      <c r="AR23" s="150">
        <f t="shared" si="9"/>
        <v>4.583333333333333E-2</v>
      </c>
      <c r="AS23" s="138">
        <f t="shared" si="10"/>
        <v>0.20277777777777778</v>
      </c>
      <c r="AT23" s="114"/>
      <c r="AU23" s="80">
        <v>177</v>
      </c>
      <c r="AV23" s="128">
        <v>159</v>
      </c>
      <c r="AW23" s="128">
        <v>26</v>
      </c>
      <c r="AX23" s="81">
        <v>26</v>
      </c>
      <c r="AY23" s="306"/>
      <c r="AZ23" s="304"/>
      <c r="BA23" s="304"/>
      <c r="BB23" s="305"/>
      <c r="BC23" s="136">
        <f t="shared" ref="BC23:BC27" si="13">ABS(AU23-$AY$20)</f>
        <v>79</v>
      </c>
      <c r="BD23" s="128">
        <f t="shared" ref="BD23:BD27" si="14">ABS(AV23-$AZ$20)</f>
        <v>12</v>
      </c>
      <c r="BE23" s="83">
        <f t="shared" ref="BE23:BE27" si="15">ABS(AW23-$BA$20)</f>
        <v>116</v>
      </c>
      <c r="BF23" s="82">
        <f t="shared" ref="BF23:BF27" si="16">ABS(AX23-$BB$20)</f>
        <v>116</v>
      </c>
      <c r="BG23" s="150">
        <f t="shared" ref="BG23:BG27" si="17">BC23/480</f>
        <v>0.16458333333333333</v>
      </c>
      <c r="BH23" s="138">
        <f t="shared" ref="BH23:BH27" si="18">BD23/360</f>
        <v>3.3333333333333333E-2</v>
      </c>
    </row>
    <row r="24" spans="1:60" x14ac:dyDescent="0.2">
      <c r="A24" s="148"/>
      <c r="B24" s="83">
        <v>360</v>
      </c>
      <c r="C24" s="128">
        <v>196</v>
      </c>
      <c r="D24" s="128">
        <v>83</v>
      </c>
      <c r="E24" s="81">
        <v>83</v>
      </c>
      <c r="F24" s="306"/>
      <c r="G24" s="304"/>
      <c r="H24" s="304"/>
      <c r="I24" s="305"/>
      <c r="J24" s="83">
        <f>ABS(B24-F21)</f>
        <v>82</v>
      </c>
      <c r="K24" s="83">
        <f t="shared" ref="K24:M24" si="19">ABS(C24-G21)</f>
        <v>3</v>
      </c>
      <c r="L24" s="83">
        <f t="shared" si="19"/>
        <v>44</v>
      </c>
      <c r="M24" s="137">
        <f t="shared" si="19"/>
        <v>44</v>
      </c>
      <c r="N24" s="151">
        <f t="shared" ref="N24:N25" si="20">J24/480</f>
        <v>0.17083333333333334</v>
      </c>
      <c r="O24" s="138">
        <f t="shared" ref="O24:O25" si="21">K24/360</f>
        <v>8.3333333333333332E-3</v>
      </c>
      <c r="P24" s="121"/>
      <c r="Q24" s="289"/>
      <c r="R24" s="290"/>
      <c r="S24" s="290"/>
      <c r="T24" s="290"/>
      <c r="U24" s="290"/>
      <c r="V24" s="290"/>
      <c r="W24" s="290"/>
      <c r="X24" s="290"/>
      <c r="Y24" s="290"/>
      <c r="Z24" s="290"/>
      <c r="AA24" s="290"/>
      <c r="AB24" s="290"/>
      <c r="AC24" s="290"/>
      <c r="AD24" s="291"/>
      <c r="AF24" s="80">
        <v>18</v>
      </c>
      <c r="AG24" s="128">
        <v>133</v>
      </c>
      <c r="AH24" s="128">
        <v>72</v>
      </c>
      <c r="AI24" s="81">
        <v>72</v>
      </c>
      <c r="AJ24" s="306"/>
      <c r="AK24" s="304"/>
      <c r="AL24" s="304"/>
      <c r="AM24" s="305"/>
      <c r="AN24" s="80">
        <f t="shared" si="5"/>
        <v>163</v>
      </c>
      <c r="AO24" s="137">
        <f t="shared" si="6"/>
        <v>75</v>
      </c>
      <c r="AP24" s="128">
        <f t="shared" si="7"/>
        <v>12</v>
      </c>
      <c r="AQ24" s="82">
        <f t="shared" si="8"/>
        <v>12</v>
      </c>
      <c r="AR24" s="150">
        <f t="shared" si="9"/>
        <v>0.33958333333333335</v>
      </c>
      <c r="AS24" s="138">
        <f t="shared" si="10"/>
        <v>0.20833333333333334</v>
      </c>
      <c r="AT24" s="114"/>
      <c r="AU24" s="80">
        <v>90</v>
      </c>
      <c r="AV24" s="128">
        <v>254</v>
      </c>
      <c r="AW24" s="128">
        <v>83</v>
      </c>
      <c r="AX24" s="81">
        <v>83</v>
      </c>
      <c r="AY24" s="306"/>
      <c r="AZ24" s="304"/>
      <c r="BA24" s="304"/>
      <c r="BB24" s="305"/>
      <c r="BC24" s="136">
        <f t="shared" si="13"/>
        <v>8</v>
      </c>
      <c r="BD24" s="128">
        <f t="shared" si="14"/>
        <v>107</v>
      </c>
      <c r="BE24" s="83">
        <f t="shared" si="15"/>
        <v>59</v>
      </c>
      <c r="BF24" s="82">
        <f t="shared" si="16"/>
        <v>59</v>
      </c>
      <c r="BG24" s="150">
        <f t="shared" si="17"/>
        <v>1.6666666666666666E-2</v>
      </c>
      <c r="BH24" s="138">
        <f t="shared" si="18"/>
        <v>0.29722222222222222</v>
      </c>
    </row>
    <row r="25" spans="1:60" x14ac:dyDescent="0.2">
      <c r="A25" s="148"/>
      <c r="B25" s="83">
        <v>231</v>
      </c>
      <c r="C25" s="128">
        <v>108</v>
      </c>
      <c r="D25" s="128">
        <v>46</v>
      </c>
      <c r="E25" s="81">
        <v>46</v>
      </c>
      <c r="F25" s="306"/>
      <c r="G25" s="304"/>
      <c r="H25" s="304"/>
      <c r="I25" s="305"/>
      <c r="J25" s="83">
        <f>ABS(B25-F21)</f>
        <v>47</v>
      </c>
      <c r="K25" s="83">
        <f t="shared" ref="K25:M25" si="22">ABS(C25-G21)</f>
        <v>85</v>
      </c>
      <c r="L25" s="83">
        <f t="shared" si="22"/>
        <v>7</v>
      </c>
      <c r="M25" s="137">
        <f t="shared" si="22"/>
        <v>7</v>
      </c>
      <c r="N25" s="151">
        <f t="shared" si="20"/>
        <v>9.7916666666666666E-2</v>
      </c>
      <c r="O25" s="138">
        <f t="shared" si="21"/>
        <v>0.2361111111111111</v>
      </c>
      <c r="P25" s="121"/>
      <c r="Q25" s="323" t="s">
        <v>447</v>
      </c>
      <c r="R25" s="324"/>
      <c r="S25" s="324"/>
      <c r="T25" s="326"/>
      <c r="U25" s="80">
        <v>124</v>
      </c>
      <c r="V25" s="128">
        <v>147</v>
      </c>
      <c r="W25" s="128">
        <v>27</v>
      </c>
      <c r="X25" s="82">
        <v>27</v>
      </c>
      <c r="Y25" s="292" t="s">
        <v>448</v>
      </c>
      <c r="Z25" s="293"/>
      <c r="AA25" s="293"/>
      <c r="AB25" s="293"/>
      <c r="AC25" s="293"/>
      <c r="AD25" s="294"/>
      <c r="AF25" s="80">
        <v>172</v>
      </c>
      <c r="AG25" s="128">
        <v>133</v>
      </c>
      <c r="AH25" s="128">
        <v>41</v>
      </c>
      <c r="AI25" s="81">
        <v>41</v>
      </c>
      <c r="AJ25" s="306"/>
      <c r="AK25" s="304"/>
      <c r="AL25" s="304"/>
      <c r="AM25" s="305"/>
      <c r="AN25" s="80">
        <f t="shared" si="5"/>
        <v>9</v>
      </c>
      <c r="AO25" s="137">
        <f t="shared" si="6"/>
        <v>75</v>
      </c>
      <c r="AP25" s="128">
        <f t="shared" si="7"/>
        <v>19</v>
      </c>
      <c r="AQ25" s="82">
        <f t="shared" si="8"/>
        <v>19</v>
      </c>
      <c r="AR25" s="150">
        <f t="shared" si="9"/>
        <v>1.8749999999999999E-2</v>
      </c>
      <c r="AS25" s="138">
        <f t="shared" si="10"/>
        <v>0.20833333333333334</v>
      </c>
      <c r="AT25" s="114"/>
      <c r="AU25" s="80">
        <v>182</v>
      </c>
      <c r="AV25" s="128">
        <v>159</v>
      </c>
      <c r="AW25" s="128">
        <v>27</v>
      </c>
      <c r="AX25" s="81">
        <v>27</v>
      </c>
      <c r="AY25" s="306"/>
      <c r="AZ25" s="304"/>
      <c r="BA25" s="304"/>
      <c r="BB25" s="305"/>
      <c r="BC25" s="136">
        <f t="shared" si="13"/>
        <v>84</v>
      </c>
      <c r="BD25" s="128">
        <f t="shared" si="14"/>
        <v>12</v>
      </c>
      <c r="BE25" s="83">
        <f t="shared" si="15"/>
        <v>115</v>
      </c>
      <c r="BF25" s="82">
        <f t="shared" si="16"/>
        <v>115</v>
      </c>
      <c r="BG25" s="150">
        <f t="shared" si="17"/>
        <v>0.17499999999999999</v>
      </c>
      <c r="BH25" s="138">
        <f t="shared" si="18"/>
        <v>3.3333333333333333E-2</v>
      </c>
    </row>
    <row r="26" spans="1:60" x14ac:dyDescent="0.2">
      <c r="A26" s="148"/>
      <c r="B26" s="290"/>
      <c r="C26" s="290"/>
      <c r="D26" s="290"/>
      <c r="E26" s="290"/>
      <c r="F26" s="290"/>
      <c r="G26" s="290"/>
      <c r="H26" s="290"/>
      <c r="I26" s="290"/>
      <c r="J26" s="290"/>
      <c r="K26" s="290"/>
      <c r="L26" s="290"/>
      <c r="M26" s="290"/>
      <c r="N26" s="290"/>
      <c r="O26" s="291"/>
      <c r="P26" s="121"/>
      <c r="Q26" s="289"/>
      <c r="R26" s="290"/>
      <c r="S26" s="290"/>
      <c r="T26" s="290"/>
      <c r="U26" s="290"/>
      <c r="V26" s="290"/>
      <c r="W26" s="290"/>
      <c r="X26" s="290"/>
      <c r="Y26" s="290"/>
      <c r="Z26" s="290"/>
      <c r="AA26" s="290"/>
      <c r="AB26" s="290"/>
      <c r="AC26" s="290"/>
      <c r="AD26" s="291"/>
      <c r="AF26" s="80">
        <v>432</v>
      </c>
      <c r="AG26" s="128">
        <v>289</v>
      </c>
      <c r="AH26" s="128">
        <v>42</v>
      </c>
      <c r="AI26" s="81">
        <v>42</v>
      </c>
      <c r="AJ26" s="306"/>
      <c r="AK26" s="304"/>
      <c r="AL26" s="304"/>
      <c r="AM26" s="305"/>
      <c r="AN26" s="80">
        <f t="shared" si="5"/>
        <v>251</v>
      </c>
      <c r="AO26" s="137">
        <f t="shared" si="6"/>
        <v>81</v>
      </c>
      <c r="AP26" s="128">
        <f t="shared" si="7"/>
        <v>18</v>
      </c>
      <c r="AQ26" s="82">
        <f t="shared" si="8"/>
        <v>18</v>
      </c>
      <c r="AR26" s="150">
        <f t="shared" si="9"/>
        <v>0.5229166666666667</v>
      </c>
      <c r="AS26" s="138">
        <f t="shared" si="10"/>
        <v>0.22500000000000001</v>
      </c>
      <c r="AT26" s="114"/>
      <c r="AU26" s="80">
        <v>261</v>
      </c>
      <c r="AV26" s="128">
        <v>158</v>
      </c>
      <c r="AW26" s="128">
        <v>28</v>
      </c>
      <c r="AX26" s="81">
        <v>28</v>
      </c>
      <c r="AY26" s="306"/>
      <c r="AZ26" s="304"/>
      <c r="BA26" s="304"/>
      <c r="BB26" s="305"/>
      <c r="BC26" s="136">
        <f t="shared" si="13"/>
        <v>163</v>
      </c>
      <c r="BD26" s="128">
        <f t="shared" si="14"/>
        <v>11</v>
      </c>
      <c r="BE26" s="83">
        <f t="shared" si="15"/>
        <v>114</v>
      </c>
      <c r="BF26" s="82">
        <f t="shared" si="16"/>
        <v>114</v>
      </c>
      <c r="BG26" s="150">
        <f t="shared" si="17"/>
        <v>0.33958333333333335</v>
      </c>
      <c r="BH26" s="138">
        <f t="shared" si="18"/>
        <v>3.0555555555555555E-2</v>
      </c>
    </row>
    <row r="27" spans="1:60" x14ac:dyDescent="0.2">
      <c r="A27" s="148"/>
      <c r="B27" s="83">
        <v>89</v>
      </c>
      <c r="C27" s="128">
        <v>247</v>
      </c>
      <c r="D27" s="128">
        <v>30</v>
      </c>
      <c r="E27" s="81">
        <v>30</v>
      </c>
      <c r="F27" s="80">
        <v>88</v>
      </c>
      <c r="G27" s="128">
        <v>243</v>
      </c>
      <c r="H27" s="128">
        <v>36</v>
      </c>
      <c r="I27" s="82">
        <v>36</v>
      </c>
      <c r="J27" s="83">
        <f>ABS(B27-F23)</f>
        <v>140</v>
      </c>
      <c r="K27" s="83">
        <f t="shared" ref="K27:M27" si="23">ABS(C27-G23)</f>
        <v>139</v>
      </c>
      <c r="L27" s="83">
        <f t="shared" si="23"/>
        <v>16</v>
      </c>
      <c r="M27" s="137">
        <f t="shared" si="23"/>
        <v>16</v>
      </c>
      <c r="N27" s="151">
        <f>J27/480</f>
        <v>0.29166666666666669</v>
      </c>
      <c r="O27" s="138">
        <f>K27/360</f>
        <v>0.38611111111111113</v>
      </c>
      <c r="P27" s="121"/>
      <c r="Q27" s="323" t="s">
        <v>447</v>
      </c>
      <c r="R27" s="324"/>
      <c r="S27" s="324"/>
      <c r="T27" s="326"/>
      <c r="U27" s="80">
        <v>123</v>
      </c>
      <c r="V27" s="128">
        <v>146</v>
      </c>
      <c r="W27" s="128">
        <v>29</v>
      </c>
      <c r="X27" s="82">
        <v>29</v>
      </c>
      <c r="Y27" s="292" t="s">
        <v>448</v>
      </c>
      <c r="Z27" s="293"/>
      <c r="AA27" s="293"/>
      <c r="AB27" s="293"/>
      <c r="AC27" s="293"/>
      <c r="AD27" s="294"/>
      <c r="AF27" s="80">
        <v>10</v>
      </c>
      <c r="AG27" s="128">
        <v>40</v>
      </c>
      <c r="AH27" s="128">
        <v>65</v>
      </c>
      <c r="AI27" s="81">
        <v>65</v>
      </c>
      <c r="AJ27" s="306"/>
      <c r="AK27" s="304"/>
      <c r="AL27" s="304"/>
      <c r="AM27" s="305"/>
      <c r="AN27" s="80">
        <f t="shared" si="5"/>
        <v>171</v>
      </c>
      <c r="AO27" s="137">
        <f t="shared" si="6"/>
        <v>168</v>
      </c>
      <c r="AP27" s="128">
        <f t="shared" si="7"/>
        <v>5</v>
      </c>
      <c r="AQ27" s="82">
        <f t="shared" si="8"/>
        <v>5</v>
      </c>
      <c r="AR27" s="150">
        <f t="shared" si="9"/>
        <v>0.35625000000000001</v>
      </c>
      <c r="AS27" s="138">
        <f t="shared" si="10"/>
        <v>0.46666666666666667</v>
      </c>
      <c r="AT27" s="114"/>
      <c r="AU27" s="80">
        <v>367</v>
      </c>
      <c r="AV27" s="128">
        <v>65</v>
      </c>
      <c r="AW27" s="128">
        <v>25</v>
      </c>
      <c r="AX27" s="81">
        <v>25</v>
      </c>
      <c r="AY27" s="306"/>
      <c r="AZ27" s="304"/>
      <c r="BA27" s="304"/>
      <c r="BB27" s="305"/>
      <c r="BC27" s="136">
        <f t="shared" si="13"/>
        <v>269</v>
      </c>
      <c r="BD27" s="128">
        <f t="shared" si="14"/>
        <v>82</v>
      </c>
      <c r="BE27" s="83">
        <f t="shared" si="15"/>
        <v>117</v>
      </c>
      <c r="BF27" s="82">
        <f t="shared" si="16"/>
        <v>117</v>
      </c>
      <c r="BG27" s="150">
        <f t="shared" si="17"/>
        <v>0.56041666666666667</v>
      </c>
      <c r="BH27" s="138">
        <f t="shared" si="18"/>
        <v>0.22777777777777777</v>
      </c>
    </row>
    <row r="28" spans="1:60" x14ac:dyDescent="0.2">
      <c r="B28" s="289"/>
      <c r="C28" s="290"/>
      <c r="D28" s="290"/>
      <c r="E28" s="290"/>
      <c r="F28" s="290"/>
      <c r="G28" s="290"/>
      <c r="H28" s="290"/>
      <c r="I28" s="290"/>
      <c r="J28" s="290"/>
      <c r="K28" s="290"/>
      <c r="L28" s="290"/>
      <c r="M28" s="290"/>
      <c r="N28" s="290"/>
      <c r="O28" s="291"/>
      <c r="P28" s="114"/>
      <c r="Q28" s="289"/>
      <c r="R28" s="290"/>
      <c r="S28" s="290"/>
      <c r="T28" s="290"/>
      <c r="U28" s="290"/>
      <c r="V28" s="290"/>
      <c r="W28" s="290"/>
      <c r="X28" s="290"/>
      <c r="Y28" s="290"/>
      <c r="Z28" s="290"/>
      <c r="AA28" s="290"/>
      <c r="AB28" s="290"/>
      <c r="AC28" s="290"/>
      <c r="AD28" s="291"/>
      <c r="AF28" s="80">
        <v>172</v>
      </c>
      <c r="AG28" s="128">
        <v>133</v>
      </c>
      <c r="AH28" s="128">
        <v>65</v>
      </c>
      <c r="AI28" s="81">
        <v>65</v>
      </c>
      <c r="AJ28" s="306"/>
      <c r="AK28" s="304"/>
      <c r="AL28" s="304"/>
      <c r="AM28" s="305"/>
      <c r="AN28" s="80">
        <f t="shared" si="5"/>
        <v>9</v>
      </c>
      <c r="AO28" s="137">
        <f t="shared" si="6"/>
        <v>75</v>
      </c>
      <c r="AP28" s="128">
        <f t="shared" si="7"/>
        <v>5</v>
      </c>
      <c r="AQ28" s="82">
        <f t="shared" si="8"/>
        <v>5</v>
      </c>
      <c r="AR28" s="150">
        <f t="shared" si="9"/>
        <v>1.8749999999999999E-2</v>
      </c>
      <c r="AS28" s="138">
        <f t="shared" si="10"/>
        <v>0.20833333333333334</v>
      </c>
      <c r="AT28" s="114"/>
      <c r="AU28" s="289"/>
      <c r="AV28" s="290"/>
      <c r="AW28" s="290"/>
      <c r="AX28" s="290"/>
      <c r="AY28" s="290"/>
      <c r="AZ28" s="290"/>
      <c r="BA28" s="290"/>
      <c r="BB28" s="290"/>
      <c r="BC28" s="290"/>
      <c r="BD28" s="290"/>
      <c r="BE28" s="290"/>
      <c r="BF28" s="290"/>
      <c r="BG28" s="290"/>
      <c r="BH28" s="291"/>
    </row>
    <row r="29" spans="1:60" x14ac:dyDescent="0.2">
      <c r="B29" s="323" t="s">
        <v>447</v>
      </c>
      <c r="C29" s="324"/>
      <c r="D29" s="324"/>
      <c r="E29" s="326"/>
      <c r="F29" s="80">
        <v>86</v>
      </c>
      <c r="G29" s="128">
        <v>241</v>
      </c>
      <c r="H29" s="128">
        <v>39</v>
      </c>
      <c r="I29" s="82">
        <v>39</v>
      </c>
      <c r="J29" s="292" t="s">
        <v>448</v>
      </c>
      <c r="K29" s="293"/>
      <c r="L29" s="293"/>
      <c r="M29" s="293"/>
      <c r="N29" s="293"/>
      <c r="O29" s="294"/>
      <c r="P29" s="121"/>
      <c r="Q29" s="323" t="s">
        <v>447</v>
      </c>
      <c r="R29" s="324"/>
      <c r="S29" s="324"/>
      <c r="T29" s="326"/>
      <c r="U29" s="80">
        <v>126</v>
      </c>
      <c r="V29" s="128">
        <v>149</v>
      </c>
      <c r="W29" s="128">
        <v>27</v>
      </c>
      <c r="X29" s="82">
        <v>27</v>
      </c>
      <c r="Y29" s="292" t="s">
        <v>448</v>
      </c>
      <c r="Z29" s="293"/>
      <c r="AA29" s="293"/>
      <c r="AB29" s="293"/>
      <c r="AC29" s="293"/>
      <c r="AD29" s="294"/>
      <c r="AF29" s="289"/>
      <c r="AG29" s="290"/>
      <c r="AH29" s="290"/>
      <c r="AI29" s="290"/>
      <c r="AJ29" s="290"/>
      <c r="AK29" s="290"/>
      <c r="AL29" s="290"/>
      <c r="AM29" s="290"/>
      <c r="AN29" s="290"/>
      <c r="AO29" s="290"/>
      <c r="AP29" s="290"/>
      <c r="AQ29" s="290"/>
      <c r="AR29" s="290"/>
      <c r="AS29" s="291"/>
      <c r="AT29" s="114"/>
      <c r="AU29" s="80">
        <v>309</v>
      </c>
      <c r="AV29" s="128">
        <v>151</v>
      </c>
      <c r="AW29" s="128">
        <v>26</v>
      </c>
      <c r="AX29" s="81">
        <v>26</v>
      </c>
      <c r="AY29" s="80">
        <v>308</v>
      </c>
      <c r="AZ29" s="128">
        <v>152</v>
      </c>
      <c r="BA29" s="128">
        <v>26</v>
      </c>
      <c r="BB29" s="82">
        <v>26</v>
      </c>
      <c r="BC29" s="136">
        <f>ABS(AU29-AY22)</f>
        <v>64</v>
      </c>
      <c r="BD29" s="128">
        <f t="shared" ref="BD29:BF29" si="24">ABS(AV29-AZ22)</f>
        <v>84</v>
      </c>
      <c r="BE29" s="128">
        <f t="shared" si="24"/>
        <v>2</v>
      </c>
      <c r="BF29" s="137">
        <f t="shared" si="24"/>
        <v>2</v>
      </c>
      <c r="BG29" s="131">
        <f>BC29/480</f>
        <v>0.13333333333333333</v>
      </c>
      <c r="BH29" s="138">
        <f>BD29/360</f>
        <v>0.23333333333333334</v>
      </c>
    </row>
    <row r="30" spans="1:60" x14ac:dyDescent="0.2">
      <c r="B30" s="289"/>
      <c r="C30" s="290"/>
      <c r="D30" s="290"/>
      <c r="E30" s="290"/>
      <c r="F30" s="290"/>
      <c r="G30" s="290"/>
      <c r="H30" s="290"/>
      <c r="I30" s="290"/>
      <c r="J30" s="290"/>
      <c r="K30" s="290"/>
      <c r="L30" s="290"/>
      <c r="M30" s="290"/>
      <c r="N30" s="290"/>
      <c r="O30" s="291"/>
      <c r="P30" s="121"/>
      <c r="Q30" s="289"/>
      <c r="R30" s="290"/>
      <c r="S30" s="290"/>
      <c r="T30" s="290"/>
      <c r="U30" s="290"/>
      <c r="V30" s="290"/>
      <c r="W30" s="290"/>
      <c r="X30" s="290"/>
      <c r="Y30" s="290"/>
      <c r="Z30" s="290"/>
      <c r="AA30" s="290"/>
      <c r="AB30" s="290"/>
      <c r="AC30" s="290"/>
      <c r="AD30" s="291"/>
      <c r="AF30" s="323" t="s">
        <v>447</v>
      </c>
      <c r="AG30" s="324"/>
      <c r="AH30" s="324"/>
      <c r="AI30" s="325"/>
      <c r="AJ30" s="83">
        <v>322</v>
      </c>
      <c r="AK30" s="128">
        <v>214</v>
      </c>
      <c r="AL30" s="128">
        <v>41</v>
      </c>
      <c r="AM30" s="82">
        <v>41</v>
      </c>
      <c r="AN30" s="292" t="s">
        <v>448</v>
      </c>
      <c r="AO30" s="293"/>
      <c r="AP30" s="293"/>
      <c r="AQ30" s="293"/>
      <c r="AR30" s="293"/>
      <c r="AS30" s="294"/>
      <c r="AT30" s="114"/>
      <c r="AU30" s="289"/>
      <c r="AV30" s="290"/>
      <c r="AW30" s="290"/>
      <c r="AX30" s="290"/>
      <c r="AY30" s="290"/>
      <c r="AZ30" s="290"/>
      <c r="BA30" s="290"/>
      <c r="BB30" s="290"/>
      <c r="BC30" s="290"/>
      <c r="BD30" s="290"/>
      <c r="BE30" s="290"/>
      <c r="BF30" s="290"/>
      <c r="BG30" s="290"/>
      <c r="BH30" s="291"/>
    </row>
    <row r="31" spans="1:60" x14ac:dyDescent="0.2">
      <c r="B31" s="323" t="s">
        <v>447</v>
      </c>
      <c r="C31" s="324"/>
      <c r="D31" s="324"/>
      <c r="E31" s="326"/>
      <c r="F31" s="80">
        <v>90</v>
      </c>
      <c r="G31" s="128">
        <v>386</v>
      </c>
      <c r="H31" s="128">
        <v>35</v>
      </c>
      <c r="I31" s="81">
        <v>35</v>
      </c>
      <c r="J31" s="292" t="s">
        <v>448</v>
      </c>
      <c r="K31" s="293"/>
      <c r="L31" s="293"/>
      <c r="M31" s="293"/>
      <c r="N31" s="293"/>
      <c r="O31" s="294"/>
      <c r="P31" s="121"/>
      <c r="Q31" s="323" t="s">
        <v>447</v>
      </c>
      <c r="R31" s="324"/>
      <c r="S31" s="324"/>
      <c r="T31" s="326"/>
      <c r="U31" s="80">
        <v>125</v>
      </c>
      <c r="V31" s="128">
        <v>148</v>
      </c>
      <c r="W31" s="128">
        <v>26</v>
      </c>
      <c r="X31" s="82">
        <v>26</v>
      </c>
      <c r="Y31" s="292" t="s">
        <v>448</v>
      </c>
      <c r="Z31" s="293"/>
      <c r="AA31" s="293"/>
      <c r="AB31" s="293"/>
      <c r="AC31" s="293"/>
      <c r="AD31" s="294"/>
      <c r="AF31" s="289"/>
      <c r="AG31" s="290"/>
      <c r="AH31" s="290"/>
      <c r="AI31" s="290"/>
      <c r="AJ31" s="290"/>
      <c r="AK31" s="290"/>
      <c r="AL31" s="290"/>
      <c r="AM31" s="290"/>
      <c r="AN31" s="290"/>
      <c r="AO31" s="290"/>
      <c r="AP31" s="290"/>
      <c r="AQ31" s="290"/>
      <c r="AR31" s="290"/>
      <c r="AS31" s="291"/>
      <c r="AT31" s="114"/>
      <c r="AU31" s="323" t="s">
        <v>447</v>
      </c>
      <c r="AV31" s="324"/>
      <c r="AW31" s="324"/>
      <c r="AX31" s="326"/>
      <c r="AY31" s="80">
        <v>304</v>
      </c>
      <c r="AZ31" s="128">
        <v>153</v>
      </c>
      <c r="BA31" s="128">
        <v>26</v>
      </c>
      <c r="BB31" s="82">
        <v>26</v>
      </c>
      <c r="BC31" s="292" t="s">
        <v>448</v>
      </c>
      <c r="BD31" s="293"/>
      <c r="BE31" s="293"/>
      <c r="BF31" s="293"/>
      <c r="BG31" s="293"/>
      <c r="BH31" s="294"/>
    </row>
    <row r="32" spans="1:60" x14ac:dyDescent="0.2">
      <c r="B32" s="289"/>
      <c r="C32" s="290"/>
      <c r="D32" s="290"/>
      <c r="E32" s="290"/>
      <c r="F32" s="290"/>
      <c r="G32" s="290"/>
      <c r="H32" s="290"/>
      <c r="I32" s="290"/>
      <c r="J32" s="290"/>
      <c r="K32" s="290"/>
      <c r="L32" s="290"/>
      <c r="M32" s="290"/>
      <c r="N32" s="290"/>
      <c r="O32" s="291"/>
      <c r="P32" s="121"/>
      <c r="Q32" s="289"/>
      <c r="R32" s="290"/>
      <c r="S32" s="290"/>
      <c r="T32" s="290"/>
      <c r="U32" s="290"/>
      <c r="V32" s="290"/>
      <c r="W32" s="290"/>
      <c r="X32" s="290"/>
      <c r="Y32" s="290"/>
      <c r="Z32" s="290"/>
      <c r="AA32" s="290"/>
      <c r="AB32" s="290"/>
      <c r="AC32" s="290"/>
      <c r="AD32" s="291"/>
      <c r="AF32" s="323" t="s">
        <v>447</v>
      </c>
      <c r="AG32" s="324"/>
      <c r="AH32" s="324"/>
      <c r="AI32" s="325"/>
      <c r="AJ32" s="83">
        <v>472</v>
      </c>
      <c r="AK32" s="128">
        <v>295</v>
      </c>
      <c r="AL32" s="128">
        <v>41</v>
      </c>
      <c r="AM32" s="82">
        <v>41</v>
      </c>
      <c r="AN32" s="292" t="s">
        <v>448</v>
      </c>
      <c r="AO32" s="293"/>
      <c r="AP32" s="293"/>
      <c r="AQ32" s="293"/>
      <c r="AR32" s="293"/>
      <c r="AS32" s="294"/>
      <c r="AT32" s="114"/>
      <c r="AU32" s="289"/>
      <c r="AV32" s="290"/>
      <c r="AW32" s="290"/>
      <c r="AX32" s="290"/>
      <c r="AY32" s="290"/>
      <c r="AZ32" s="290"/>
      <c r="BA32" s="290"/>
      <c r="BB32" s="290"/>
      <c r="BC32" s="290"/>
      <c r="BD32" s="290"/>
      <c r="BE32" s="290"/>
      <c r="BF32" s="290"/>
      <c r="BG32" s="290"/>
      <c r="BH32" s="291"/>
    </row>
    <row r="33" spans="2:60" x14ac:dyDescent="0.2">
      <c r="B33" s="80">
        <v>138</v>
      </c>
      <c r="C33" s="128">
        <v>80</v>
      </c>
      <c r="D33" s="128">
        <v>52</v>
      </c>
      <c r="E33" s="82">
        <v>52</v>
      </c>
      <c r="F33" s="340">
        <v>397</v>
      </c>
      <c r="G33" s="304">
        <v>221</v>
      </c>
      <c r="H33" s="304">
        <v>25</v>
      </c>
      <c r="I33" s="305">
        <v>25</v>
      </c>
      <c r="J33" s="83">
        <f>ABS(B33-F31)</f>
        <v>48</v>
      </c>
      <c r="K33" s="83">
        <f t="shared" ref="K33:M33" si="25">ABS(C33-G31)</f>
        <v>306</v>
      </c>
      <c r="L33" s="83">
        <f t="shared" si="25"/>
        <v>17</v>
      </c>
      <c r="M33" s="137">
        <f t="shared" si="25"/>
        <v>17</v>
      </c>
      <c r="N33" s="131">
        <f>J33/480</f>
        <v>0.1</v>
      </c>
      <c r="O33" s="138">
        <f>K33/360</f>
        <v>0.85</v>
      </c>
      <c r="P33" s="121"/>
      <c r="Q33" s="80">
        <v>151</v>
      </c>
      <c r="R33" s="128">
        <v>69</v>
      </c>
      <c r="S33" s="128">
        <v>25</v>
      </c>
      <c r="T33" s="133">
        <v>25</v>
      </c>
      <c r="U33" s="146">
        <v>151</v>
      </c>
      <c r="V33" s="145">
        <v>69</v>
      </c>
      <c r="W33" s="145">
        <v>25</v>
      </c>
      <c r="X33" s="133">
        <v>25</v>
      </c>
      <c r="Y33" s="80">
        <f>ABS(Q33-U31)</f>
        <v>26</v>
      </c>
      <c r="Z33" s="83">
        <f t="shared" ref="Z33:AB33" si="26">ABS(R33-V31)</f>
        <v>79</v>
      </c>
      <c r="AA33" s="83">
        <f t="shared" si="26"/>
        <v>1</v>
      </c>
      <c r="AB33" s="83">
        <f t="shared" si="26"/>
        <v>1</v>
      </c>
      <c r="AC33" s="131">
        <f>Y33/480</f>
        <v>5.4166666666666669E-2</v>
      </c>
      <c r="AD33" s="138">
        <f>Z33/360</f>
        <v>0.21944444444444444</v>
      </c>
      <c r="AE33" s="148"/>
      <c r="AF33" s="289"/>
      <c r="AG33" s="290"/>
      <c r="AH33" s="290"/>
      <c r="AI33" s="290"/>
      <c r="AJ33" s="290"/>
      <c r="AK33" s="290"/>
      <c r="AL33" s="290"/>
      <c r="AM33" s="290"/>
      <c r="AN33" s="290"/>
      <c r="AO33" s="290"/>
      <c r="AP33" s="290"/>
      <c r="AQ33" s="290"/>
      <c r="AR33" s="290"/>
      <c r="AS33" s="291"/>
      <c r="AT33" s="114"/>
      <c r="AU33" s="80">
        <v>202</v>
      </c>
      <c r="AV33" s="128">
        <v>156</v>
      </c>
      <c r="AW33" s="128">
        <v>26</v>
      </c>
      <c r="AX33" s="81">
        <v>26</v>
      </c>
      <c r="AY33" s="306">
        <v>86</v>
      </c>
      <c r="AZ33" s="304">
        <v>81</v>
      </c>
      <c r="BA33" s="304">
        <v>24</v>
      </c>
      <c r="BB33" s="305">
        <v>24</v>
      </c>
      <c r="BC33" s="80">
        <f>ABS(AU33-AY31)</f>
        <v>102</v>
      </c>
      <c r="BD33" s="137">
        <f t="shared" ref="BD33:BF33" si="27">ABS(AV33-AZ31)</f>
        <v>3</v>
      </c>
      <c r="BE33" s="128">
        <f t="shared" si="27"/>
        <v>0</v>
      </c>
      <c r="BF33" s="82">
        <f t="shared" si="27"/>
        <v>0</v>
      </c>
      <c r="BG33" s="150">
        <f>BC33/480</f>
        <v>0.21249999999999999</v>
      </c>
      <c r="BH33" s="138">
        <f>BD33/360</f>
        <v>8.3333333333333332E-3</v>
      </c>
    </row>
    <row r="34" spans="2:60" x14ac:dyDescent="0.2">
      <c r="B34" s="80">
        <v>360</v>
      </c>
      <c r="C34" s="128">
        <v>184</v>
      </c>
      <c r="D34" s="128">
        <v>30</v>
      </c>
      <c r="E34" s="82">
        <v>30</v>
      </c>
      <c r="F34" s="340"/>
      <c r="G34" s="304"/>
      <c r="H34" s="304"/>
      <c r="I34" s="305"/>
      <c r="J34" s="83">
        <f>ABS(B34-F31)</f>
        <v>270</v>
      </c>
      <c r="K34" s="83">
        <f t="shared" ref="K34:M34" si="28">ABS(C34-G31)</f>
        <v>202</v>
      </c>
      <c r="L34" s="83">
        <f t="shared" si="28"/>
        <v>5</v>
      </c>
      <c r="M34" s="137">
        <f t="shared" si="28"/>
        <v>5</v>
      </c>
      <c r="N34" s="131">
        <f t="shared" ref="N34:N40" si="29">J34/480</f>
        <v>0.5625</v>
      </c>
      <c r="O34" s="138">
        <f t="shared" ref="O34:O40" si="30">K34/360</f>
        <v>0.56111111111111112</v>
      </c>
      <c r="P34" s="121"/>
      <c r="Q34" s="289"/>
      <c r="R34" s="290"/>
      <c r="S34" s="290"/>
      <c r="T34" s="290"/>
      <c r="U34" s="290"/>
      <c r="V34" s="290"/>
      <c r="W34" s="290"/>
      <c r="X34" s="290"/>
      <c r="Y34" s="290"/>
      <c r="Z34" s="290"/>
      <c r="AA34" s="290"/>
      <c r="AB34" s="290"/>
      <c r="AC34" s="290"/>
      <c r="AD34" s="291"/>
      <c r="AF34" s="323" t="s">
        <v>447</v>
      </c>
      <c r="AG34" s="324"/>
      <c r="AH34" s="324"/>
      <c r="AI34" s="325"/>
      <c r="AJ34" s="83">
        <v>623</v>
      </c>
      <c r="AK34" s="128">
        <v>376</v>
      </c>
      <c r="AL34" s="128">
        <v>41</v>
      </c>
      <c r="AM34" s="82">
        <v>41</v>
      </c>
      <c r="AN34" s="292" t="s">
        <v>448</v>
      </c>
      <c r="AO34" s="293"/>
      <c r="AP34" s="293"/>
      <c r="AQ34" s="293"/>
      <c r="AR34" s="293"/>
      <c r="AS34" s="294"/>
      <c r="AT34" s="114"/>
      <c r="AU34" s="146">
        <v>76</v>
      </c>
      <c r="AV34" s="145">
        <v>159</v>
      </c>
      <c r="AW34" s="145">
        <v>25</v>
      </c>
      <c r="AX34" s="133">
        <v>25</v>
      </c>
      <c r="AY34" s="306"/>
      <c r="AZ34" s="304"/>
      <c r="BA34" s="304"/>
      <c r="BB34" s="305"/>
      <c r="BC34" s="80">
        <f>ABS(AU34-AY31)</f>
        <v>228</v>
      </c>
      <c r="BD34" s="137">
        <f t="shared" ref="BD34:BF34" si="31">ABS(AV34-AZ31)</f>
        <v>6</v>
      </c>
      <c r="BE34" s="128">
        <f t="shared" si="31"/>
        <v>1</v>
      </c>
      <c r="BF34" s="82">
        <f t="shared" si="31"/>
        <v>1</v>
      </c>
      <c r="BG34" s="150">
        <f t="shared" ref="BG34:BG36" si="32">BC34/480</f>
        <v>0.47499999999999998</v>
      </c>
      <c r="BH34" s="138">
        <f t="shared" ref="BH34:BH36" si="33">BD34/360</f>
        <v>1.6666666666666666E-2</v>
      </c>
    </row>
    <row r="35" spans="2:60" x14ac:dyDescent="0.2">
      <c r="B35" s="80">
        <v>309</v>
      </c>
      <c r="C35" s="128">
        <v>56</v>
      </c>
      <c r="D35" s="128">
        <v>35</v>
      </c>
      <c r="E35" s="82">
        <v>35</v>
      </c>
      <c r="F35" s="340"/>
      <c r="G35" s="304"/>
      <c r="H35" s="304"/>
      <c r="I35" s="305"/>
      <c r="J35" s="83">
        <f>ABS(B35-F31)</f>
        <v>219</v>
      </c>
      <c r="K35" s="83">
        <f t="shared" ref="K35:M35" si="34">ABS(C35-G31)</f>
        <v>330</v>
      </c>
      <c r="L35" s="83">
        <f t="shared" si="34"/>
        <v>0</v>
      </c>
      <c r="M35" s="137">
        <f t="shared" si="34"/>
        <v>0</v>
      </c>
      <c r="N35" s="131">
        <f t="shared" si="29"/>
        <v>0.45624999999999999</v>
      </c>
      <c r="O35" s="138">
        <f t="shared" si="30"/>
        <v>0.91666666666666663</v>
      </c>
      <c r="P35" s="152"/>
      <c r="Q35" s="323" t="s">
        <v>447</v>
      </c>
      <c r="R35" s="324"/>
      <c r="S35" s="324"/>
      <c r="T35" s="326"/>
      <c r="U35" s="80">
        <v>151</v>
      </c>
      <c r="V35" s="128">
        <v>68</v>
      </c>
      <c r="W35" s="128">
        <v>24</v>
      </c>
      <c r="X35" s="81">
        <v>24</v>
      </c>
      <c r="Y35" s="292" t="s">
        <v>448</v>
      </c>
      <c r="Z35" s="293"/>
      <c r="AA35" s="293"/>
      <c r="AB35" s="293"/>
      <c r="AC35" s="293"/>
      <c r="AD35" s="294"/>
      <c r="AF35" s="289"/>
      <c r="AG35" s="290"/>
      <c r="AH35" s="290"/>
      <c r="AI35" s="290"/>
      <c r="AJ35" s="290"/>
      <c r="AK35" s="290"/>
      <c r="AL35" s="290"/>
      <c r="AM35" s="290"/>
      <c r="AN35" s="290"/>
      <c r="AO35" s="290"/>
      <c r="AP35" s="290"/>
      <c r="AQ35" s="290"/>
      <c r="AR35" s="290"/>
      <c r="AS35" s="291"/>
      <c r="AT35" s="114"/>
      <c r="AU35" s="80">
        <v>85</v>
      </c>
      <c r="AV35" s="128">
        <v>81</v>
      </c>
      <c r="AW35" s="128">
        <v>24</v>
      </c>
      <c r="AX35" s="81">
        <v>24</v>
      </c>
      <c r="AY35" s="306"/>
      <c r="AZ35" s="304"/>
      <c r="BA35" s="304"/>
      <c r="BB35" s="305"/>
      <c r="BC35" s="80">
        <f>ABS(AU35-AY31)</f>
        <v>219</v>
      </c>
      <c r="BD35" s="137">
        <f t="shared" ref="BD35:BF35" si="35">ABS(AV35-AZ31)</f>
        <v>72</v>
      </c>
      <c r="BE35" s="128">
        <f t="shared" si="35"/>
        <v>2</v>
      </c>
      <c r="BF35" s="82">
        <f t="shared" si="35"/>
        <v>2</v>
      </c>
      <c r="BG35" s="150">
        <f t="shared" si="32"/>
        <v>0.45624999999999999</v>
      </c>
      <c r="BH35" s="138">
        <f t="shared" si="33"/>
        <v>0.2</v>
      </c>
    </row>
    <row r="36" spans="2:60" x14ac:dyDescent="0.2">
      <c r="B36" s="80">
        <v>360</v>
      </c>
      <c r="C36" s="128">
        <v>184</v>
      </c>
      <c r="D36" s="128">
        <v>30</v>
      </c>
      <c r="E36" s="82">
        <v>30</v>
      </c>
      <c r="F36" s="340"/>
      <c r="G36" s="304"/>
      <c r="H36" s="304"/>
      <c r="I36" s="305"/>
      <c r="J36" s="83">
        <f>ABS(B36-F31)</f>
        <v>270</v>
      </c>
      <c r="K36" s="83">
        <f t="shared" ref="K36:M36" si="36">ABS(C36-G31)</f>
        <v>202</v>
      </c>
      <c r="L36" s="83">
        <f t="shared" si="36"/>
        <v>5</v>
      </c>
      <c r="M36" s="137">
        <f t="shared" si="36"/>
        <v>5</v>
      </c>
      <c r="N36" s="131">
        <f t="shared" si="29"/>
        <v>0.5625</v>
      </c>
      <c r="O36" s="138">
        <f t="shared" si="30"/>
        <v>0.56111111111111112</v>
      </c>
      <c r="P36" s="121"/>
      <c r="Q36" s="289"/>
      <c r="R36" s="290"/>
      <c r="S36" s="290"/>
      <c r="T36" s="290"/>
      <c r="U36" s="290"/>
      <c r="V36" s="290"/>
      <c r="W36" s="290"/>
      <c r="X36" s="290"/>
      <c r="Y36" s="290"/>
      <c r="Z36" s="290"/>
      <c r="AA36" s="290"/>
      <c r="AB36" s="290"/>
      <c r="AC36" s="290"/>
      <c r="AD36" s="291"/>
      <c r="AF36" s="80">
        <v>211</v>
      </c>
      <c r="AG36" s="128">
        <v>231</v>
      </c>
      <c r="AH36" s="128">
        <v>30</v>
      </c>
      <c r="AI36" s="81">
        <v>30</v>
      </c>
      <c r="AJ36" s="306">
        <v>40</v>
      </c>
      <c r="AK36" s="304">
        <v>95</v>
      </c>
      <c r="AL36" s="304">
        <v>50</v>
      </c>
      <c r="AM36" s="305">
        <v>50</v>
      </c>
      <c r="AN36" s="136">
        <f>ABS(AF36-$AJ$34)</f>
        <v>412</v>
      </c>
      <c r="AO36" s="128">
        <f>ABS(AG36-$AK$34)</f>
        <v>145</v>
      </c>
      <c r="AP36" s="83">
        <f>ABS(AH36-$AL$34)</f>
        <v>11</v>
      </c>
      <c r="AQ36" s="82">
        <f>ABS(AI36-$AM$34)</f>
        <v>11</v>
      </c>
      <c r="AR36" s="150">
        <f>AN36/480</f>
        <v>0.85833333333333328</v>
      </c>
      <c r="AS36" s="138">
        <f>AO36/360</f>
        <v>0.40277777777777779</v>
      </c>
      <c r="AT36" s="114"/>
      <c r="AU36" s="80">
        <v>85</v>
      </c>
      <c r="AV36" s="128">
        <v>81</v>
      </c>
      <c r="AW36" s="128">
        <v>24</v>
      </c>
      <c r="AX36" s="81">
        <v>24</v>
      </c>
      <c r="AY36" s="306"/>
      <c r="AZ36" s="304"/>
      <c r="BA36" s="304"/>
      <c r="BB36" s="305"/>
      <c r="BC36" s="80">
        <f>ABS(AU36-AY31)</f>
        <v>219</v>
      </c>
      <c r="BD36" s="137">
        <f t="shared" ref="BD36:BF36" si="37">ABS(AV36-AZ31)</f>
        <v>72</v>
      </c>
      <c r="BE36" s="128">
        <f t="shared" si="37"/>
        <v>2</v>
      </c>
      <c r="BF36" s="82">
        <f t="shared" si="37"/>
        <v>2</v>
      </c>
      <c r="BG36" s="150">
        <f t="shared" si="32"/>
        <v>0.45624999999999999</v>
      </c>
      <c r="BH36" s="138">
        <f t="shared" si="33"/>
        <v>0.2</v>
      </c>
    </row>
    <row r="37" spans="2:60" x14ac:dyDescent="0.2">
      <c r="B37" s="80">
        <v>397</v>
      </c>
      <c r="C37" s="128">
        <v>221</v>
      </c>
      <c r="D37" s="128">
        <v>25</v>
      </c>
      <c r="E37" s="82">
        <v>25</v>
      </c>
      <c r="F37" s="340"/>
      <c r="G37" s="304"/>
      <c r="H37" s="304"/>
      <c r="I37" s="305"/>
      <c r="J37" s="83">
        <f>ABS(B37-F31)</f>
        <v>307</v>
      </c>
      <c r="K37" s="83">
        <f t="shared" ref="K37:M37" si="38">ABS(C37-G31)</f>
        <v>165</v>
      </c>
      <c r="L37" s="83">
        <f t="shared" si="38"/>
        <v>10</v>
      </c>
      <c r="M37" s="137">
        <f t="shared" si="38"/>
        <v>10</v>
      </c>
      <c r="N37" s="131">
        <f t="shared" si="29"/>
        <v>0.63958333333333328</v>
      </c>
      <c r="O37" s="138">
        <f t="shared" si="30"/>
        <v>0.45833333333333331</v>
      </c>
      <c r="P37" s="121"/>
      <c r="Q37" s="323" t="s">
        <v>447</v>
      </c>
      <c r="R37" s="324"/>
      <c r="S37" s="324"/>
      <c r="T37" s="326"/>
      <c r="U37" s="80">
        <v>151</v>
      </c>
      <c r="V37" s="128">
        <v>68</v>
      </c>
      <c r="W37" s="128">
        <v>24</v>
      </c>
      <c r="X37" s="82">
        <v>24</v>
      </c>
      <c r="Y37" s="292" t="s">
        <v>448</v>
      </c>
      <c r="Z37" s="293"/>
      <c r="AA37" s="293"/>
      <c r="AB37" s="293"/>
      <c r="AC37" s="293"/>
      <c r="AD37" s="294"/>
      <c r="AF37" s="80">
        <v>211</v>
      </c>
      <c r="AG37" s="128">
        <v>231</v>
      </c>
      <c r="AH37" s="128">
        <v>30</v>
      </c>
      <c r="AI37" s="81">
        <v>30</v>
      </c>
      <c r="AJ37" s="306"/>
      <c r="AK37" s="304"/>
      <c r="AL37" s="304"/>
      <c r="AM37" s="305"/>
      <c r="AN37" s="136">
        <f t="shared" ref="AN37:AN38" si="39">ABS(AF37-$AJ$34)</f>
        <v>412</v>
      </c>
      <c r="AO37" s="128">
        <f t="shared" ref="AO37:AO38" si="40">ABS(AG37-$AK$34)</f>
        <v>145</v>
      </c>
      <c r="AP37" s="83">
        <f t="shared" ref="AP37:AP38" si="41">ABS(AH37-$AL$34)</f>
        <v>11</v>
      </c>
      <c r="AQ37" s="82">
        <f t="shared" ref="AQ37:AQ38" si="42">ABS(AI37-$AM$34)</f>
        <v>11</v>
      </c>
      <c r="AR37" s="150">
        <f t="shared" ref="AR37:AR38" si="43">AN37/480</f>
        <v>0.85833333333333328</v>
      </c>
      <c r="AS37" s="138">
        <f t="shared" ref="AS37:AS38" si="44">AO37/360</f>
        <v>0.40277777777777779</v>
      </c>
      <c r="AT37" s="114"/>
      <c r="AU37" s="289"/>
      <c r="AV37" s="290"/>
      <c r="AW37" s="290"/>
      <c r="AX37" s="290"/>
      <c r="AY37" s="290"/>
      <c r="AZ37" s="290"/>
      <c r="BA37" s="290"/>
      <c r="BB37" s="290"/>
      <c r="BC37" s="290"/>
      <c r="BD37" s="290"/>
      <c r="BE37" s="290"/>
      <c r="BF37" s="290"/>
      <c r="BG37" s="290"/>
      <c r="BH37" s="291"/>
    </row>
    <row r="38" spans="2:60" x14ac:dyDescent="0.2">
      <c r="B38" s="80">
        <v>57</v>
      </c>
      <c r="C38" s="128">
        <v>227</v>
      </c>
      <c r="D38" s="128">
        <v>40</v>
      </c>
      <c r="E38" s="82">
        <v>40</v>
      </c>
      <c r="F38" s="340"/>
      <c r="G38" s="304"/>
      <c r="H38" s="304"/>
      <c r="I38" s="305"/>
      <c r="J38" s="83">
        <f>ABS(B38-F31)</f>
        <v>33</v>
      </c>
      <c r="K38" s="83">
        <f t="shared" ref="K38:M38" si="45">ABS(C38-G31)</f>
        <v>159</v>
      </c>
      <c r="L38" s="83">
        <f t="shared" si="45"/>
        <v>5</v>
      </c>
      <c r="M38" s="137">
        <f t="shared" si="45"/>
        <v>5</v>
      </c>
      <c r="N38" s="131">
        <f t="shared" si="29"/>
        <v>6.8750000000000006E-2</v>
      </c>
      <c r="O38" s="138">
        <f t="shared" si="30"/>
        <v>0.44166666666666665</v>
      </c>
      <c r="P38" s="121"/>
      <c r="Q38" s="289"/>
      <c r="R38" s="290"/>
      <c r="S38" s="290"/>
      <c r="T38" s="290"/>
      <c r="U38" s="290"/>
      <c r="V38" s="290"/>
      <c r="W38" s="290"/>
      <c r="X38" s="290"/>
      <c r="Y38" s="290"/>
      <c r="Z38" s="290"/>
      <c r="AA38" s="290"/>
      <c r="AB38" s="290"/>
      <c r="AC38" s="290"/>
      <c r="AD38" s="291"/>
      <c r="AF38" s="80">
        <v>40</v>
      </c>
      <c r="AG38" s="128">
        <v>95</v>
      </c>
      <c r="AH38" s="128">
        <v>50</v>
      </c>
      <c r="AI38" s="81">
        <v>50</v>
      </c>
      <c r="AJ38" s="306"/>
      <c r="AK38" s="304"/>
      <c r="AL38" s="304"/>
      <c r="AM38" s="305"/>
      <c r="AN38" s="136">
        <f t="shared" si="39"/>
        <v>583</v>
      </c>
      <c r="AO38" s="128">
        <f t="shared" si="40"/>
        <v>281</v>
      </c>
      <c r="AP38" s="83">
        <f t="shared" si="41"/>
        <v>9</v>
      </c>
      <c r="AQ38" s="82">
        <f t="shared" si="42"/>
        <v>9</v>
      </c>
      <c r="AR38" s="150">
        <f t="shared" si="43"/>
        <v>1.2145833333333333</v>
      </c>
      <c r="AS38" s="138">
        <f t="shared" si="44"/>
        <v>0.78055555555555556</v>
      </c>
      <c r="AT38" s="114"/>
      <c r="AU38" s="80">
        <v>39</v>
      </c>
      <c r="AV38" s="128">
        <v>155</v>
      </c>
      <c r="AW38" s="128">
        <v>26</v>
      </c>
      <c r="AX38" s="81">
        <v>26</v>
      </c>
      <c r="AY38" s="80">
        <v>38</v>
      </c>
      <c r="AZ38" s="128">
        <v>155</v>
      </c>
      <c r="BA38" s="128">
        <v>26</v>
      </c>
      <c r="BB38" s="82">
        <v>26</v>
      </c>
      <c r="BC38" s="136">
        <f>ABS(AU38-AY33)</f>
        <v>47</v>
      </c>
      <c r="BD38" s="128">
        <f t="shared" ref="BD38:BF38" si="46">ABS(AV38-AZ33)</f>
        <v>74</v>
      </c>
      <c r="BE38" s="128">
        <f t="shared" si="46"/>
        <v>2</v>
      </c>
      <c r="BF38" s="137">
        <f t="shared" si="46"/>
        <v>2</v>
      </c>
      <c r="BG38" s="131">
        <f>BC38/480</f>
        <v>9.7916666666666666E-2</v>
      </c>
      <c r="BH38" s="138">
        <f>BD38/360</f>
        <v>0.20555555555555555</v>
      </c>
    </row>
    <row r="39" spans="2:60" x14ac:dyDescent="0.2">
      <c r="B39" s="80">
        <v>101</v>
      </c>
      <c r="C39" s="128">
        <v>66</v>
      </c>
      <c r="D39" s="128">
        <v>52</v>
      </c>
      <c r="E39" s="82">
        <v>52</v>
      </c>
      <c r="F39" s="340"/>
      <c r="G39" s="304"/>
      <c r="H39" s="304"/>
      <c r="I39" s="305"/>
      <c r="J39" s="83">
        <f>ABS(B39-F31)</f>
        <v>11</v>
      </c>
      <c r="K39" s="83">
        <f t="shared" ref="K39:M39" si="47">ABS(C39-G31)</f>
        <v>320</v>
      </c>
      <c r="L39" s="83">
        <f t="shared" si="47"/>
        <v>17</v>
      </c>
      <c r="M39" s="137">
        <f t="shared" si="47"/>
        <v>17</v>
      </c>
      <c r="N39" s="131">
        <f t="shared" si="29"/>
        <v>2.2916666666666665E-2</v>
      </c>
      <c r="O39" s="138">
        <f t="shared" si="30"/>
        <v>0.88888888888888884</v>
      </c>
      <c r="P39" s="121"/>
      <c r="Q39" s="323" t="s">
        <v>447</v>
      </c>
      <c r="R39" s="324"/>
      <c r="S39" s="324"/>
      <c r="T39" s="326"/>
      <c r="U39" s="80">
        <v>151</v>
      </c>
      <c r="V39" s="128">
        <v>68</v>
      </c>
      <c r="W39" s="128">
        <v>24</v>
      </c>
      <c r="X39" s="82">
        <v>24</v>
      </c>
      <c r="Y39" s="292" t="s">
        <v>448</v>
      </c>
      <c r="Z39" s="293"/>
      <c r="AA39" s="293"/>
      <c r="AB39" s="293"/>
      <c r="AC39" s="293"/>
      <c r="AD39" s="294"/>
      <c r="AF39" s="289"/>
      <c r="AG39" s="290"/>
      <c r="AH39" s="290"/>
      <c r="AI39" s="290"/>
      <c r="AJ39" s="290"/>
      <c r="AK39" s="290"/>
      <c r="AL39" s="290"/>
      <c r="AM39" s="290"/>
      <c r="AN39" s="290"/>
      <c r="AO39" s="290"/>
      <c r="AP39" s="290"/>
      <c r="AQ39" s="290"/>
      <c r="AR39" s="290"/>
      <c r="AS39" s="291"/>
      <c r="AT39" s="114"/>
      <c r="AU39" s="289"/>
      <c r="AV39" s="290"/>
      <c r="AW39" s="290"/>
      <c r="AX39" s="290"/>
      <c r="AY39" s="290"/>
      <c r="AZ39" s="290"/>
      <c r="BA39" s="290"/>
      <c r="BB39" s="290"/>
      <c r="BC39" s="290"/>
      <c r="BD39" s="290"/>
      <c r="BE39" s="290"/>
      <c r="BF39" s="290"/>
      <c r="BG39" s="290"/>
      <c r="BH39" s="291"/>
    </row>
    <row r="40" spans="2:60" x14ac:dyDescent="0.2">
      <c r="B40" s="80">
        <v>397</v>
      </c>
      <c r="C40" s="128">
        <v>221</v>
      </c>
      <c r="D40" s="128">
        <v>25</v>
      </c>
      <c r="E40" s="82">
        <v>25</v>
      </c>
      <c r="F40" s="340"/>
      <c r="G40" s="304"/>
      <c r="H40" s="304"/>
      <c r="I40" s="305"/>
      <c r="J40" s="83">
        <f>ABS(B40)</f>
        <v>397</v>
      </c>
      <c r="K40" s="83">
        <f t="shared" ref="K40:M40" si="48">ABS(C40)</f>
        <v>221</v>
      </c>
      <c r="L40" s="83">
        <f t="shared" si="48"/>
        <v>25</v>
      </c>
      <c r="M40" s="137">
        <f t="shared" si="48"/>
        <v>25</v>
      </c>
      <c r="N40" s="131">
        <f t="shared" si="29"/>
        <v>0.82708333333333328</v>
      </c>
      <c r="O40" s="138">
        <f t="shared" si="30"/>
        <v>0.61388888888888893</v>
      </c>
      <c r="P40" s="121"/>
      <c r="Q40" s="289"/>
      <c r="R40" s="290"/>
      <c r="S40" s="290"/>
      <c r="T40" s="290"/>
      <c r="U40" s="290"/>
      <c r="V40" s="290"/>
      <c r="W40" s="290"/>
      <c r="X40" s="290"/>
      <c r="Y40" s="290"/>
      <c r="Z40" s="290"/>
      <c r="AA40" s="290"/>
      <c r="AB40" s="290"/>
      <c r="AC40" s="290"/>
      <c r="AD40" s="291"/>
      <c r="AF40" s="323" t="s">
        <v>447</v>
      </c>
      <c r="AG40" s="324"/>
      <c r="AH40" s="324"/>
      <c r="AI40" s="325"/>
      <c r="AJ40" s="83">
        <v>40</v>
      </c>
      <c r="AK40" s="128">
        <v>95</v>
      </c>
      <c r="AL40" s="128">
        <v>50</v>
      </c>
      <c r="AM40" s="81">
        <v>50</v>
      </c>
      <c r="AN40" s="292" t="s">
        <v>448</v>
      </c>
      <c r="AO40" s="293"/>
      <c r="AP40" s="293"/>
      <c r="AQ40" s="293"/>
      <c r="AR40" s="293"/>
      <c r="AS40" s="294"/>
      <c r="AT40" s="114"/>
      <c r="AU40" s="146">
        <v>102</v>
      </c>
      <c r="AV40" s="145">
        <v>158</v>
      </c>
      <c r="AW40" s="145">
        <v>26</v>
      </c>
      <c r="AX40" s="133">
        <v>26</v>
      </c>
      <c r="AY40" s="334">
        <v>216</v>
      </c>
      <c r="AZ40" s="335">
        <v>161</v>
      </c>
      <c r="BA40" s="335">
        <v>26</v>
      </c>
      <c r="BB40" s="336">
        <v>26</v>
      </c>
      <c r="BC40" s="136">
        <f>ABS(AU40-$AY$38)</f>
        <v>64</v>
      </c>
      <c r="BD40" s="128">
        <f>ABS(AV40-$AZ$38)</f>
        <v>3</v>
      </c>
      <c r="BE40" s="83">
        <f>ABS(AW40-$BA$38)</f>
        <v>0</v>
      </c>
      <c r="BF40" s="82">
        <f>ABS(AX40-$BB$38)</f>
        <v>0</v>
      </c>
      <c r="BG40" s="150">
        <f>BC40/480</f>
        <v>0.13333333333333333</v>
      </c>
      <c r="BH40" s="138">
        <f>BD40/360</f>
        <v>8.3333333333333332E-3</v>
      </c>
    </row>
    <row r="41" spans="2:60" x14ac:dyDescent="0.2">
      <c r="B41" s="289"/>
      <c r="C41" s="290"/>
      <c r="D41" s="290"/>
      <c r="E41" s="290"/>
      <c r="F41" s="290"/>
      <c r="G41" s="290"/>
      <c r="H41" s="290"/>
      <c r="I41" s="290"/>
      <c r="J41" s="290"/>
      <c r="K41" s="290"/>
      <c r="L41" s="290"/>
      <c r="M41" s="290"/>
      <c r="N41" s="290"/>
      <c r="O41" s="291"/>
      <c r="P41" s="121"/>
      <c r="Q41" s="323" t="s">
        <v>447</v>
      </c>
      <c r="R41" s="324"/>
      <c r="S41" s="324"/>
      <c r="T41" s="326"/>
      <c r="U41" s="80">
        <v>153</v>
      </c>
      <c r="V41" s="128">
        <v>66</v>
      </c>
      <c r="W41" s="128">
        <v>24</v>
      </c>
      <c r="X41" s="81">
        <v>24</v>
      </c>
      <c r="Y41" s="292" t="s">
        <v>448</v>
      </c>
      <c r="Z41" s="293"/>
      <c r="AA41" s="293"/>
      <c r="AB41" s="293"/>
      <c r="AC41" s="293"/>
      <c r="AD41" s="294"/>
      <c r="AF41" s="289"/>
      <c r="AG41" s="290"/>
      <c r="AH41" s="290"/>
      <c r="AI41" s="290"/>
      <c r="AJ41" s="290"/>
      <c r="AK41" s="290"/>
      <c r="AL41" s="290"/>
      <c r="AM41" s="290"/>
      <c r="AN41" s="290"/>
      <c r="AO41" s="290"/>
      <c r="AP41" s="290"/>
      <c r="AQ41" s="290"/>
      <c r="AR41" s="290"/>
      <c r="AS41" s="291"/>
      <c r="AT41" s="114"/>
      <c r="AU41" s="80">
        <v>102</v>
      </c>
      <c r="AV41" s="128">
        <v>158</v>
      </c>
      <c r="AW41" s="128">
        <v>26</v>
      </c>
      <c r="AX41" s="81">
        <v>26</v>
      </c>
      <c r="AY41" s="334"/>
      <c r="AZ41" s="335"/>
      <c r="BA41" s="335"/>
      <c r="BB41" s="336"/>
      <c r="BC41" s="136">
        <f t="shared" ref="BC41:BC43" si="49">ABS(AU41-$AY$38)</f>
        <v>64</v>
      </c>
      <c r="BD41" s="128">
        <f t="shared" ref="BD41:BD43" si="50">ABS(AV41-$AZ$38)</f>
        <v>3</v>
      </c>
      <c r="BE41" s="83">
        <f t="shared" ref="BE41:BE43" si="51">ABS(AW41-$BA$38)</f>
        <v>0</v>
      </c>
      <c r="BF41" s="82">
        <f t="shared" ref="BF41:BF43" si="52">ABS(AX41-$BB$38)</f>
        <v>0</v>
      </c>
      <c r="BG41" s="150">
        <f t="shared" ref="BG41:BG43" si="53">BC41/480</f>
        <v>0.13333333333333333</v>
      </c>
      <c r="BH41" s="138">
        <f t="shared" ref="BH41:BH43" si="54">BD41/360</f>
        <v>8.3333333333333332E-3</v>
      </c>
    </row>
    <row r="42" spans="2:60" x14ac:dyDescent="0.2">
      <c r="B42" s="323" t="s">
        <v>447</v>
      </c>
      <c r="C42" s="324"/>
      <c r="D42" s="324"/>
      <c r="E42" s="326"/>
      <c r="F42" s="80">
        <v>397</v>
      </c>
      <c r="G42" s="128">
        <v>221</v>
      </c>
      <c r="H42" s="128">
        <v>25</v>
      </c>
      <c r="I42" s="81">
        <v>25</v>
      </c>
      <c r="J42" s="292" t="s">
        <v>448</v>
      </c>
      <c r="K42" s="293"/>
      <c r="L42" s="293"/>
      <c r="M42" s="293"/>
      <c r="N42" s="293"/>
      <c r="O42" s="294"/>
      <c r="P42" s="114"/>
      <c r="Q42" s="289"/>
      <c r="R42" s="290"/>
      <c r="S42" s="290"/>
      <c r="T42" s="290"/>
      <c r="U42" s="290"/>
      <c r="V42" s="290"/>
      <c r="W42" s="290"/>
      <c r="X42" s="290"/>
      <c r="Y42" s="290"/>
      <c r="Z42" s="290"/>
      <c r="AA42" s="290"/>
      <c r="AB42" s="290"/>
      <c r="AC42" s="290"/>
      <c r="AD42" s="291"/>
      <c r="AF42" s="80">
        <v>39</v>
      </c>
      <c r="AG42" s="128">
        <v>79</v>
      </c>
      <c r="AH42" s="128">
        <v>37</v>
      </c>
      <c r="AI42" s="81">
        <v>37</v>
      </c>
      <c r="AJ42" s="80">
        <v>38</v>
      </c>
      <c r="AK42" s="128">
        <v>79</v>
      </c>
      <c r="AL42" s="128">
        <v>37</v>
      </c>
      <c r="AM42" s="81">
        <v>37</v>
      </c>
      <c r="AN42" s="80">
        <f>ABS(AF42-AJ40)</f>
        <v>1</v>
      </c>
      <c r="AO42" s="137">
        <f t="shared" ref="AO42:AP42" si="55">ABS(AG42-AK40)</f>
        <v>16</v>
      </c>
      <c r="AP42" s="81">
        <f t="shared" si="55"/>
        <v>13</v>
      </c>
      <c r="AQ42" s="81">
        <f>ABS(AI42-AM40)</f>
        <v>13</v>
      </c>
      <c r="AR42" s="131">
        <f>AN42/480</f>
        <v>2.0833333333333333E-3</v>
      </c>
      <c r="AS42" s="138">
        <f>AO42/360</f>
        <v>4.4444444444444446E-2</v>
      </c>
      <c r="AT42" s="114"/>
      <c r="AU42" s="80">
        <v>165</v>
      </c>
      <c r="AV42" s="128">
        <v>158</v>
      </c>
      <c r="AW42" s="128">
        <v>26</v>
      </c>
      <c r="AX42" s="81">
        <v>26</v>
      </c>
      <c r="AY42" s="334"/>
      <c r="AZ42" s="335"/>
      <c r="BA42" s="335"/>
      <c r="BB42" s="336"/>
      <c r="BC42" s="136">
        <f t="shared" si="49"/>
        <v>127</v>
      </c>
      <c r="BD42" s="128">
        <f t="shared" si="50"/>
        <v>3</v>
      </c>
      <c r="BE42" s="83">
        <f t="shared" si="51"/>
        <v>0</v>
      </c>
      <c r="BF42" s="82">
        <f t="shared" si="52"/>
        <v>0</v>
      </c>
      <c r="BG42" s="150">
        <f t="shared" si="53"/>
        <v>0.26458333333333334</v>
      </c>
      <c r="BH42" s="138">
        <f t="shared" si="54"/>
        <v>8.3333333333333332E-3</v>
      </c>
    </row>
    <row r="43" spans="2:60" x14ac:dyDescent="0.2">
      <c r="B43" s="289"/>
      <c r="C43" s="290"/>
      <c r="D43" s="290"/>
      <c r="E43" s="290"/>
      <c r="F43" s="290"/>
      <c r="G43" s="290"/>
      <c r="H43" s="290"/>
      <c r="I43" s="290"/>
      <c r="J43" s="290"/>
      <c r="K43" s="290"/>
      <c r="L43" s="290"/>
      <c r="M43" s="290"/>
      <c r="N43" s="290"/>
      <c r="O43" s="291"/>
      <c r="P43" s="121"/>
      <c r="Q43" s="80">
        <v>399</v>
      </c>
      <c r="R43" s="128">
        <v>153</v>
      </c>
      <c r="S43" s="128">
        <v>25</v>
      </c>
      <c r="T43" s="81">
        <v>25</v>
      </c>
      <c r="U43" s="306">
        <v>228</v>
      </c>
      <c r="V43" s="304">
        <v>151</v>
      </c>
      <c r="W43" s="304">
        <v>27</v>
      </c>
      <c r="X43" s="305">
        <v>27</v>
      </c>
      <c r="Y43" s="83">
        <f>ABS(Q43-U41)</f>
        <v>246</v>
      </c>
      <c r="Z43" s="83">
        <f t="shared" ref="Z43:AB43" si="56">ABS(R43-V41)</f>
        <v>87</v>
      </c>
      <c r="AA43" s="83">
        <f t="shared" si="56"/>
        <v>1</v>
      </c>
      <c r="AB43" s="83">
        <f t="shared" si="56"/>
        <v>1</v>
      </c>
      <c r="AC43" s="131">
        <f>Y43/480</f>
        <v>0.51249999999999996</v>
      </c>
      <c r="AD43" s="138">
        <f>Z43/360</f>
        <v>0.24166666666666667</v>
      </c>
      <c r="AF43" s="289"/>
      <c r="AG43" s="290"/>
      <c r="AH43" s="290"/>
      <c r="AI43" s="290"/>
      <c r="AJ43" s="290"/>
      <c r="AK43" s="290"/>
      <c r="AL43" s="290"/>
      <c r="AM43" s="290"/>
      <c r="AN43" s="290"/>
      <c r="AO43" s="290"/>
      <c r="AP43" s="290"/>
      <c r="AQ43" s="290"/>
      <c r="AR43" s="290"/>
      <c r="AS43" s="291"/>
      <c r="AT43" s="114"/>
      <c r="AU43" s="80">
        <v>216</v>
      </c>
      <c r="AV43" s="128">
        <v>161</v>
      </c>
      <c r="AW43" s="128">
        <v>26</v>
      </c>
      <c r="AX43" s="81">
        <v>26</v>
      </c>
      <c r="AY43" s="334"/>
      <c r="AZ43" s="335"/>
      <c r="BA43" s="335"/>
      <c r="BB43" s="336"/>
      <c r="BC43" s="136">
        <f t="shared" si="49"/>
        <v>178</v>
      </c>
      <c r="BD43" s="128">
        <f t="shared" si="50"/>
        <v>6</v>
      </c>
      <c r="BE43" s="83">
        <f t="shared" si="51"/>
        <v>0</v>
      </c>
      <c r="BF43" s="82">
        <f t="shared" si="52"/>
        <v>0</v>
      </c>
      <c r="BG43" s="150">
        <f t="shared" si="53"/>
        <v>0.37083333333333335</v>
      </c>
      <c r="BH43" s="138">
        <f t="shared" si="54"/>
        <v>1.6666666666666666E-2</v>
      </c>
    </row>
    <row r="44" spans="2:60" x14ac:dyDescent="0.2">
      <c r="B44" s="323" t="s">
        <v>447</v>
      </c>
      <c r="C44" s="324"/>
      <c r="D44" s="324"/>
      <c r="E44" s="326"/>
      <c r="F44" s="80">
        <v>679</v>
      </c>
      <c r="G44" s="128">
        <v>362</v>
      </c>
      <c r="H44" s="128">
        <v>25</v>
      </c>
      <c r="I44" s="81">
        <v>25</v>
      </c>
      <c r="J44" s="292" t="s">
        <v>448</v>
      </c>
      <c r="K44" s="293"/>
      <c r="L44" s="293"/>
      <c r="M44" s="293"/>
      <c r="N44" s="293"/>
      <c r="O44" s="294"/>
      <c r="P44" s="121"/>
      <c r="Q44" s="146">
        <v>66</v>
      </c>
      <c r="R44" s="145">
        <v>63</v>
      </c>
      <c r="S44" s="145">
        <v>25</v>
      </c>
      <c r="T44" s="133">
        <v>25</v>
      </c>
      <c r="U44" s="306"/>
      <c r="V44" s="304"/>
      <c r="W44" s="304"/>
      <c r="X44" s="305"/>
      <c r="Y44" s="83">
        <f>ABS(Q44-U41)</f>
        <v>87</v>
      </c>
      <c r="Z44" s="83">
        <f t="shared" ref="Z44:AB44" si="57">ABS(R44-V41)</f>
        <v>3</v>
      </c>
      <c r="AA44" s="83">
        <f t="shared" si="57"/>
        <v>1</v>
      </c>
      <c r="AB44" s="83">
        <f t="shared" si="57"/>
        <v>1</v>
      </c>
      <c r="AC44" s="131">
        <f t="shared" ref="AC44:AC45" si="58">Y44/480</f>
        <v>0.18124999999999999</v>
      </c>
      <c r="AD44" s="138">
        <f t="shared" ref="AD44:AD45" si="59">Z44/360</f>
        <v>8.3333333333333332E-3</v>
      </c>
      <c r="AE44" s="148"/>
      <c r="AF44" s="80">
        <v>271</v>
      </c>
      <c r="AG44" s="128">
        <v>131</v>
      </c>
      <c r="AH44" s="128">
        <v>42</v>
      </c>
      <c r="AI44" s="81">
        <v>42</v>
      </c>
      <c r="AJ44" s="306">
        <v>341</v>
      </c>
      <c r="AK44" s="304">
        <v>133</v>
      </c>
      <c r="AL44" s="304">
        <v>39</v>
      </c>
      <c r="AM44" s="305">
        <v>39</v>
      </c>
      <c r="AN44" s="80">
        <f>ABS(AF44-$AJ$42)</f>
        <v>233</v>
      </c>
      <c r="AO44" s="83">
        <f>ABS(AG44-$AK$42)</f>
        <v>52</v>
      </c>
      <c r="AP44" s="83">
        <f>ABS(AH44-$AL$42)</f>
        <v>5</v>
      </c>
      <c r="AQ44" s="82">
        <f>ABS(AI44-$AM$42)</f>
        <v>5</v>
      </c>
      <c r="AR44" s="150">
        <f>AN44/480</f>
        <v>0.48541666666666666</v>
      </c>
      <c r="AS44" s="138">
        <f>AO44/360</f>
        <v>0.14444444444444443</v>
      </c>
      <c r="AT44" s="114"/>
      <c r="AU44" s="289"/>
      <c r="AV44" s="290"/>
      <c r="AW44" s="290"/>
      <c r="AX44" s="290"/>
      <c r="AY44" s="290"/>
      <c r="AZ44" s="290"/>
      <c r="BA44" s="290"/>
      <c r="BB44" s="290"/>
      <c r="BC44" s="290"/>
      <c r="BD44" s="290"/>
      <c r="BE44" s="290"/>
      <c r="BF44" s="290"/>
      <c r="BG44" s="290"/>
      <c r="BH44" s="291"/>
    </row>
    <row r="45" spans="2:60" x14ac:dyDescent="0.2">
      <c r="B45" s="289"/>
      <c r="C45" s="290"/>
      <c r="D45" s="290"/>
      <c r="E45" s="290"/>
      <c r="F45" s="290"/>
      <c r="G45" s="290"/>
      <c r="H45" s="290"/>
      <c r="I45" s="290"/>
      <c r="J45" s="290"/>
      <c r="K45" s="290"/>
      <c r="L45" s="290"/>
      <c r="M45" s="290"/>
      <c r="N45" s="290"/>
      <c r="O45" s="291"/>
      <c r="P45" s="121"/>
      <c r="Q45" s="80">
        <v>228</v>
      </c>
      <c r="R45" s="128">
        <v>151</v>
      </c>
      <c r="S45" s="128">
        <v>27</v>
      </c>
      <c r="T45" s="81">
        <v>27</v>
      </c>
      <c r="U45" s="306"/>
      <c r="V45" s="304"/>
      <c r="W45" s="304"/>
      <c r="X45" s="305"/>
      <c r="Y45" s="83">
        <f>ABS(Q45-U41)</f>
        <v>75</v>
      </c>
      <c r="Z45" s="83">
        <f t="shared" ref="Z45:AB45" si="60">ABS(R45-V41)</f>
        <v>85</v>
      </c>
      <c r="AA45" s="83">
        <f t="shared" si="60"/>
        <v>3</v>
      </c>
      <c r="AB45" s="83">
        <f t="shared" si="60"/>
        <v>3</v>
      </c>
      <c r="AC45" s="131">
        <f t="shared" si="58"/>
        <v>0.15625</v>
      </c>
      <c r="AD45" s="138">
        <f t="shared" si="59"/>
        <v>0.2361111111111111</v>
      </c>
      <c r="AE45" s="148"/>
      <c r="AF45" s="80">
        <v>342</v>
      </c>
      <c r="AG45" s="128">
        <v>133</v>
      </c>
      <c r="AH45" s="128">
        <v>39</v>
      </c>
      <c r="AI45" s="81">
        <v>39</v>
      </c>
      <c r="AJ45" s="306"/>
      <c r="AK45" s="304"/>
      <c r="AL45" s="304"/>
      <c r="AM45" s="305"/>
      <c r="AN45" s="80">
        <f t="shared" ref="AN45:AN46" si="61">ABS(AF45-$AJ$42)</f>
        <v>304</v>
      </c>
      <c r="AO45" s="83">
        <f t="shared" ref="AO45:AO46" si="62">ABS(AG45-$AK$42)</f>
        <v>54</v>
      </c>
      <c r="AP45" s="83">
        <f t="shared" ref="AP45:AP46" si="63">ABS(AH45-$AL$42)</f>
        <v>2</v>
      </c>
      <c r="AQ45" s="82">
        <f t="shared" ref="AQ45:AQ46" si="64">ABS(AI45-$AM$42)</f>
        <v>2</v>
      </c>
      <c r="AR45" s="150">
        <f t="shared" ref="AR45:AR46" si="65">AN45/480</f>
        <v>0.6333333333333333</v>
      </c>
      <c r="AS45" s="138">
        <f t="shared" ref="AS45:AS46" si="66">AO45/360</f>
        <v>0.15</v>
      </c>
      <c r="AT45" s="114"/>
      <c r="AU45" s="80">
        <v>334</v>
      </c>
      <c r="AV45" s="128">
        <v>161</v>
      </c>
      <c r="AW45" s="128">
        <v>28</v>
      </c>
      <c r="AX45" s="81">
        <v>28</v>
      </c>
      <c r="AY45" s="306">
        <v>383</v>
      </c>
      <c r="AZ45" s="304">
        <v>160</v>
      </c>
      <c r="BA45" s="304">
        <v>26</v>
      </c>
      <c r="BB45" s="305">
        <v>26</v>
      </c>
      <c r="BC45" s="80">
        <f>ABS(AU45-AY40)</f>
        <v>118</v>
      </c>
      <c r="BD45" s="137">
        <f t="shared" ref="BD45:BF45" si="67">ABS(AV45-AZ40)</f>
        <v>0</v>
      </c>
      <c r="BE45" s="128">
        <f t="shared" si="67"/>
        <v>2</v>
      </c>
      <c r="BF45" s="82">
        <f t="shared" si="67"/>
        <v>2</v>
      </c>
      <c r="BG45" s="150">
        <f>BC45/480</f>
        <v>0.24583333333333332</v>
      </c>
      <c r="BH45" s="138">
        <f>BD45/360</f>
        <v>0</v>
      </c>
    </row>
    <row r="46" spans="2:60" x14ac:dyDescent="0.2">
      <c r="B46" s="323" t="s">
        <v>447</v>
      </c>
      <c r="C46" s="324"/>
      <c r="D46" s="324"/>
      <c r="E46" s="326"/>
      <c r="F46" s="80">
        <v>961</v>
      </c>
      <c r="G46" s="128">
        <v>503</v>
      </c>
      <c r="H46" s="128">
        <v>25</v>
      </c>
      <c r="I46" s="82">
        <v>25</v>
      </c>
      <c r="J46" s="292" t="s">
        <v>448</v>
      </c>
      <c r="K46" s="293"/>
      <c r="L46" s="293"/>
      <c r="M46" s="293"/>
      <c r="N46" s="293"/>
      <c r="O46" s="294"/>
      <c r="P46" s="114"/>
      <c r="Q46" s="289"/>
      <c r="R46" s="290"/>
      <c r="S46" s="290"/>
      <c r="T46" s="290"/>
      <c r="U46" s="290"/>
      <c r="V46" s="290"/>
      <c r="W46" s="290"/>
      <c r="X46" s="290"/>
      <c r="Y46" s="290"/>
      <c r="Z46" s="290"/>
      <c r="AA46" s="290"/>
      <c r="AB46" s="290"/>
      <c r="AC46" s="290"/>
      <c r="AD46" s="291"/>
      <c r="AF46" s="80">
        <v>342</v>
      </c>
      <c r="AG46" s="128">
        <v>133</v>
      </c>
      <c r="AH46" s="128">
        <v>39</v>
      </c>
      <c r="AI46" s="81">
        <v>39</v>
      </c>
      <c r="AJ46" s="306"/>
      <c r="AK46" s="304"/>
      <c r="AL46" s="304"/>
      <c r="AM46" s="305"/>
      <c r="AN46" s="80">
        <f t="shared" si="61"/>
        <v>304</v>
      </c>
      <c r="AO46" s="83">
        <f t="shared" si="62"/>
        <v>54</v>
      </c>
      <c r="AP46" s="83">
        <f t="shared" si="63"/>
        <v>2</v>
      </c>
      <c r="AQ46" s="82">
        <f t="shared" si="64"/>
        <v>2</v>
      </c>
      <c r="AR46" s="150">
        <f t="shared" si="65"/>
        <v>0.6333333333333333</v>
      </c>
      <c r="AS46" s="138">
        <f t="shared" si="66"/>
        <v>0.15</v>
      </c>
      <c r="AT46" s="114"/>
      <c r="AU46" s="80">
        <v>377</v>
      </c>
      <c r="AV46" s="128">
        <v>161</v>
      </c>
      <c r="AW46" s="128">
        <v>26</v>
      </c>
      <c r="AX46" s="81">
        <v>26</v>
      </c>
      <c r="AY46" s="306"/>
      <c r="AZ46" s="304"/>
      <c r="BA46" s="304"/>
      <c r="BB46" s="305"/>
      <c r="BC46" s="80">
        <f>ABS(AU46-AY40)</f>
        <v>161</v>
      </c>
      <c r="BD46" s="137">
        <f t="shared" ref="BD46:BF46" si="68">ABS(AV46-AZ40)</f>
        <v>0</v>
      </c>
      <c r="BE46" s="128">
        <f t="shared" si="68"/>
        <v>0</v>
      </c>
      <c r="BF46" s="82">
        <f t="shared" si="68"/>
        <v>0</v>
      </c>
      <c r="BG46" s="150">
        <f>BC46/480</f>
        <v>0.33541666666666664</v>
      </c>
      <c r="BH46" s="138">
        <f>BD46/360</f>
        <v>0</v>
      </c>
    </row>
    <row r="47" spans="2:60" x14ac:dyDescent="0.2">
      <c r="B47" s="289"/>
      <c r="C47" s="290"/>
      <c r="D47" s="290"/>
      <c r="E47" s="290"/>
      <c r="F47" s="290"/>
      <c r="G47" s="290"/>
      <c r="H47" s="290"/>
      <c r="I47" s="290"/>
      <c r="J47" s="290"/>
      <c r="K47" s="290"/>
      <c r="L47" s="290"/>
      <c r="M47" s="290"/>
      <c r="N47" s="290"/>
      <c r="O47" s="291"/>
      <c r="P47" s="121"/>
      <c r="Q47" s="323" t="s">
        <v>447</v>
      </c>
      <c r="R47" s="324"/>
      <c r="S47" s="324"/>
      <c r="T47" s="326"/>
      <c r="U47" s="80">
        <v>228</v>
      </c>
      <c r="V47" s="128">
        <v>151</v>
      </c>
      <c r="W47" s="128">
        <v>27</v>
      </c>
      <c r="X47" s="82">
        <v>27</v>
      </c>
      <c r="Y47" s="292" t="s">
        <v>448</v>
      </c>
      <c r="Z47" s="293"/>
      <c r="AA47" s="293"/>
      <c r="AB47" s="293"/>
      <c r="AC47" s="293"/>
      <c r="AD47" s="294"/>
      <c r="AF47" s="289"/>
      <c r="AG47" s="290"/>
      <c r="AH47" s="290"/>
      <c r="AI47" s="290"/>
      <c r="AJ47" s="290"/>
      <c r="AK47" s="290"/>
      <c r="AL47" s="290"/>
      <c r="AM47" s="290"/>
      <c r="AN47" s="290"/>
      <c r="AO47" s="290"/>
      <c r="AP47" s="290"/>
      <c r="AQ47" s="290"/>
      <c r="AR47" s="290"/>
      <c r="AS47" s="291"/>
      <c r="AT47" s="114"/>
      <c r="AU47" s="289"/>
      <c r="AV47" s="290"/>
      <c r="AW47" s="290"/>
      <c r="AX47" s="290"/>
      <c r="AY47" s="290"/>
      <c r="AZ47" s="290"/>
      <c r="BA47" s="290"/>
      <c r="BB47" s="290"/>
      <c r="BC47" s="290"/>
      <c r="BD47" s="290"/>
      <c r="BE47" s="290"/>
      <c r="BF47" s="290"/>
      <c r="BG47" s="290"/>
      <c r="BH47" s="291"/>
    </row>
    <row r="48" spans="2:60" x14ac:dyDescent="0.2">
      <c r="B48" s="323" t="s">
        <v>447</v>
      </c>
      <c r="C48" s="324"/>
      <c r="D48" s="324"/>
      <c r="E48" s="326"/>
      <c r="F48" s="80">
        <v>1243</v>
      </c>
      <c r="G48" s="128">
        <v>644</v>
      </c>
      <c r="H48" s="128">
        <v>25</v>
      </c>
      <c r="I48" s="81">
        <v>25</v>
      </c>
      <c r="J48" s="292" t="s">
        <v>448</v>
      </c>
      <c r="K48" s="293"/>
      <c r="L48" s="293"/>
      <c r="M48" s="293"/>
      <c r="N48" s="293"/>
      <c r="O48" s="294"/>
      <c r="P48" s="121"/>
      <c r="Q48" s="289"/>
      <c r="R48" s="290"/>
      <c r="S48" s="290"/>
      <c r="T48" s="290"/>
      <c r="U48" s="290"/>
      <c r="V48" s="290"/>
      <c r="W48" s="290"/>
      <c r="X48" s="290"/>
      <c r="Y48" s="290"/>
      <c r="Z48" s="290"/>
      <c r="AA48" s="290"/>
      <c r="AB48" s="290"/>
      <c r="AC48" s="290"/>
      <c r="AD48" s="291"/>
      <c r="AF48" s="80">
        <v>294</v>
      </c>
      <c r="AG48" s="128">
        <v>45</v>
      </c>
      <c r="AH48" s="128">
        <v>25</v>
      </c>
      <c r="AI48" s="81">
        <v>25</v>
      </c>
      <c r="AJ48" s="306">
        <v>293</v>
      </c>
      <c r="AK48" s="304">
        <v>45</v>
      </c>
      <c r="AL48" s="304">
        <v>25</v>
      </c>
      <c r="AM48" s="305">
        <v>25</v>
      </c>
      <c r="AN48" s="80">
        <f>ABS(AF48-$AJ$44)</f>
        <v>47</v>
      </c>
      <c r="AO48" s="128">
        <f>ABS(AG48-$AK$44)</f>
        <v>88</v>
      </c>
      <c r="AP48" s="128">
        <f>ABS(AH48-$AL$44)</f>
        <v>14</v>
      </c>
      <c r="AQ48" s="82">
        <f>ABS(AI48-$AM$44)</f>
        <v>14</v>
      </c>
      <c r="AR48" s="150">
        <f>AN48/480</f>
        <v>9.7916666666666666E-2</v>
      </c>
      <c r="AS48" s="138">
        <f>AO48/360</f>
        <v>0.24444444444444444</v>
      </c>
      <c r="AT48" s="114"/>
      <c r="AU48" s="80">
        <v>322</v>
      </c>
      <c r="AV48" s="128">
        <v>126</v>
      </c>
      <c r="AW48" s="128">
        <v>34</v>
      </c>
      <c r="AX48" s="81">
        <v>34</v>
      </c>
      <c r="AY48" s="306">
        <v>286</v>
      </c>
      <c r="AZ48" s="304">
        <v>211</v>
      </c>
      <c r="BA48" s="304">
        <v>68</v>
      </c>
      <c r="BB48" s="305">
        <v>68</v>
      </c>
      <c r="BC48" s="136">
        <f>ABS(AU48-AY45)</f>
        <v>61</v>
      </c>
      <c r="BD48" s="128">
        <f t="shared" ref="BD48:BF48" si="69">ABS(AV48-AZ45)</f>
        <v>34</v>
      </c>
      <c r="BE48" s="137">
        <f t="shared" si="69"/>
        <v>8</v>
      </c>
      <c r="BF48" s="82">
        <f t="shared" si="69"/>
        <v>8</v>
      </c>
      <c r="BG48" s="150">
        <f>BC48/480</f>
        <v>0.12708333333333333</v>
      </c>
      <c r="BH48" s="138">
        <f>BD48/360</f>
        <v>9.4444444444444442E-2</v>
      </c>
    </row>
    <row r="49" spans="2:60" x14ac:dyDescent="0.2">
      <c r="B49" s="289"/>
      <c r="C49" s="290"/>
      <c r="D49" s="290"/>
      <c r="E49" s="290"/>
      <c r="F49" s="290"/>
      <c r="G49" s="290"/>
      <c r="H49" s="290"/>
      <c r="I49" s="290"/>
      <c r="J49" s="290"/>
      <c r="K49" s="290"/>
      <c r="L49" s="290"/>
      <c r="M49" s="290"/>
      <c r="N49" s="290"/>
      <c r="O49" s="291"/>
      <c r="P49" s="114"/>
      <c r="Q49" s="323" t="s">
        <v>447</v>
      </c>
      <c r="R49" s="324"/>
      <c r="S49" s="324"/>
      <c r="T49" s="326"/>
      <c r="U49" s="80">
        <v>228</v>
      </c>
      <c r="V49" s="128">
        <v>151</v>
      </c>
      <c r="W49" s="128">
        <v>27</v>
      </c>
      <c r="X49" s="82">
        <v>27</v>
      </c>
      <c r="Y49" s="292" t="s">
        <v>448</v>
      </c>
      <c r="Z49" s="293"/>
      <c r="AA49" s="293"/>
      <c r="AB49" s="293"/>
      <c r="AC49" s="293"/>
      <c r="AD49" s="294"/>
      <c r="AF49" s="80">
        <v>83</v>
      </c>
      <c r="AG49" s="128">
        <v>176</v>
      </c>
      <c r="AH49" s="128">
        <v>31</v>
      </c>
      <c r="AI49" s="81">
        <v>31</v>
      </c>
      <c r="AJ49" s="306"/>
      <c r="AK49" s="304"/>
      <c r="AL49" s="304"/>
      <c r="AM49" s="305"/>
      <c r="AN49" s="80">
        <f t="shared" ref="AN49:AN51" si="70">ABS(AF49-$AJ$44)</f>
        <v>258</v>
      </c>
      <c r="AO49" s="128">
        <f t="shared" ref="AO49:AO51" si="71">ABS(AG49-$AK$44)</f>
        <v>43</v>
      </c>
      <c r="AP49" s="128">
        <f t="shared" ref="AP49:AP51" si="72">ABS(AH49-$AL$44)</f>
        <v>8</v>
      </c>
      <c r="AQ49" s="82">
        <f t="shared" ref="AQ49:AQ51" si="73">ABS(AI49-$AM$44)</f>
        <v>8</v>
      </c>
      <c r="AR49" s="150">
        <f t="shared" ref="AR49:AR51" si="74">AN49/480</f>
        <v>0.53749999999999998</v>
      </c>
      <c r="AS49" s="138">
        <f t="shared" ref="AS49:AS51" si="75">AO49/360</f>
        <v>0.11944444444444445</v>
      </c>
      <c r="AT49" s="114"/>
      <c r="AU49" s="80">
        <v>286</v>
      </c>
      <c r="AV49" s="128">
        <v>211</v>
      </c>
      <c r="AW49" s="128">
        <v>68</v>
      </c>
      <c r="AX49" s="81">
        <v>68</v>
      </c>
      <c r="AY49" s="306"/>
      <c r="AZ49" s="304"/>
      <c r="BA49" s="304"/>
      <c r="BB49" s="305"/>
      <c r="BC49" s="80">
        <f>ABS(AU49-AY45)</f>
        <v>97</v>
      </c>
      <c r="BD49" s="137">
        <f t="shared" ref="BD49:BF49" si="76">ABS(AV49-AZ45)</f>
        <v>51</v>
      </c>
      <c r="BE49" s="128">
        <f t="shared" si="76"/>
        <v>42</v>
      </c>
      <c r="BF49" s="82">
        <f t="shared" si="76"/>
        <v>42</v>
      </c>
      <c r="BG49" s="150">
        <f>BC49/480</f>
        <v>0.20208333333333334</v>
      </c>
      <c r="BH49" s="138">
        <f>BD49/360</f>
        <v>0.14166666666666666</v>
      </c>
    </row>
    <row r="50" spans="2:60" ht="13.5" thickBot="1" x14ac:dyDescent="0.25">
      <c r="B50" s="84">
        <v>412</v>
      </c>
      <c r="C50" s="153">
        <v>177</v>
      </c>
      <c r="D50" s="153">
        <v>35</v>
      </c>
      <c r="E50" s="87">
        <v>35</v>
      </c>
      <c r="F50" s="337" t="s">
        <v>449</v>
      </c>
      <c r="G50" s="338"/>
      <c r="H50" s="338"/>
      <c r="I50" s="339"/>
      <c r="J50" s="84">
        <f>ABS(B50-F48)</f>
        <v>831</v>
      </c>
      <c r="K50" s="86">
        <f t="shared" ref="K50:M50" si="77">ABS(C50-G48)</f>
        <v>467</v>
      </c>
      <c r="L50" s="86">
        <f t="shared" si="77"/>
        <v>10</v>
      </c>
      <c r="M50" s="157">
        <f t="shared" si="77"/>
        <v>10</v>
      </c>
      <c r="N50" s="158">
        <f>J50/480</f>
        <v>1.73125</v>
      </c>
      <c r="O50" s="159">
        <f>K50/360</f>
        <v>1.2972222222222223</v>
      </c>
      <c r="P50" s="121"/>
      <c r="Q50" s="289"/>
      <c r="R50" s="290"/>
      <c r="S50" s="290"/>
      <c r="T50" s="290"/>
      <c r="U50" s="290"/>
      <c r="V50" s="290"/>
      <c r="W50" s="290"/>
      <c r="X50" s="290"/>
      <c r="Y50" s="290"/>
      <c r="Z50" s="290"/>
      <c r="AA50" s="290"/>
      <c r="AB50" s="290"/>
      <c r="AC50" s="290"/>
      <c r="AD50" s="291"/>
      <c r="AF50" s="80">
        <v>133</v>
      </c>
      <c r="AG50" s="128">
        <v>102</v>
      </c>
      <c r="AH50" s="128">
        <v>51</v>
      </c>
      <c r="AI50" s="81">
        <v>51</v>
      </c>
      <c r="AJ50" s="306"/>
      <c r="AK50" s="304"/>
      <c r="AL50" s="304"/>
      <c r="AM50" s="305"/>
      <c r="AN50" s="80">
        <f t="shared" si="70"/>
        <v>208</v>
      </c>
      <c r="AO50" s="128">
        <f t="shared" si="71"/>
        <v>31</v>
      </c>
      <c r="AP50" s="128">
        <f t="shared" si="72"/>
        <v>12</v>
      </c>
      <c r="AQ50" s="82">
        <f t="shared" si="73"/>
        <v>12</v>
      </c>
      <c r="AR50" s="150">
        <f t="shared" si="74"/>
        <v>0.43333333333333335</v>
      </c>
      <c r="AS50" s="138">
        <f t="shared" si="75"/>
        <v>8.611111111111111E-2</v>
      </c>
      <c r="AT50" s="114"/>
      <c r="AU50" s="289"/>
      <c r="AV50" s="290"/>
      <c r="AW50" s="290"/>
      <c r="AX50" s="290"/>
      <c r="AY50" s="290"/>
      <c r="AZ50" s="290"/>
      <c r="BA50" s="290"/>
      <c r="BB50" s="290"/>
      <c r="BC50" s="290"/>
      <c r="BD50" s="290"/>
      <c r="BE50" s="290"/>
      <c r="BF50" s="290"/>
      <c r="BG50" s="290"/>
      <c r="BH50" s="291"/>
    </row>
    <row r="51" spans="2:60" x14ac:dyDescent="0.2">
      <c r="Q51" s="323" t="s">
        <v>447</v>
      </c>
      <c r="R51" s="324"/>
      <c r="S51" s="324"/>
      <c r="T51" s="326"/>
      <c r="U51" s="80">
        <v>228</v>
      </c>
      <c r="V51" s="128">
        <v>151</v>
      </c>
      <c r="W51" s="128">
        <v>27</v>
      </c>
      <c r="X51" s="82">
        <v>27</v>
      </c>
      <c r="Y51" s="292" t="s">
        <v>448</v>
      </c>
      <c r="Z51" s="293"/>
      <c r="AA51" s="293"/>
      <c r="AB51" s="293"/>
      <c r="AC51" s="293"/>
      <c r="AD51" s="294"/>
      <c r="AF51" s="80">
        <v>294</v>
      </c>
      <c r="AG51" s="128">
        <v>45</v>
      </c>
      <c r="AH51" s="128">
        <v>25</v>
      </c>
      <c r="AI51" s="81">
        <v>25</v>
      </c>
      <c r="AJ51" s="306"/>
      <c r="AK51" s="304"/>
      <c r="AL51" s="304"/>
      <c r="AM51" s="305"/>
      <c r="AN51" s="80">
        <f t="shared" si="70"/>
        <v>47</v>
      </c>
      <c r="AO51" s="128">
        <f t="shared" si="71"/>
        <v>88</v>
      </c>
      <c r="AP51" s="128">
        <f t="shared" si="72"/>
        <v>14</v>
      </c>
      <c r="AQ51" s="82">
        <f t="shared" si="73"/>
        <v>14</v>
      </c>
      <c r="AR51" s="150">
        <f t="shared" si="74"/>
        <v>9.7916666666666666E-2</v>
      </c>
      <c r="AS51" s="138">
        <f t="shared" si="75"/>
        <v>0.24444444444444444</v>
      </c>
      <c r="AT51" s="114"/>
      <c r="AU51" s="80">
        <v>249</v>
      </c>
      <c r="AV51" s="128">
        <v>283</v>
      </c>
      <c r="AW51" s="128">
        <v>57</v>
      </c>
      <c r="AX51" s="81">
        <v>57</v>
      </c>
      <c r="AY51" s="80">
        <v>249</v>
      </c>
      <c r="AZ51" s="128">
        <v>283</v>
      </c>
      <c r="BA51" s="128">
        <v>57</v>
      </c>
      <c r="BB51" s="82">
        <v>57</v>
      </c>
      <c r="BC51" s="136">
        <f>ABS(AU51-AY48)</f>
        <v>37</v>
      </c>
      <c r="BD51" s="128">
        <f t="shared" ref="BD51:BF51" si="78">ABS(AV51-AZ48)</f>
        <v>72</v>
      </c>
      <c r="BE51" s="137">
        <f t="shared" si="78"/>
        <v>11</v>
      </c>
      <c r="BF51" s="81">
        <f t="shared" si="78"/>
        <v>11</v>
      </c>
      <c r="BG51" s="131">
        <f>BC51/480</f>
        <v>7.7083333333333337E-2</v>
      </c>
      <c r="BH51" s="138">
        <f>BD51/360</f>
        <v>0.2</v>
      </c>
    </row>
    <row r="52" spans="2:60" x14ac:dyDescent="0.2">
      <c r="Q52" s="289"/>
      <c r="R52" s="290"/>
      <c r="S52" s="290"/>
      <c r="T52" s="290"/>
      <c r="U52" s="290"/>
      <c r="V52" s="290"/>
      <c r="W52" s="290"/>
      <c r="X52" s="290"/>
      <c r="Y52" s="290"/>
      <c r="Z52" s="290"/>
      <c r="AA52" s="290"/>
      <c r="AB52" s="290"/>
      <c r="AC52" s="290"/>
      <c r="AD52" s="291"/>
      <c r="AF52" s="289"/>
      <c r="AG52" s="290"/>
      <c r="AH52" s="290"/>
      <c r="AI52" s="290"/>
      <c r="AJ52" s="290"/>
      <c r="AK52" s="290"/>
      <c r="AL52" s="290"/>
      <c r="AM52" s="290"/>
      <c r="AN52" s="290"/>
      <c r="AO52" s="290"/>
      <c r="AP52" s="290"/>
      <c r="AQ52" s="290"/>
      <c r="AR52" s="290"/>
      <c r="AS52" s="291"/>
      <c r="AT52" s="114"/>
      <c r="AU52" s="289"/>
      <c r="AV52" s="290"/>
      <c r="AW52" s="290"/>
      <c r="AX52" s="290"/>
      <c r="AY52" s="290"/>
      <c r="AZ52" s="290"/>
      <c r="BA52" s="290"/>
      <c r="BB52" s="290"/>
      <c r="BC52" s="290"/>
      <c r="BD52" s="290"/>
      <c r="BE52" s="290"/>
      <c r="BF52" s="290"/>
      <c r="BG52" s="290"/>
      <c r="BH52" s="291"/>
    </row>
    <row r="53" spans="2:60" x14ac:dyDescent="0.2">
      <c r="Q53" s="323" t="s">
        <v>447</v>
      </c>
      <c r="R53" s="324"/>
      <c r="S53" s="324"/>
      <c r="T53" s="326"/>
      <c r="U53" s="80">
        <v>228</v>
      </c>
      <c r="V53" s="128">
        <v>151</v>
      </c>
      <c r="W53" s="128">
        <v>27</v>
      </c>
      <c r="X53" s="82">
        <v>27</v>
      </c>
      <c r="Y53" s="292" t="s">
        <v>448</v>
      </c>
      <c r="Z53" s="293"/>
      <c r="AA53" s="293"/>
      <c r="AB53" s="293"/>
      <c r="AC53" s="293"/>
      <c r="AD53" s="294"/>
      <c r="AF53" s="80">
        <v>127</v>
      </c>
      <c r="AG53" s="128">
        <v>232</v>
      </c>
      <c r="AH53" s="128">
        <v>37</v>
      </c>
      <c r="AI53" s="81">
        <v>37</v>
      </c>
      <c r="AJ53" s="306">
        <v>128</v>
      </c>
      <c r="AK53" s="304">
        <v>232</v>
      </c>
      <c r="AL53" s="304">
        <v>37</v>
      </c>
      <c r="AM53" s="305">
        <v>37</v>
      </c>
      <c r="AN53" s="80">
        <f>ABS(AF53-$AJ$48)</f>
        <v>166</v>
      </c>
      <c r="AO53" s="83">
        <f>ABS(AG53-$AK$48)</f>
        <v>187</v>
      </c>
      <c r="AP53" s="83">
        <f>ABS(AH53-$AL$48)</f>
        <v>12</v>
      </c>
      <c r="AQ53" s="82">
        <f>ABS(AI53-$AM$48)</f>
        <v>12</v>
      </c>
      <c r="AR53" s="150">
        <f>AN53/480</f>
        <v>0.34583333333333333</v>
      </c>
      <c r="AS53" s="138">
        <f>AO53/360</f>
        <v>0.51944444444444449</v>
      </c>
      <c r="AT53" s="114"/>
      <c r="AU53" s="323" t="s">
        <v>447</v>
      </c>
      <c r="AV53" s="324"/>
      <c r="AW53" s="324"/>
      <c r="AX53" s="326"/>
      <c r="AY53" s="80">
        <v>249</v>
      </c>
      <c r="AZ53" s="128">
        <v>283</v>
      </c>
      <c r="BA53" s="128">
        <v>57</v>
      </c>
      <c r="BB53" s="82">
        <v>57</v>
      </c>
      <c r="BC53" s="292" t="s">
        <v>448</v>
      </c>
      <c r="BD53" s="293"/>
      <c r="BE53" s="293"/>
      <c r="BF53" s="293"/>
      <c r="BG53" s="293"/>
      <c r="BH53" s="294"/>
    </row>
    <row r="54" spans="2:60" x14ac:dyDescent="0.2">
      <c r="Q54" s="289"/>
      <c r="R54" s="290"/>
      <c r="S54" s="290"/>
      <c r="T54" s="290"/>
      <c r="U54" s="290"/>
      <c r="V54" s="290"/>
      <c r="W54" s="290"/>
      <c r="X54" s="290"/>
      <c r="Y54" s="290"/>
      <c r="Z54" s="290"/>
      <c r="AA54" s="290"/>
      <c r="AB54" s="290"/>
      <c r="AC54" s="290"/>
      <c r="AD54" s="291"/>
      <c r="AF54" s="80">
        <v>338</v>
      </c>
      <c r="AG54" s="128">
        <v>134</v>
      </c>
      <c r="AH54" s="128">
        <v>42</v>
      </c>
      <c r="AI54" s="81">
        <v>42</v>
      </c>
      <c r="AJ54" s="306"/>
      <c r="AK54" s="304"/>
      <c r="AL54" s="304"/>
      <c r="AM54" s="305"/>
      <c r="AN54" s="80">
        <f t="shared" ref="AN54:AN56" si="79">ABS(AF54-$AJ$48)</f>
        <v>45</v>
      </c>
      <c r="AO54" s="83">
        <f t="shared" ref="AO54:AO56" si="80">ABS(AG54-$AK$48)</f>
        <v>89</v>
      </c>
      <c r="AP54" s="83">
        <f t="shared" ref="AP54:AP56" si="81">ABS(AH54-$AL$48)</f>
        <v>17</v>
      </c>
      <c r="AQ54" s="82">
        <f t="shared" ref="AQ54:AQ56" si="82">ABS(AI54-$AM$48)</f>
        <v>17</v>
      </c>
      <c r="AR54" s="150">
        <f t="shared" ref="AR54:AR56" si="83">AN54/480</f>
        <v>9.375E-2</v>
      </c>
      <c r="AS54" s="138">
        <f t="shared" ref="AS54:AS56" si="84">AO54/360</f>
        <v>0.24722222222222223</v>
      </c>
      <c r="AT54" s="114"/>
      <c r="AU54" s="289"/>
      <c r="AV54" s="290"/>
      <c r="AW54" s="290"/>
      <c r="AX54" s="290"/>
      <c r="AY54" s="290"/>
      <c r="AZ54" s="290"/>
      <c r="BA54" s="290"/>
      <c r="BB54" s="290"/>
      <c r="BC54" s="290"/>
      <c r="BD54" s="290"/>
      <c r="BE54" s="290"/>
      <c r="BF54" s="290"/>
      <c r="BG54" s="290"/>
      <c r="BH54" s="291"/>
    </row>
    <row r="55" spans="2:60" ht="13.5" thickBot="1" x14ac:dyDescent="0.25">
      <c r="Q55" s="323" t="s">
        <v>447</v>
      </c>
      <c r="R55" s="324"/>
      <c r="S55" s="324"/>
      <c r="T55" s="326"/>
      <c r="U55" s="80">
        <v>228</v>
      </c>
      <c r="V55" s="128">
        <v>151</v>
      </c>
      <c r="W55" s="128">
        <v>27</v>
      </c>
      <c r="X55" s="81">
        <v>27</v>
      </c>
      <c r="Y55" s="292" t="s">
        <v>448</v>
      </c>
      <c r="Z55" s="293"/>
      <c r="AA55" s="293"/>
      <c r="AB55" s="293"/>
      <c r="AC55" s="293"/>
      <c r="AD55" s="294"/>
      <c r="AF55" s="80">
        <v>403</v>
      </c>
      <c r="AG55" s="128">
        <v>63</v>
      </c>
      <c r="AH55" s="128">
        <v>45</v>
      </c>
      <c r="AI55" s="81">
        <v>45</v>
      </c>
      <c r="AJ55" s="306"/>
      <c r="AK55" s="304"/>
      <c r="AL55" s="304"/>
      <c r="AM55" s="305"/>
      <c r="AN55" s="80">
        <f t="shared" si="79"/>
        <v>110</v>
      </c>
      <c r="AO55" s="83">
        <f t="shared" si="80"/>
        <v>18</v>
      </c>
      <c r="AP55" s="83">
        <f t="shared" si="81"/>
        <v>20</v>
      </c>
      <c r="AQ55" s="82">
        <f t="shared" si="82"/>
        <v>20</v>
      </c>
      <c r="AR55" s="150">
        <f t="shared" si="83"/>
        <v>0.22916666666666666</v>
      </c>
      <c r="AS55" s="138">
        <f t="shared" si="84"/>
        <v>0.05</v>
      </c>
      <c r="AT55" s="114"/>
      <c r="AU55" s="84">
        <v>49</v>
      </c>
      <c r="AV55" s="153">
        <v>33</v>
      </c>
      <c r="AW55" s="153">
        <v>26</v>
      </c>
      <c r="AX55" s="87">
        <v>26</v>
      </c>
      <c r="AY55" s="84">
        <v>49</v>
      </c>
      <c r="AZ55" s="153">
        <v>33</v>
      </c>
      <c r="BA55" s="153">
        <v>25</v>
      </c>
      <c r="BB55" s="85">
        <v>25</v>
      </c>
      <c r="BC55" s="160">
        <f>ABS(AU55-AY53)</f>
        <v>200</v>
      </c>
      <c r="BD55" s="87">
        <f t="shared" ref="BD55:BF55" si="85">ABS(AV55-AZ53)</f>
        <v>250</v>
      </c>
      <c r="BE55" s="153">
        <f t="shared" si="85"/>
        <v>31</v>
      </c>
      <c r="BF55" s="157">
        <f t="shared" si="85"/>
        <v>31</v>
      </c>
      <c r="BG55" s="161">
        <f>BC55/480</f>
        <v>0.41666666666666669</v>
      </c>
      <c r="BH55" s="159">
        <f>BD55/360</f>
        <v>0.69444444444444442</v>
      </c>
    </row>
    <row r="56" spans="2:60" x14ac:dyDescent="0.2">
      <c r="Q56" s="289"/>
      <c r="R56" s="290"/>
      <c r="S56" s="290"/>
      <c r="T56" s="290"/>
      <c r="U56" s="290"/>
      <c r="V56" s="290"/>
      <c r="W56" s="290"/>
      <c r="X56" s="290"/>
      <c r="Y56" s="290"/>
      <c r="Z56" s="290"/>
      <c r="AA56" s="290"/>
      <c r="AB56" s="290"/>
      <c r="AC56" s="290"/>
      <c r="AD56" s="291"/>
      <c r="AF56" s="80">
        <v>127</v>
      </c>
      <c r="AG56" s="128">
        <v>232</v>
      </c>
      <c r="AH56" s="128">
        <v>37</v>
      </c>
      <c r="AI56" s="81">
        <v>37</v>
      </c>
      <c r="AJ56" s="306"/>
      <c r="AK56" s="304"/>
      <c r="AL56" s="304"/>
      <c r="AM56" s="305"/>
      <c r="AN56" s="80">
        <f t="shared" si="79"/>
        <v>166</v>
      </c>
      <c r="AO56" s="83">
        <f t="shared" si="80"/>
        <v>187</v>
      </c>
      <c r="AP56" s="83">
        <f t="shared" si="81"/>
        <v>12</v>
      </c>
      <c r="AQ56" s="82">
        <f t="shared" si="82"/>
        <v>12</v>
      </c>
      <c r="AR56" s="150">
        <f t="shared" si="83"/>
        <v>0.34583333333333333</v>
      </c>
      <c r="AS56" s="138">
        <f t="shared" si="84"/>
        <v>0.51944444444444449</v>
      </c>
      <c r="AT56" s="114"/>
    </row>
    <row r="57" spans="2:60" x14ac:dyDescent="0.2">
      <c r="Q57" s="323" t="s">
        <v>447</v>
      </c>
      <c r="R57" s="324"/>
      <c r="S57" s="324"/>
      <c r="T57" s="326"/>
      <c r="U57" s="80">
        <v>229</v>
      </c>
      <c r="V57" s="128">
        <v>153</v>
      </c>
      <c r="W57" s="128">
        <v>25</v>
      </c>
      <c r="X57" s="82">
        <v>25</v>
      </c>
      <c r="Y57" s="292" t="s">
        <v>448</v>
      </c>
      <c r="Z57" s="293"/>
      <c r="AA57" s="293"/>
      <c r="AB57" s="293"/>
      <c r="AC57" s="293"/>
      <c r="AD57" s="294"/>
      <c r="AF57" s="289"/>
      <c r="AG57" s="290"/>
      <c r="AH57" s="290"/>
      <c r="AI57" s="290"/>
      <c r="AJ57" s="290"/>
      <c r="AK57" s="290"/>
      <c r="AL57" s="290"/>
      <c r="AM57" s="290"/>
      <c r="AN57" s="290"/>
      <c r="AO57" s="290"/>
      <c r="AP57" s="290"/>
      <c r="AQ57" s="290"/>
      <c r="AR57" s="290"/>
      <c r="AS57" s="291"/>
      <c r="AT57" s="114"/>
    </row>
    <row r="58" spans="2:60" x14ac:dyDescent="0.2">
      <c r="Q58" s="289"/>
      <c r="R58" s="290"/>
      <c r="S58" s="290"/>
      <c r="T58" s="290"/>
      <c r="U58" s="290"/>
      <c r="V58" s="290"/>
      <c r="W58" s="290"/>
      <c r="X58" s="290"/>
      <c r="Y58" s="290"/>
      <c r="Z58" s="290"/>
      <c r="AA58" s="290"/>
      <c r="AB58" s="290"/>
      <c r="AC58" s="290"/>
      <c r="AD58" s="291"/>
      <c r="AF58" s="80">
        <v>109</v>
      </c>
      <c r="AG58" s="128">
        <v>42</v>
      </c>
      <c r="AH58" s="128">
        <v>43</v>
      </c>
      <c r="AI58" s="81">
        <v>43</v>
      </c>
      <c r="AJ58" s="80">
        <v>110</v>
      </c>
      <c r="AK58" s="128">
        <v>42</v>
      </c>
      <c r="AL58" s="128">
        <v>43</v>
      </c>
      <c r="AM58" s="82">
        <v>43</v>
      </c>
      <c r="AN58" s="80">
        <f>ABS(AF58-AJ53)</f>
        <v>19</v>
      </c>
      <c r="AO58" s="137">
        <f t="shared" ref="AO58:AQ58" si="86">ABS(AG58-AK53)</f>
        <v>190</v>
      </c>
      <c r="AP58" s="81">
        <f t="shared" si="86"/>
        <v>6</v>
      </c>
      <c r="AQ58" s="81">
        <f t="shared" si="86"/>
        <v>6</v>
      </c>
      <c r="AR58" s="131">
        <f>AN58/480</f>
        <v>3.9583333333333331E-2</v>
      </c>
      <c r="AS58" s="138">
        <f>AO58/360</f>
        <v>0.52777777777777779</v>
      </c>
      <c r="AT58" s="114"/>
    </row>
    <row r="59" spans="2:60" x14ac:dyDescent="0.2">
      <c r="Q59" s="323" t="s">
        <v>447</v>
      </c>
      <c r="R59" s="324"/>
      <c r="S59" s="324"/>
      <c r="T59" s="326"/>
      <c r="U59" s="80">
        <v>229</v>
      </c>
      <c r="V59" s="128">
        <v>153</v>
      </c>
      <c r="W59" s="128">
        <v>25</v>
      </c>
      <c r="X59" s="82">
        <v>25</v>
      </c>
      <c r="Y59" s="292" t="s">
        <v>448</v>
      </c>
      <c r="Z59" s="293"/>
      <c r="AA59" s="293"/>
      <c r="AB59" s="293"/>
      <c r="AC59" s="293"/>
      <c r="AD59" s="294"/>
      <c r="AF59" s="289"/>
      <c r="AG59" s="290"/>
      <c r="AH59" s="290"/>
      <c r="AI59" s="290"/>
      <c r="AJ59" s="290"/>
      <c r="AK59" s="290"/>
      <c r="AL59" s="290"/>
      <c r="AM59" s="290"/>
      <c r="AN59" s="290"/>
      <c r="AO59" s="290"/>
      <c r="AP59" s="290"/>
      <c r="AQ59" s="290"/>
      <c r="AR59" s="290"/>
      <c r="AS59" s="291"/>
      <c r="AT59" s="114"/>
    </row>
    <row r="60" spans="2:60" x14ac:dyDescent="0.2">
      <c r="Q60" s="289"/>
      <c r="R60" s="290"/>
      <c r="S60" s="290"/>
      <c r="T60" s="290"/>
      <c r="U60" s="290"/>
      <c r="V60" s="290"/>
      <c r="W60" s="290"/>
      <c r="X60" s="290"/>
      <c r="Y60" s="290"/>
      <c r="Z60" s="290"/>
      <c r="AA60" s="290"/>
      <c r="AB60" s="290"/>
      <c r="AC60" s="290"/>
      <c r="AD60" s="291"/>
      <c r="AF60" s="80">
        <v>122</v>
      </c>
      <c r="AG60" s="128">
        <v>134</v>
      </c>
      <c r="AH60" s="128">
        <v>39</v>
      </c>
      <c r="AI60" s="81">
        <v>39</v>
      </c>
      <c r="AJ60" s="80">
        <v>123</v>
      </c>
      <c r="AK60" s="128">
        <v>134</v>
      </c>
      <c r="AL60" s="128">
        <v>39</v>
      </c>
      <c r="AM60" s="82">
        <v>39</v>
      </c>
      <c r="AN60" s="136">
        <f>ABS(AF60-AJ58)</f>
        <v>12</v>
      </c>
      <c r="AO60" s="128">
        <f t="shared" ref="AO60:AQ60" si="87">ABS(AG60-AK58)</f>
        <v>92</v>
      </c>
      <c r="AP60" s="83">
        <f t="shared" si="87"/>
        <v>4</v>
      </c>
      <c r="AQ60" s="137">
        <f t="shared" si="87"/>
        <v>4</v>
      </c>
      <c r="AR60" s="131">
        <f>AN60/480</f>
        <v>2.5000000000000001E-2</v>
      </c>
      <c r="AS60" s="138">
        <f>AO60/360</f>
        <v>0.25555555555555554</v>
      </c>
      <c r="AT60" s="114"/>
    </row>
    <row r="61" spans="2:60" x14ac:dyDescent="0.2">
      <c r="Q61" s="323" t="s">
        <v>447</v>
      </c>
      <c r="R61" s="324"/>
      <c r="S61" s="324"/>
      <c r="T61" s="326"/>
      <c r="U61" s="80">
        <v>229</v>
      </c>
      <c r="V61" s="128">
        <v>153</v>
      </c>
      <c r="W61" s="128">
        <v>25</v>
      </c>
      <c r="X61" s="82">
        <v>25</v>
      </c>
      <c r="Y61" s="292" t="s">
        <v>448</v>
      </c>
      <c r="Z61" s="293"/>
      <c r="AA61" s="293"/>
      <c r="AB61" s="293"/>
      <c r="AC61" s="293"/>
      <c r="AD61" s="294"/>
      <c r="AF61" s="289"/>
      <c r="AG61" s="290"/>
      <c r="AH61" s="290"/>
      <c r="AI61" s="290"/>
      <c r="AJ61" s="290"/>
      <c r="AK61" s="290"/>
      <c r="AL61" s="290"/>
      <c r="AM61" s="290"/>
      <c r="AN61" s="290"/>
      <c r="AO61" s="290"/>
      <c r="AP61" s="290"/>
      <c r="AQ61" s="290"/>
      <c r="AR61" s="290"/>
      <c r="AS61" s="291"/>
      <c r="AT61" s="114"/>
    </row>
    <row r="62" spans="2:60" x14ac:dyDescent="0.2">
      <c r="Q62" s="289"/>
      <c r="R62" s="290"/>
      <c r="S62" s="290"/>
      <c r="T62" s="290"/>
      <c r="U62" s="290"/>
      <c r="V62" s="290"/>
      <c r="W62" s="290"/>
      <c r="X62" s="290"/>
      <c r="Y62" s="290"/>
      <c r="Z62" s="290"/>
      <c r="AA62" s="290"/>
      <c r="AB62" s="290"/>
      <c r="AC62" s="290"/>
      <c r="AD62" s="291"/>
      <c r="AF62" s="323" t="s">
        <v>447</v>
      </c>
      <c r="AG62" s="324"/>
      <c r="AH62" s="324"/>
      <c r="AI62" s="325"/>
      <c r="AJ62" s="80">
        <v>123</v>
      </c>
      <c r="AK62" s="128">
        <v>200</v>
      </c>
      <c r="AL62" s="128">
        <v>39</v>
      </c>
      <c r="AM62" s="82">
        <v>39</v>
      </c>
      <c r="AN62" s="292" t="s">
        <v>448</v>
      </c>
      <c r="AO62" s="293"/>
      <c r="AP62" s="293"/>
      <c r="AQ62" s="293"/>
      <c r="AR62" s="293"/>
      <c r="AS62" s="294"/>
      <c r="AT62" s="114"/>
    </row>
    <row r="63" spans="2:60" x14ac:dyDescent="0.2">
      <c r="Q63" s="323" t="s">
        <v>447</v>
      </c>
      <c r="R63" s="324"/>
      <c r="S63" s="324"/>
      <c r="T63" s="326"/>
      <c r="U63" s="80">
        <v>229</v>
      </c>
      <c r="V63" s="128">
        <v>153</v>
      </c>
      <c r="W63" s="128">
        <v>25</v>
      </c>
      <c r="X63" s="82">
        <v>25</v>
      </c>
      <c r="Y63" s="292" t="s">
        <v>448</v>
      </c>
      <c r="Z63" s="293"/>
      <c r="AA63" s="293"/>
      <c r="AB63" s="293"/>
      <c r="AC63" s="293"/>
      <c r="AD63" s="294"/>
      <c r="AF63" s="289"/>
      <c r="AG63" s="290"/>
      <c r="AH63" s="290"/>
      <c r="AI63" s="290"/>
      <c r="AJ63" s="290"/>
      <c r="AK63" s="290"/>
      <c r="AL63" s="290"/>
      <c r="AM63" s="290"/>
      <c r="AN63" s="290"/>
      <c r="AO63" s="290"/>
      <c r="AP63" s="290"/>
      <c r="AQ63" s="290"/>
      <c r="AR63" s="290"/>
      <c r="AS63" s="291"/>
      <c r="AT63" s="114"/>
    </row>
    <row r="64" spans="2:60" x14ac:dyDescent="0.2">
      <c r="Q64" s="289"/>
      <c r="R64" s="290"/>
      <c r="S64" s="290"/>
      <c r="T64" s="290"/>
      <c r="U64" s="290"/>
      <c r="V64" s="290"/>
      <c r="W64" s="290"/>
      <c r="X64" s="290"/>
      <c r="Y64" s="290"/>
      <c r="Z64" s="290"/>
      <c r="AA64" s="290"/>
      <c r="AB64" s="290"/>
      <c r="AC64" s="290"/>
      <c r="AD64" s="291"/>
      <c r="AF64" s="323" t="s">
        <v>447</v>
      </c>
      <c r="AG64" s="324"/>
      <c r="AH64" s="324"/>
      <c r="AI64" s="325"/>
      <c r="AJ64" s="80">
        <v>123</v>
      </c>
      <c r="AK64" s="128">
        <v>266</v>
      </c>
      <c r="AL64" s="128">
        <v>39</v>
      </c>
      <c r="AM64" s="82">
        <v>39</v>
      </c>
      <c r="AN64" s="292" t="s">
        <v>448</v>
      </c>
      <c r="AO64" s="293"/>
      <c r="AP64" s="293"/>
      <c r="AQ64" s="293"/>
      <c r="AR64" s="293"/>
      <c r="AS64" s="294"/>
      <c r="AT64" s="114"/>
    </row>
    <row r="65" spans="17:47" x14ac:dyDescent="0.2">
      <c r="Q65" s="323" t="s">
        <v>447</v>
      </c>
      <c r="R65" s="324"/>
      <c r="S65" s="324"/>
      <c r="T65" s="326"/>
      <c r="U65" s="80">
        <v>230</v>
      </c>
      <c r="V65" s="128">
        <v>152</v>
      </c>
      <c r="W65" s="128">
        <v>26</v>
      </c>
      <c r="X65" s="82">
        <v>26</v>
      </c>
      <c r="Y65" s="292" t="s">
        <v>448</v>
      </c>
      <c r="Z65" s="293"/>
      <c r="AA65" s="293"/>
      <c r="AB65" s="293"/>
      <c r="AC65" s="293"/>
      <c r="AD65" s="294"/>
      <c r="AF65" s="289"/>
      <c r="AG65" s="290"/>
      <c r="AH65" s="290"/>
      <c r="AI65" s="290"/>
      <c r="AJ65" s="290"/>
      <c r="AK65" s="290"/>
      <c r="AL65" s="290"/>
      <c r="AM65" s="290"/>
      <c r="AN65" s="290"/>
      <c r="AO65" s="290"/>
      <c r="AP65" s="290"/>
      <c r="AQ65" s="290"/>
      <c r="AR65" s="290"/>
      <c r="AS65" s="291"/>
      <c r="AT65" s="114"/>
    </row>
    <row r="66" spans="17:47" x14ac:dyDescent="0.2">
      <c r="Q66" s="289"/>
      <c r="R66" s="290"/>
      <c r="S66" s="290"/>
      <c r="T66" s="290"/>
      <c r="U66" s="290"/>
      <c r="V66" s="290"/>
      <c r="W66" s="290"/>
      <c r="X66" s="290"/>
      <c r="Y66" s="290"/>
      <c r="Z66" s="290"/>
      <c r="AA66" s="290"/>
      <c r="AB66" s="290"/>
      <c r="AC66" s="290"/>
      <c r="AD66" s="291"/>
      <c r="AF66" s="323" t="s">
        <v>447</v>
      </c>
      <c r="AG66" s="324"/>
      <c r="AH66" s="324"/>
      <c r="AI66" s="325"/>
      <c r="AJ66" s="80">
        <v>123</v>
      </c>
      <c r="AK66" s="128">
        <v>332</v>
      </c>
      <c r="AL66" s="128">
        <v>39</v>
      </c>
      <c r="AM66" s="82">
        <v>39</v>
      </c>
      <c r="AN66" s="292" t="s">
        <v>448</v>
      </c>
      <c r="AO66" s="293"/>
      <c r="AP66" s="293"/>
      <c r="AQ66" s="293"/>
      <c r="AR66" s="293"/>
      <c r="AS66" s="294"/>
      <c r="AT66" s="114"/>
    </row>
    <row r="67" spans="17:47" x14ac:dyDescent="0.2">
      <c r="Q67" s="80">
        <v>228</v>
      </c>
      <c r="R67" s="128">
        <v>150</v>
      </c>
      <c r="S67" s="128">
        <v>26</v>
      </c>
      <c r="T67" s="81">
        <v>26</v>
      </c>
      <c r="U67" s="80">
        <v>226</v>
      </c>
      <c r="V67" s="128">
        <v>150</v>
      </c>
      <c r="W67" s="128">
        <v>26</v>
      </c>
      <c r="X67" s="82">
        <v>26</v>
      </c>
      <c r="Y67" s="83">
        <f>ABS(Q67-U65)</f>
        <v>2</v>
      </c>
      <c r="Z67" s="83">
        <f t="shared" ref="Z67:AA67" si="88">ABS(R67-V65)</f>
        <v>2</v>
      </c>
      <c r="AA67" s="83">
        <f t="shared" si="88"/>
        <v>0</v>
      </c>
      <c r="AB67" s="83">
        <f>ABS(T67-X65)</f>
        <v>0</v>
      </c>
      <c r="AC67" s="131">
        <f>Y67/480</f>
        <v>4.1666666666666666E-3</v>
      </c>
      <c r="AD67" s="138">
        <f>Z67/360</f>
        <v>5.5555555555555558E-3</v>
      </c>
      <c r="AE67" s="148"/>
      <c r="AF67" s="289"/>
      <c r="AG67" s="290"/>
      <c r="AH67" s="290"/>
      <c r="AI67" s="290"/>
      <c r="AJ67" s="290"/>
      <c r="AK67" s="290"/>
      <c r="AL67" s="290"/>
      <c r="AM67" s="290"/>
      <c r="AN67" s="290"/>
      <c r="AO67" s="290"/>
      <c r="AP67" s="290"/>
      <c r="AQ67" s="290"/>
      <c r="AR67" s="290"/>
      <c r="AS67" s="291"/>
      <c r="AT67" s="114"/>
    </row>
    <row r="68" spans="17:47" x14ac:dyDescent="0.2">
      <c r="Q68" s="289"/>
      <c r="R68" s="290"/>
      <c r="S68" s="290"/>
      <c r="T68" s="290"/>
      <c r="U68" s="290"/>
      <c r="V68" s="290"/>
      <c r="W68" s="290"/>
      <c r="X68" s="290"/>
      <c r="Y68" s="290"/>
      <c r="Z68" s="290"/>
      <c r="AA68" s="290"/>
      <c r="AB68" s="290"/>
      <c r="AC68" s="290"/>
      <c r="AD68" s="291"/>
      <c r="AF68" s="323" t="s">
        <v>447</v>
      </c>
      <c r="AG68" s="324"/>
      <c r="AH68" s="324"/>
      <c r="AI68" s="325"/>
      <c r="AJ68" s="80">
        <v>123</v>
      </c>
      <c r="AK68" s="128">
        <v>398</v>
      </c>
      <c r="AL68" s="128">
        <v>39</v>
      </c>
      <c r="AM68" s="82">
        <v>39</v>
      </c>
      <c r="AN68" s="292" t="s">
        <v>448</v>
      </c>
      <c r="AO68" s="293"/>
      <c r="AP68" s="293"/>
      <c r="AQ68" s="293"/>
      <c r="AR68" s="293"/>
      <c r="AS68" s="294"/>
      <c r="AT68" s="114"/>
    </row>
    <row r="69" spans="17:47" x14ac:dyDescent="0.2">
      <c r="Q69" s="323" t="s">
        <v>447</v>
      </c>
      <c r="R69" s="324"/>
      <c r="S69" s="324"/>
      <c r="T69" s="326"/>
      <c r="U69" s="80">
        <v>226</v>
      </c>
      <c r="V69" s="128">
        <v>150</v>
      </c>
      <c r="W69" s="128">
        <v>26</v>
      </c>
      <c r="X69" s="81">
        <v>26</v>
      </c>
      <c r="Y69" s="292" t="s">
        <v>448</v>
      </c>
      <c r="Z69" s="293"/>
      <c r="AA69" s="293"/>
      <c r="AB69" s="293"/>
      <c r="AC69" s="293"/>
      <c r="AD69" s="294"/>
      <c r="AF69" s="289"/>
      <c r="AG69" s="290"/>
      <c r="AH69" s="290"/>
      <c r="AI69" s="290"/>
      <c r="AJ69" s="290"/>
      <c r="AK69" s="290"/>
      <c r="AL69" s="290"/>
      <c r="AM69" s="290"/>
      <c r="AN69" s="290"/>
      <c r="AO69" s="290"/>
      <c r="AP69" s="290"/>
      <c r="AQ69" s="290"/>
      <c r="AR69" s="290"/>
      <c r="AS69" s="291"/>
      <c r="AT69" s="114"/>
    </row>
    <row r="70" spans="17:47" ht="13.5" thickBot="1" x14ac:dyDescent="0.25">
      <c r="Q70" s="289"/>
      <c r="R70" s="290"/>
      <c r="S70" s="290"/>
      <c r="T70" s="290"/>
      <c r="U70" s="290"/>
      <c r="V70" s="290"/>
      <c r="W70" s="290"/>
      <c r="X70" s="290"/>
      <c r="Y70" s="290"/>
      <c r="Z70" s="290"/>
      <c r="AA70" s="290"/>
      <c r="AB70" s="290"/>
      <c r="AC70" s="290"/>
      <c r="AD70" s="291"/>
      <c r="AF70" s="84">
        <v>419</v>
      </c>
      <c r="AG70" s="153">
        <v>172</v>
      </c>
      <c r="AH70" s="153">
        <v>47</v>
      </c>
      <c r="AI70" s="87">
        <v>47</v>
      </c>
      <c r="AJ70" s="84">
        <v>419</v>
      </c>
      <c r="AK70" s="153">
        <v>172</v>
      </c>
      <c r="AL70" s="153">
        <v>42</v>
      </c>
      <c r="AM70" s="85">
        <v>42</v>
      </c>
      <c r="AN70" s="160">
        <f>ABS(AF70-AJ68)</f>
        <v>296</v>
      </c>
      <c r="AO70" s="87">
        <f t="shared" ref="AO70:AQ70" si="89">ABS(AG70-AK68)</f>
        <v>226</v>
      </c>
      <c r="AP70" s="153">
        <f t="shared" si="89"/>
        <v>8</v>
      </c>
      <c r="AQ70" s="157">
        <f t="shared" si="89"/>
        <v>8</v>
      </c>
      <c r="AR70" s="161">
        <f>AN70/480</f>
        <v>0.6166666666666667</v>
      </c>
      <c r="AS70" s="159">
        <f>AO70/360</f>
        <v>0.62777777777777777</v>
      </c>
      <c r="AT70" s="114"/>
      <c r="AU70" s="88"/>
    </row>
    <row r="71" spans="17:47" x14ac:dyDescent="0.2">
      <c r="Q71" s="323" t="s">
        <v>447</v>
      </c>
      <c r="R71" s="324"/>
      <c r="S71" s="324"/>
      <c r="T71" s="326"/>
      <c r="U71" s="80">
        <v>226</v>
      </c>
      <c r="V71" s="128">
        <v>150</v>
      </c>
      <c r="W71" s="128">
        <v>26</v>
      </c>
      <c r="X71" s="81">
        <v>26</v>
      </c>
      <c r="Y71" s="292" t="s">
        <v>448</v>
      </c>
      <c r="Z71" s="293"/>
      <c r="AA71" s="293"/>
      <c r="AB71" s="293"/>
      <c r="AC71" s="293"/>
      <c r="AD71" s="294"/>
      <c r="AT71" s="114"/>
    </row>
    <row r="72" spans="17:47" x14ac:dyDescent="0.2">
      <c r="Q72" s="289"/>
      <c r="R72" s="290"/>
      <c r="S72" s="290"/>
      <c r="T72" s="290"/>
      <c r="U72" s="290"/>
      <c r="V72" s="290"/>
      <c r="W72" s="290"/>
      <c r="X72" s="290"/>
      <c r="Y72" s="290"/>
      <c r="Z72" s="290"/>
      <c r="AA72" s="290"/>
      <c r="AB72" s="290"/>
      <c r="AC72" s="290"/>
      <c r="AD72" s="291"/>
      <c r="AT72" s="114"/>
    </row>
    <row r="73" spans="17:47" x14ac:dyDescent="0.2">
      <c r="Q73" s="323" t="s">
        <v>447</v>
      </c>
      <c r="R73" s="324"/>
      <c r="S73" s="324"/>
      <c r="T73" s="326"/>
      <c r="U73" s="80">
        <v>226</v>
      </c>
      <c r="V73" s="128">
        <v>150</v>
      </c>
      <c r="W73" s="128">
        <v>26</v>
      </c>
      <c r="X73" s="81">
        <v>26</v>
      </c>
      <c r="Y73" s="292" t="s">
        <v>448</v>
      </c>
      <c r="Z73" s="293"/>
      <c r="AA73" s="293"/>
      <c r="AB73" s="293"/>
      <c r="AC73" s="293"/>
      <c r="AD73" s="294"/>
      <c r="AT73" s="114"/>
    </row>
    <row r="74" spans="17:47" x14ac:dyDescent="0.2">
      <c r="Q74" s="289"/>
      <c r="R74" s="290"/>
      <c r="S74" s="290"/>
      <c r="T74" s="290"/>
      <c r="U74" s="290"/>
      <c r="V74" s="290"/>
      <c r="W74" s="290"/>
      <c r="X74" s="290"/>
      <c r="Y74" s="290"/>
      <c r="Z74" s="290"/>
      <c r="AA74" s="290"/>
      <c r="AB74" s="290"/>
      <c r="AC74" s="290"/>
      <c r="AD74" s="291"/>
      <c r="AT74" s="114"/>
    </row>
    <row r="75" spans="17:47" x14ac:dyDescent="0.2">
      <c r="Q75" s="323" t="s">
        <v>447</v>
      </c>
      <c r="R75" s="324"/>
      <c r="S75" s="324"/>
      <c r="T75" s="326"/>
      <c r="U75" s="80">
        <v>226</v>
      </c>
      <c r="V75" s="128">
        <v>150</v>
      </c>
      <c r="W75" s="128">
        <v>26</v>
      </c>
      <c r="X75" s="81">
        <v>26</v>
      </c>
      <c r="Y75" s="292" t="s">
        <v>448</v>
      </c>
      <c r="Z75" s="293"/>
      <c r="AA75" s="293"/>
      <c r="AB75" s="293"/>
      <c r="AC75" s="293"/>
      <c r="AD75" s="294"/>
      <c r="AT75" s="114"/>
    </row>
    <row r="76" spans="17:47" x14ac:dyDescent="0.2">
      <c r="Q76" s="289"/>
      <c r="R76" s="290"/>
      <c r="S76" s="290"/>
      <c r="T76" s="290"/>
      <c r="U76" s="290"/>
      <c r="V76" s="290"/>
      <c r="W76" s="290"/>
      <c r="X76" s="290"/>
      <c r="Y76" s="290"/>
      <c r="Z76" s="290"/>
      <c r="AA76" s="290"/>
      <c r="AB76" s="290"/>
      <c r="AC76" s="290"/>
      <c r="AD76" s="291"/>
      <c r="AT76" s="114"/>
    </row>
    <row r="77" spans="17:47" x14ac:dyDescent="0.2">
      <c r="Q77" s="323" t="s">
        <v>447</v>
      </c>
      <c r="R77" s="324"/>
      <c r="S77" s="324"/>
      <c r="T77" s="326"/>
      <c r="U77" s="80">
        <v>224</v>
      </c>
      <c r="V77" s="128">
        <v>145</v>
      </c>
      <c r="W77" s="128">
        <v>26</v>
      </c>
      <c r="X77" s="81">
        <v>26</v>
      </c>
      <c r="Y77" s="292" t="s">
        <v>448</v>
      </c>
      <c r="Z77" s="293"/>
      <c r="AA77" s="293"/>
      <c r="AB77" s="293"/>
      <c r="AC77" s="293"/>
      <c r="AD77" s="294"/>
      <c r="AT77" s="114"/>
    </row>
    <row r="78" spans="17:47" x14ac:dyDescent="0.2">
      <c r="Q78" s="289"/>
      <c r="R78" s="290"/>
      <c r="S78" s="290"/>
      <c r="T78" s="290"/>
      <c r="U78" s="290"/>
      <c r="V78" s="290"/>
      <c r="W78" s="290"/>
      <c r="X78" s="290"/>
      <c r="Y78" s="290"/>
      <c r="Z78" s="290"/>
      <c r="AA78" s="290"/>
      <c r="AB78" s="290"/>
      <c r="AC78" s="290"/>
      <c r="AD78" s="291"/>
      <c r="AT78" s="114"/>
    </row>
    <row r="79" spans="17:47" x14ac:dyDescent="0.2">
      <c r="Q79" s="323" t="s">
        <v>447</v>
      </c>
      <c r="R79" s="324"/>
      <c r="S79" s="324"/>
      <c r="T79" s="326"/>
      <c r="U79" s="80">
        <v>220</v>
      </c>
      <c r="V79" s="128">
        <v>145</v>
      </c>
      <c r="W79" s="128">
        <v>26</v>
      </c>
      <c r="X79" s="81">
        <v>26</v>
      </c>
      <c r="Y79" s="292" t="s">
        <v>448</v>
      </c>
      <c r="Z79" s="293"/>
      <c r="AA79" s="293"/>
      <c r="AB79" s="293"/>
      <c r="AC79" s="293"/>
      <c r="AD79" s="294"/>
      <c r="AT79" s="114"/>
    </row>
    <row r="80" spans="17:47" x14ac:dyDescent="0.2">
      <c r="Q80" s="289"/>
      <c r="R80" s="290"/>
      <c r="S80" s="290"/>
      <c r="T80" s="290"/>
      <c r="U80" s="290"/>
      <c r="V80" s="290"/>
      <c r="W80" s="290"/>
      <c r="X80" s="290"/>
      <c r="Y80" s="290"/>
      <c r="Z80" s="290"/>
      <c r="AA80" s="290"/>
      <c r="AB80" s="290"/>
      <c r="AC80" s="290"/>
      <c r="AD80" s="291"/>
      <c r="AT80" s="114"/>
    </row>
    <row r="81" spans="17:46" x14ac:dyDescent="0.2">
      <c r="Q81" s="80">
        <v>171</v>
      </c>
      <c r="R81" s="128">
        <v>60</v>
      </c>
      <c r="S81" s="128">
        <v>75</v>
      </c>
      <c r="T81" s="81">
        <v>75</v>
      </c>
      <c r="U81" s="80">
        <v>171</v>
      </c>
      <c r="V81" s="128">
        <v>60</v>
      </c>
      <c r="W81" s="128">
        <v>75</v>
      </c>
      <c r="X81" s="81">
        <v>75</v>
      </c>
      <c r="Y81" s="80">
        <f>ABS(Q81-U79)</f>
        <v>49</v>
      </c>
      <c r="Z81" s="83">
        <f t="shared" ref="Z81:AB81" si="90">ABS(R81-V79)</f>
        <v>85</v>
      </c>
      <c r="AA81" s="83">
        <f t="shared" si="90"/>
        <v>49</v>
      </c>
      <c r="AB81" s="83">
        <f t="shared" si="90"/>
        <v>49</v>
      </c>
      <c r="AC81" s="131">
        <f>Y81/480</f>
        <v>0.10208333333333333</v>
      </c>
      <c r="AD81" s="138">
        <f>Z81/360</f>
        <v>0.2361111111111111</v>
      </c>
      <c r="AE81" s="88"/>
      <c r="AT81" s="114"/>
    </row>
    <row r="82" spans="17:46" x14ac:dyDescent="0.2">
      <c r="Q82" s="289"/>
      <c r="R82" s="290"/>
      <c r="S82" s="290"/>
      <c r="T82" s="290"/>
      <c r="U82" s="290"/>
      <c r="V82" s="290"/>
      <c r="W82" s="290"/>
      <c r="X82" s="290"/>
      <c r="Y82" s="290"/>
      <c r="Z82" s="290"/>
      <c r="AA82" s="290"/>
      <c r="AB82" s="290"/>
      <c r="AC82" s="290"/>
      <c r="AD82" s="291"/>
      <c r="AT82" s="114"/>
    </row>
    <row r="83" spans="17:46" x14ac:dyDescent="0.2">
      <c r="Q83" s="80">
        <v>167</v>
      </c>
      <c r="R83" s="128">
        <v>157</v>
      </c>
      <c r="S83" s="128">
        <v>25</v>
      </c>
      <c r="T83" s="81">
        <v>25</v>
      </c>
      <c r="U83" s="306">
        <v>215</v>
      </c>
      <c r="V83" s="304">
        <v>163</v>
      </c>
      <c r="W83" s="304">
        <v>25</v>
      </c>
      <c r="X83" s="305">
        <v>25</v>
      </c>
      <c r="Y83" s="83">
        <f>ABS(Q83-U81)</f>
        <v>4</v>
      </c>
      <c r="Z83" s="83">
        <f t="shared" ref="Z83:AB83" si="91">ABS(R83-V81)</f>
        <v>97</v>
      </c>
      <c r="AA83" s="83">
        <f t="shared" si="91"/>
        <v>50</v>
      </c>
      <c r="AB83" s="83">
        <f t="shared" si="91"/>
        <v>50</v>
      </c>
      <c r="AC83" s="131">
        <f>Y83/480</f>
        <v>8.3333333333333332E-3</v>
      </c>
      <c r="AD83" s="138">
        <f>Z83/360</f>
        <v>0.26944444444444443</v>
      </c>
      <c r="AE83" s="88"/>
      <c r="AT83" s="114"/>
    </row>
    <row r="84" spans="17:46" x14ac:dyDescent="0.2">
      <c r="Q84" s="80">
        <v>235</v>
      </c>
      <c r="R84" s="128">
        <v>160</v>
      </c>
      <c r="S84" s="128">
        <v>26</v>
      </c>
      <c r="T84" s="81">
        <v>26</v>
      </c>
      <c r="U84" s="306"/>
      <c r="V84" s="304"/>
      <c r="W84" s="304"/>
      <c r="X84" s="305"/>
      <c r="Y84" s="83">
        <f>ABS(Q84-U81)</f>
        <v>64</v>
      </c>
      <c r="Z84" s="83">
        <f t="shared" ref="Z84:AB84" si="92">ABS(R84-V81)</f>
        <v>100</v>
      </c>
      <c r="AA84" s="83">
        <f t="shared" si="92"/>
        <v>49</v>
      </c>
      <c r="AB84" s="83">
        <f t="shared" si="92"/>
        <v>49</v>
      </c>
      <c r="AC84" s="131">
        <f t="shared" ref="AC84:AC87" si="93">Y84/480</f>
        <v>0.13333333333333333</v>
      </c>
      <c r="AD84" s="138">
        <f t="shared" ref="AD84:AD87" si="94">Z84/360</f>
        <v>0.27777777777777779</v>
      </c>
      <c r="AT84" s="114"/>
    </row>
    <row r="85" spans="17:46" x14ac:dyDescent="0.2">
      <c r="Q85" s="80">
        <v>235</v>
      </c>
      <c r="R85" s="128">
        <v>160</v>
      </c>
      <c r="S85" s="128">
        <v>26</v>
      </c>
      <c r="T85" s="81">
        <v>26</v>
      </c>
      <c r="U85" s="306"/>
      <c r="V85" s="304"/>
      <c r="W85" s="304"/>
      <c r="X85" s="305"/>
      <c r="Y85" s="83">
        <f>ABS(Q85-U81)</f>
        <v>64</v>
      </c>
      <c r="Z85" s="83">
        <f t="shared" ref="Z85:AB85" si="95">ABS(R85-V81)</f>
        <v>100</v>
      </c>
      <c r="AA85" s="83">
        <f t="shared" si="95"/>
        <v>49</v>
      </c>
      <c r="AB85" s="83">
        <f t="shared" si="95"/>
        <v>49</v>
      </c>
      <c r="AC85" s="131">
        <f t="shared" si="93"/>
        <v>0.13333333333333333</v>
      </c>
      <c r="AD85" s="138">
        <f t="shared" si="94"/>
        <v>0.27777777777777779</v>
      </c>
      <c r="AE85" s="88"/>
      <c r="AT85" s="114"/>
    </row>
    <row r="86" spans="17:46" x14ac:dyDescent="0.2">
      <c r="Q86" s="80">
        <v>205</v>
      </c>
      <c r="R86" s="128">
        <v>157</v>
      </c>
      <c r="S86" s="128">
        <v>25</v>
      </c>
      <c r="T86" s="81">
        <v>25</v>
      </c>
      <c r="U86" s="306"/>
      <c r="V86" s="304"/>
      <c r="W86" s="304"/>
      <c r="X86" s="305"/>
      <c r="Y86" s="83">
        <f>ABS(Q86-U81)</f>
        <v>34</v>
      </c>
      <c r="Z86" s="83">
        <f t="shared" ref="Z86:AB86" si="96">ABS(R86-V81)</f>
        <v>97</v>
      </c>
      <c r="AA86" s="83">
        <f t="shared" si="96"/>
        <v>50</v>
      </c>
      <c r="AB86" s="83">
        <f t="shared" si="96"/>
        <v>50</v>
      </c>
      <c r="AC86" s="131">
        <f t="shared" si="93"/>
        <v>7.0833333333333331E-2</v>
      </c>
      <c r="AD86" s="138">
        <f t="shared" si="94"/>
        <v>0.26944444444444443</v>
      </c>
      <c r="AT86" s="114"/>
    </row>
    <row r="87" spans="17:46" x14ac:dyDescent="0.2">
      <c r="Q87" s="80">
        <v>215</v>
      </c>
      <c r="R87" s="128">
        <v>163</v>
      </c>
      <c r="S87" s="128">
        <v>25</v>
      </c>
      <c r="T87" s="81">
        <v>25</v>
      </c>
      <c r="U87" s="306"/>
      <c r="V87" s="304"/>
      <c r="W87" s="304"/>
      <c r="X87" s="305"/>
      <c r="Y87" s="83">
        <f>ABS(Q87-U81)</f>
        <v>44</v>
      </c>
      <c r="Z87" s="83">
        <f t="shared" ref="Z87:AB87" si="97">ABS(R87-V81)</f>
        <v>103</v>
      </c>
      <c r="AA87" s="83">
        <f t="shared" si="97"/>
        <v>50</v>
      </c>
      <c r="AB87" s="83">
        <f t="shared" si="97"/>
        <v>50</v>
      </c>
      <c r="AC87" s="131">
        <f t="shared" si="93"/>
        <v>9.166666666666666E-2</v>
      </c>
      <c r="AD87" s="138">
        <f t="shared" si="94"/>
        <v>0.28611111111111109</v>
      </c>
      <c r="AE87" s="88"/>
      <c r="AT87" s="114"/>
    </row>
    <row r="88" spans="17:46" x14ac:dyDescent="0.2">
      <c r="Q88" s="289"/>
      <c r="R88" s="290"/>
      <c r="S88" s="290"/>
      <c r="T88" s="290"/>
      <c r="U88" s="290"/>
      <c r="V88" s="290"/>
      <c r="W88" s="290"/>
      <c r="X88" s="290"/>
      <c r="Y88" s="290"/>
      <c r="Z88" s="290"/>
      <c r="AA88" s="290"/>
      <c r="AB88" s="290"/>
      <c r="AC88" s="290"/>
      <c r="AD88" s="291"/>
      <c r="AT88" s="114"/>
    </row>
    <row r="89" spans="17:46" x14ac:dyDescent="0.2">
      <c r="Q89" s="323" t="s">
        <v>447</v>
      </c>
      <c r="R89" s="324"/>
      <c r="S89" s="324"/>
      <c r="T89" s="326"/>
      <c r="U89" s="80">
        <v>215</v>
      </c>
      <c r="V89" s="128">
        <v>163</v>
      </c>
      <c r="W89" s="128">
        <v>25</v>
      </c>
      <c r="X89" s="82">
        <v>25</v>
      </c>
      <c r="Y89" s="292" t="s">
        <v>448</v>
      </c>
      <c r="Z89" s="293"/>
      <c r="AA89" s="293"/>
      <c r="AB89" s="293"/>
      <c r="AC89" s="293"/>
      <c r="AD89" s="294"/>
      <c r="AT89" s="114"/>
    </row>
    <row r="90" spans="17:46" x14ac:dyDescent="0.2">
      <c r="Q90" s="289"/>
      <c r="R90" s="290"/>
      <c r="S90" s="290"/>
      <c r="T90" s="290"/>
      <c r="U90" s="290"/>
      <c r="V90" s="290"/>
      <c r="W90" s="290"/>
      <c r="X90" s="290"/>
      <c r="Y90" s="290"/>
      <c r="Z90" s="290"/>
      <c r="AA90" s="290"/>
      <c r="AB90" s="290"/>
      <c r="AC90" s="290"/>
      <c r="AD90" s="291"/>
      <c r="AT90" s="114"/>
    </row>
    <row r="91" spans="17:46" x14ac:dyDescent="0.2">
      <c r="Q91" s="80">
        <v>171</v>
      </c>
      <c r="R91" s="128">
        <v>50</v>
      </c>
      <c r="S91" s="128">
        <v>35</v>
      </c>
      <c r="T91" s="81">
        <v>35</v>
      </c>
      <c r="U91" s="306">
        <v>139</v>
      </c>
      <c r="V91" s="304">
        <v>163</v>
      </c>
      <c r="W91" s="304">
        <v>25</v>
      </c>
      <c r="X91" s="305">
        <v>25</v>
      </c>
      <c r="Y91" s="83">
        <f>ABS(Q91-$U$89)</f>
        <v>44</v>
      </c>
      <c r="Z91" s="83">
        <f>ABS(R91-$V$89)</f>
        <v>113</v>
      </c>
      <c r="AA91" s="83">
        <f>ABS(S91-$W$89)</f>
        <v>10</v>
      </c>
      <c r="AB91" s="83">
        <f>ABS(T91-$X$89)</f>
        <v>10</v>
      </c>
      <c r="AC91" s="131">
        <f>Y91/480</f>
        <v>9.166666666666666E-2</v>
      </c>
      <c r="AD91" s="138">
        <f>Z91/360</f>
        <v>0.31388888888888888</v>
      </c>
      <c r="AE91" s="88"/>
      <c r="AT91" s="114"/>
    </row>
    <row r="92" spans="17:46" x14ac:dyDescent="0.2">
      <c r="Q92" s="80">
        <v>271</v>
      </c>
      <c r="R92" s="128">
        <v>176</v>
      </c>
      <c r="S92" s="128">
        <v>36</v>
      </c>
      <c r="T92" s="81">
        <v>36</v>
      </c>
      <c r="U92" s="306"/>
      <c r="V92" s="304"/>
      <c r="W92" s="304"/>
      <c r="X92" s="305"/>
      <c r="Y92" s="83">
        <f t="shared" ref="Y92:Y96" si="98">ABS(Q92-$U$89)</f>
        <v>56</v>
      </c>
      <c r="Z92" s="83">
        <f t="shared" ref="Z92:Z96" si="99">ABS(R92-$V$89)</f>
        <v>13</v>
      </c>
      <c r="AA92" s="83">
        <f t="shared" ref="AA92:AA96" si="100">ABS(S92-$W$89)</f>
        <v>11</v>
      </c>
      <c r="AB92" s="83">
        <f t="shared" ref="AB92:AB96" si="101">ABS(T92-$X$89)</f>
        <v>11</v>
      </c>
      <c r="AC92" s="131">
        <f t="shared" ref="AC92:AC96" si="102">Y92/480</f>
        <v>0.11666666666666667</v>
      </c>
      <c r="AD92" s="138">
        <f t="shared" ref="AD92:AD96" si="103">Z92/360</f>
        <v>3.6111111111111108E-2</v>
      </c>
      <c r="AE92" s="88"/>
      <c r="AT92" s="114"/>
    </row>
    <row r="93" spans="17:46" x14ac:dyDescent="0.2">
      <c r="Q93" s="80">
        <v>157</v>
      </c>
      <c r="R93" s="128">
        <v>360</v>
      </c>
      <c r="S93" s="128">
        <v>35</v>
      </c>
      <c r="T93" s="81">
        <v>35</v>
      </c>
      <c r="U93" s="306"/>
      <c r="V93" s="304"/>
      <c r="W93" s="304"/>
      <c r="X93" s="305"/>
      <c r="Y93" s="83">
        <f t="shared" si="98"/>
        <v>58</v>
      </c>
      <c r="Z93" s="83">
        <f t="shared" si="99"/>
        <v>197</v>
      </c>
      <c r="AA93" s="83">
        <f t="shared" si="100"/>
        <v>10</v>
      </c>
      <c r="AB93" s="83">
        <f t="shared" si="101"/>
        <v>10</v>
      </c>
      <c r="AC93" s="131">
        <f t="shared" si="102"/>
        <v>0.12083333333333333</v>
      </c>
      <c r="AD93" s="138">
        <f t="shared" si="103"/>
        <v>0.54722222222222228</v>
      </c>
      <c r="AE93" s="88"/>
      <c r="AT93" s="114"/>
    </row>
    <row r="94" spans="17:46" x14ac:dyDescent="0.2">
      <c r="Q94" s="80">
        <v>157</v>
      </c>
      <c r="R94" s="128">
        <v>261</v>
      </c>
      <c r="S94" s="128">
        <v>34</v>
      </c>
      <c r="T94" s="81">
        <v>34</v>
      </c>
      <c r="U94" s="306"/>
      <c r="V94" s="304"/>
      <c r="W94" s="304"/>
      <c r="X94" s="305"/>
      <c r="Y94" s="83">
        <f t="shared" si="98"/>
        <v>58</v>
      </c>
      <c r="Z94" s="83">
        <f t="shared" si="99"/>
        <v>98</v>
      </c>
      <c r="AA94" s="83">
        <f t="shared" si="100"/>
        <v>9</v>
      </c>
      <c r="AB94" s="83">
        <f t="shared" si="101"/>
        <v>9</v>
      </c>
      <c r="AC94" s="131">
        <f t="shared" si="102"/>
        <v>0.12083333333333333</v>
      </c>
      <c r="AD94" s="138">
        <f t="shared" si="103"/>
        <v>0.2722222222222222</v>
      </c>
      <c r="AE94" s="88"/>
      <c r="AT94" s="114"/>
    </row>
    <row r="95" spans="17:46" x14ac:dyDescent="0.2">
      <c r="Q95" s="80">
        <v>111</v>
      </c>
      <c r="R95" s="128">
        <v>163</v>
      </c>
      <c r="S95" s="128">
        <v>26</v>
      </c>
      <c r="T95" s="81">
        <v>26</v>
      </c>
      <c r="U95" s="306"/>
      <c r="V95" s="304"/>
      <c r="W95" s="304"/>
      <c r="X95" s="305"/>
      <c r="Y95" s="83">
        <f t="shared" si="98"/>
        <v>104</v>
      </c>
      <c r="Z95" s="83">
        <f t="shared" si="99"/>
        <v>0</v>
      </c>
      <c r="AA95" s="83">
        <f t="shared" si="100"/>
        <v>1</v>
      </c>
      <c r="AB95" s="83">
        <f t="shared" si="101"/>
        <v>1</v>
      </c>
      <c r="AC95" s="131">
        <f t="shared" si="102"/>
        <v>0.21666666666666667</v>
      </c>
      <c r="AD95" s="138">
        <f t="shared" si="103"/>
        <v>0</v>
      </c>
      <c r="AT95" s="114"/>
    </row>
    <row r="96" spans="17:46" x14ac:dyDescent="0.2">
      <c r="Q96" s="80">
        <v>139</v>
      </c>
      <c r="R96" s="128">
        <v>163</v>
      </c>
      <c r="S96" s="128">
        <v>25</v>
      </c>
      <c r="T96" s="81">
        <v>25</v>
      </c>
      <c r="U96" s="306"/>
      <c r="V96" s="304"/>
      <c r="W96" s="304"/>
      <c r="X96" s="305"/>
      <c r="Y96" s="83">
        <f t="shared" si="98"/>
        <v>76</v>
      </c>
      <c r="Z96" s="83">
        <f t="shared" si="99"/>
        <v>0</v>
      </c>
      <c r="AA96" s="83">
        <f t="shared" si="100"/>
        <v>0</v>
      </c>
      <c r="AB96" s="83">
        <f t="shared" si="101"/>
        <v>0</v>
      </c>
      <c r="AC96" s="131">
        <f t="shared" si="102"/>
        <v>0.15833333333333333</v>
      </c>
      <c r="AD96" s="138">
        <f t="shared" si="103"/>
        <v>0</v>
      </c>
      <c r="AE96" s="88"/>
      <c r="AT96" s="114"/>
    </row>
    <row r="97" spans="17:46" x14ac:dyDescent="0.2">
      <c r="Q97" s="289"/>
      <c r="R97" s="290"/>
      <c r="S97" s="290"/>
      <c r="T97" s="290"/>
      <c r="U97" s="290"/>
      <c r="V97" s="290"/>
      <c r="W97" s="290"/>
      <c r="X97" s="290"/>
      <c r="Y97" s="290"/>
      <c r="Z97" s="290"/>
      <c r="AA97" s="290"/>
      <c r="AB97" s="290"/>
      <c r="AC97" s="290"/>
      <c r="AD97" s="291"/>
      <c r="AT97" s="114"/>
    </row>
    <row r="98" spans="17:46" x14ac:dyDescent="0.2">
      <c r="Q98" s="323" t="s">
        <v>447</v>
      </c>
      <c r="R98" s="324"/>
      <c r="S98" s="324"/>
      <c r="T98" s="326"/>
      <c r="U98" s="80">
        <v>169</v>
      </c>
      <c r="V98" s="128">
        <v>163</v>
      </c>
      <c r="W98" s="128">
        <v>25</v>
      </c>
      <c r="X98" s="82">
        <v>25</v>
      </c>
      <c r="Y98" s="292" t="s">
        <v>448</v>
      </c>
      <c r="Z98" s="293"/>
      <c r="AA98" s="293"/>
      <c r="AB98" s="293"/>
      <c r="AC98" s="293"/>
      <c r="AD98" s="294"/>
      <c r="AT98" s="114"/>
    </row>
    <row r="99" spans="17:46" x14ac:dyDescent="0.2">
      <c r="Q99" s="289"/>
      <c r="R99" s="290"/>
      <c r="S99" s="290"/>
      <c r="T99" s="290"/>
      <c r="U99" s="290"/>
      <c r="V99" s="290"/>
      <c r="W99" s="290"/>
      <c r="X99" s="290"/>
      <c r="Y99" s="290"/>
      <c r="Z99" s="290"/>
      <c r="AA99" s="290"/>
      <c r="AB99" s="290"/>
      <c r="AC99" s="290"/>
      <c r="AD99" s="291"/>
      <c r="AT99" s="114"/>
    </row>
    <row r="100" spans="17:46" x14ac:dyDescent="0.2">
      <c r="Q100" s="323" t="s">
        <v>447</v>
      </c>
      <c r="R100" s="324"/>
      <c r="S100" s="324"/>
      <c r="T100" s="326"/>
      <c r="U100" s="80">
        <v>139</v>
      </c>
      <c r="V100" s="128">
        <v>165</v>
      </c>
      <c r="W100" s="128">
        <v>25</v>
      </c>
      <c r="X100" s="82">
        <v>25</v>
      </c>
      <c r="Y100" s="292" t="s">
        <v>448</v>
      </c>
      <c r="Z100" s="293"/>
      <c r="AA100" s="293"/>
      <c r="AB100" s="293"/>
      <c r="AC100" s="293"/>
      <c r="AD100" s="294"/>
      <c r="AT100" s="114"/>
    </row>
    <row r="101" spans="17:46" x14ac:dyDescent="0.2">
      <c r="Q101" s="289"/>
      <c r="R101" s="290"/>
      <c r="S101" s="290"/>
      <c r="T101" s="290"/>
      <c r="U101" s="290"/>
      <c r="V101" s="290"/>
      <c r="W101" s="290"/>
      <c r="X101" s="290"/>
      <c r="Y101" s="290"/>
      <c r="Z101" s="290"/>
      <c r="AA101" s="290"/>
      <c r="AB101" s="290"/>
      <c r="AC101" s="290"/>
      <c r="AD101" s="291"/>
      <c r="AT101" s="114"/>
    </row>
    <row r="102" spans="17:46" x14ac:dyDescent="0.2">
      <c r="Q102" s="80">
        <v>285</v>
      </c>
      <c r="R102" s="128">
        <v>171</v>
      </c>
      <c r="S102" s="128">
        <v>25</v>
      </c>
      <c r="T102" s="81">
        <v>25</v>
      </c>
      <c r="U102" s="306">
        <v>293</v>
      </c>
      <c r="V102" s="304">
        <v>179</v>
      </c>
      <c r="W102" s="304">
        <v>26</v>
      </c>
      <c r="X102" s="305">
        <v>26</v>
      </c>
      <c r="Y102" s="83">
        <f>ABS(Q102-$U$100)</f>
        <v>146</v>
      </c>
      <c r="Z102" s="83">
        <f>ABS(R102-$V$100)</f>
        <v>6</v>
      </c>
      <c r="AA102" s="83">
        <f>ABS(S102-$W$100)</f>
        <v>0</v>
      </c>
      <c r="AB102" s="83">
        <f>ABS(T102-$X$100)</f>
        <v>0</v>
      </c>
      <c r="AC102" s="131">
        <f>Y102/480</f>
        <v>0.30416666666666664</v>
      </c>
      <c r="AD102" s="138">
        <f>Z102/360</f>
        <v>1.6666666666666666E-2</v>
      </c>
      <c r="AE102" s="88"/>
      <c r="AT102" s="114"/>
    </row>
    <row r="103" spans="17:46" x14ac:dyDescent="0.2">
      <c r="Q103" s="80">
        <v>17</v>
      </c>
      <c r="R103" s="128">
        <v>258</v>
      </c>
      <c r="S103" s="128">
        <v>32</v>
      </c>
      <c r="T103" s="81">
        <v>32</v>
      </c>
      <c r="U103" s="306"/>
      <c r="V103" s="304"/>
      <c r="W103" s="304"/>
      <c r="X103" s="305"/>
      <c r="Y103" s="83">
        <f t="shared" ref="Y103:Y105" si="104">ABS(Q103-$U$100)</f>
        <v>122</v>
      </c>
      <c r="Z103" s="83">
        <f t="shared" ref="Z103:Z105" si="105">ABS(R103-$V$100)</f>
        <v>93</v>
      </c>
      <c r="AA103" s="83">
        <f t="shared" ref="AA103:AA105" si="106">ABS(S103-$W$100)</f>
        <v>7</v>
      </c>
      <c r="AB103" s="83">
        <f t="shared" ref="AB103:AB105" si="107">ABS(T103-$X$100)</f>
        <v>7</v>
      </c>
      <c r="AC103" s="131">
        <f t="shared" ref="AC103:AC105" si="108">Y103/480</f>
        <v>0.25416666666666665</v>
      </c>
      <c r="AD103" s="138">
        <f t="shared" ref="AD103:AD105" si="109">Z103/360</f>
        <v>0.25833333333333336</v>
      </c>
      <c r="AE103" s="88"/>
      <c r="AT103" s="114"/>
    </row>
    <row r="104" spans="17:46" x14ac:dyDescent="0.2">
      <c r="Q104" s="80">
        <v>284</v>
      </c>
      <c r="R104" s="128">
        <v>169</v>
      </c>
      <c r="S104" s="128">
        <v>26</v>
      </c>
      <c r="T104" s="81">
        <v>26</v>
      </c>
      <c r="U104" s="306"/>
      <c r="V104" s="304"/>
      <c r="W104" s="304"/>
      <c r="X104" s="305"/>
      <c r="Y104" s="83">
        <f t="shared" si="104"/>
        <v>145</v>
      </c>
      <c r="Z104" s="83">
        <f t="shared" si="105"/>
        <v>4</v>
      </c>
      <c r="AA104" s="83">
        <f t="shared" si="106"/>
        <v>1</v>
      </c>
      <c r="AB104" s="83">
        <f t="shared" si="107"/>
        <v>1</v>
      </c>
      <c r="AC104" s="131">
        <f t="shared" si="108"/>
        <v>0.30208333333333331</v>
      </c>
      <c r="AD104" s="138">
        <f t="shared" si="109"/>
        <v>1.1111111111111112E-2</v>
      </c>
      <c r="AE104" s="88"/>
      <c r="AT104" s="114"/>
    </row>
    <row r="105" spans="17:46" x14ac:dyDescent="0.2">
      <c r="Q105" s="80">
        <v>284</v>
      </c>
      <c r="R105" s="128">
        <v>169</v>
      </c>
      <c r="S105" s="128">
        <v>26</v>
      </c>
      <c r="T105" s="81">
        <v>26</v>
      </c>
      <c r="U105" s="306"/>
      <c r="V105" s="304"/>
      <c r="W105" s="304"/>
      <c r="X105" s="305"/>
      <c r="Y105" s="83">
        <f t="shared" si="104"/>
        <v>145</v>
      </c>
      <c r="Z105" s="83">
        <f t="shared" si="105"/>
        <v>4</v>
      </c>
      <c r="AA105" s="83">
        <f t="shared" si="106"/>
        <v>1</v>
      </c>
      <c r="AB105" s="83">
        <f t="shared" si="107"/>
        <v>1</v>
      </c>
      <c r="AC105" s="131">
        <f t="shared" si="108"/>
        <v>0.30208333333333331</v>
      </c>
      <c r="AD105" s="138">
        <f t="shared" si="109"/>
        <v>1.1111111111111112E-2</v>
      </c>
      <c r="AE105" s="88"/>
      <c r="AT105" s="114"/>
    </row>
    <row r="106" spans="17:46" x14ac:dyDescent="0.2">
      <c r="Q106" s="289"/>
      <c r="R106" s="290"/>
      <c r="S106" s="290"/>
      <c r="T106" s="290"/>
      <c r="U106" s="290"/>
      <c r="V106" s="290"/>
      <c r="W106" s="290"/>
      <c r="X106" s="290"/>
      <c r="Y106" s="290"/>
      <c r="Z106" s="290"/>
      <c r="AA106" s="290"/>
      <c r="AB106" s="290"/>
      <c r="AC106" s="290"/>
      <c r="AD106" s="291"/>
      <c r="AT106" s="114"/>
    </row>
    <row r="107" spans="17:46" x14ac:dyDescent="0.2">
      <c r="Q107" s="323" t="s">
        <v>447</v>
      </c>
      <c r="R107" s="324"/>
      <c r="S107" s="324"/>
      <c r="T107" s="326"/>
      <c r="U107" s="80">
        <v>293</v>
      </c>
      <c r="V107" s="128">
        <v>179</v>
      </c>
      <c r="W107" s="128">
        <v>26</v>
      </c>
      <c r="X107" s="82">
        <v>26</v>
      </c>
      <c r="Y107" s="292" t="s">
        <v>448</v>
      </c>
      <c r="Z107" s="293"/>
      <c r="AA107" s="293"/>
      <c r="AB107" s="293"/>
      <c r="AC107" s="293"/>
      <c r="AD107" s="294"/>
      <c r="AT107" s="114"/>
    </row>
    <row r="108" spans="17:46" x14ac:dyDescent="0.2">
      <c r="Q108" s="289"/>
      <c r="R108" s="290"/>
      <c r="S108" s="290"/>
      <c r="T108" s="290"/>
      <c r="U108" s="290"/>
      <c r="V108" s="290"/>
      <c r="W108" s="290"/>
      <c r="X108" s="290"/>
      <c r="Y108" s="290"/>
      <c r="Z108" s="290"/>
      <c r="AA108" s="290"/>
      <c r="AB108" s="290"/>
      <c r="AC108" s="290"/>
      <c r="AD108" s="291"/>
      <c r="AT108" s="114"/>
    </row>
    <row r="109" spans="17:46" x14ac:dyDescent="0.2">
      <c r="Q109" s="323" t="s">
        <v>447</v>
      </c>
      <c r="R109" s="324"/>
      <c r="S109" s="324"/>
      <c r="T109" s="326"/>
      <c r="U109" s="80">
        <v>285</v>
      </c>
      <c r="V109" s="128">
        <v>171</v>
      </c>
      <c r="W109" s="128">
        <v>25</v>
      </c>
      <c r="X109" s="82">
        <v>25</v>
      </c>
      <c r="Y109" s="292" t="s">
        <v>448</v>
      </c>
      <c r="Z109" s="293"/>
      <c r="AA109" s="293"/>
      <c r="AB109" s="293"/>
      <c r="AC109" s="293"/>
      <c r="AD109" s="294"/>
      <c r="AT109" s="114"/>
    </row>
    <row r="110" spans="17:46" x14ac:dyDescent="0.2">
      <c r="Q110" s="289"/>
      <c r="R110" s="290"/>
      <c r="S110" s="290"/>
      <c r="T110" s="290"/>
      <c r="U110" s="290"/>
      <c r="V110" s="290"/>
      <c r="W110" s="290"/>
      <c r="X110" s="290"/>
      <c r="Y110" s="290"/>
      <c r="Z110" s="290"/>
      <c r="AA110" s="290"/>
      <c r="AB110" s="290"/>
      <c r="AC110" s="290"/>
      <c r="AD110" s="291"/>
      <c r="AT110" s="114"/>
    </row>
    <row r="111" spans="17:46" x14ac:dyDescent="0.2">
      <c r="Q111" s="80">
        <v>236</v>
      </c>
      <c r="R111" s="128">
        <v>172</v>
      </c>
      <c r="S111" s="128">
        <v>133</v>
      </c>
      <c r="T111" s="81">
        <v>133</v>
      </c>
      <c r="U111" s="306">
        <v>105</v>
      </c>
      <c r="V111" s="304">
        <v>208</v>
      </c>
      <c r="W111" s="304">
        <v>65</v>
      </c>
      <c r="X111" s="305">
        <v>65</v>
      </c>
      <c r="Y111" s="83">
        <f>ABS(Q111-$U$109)</f>
        <v>49</v>
      </c>
      <c r="Z111" s="83">
        <f>ABS(R111-$V$109)</f>
        <v>1</v>
      </c>
      <c r="AA111" s="83">
        <f>ABS(S111-$W$109)</f>
        <v>108</v>
      </c>
      <c r="AB111" s="83">
        <f>ABS(T111-$X$109)</f>
        <v>108</v>
      </c>
      <c r="AC111" s="131">
        <f>Y111/480</f>
        <v>0.10208333333333333</v>
      </c>
      <c r="AD111" s="138">
        <f>Z111/360</f>
        <v>2.7777777777777779E-3</v>
      </c>
      <c r="AT111" s="114"/>
    </row>
    <row r="112" spans="17:46" x14ac:dyDescent="0.2">
      <c r="Q112" s="80">
        <v>191</v>
      </c>
      <c r="R112" s="128">
        <v>287</v>
      </c>
      <c r="S112" s="128">
        <v>45</v>
      </c>
      <c r="T112" s="81">
        <v>45</v>
      </c>
      <c r="U112" s="306"/>
      <c r="V112" s="304"/>
      <c r="W112" s="304"/>
      <c r="X112" s="305"/>
      <c r="Y112" s="83">
        <f t="shared" ref="Y112:Y117" si="110">ABS(Q112-$U$109)</f>
        <v>94</v>
      </c>
      <c r="Z112" s="83">
        <f t="shared" ref="Z112:Z117" si="111">ABS(R112-$V$109)</f>
        <v>116</v>
      </c>
      <c r="AA112" s="83">
        <f t="shared" ref="AA112:AA117" si="112">ABS(S112-$W$109)</f>
        <v>20</v>
      </c>
      <c r="AB112" s="83">
        <f t="shared" ref="AB112:AB117" si="113">ABS(T112-$X$109)</f>
        <v>20</v>
      </c>
      <c r="AC112" s="131">
        <f t="shared" ref="AC112:AC117" si="114">Y112/480</f>
        <v>0.19583333333333333</v>
      </c>
      <c r="AD112" s="138">
        <f t="shared" ref="AD112:AD117" si="115">Z112/360</f>
        <v>0.32222222222222224</v>
      </c>
      <c r="AT112" s="114"/>
    </row>
    <row r="113" spans="17:31" x14ac:dyDescent="0.2">
      <c r="Q113" s="80">
        <v>306</v>
      </c>
      <c r="R113" s="128">
        <v>213</v>
      </c>
      <c r="S113" s="128">
        <v>59</v>
      </c>
      <c r="T113" s="81">
        <v>59</v>
      </c>
      <c r="U113" s="306"/>
      <c r="V113" s="304"/>
      <c r="W113" s="304"/>
      <c r="X113" s="305"/>
      <c r="Y113" s="83">
        <f t="shared" si="110"/>
        <v>21</v>
      </c>
      <c r="Z113" s="83">
        <f t="shared" si="111"/>
        <v>42</v>
      </c>
      <c r="AA113" s="83">
        <f t="shared" si="112"/>
        <v>34</v>
      </c>
      <c r="AB113" s="83">
        <f t="shared" si="113"/>
        <v>34</v>
      </c>
      <c r="AC113" s="131">
        <f t="shared" si="114"/>
        <v>4.3749999999999997E-2</v>
      </c>
      <c r="AD113" s="138">
        <f t="shared" si="115"/>
        <v>0.11666666666666667</v>
      </c>
    </row>
    <row r="114" spans="17:31" x14ac:dyDescent="0.2">
      <c r="Q114" s="80">
        <v>191</v>
      </c>
      <c r="R114" s="128">
        <v>287</v>
      </c>
      <c r="S114" s="128">
        <v>45</v>
      </c>
      <c r="T114" s="81">
        <v>45</v>
      </c>
      <c r="U114" s="306"/>
      <c r="V114" s="304"/>
      <c r="W114" s="304"/>
      <c r="X114" s="305"/>
      <c r="Y114" s="83">
        <f t="shared" si="110"/>
        <v>94</v>
      </c>
      <c r="Z114" s="83">
        <f t="shared" si="111"/>
        <v>116</v>
      </c>
      <c r="AA114" s="83">
        <f t="shared" si="112"/>
        <v>20</v>
      </c>
      <c r="AB114" s="83">
        <f t="shared" si="113"/>
        <v>20</v>
      </c>
      <c r="AC114" s="131">
        <f t="shared" si="114"/>
        <v>0.19583333333333333</v>
      </c>
      <c r="AD114" s="138">
        <f t="shared" si="115"/>
        <v>0.32222222222222224</v>
      </c>
    </row>
    <row r="115" spans="17:31" x14ac:dyDescent="0.2">
      <c r="Q115" s="80">
        <v>228</v>
      </c>
      <c r="R115" s="128">
        <v>169</v>
      </c>
      <c r="S115" s="128">
        <v>27</v>
      </c>
      <c r="T115" s="81">
        <v>27</v>
      </c>
      <c r="U115" s="306"/>
      <c r="V115" s="304"/>
      <c r="W115" s="304"/>
      <c r="X115" s="305"/>
      <c r="Y115" s="83">
        <f t="shared" si="110"/>
        <v>57</v>
      </c>
      <c r="Z115" s="83">
        <f t="shared" si="111"/>
        <v>2</v>
      </c>
      <c r="AA115" s="83">
        <f t="shared" si="112"/>
        <v>2</v>
      </c>
      <c r="AB115" s="83">
        <f t="shared" si="113"/>
        <v>2</v>
      </c>
      <c r="AC115" s="131">
        <f t="shared" si="114"/>
        <v>0.11874999999999999</v>
      </c>
      <c r="AD115" s="138">
        <f t="shared" si="115"/>
        <v>5.5555555555555558E-3</v>
      </c>
    </row>
    <row r="116" spans="17:31" x14ac:dyDescent="0.2">
      <c r="Q116" s="80">
        <v>106</v>
      </c>
      <c r="R116" s="128">
        <v>207</v>
      </c>
      <c r="S116" s="128">
        <v>66</v>
      </c>
      <c r="T116" s="81">
        <v>66</v>
      </c>
      <c r="U116" s="306"/>
      <c r="V116" s="304"/>
      <c r="W116" s="304"/>
      <c r="X116" s="305"/>
      <c r="Y116" s="83">
        <f t="shared" si="110"/>
        <v>179</v>
      </c>
      <c r="Z116" s="83">
        <f t="shared" si="111"/>
        <v>36</v>
      </c>
      <c r="AA116" s="83">
        <f t="shared" si="112"/>
        <v>41</v>
      </c>
      <c r="AB116" s="83">
        <f t="shared" si="113"/>
        <v>41</v>
      </c>
      <c r="AC116" s="131">
        <f t="shared" si="114"/>
        <v>0.37291666666666667</v>
      </c>
      <c r="AD116" s="138">
        <f t="shared" si="115"/>
        <v>0.1</v>
      </c>
    </row>
    <row r="117" spans="17:31" x14ac:dyDescent="0.2">
      <c r="Q117" s="80">
        <v>106</v>
      </c>
      <c r="R117" s="128">
        <v>207</v>
      </c>
      <c r="S117" s="128">
        <v>66</v>
      </c>
      <c r="T117" s="81">
        <v>66</v>
      </c>
      <c r="U117" s="306"/>
      <c r="V117" s="304"/>
      <c r="W117" s="304"/>
      <c r="X117" s="305"/>
      <c r="Y117" s="83">
        <f t="shared" si="110"/>
        <v>179</v>
      </c>
      <c r="Z117" s="83">
        <f t="shared" si="111"/>
        <v>36</v>
      </c>
      <c r="AA117" s="83">
        <f t="shared" si="112"/>
        <v>41</v>
      </c>
      <c r="AB117" s="83">
        <f t="shared" si="113"/>
        <v>41</v>
      </c>
      <c r="AC117" s="131">
        <f t="shared" si="114"/>
        <v>0.37291666666666667</v>
      </c>
      <c r="AD117" s="138">
        <f t="shared" si="115"/>
        <v>0.1</v>
      </c>
    </row>
    <row r="118" spans="17:31" x14ac:dyDescent="0.2">
      <c r="Q118" s="289"/>
      <c r="R118" s="290"/>
      <c r="S118" s="290"/>
      <c r="T118" s="290"/>
      <c r="U118" s="290"/>
      <c r="V118" s="290"/>
      <c r="W118" s="290"/>
      <c r="X118" s="290"/>
      <c r="Y118" s="290"/>
      <c r="Z118" s="290"/>
      <c r="AA118" s="290"/>
      <c r="AB118" s="290"/>
      <c r="AC118" s="290"/>
      <c r="AD118" s="291"/>
    </row>
    <row r="119" spans="17:31" x14ac:dyDescent="0.2">
      <c r="Q119" s="80">
        <v>224</v>
      </c>
      <c r="R119" s="128">
        <v>168</v>
      </c>
      <c r="S119" s="128">
        <v>26</v>
      </c>
      <c r="T119" s="81">
        <v>26</v>
      </c>
      <c r="U119" s="80">
        <v>224</v>
      </c>
      <c r="V119" s="128">
        <v>168</v>
      </c>
      <c r="W119" s="128">
        <v>26</v>
      </c>
      <c r="X119" s="82">
        <v>26</v>
      </c>
      <c r="Y119" s="83">
        <f>ABS(Q119-U111)</f>
        <v>119</v>
      </c>
      <c r="Z119" s="83">
        <f t="shared" ref="Z119:AB119" si="116">ABS(R119-V111)</f>
        <v>40</v>
      </c>
      <c r="AA119" s="83">
        <f t="shared" si="116"/>
        <v>39</v>
      </c>
      <c r="AB119" s="83">
        <f t="shared" si="116"/>
        <v>39</v>
      </c>
      <c r="AC119" s="131">
        <f>Y119/480</f>
        <v>0.24791666666666667</v>
      </c>
      <c r="AD119" s="138">
        <f>Z119/360</f>
        <v>0.1111111111111111</v>
      </c>
      <c r="AE119" s="88"/>
    </row>
    <row r="120" spans="17:31" x14ac:dyDescent="0.2">
      <c r="Q120" s="289"/>
      <c r="R120" s="290"/>
      <c r="S120" s="290"/>
      <c r="T120" s="290"/>
      <c r="U120" s="290"/>
      <c r="V120" s="290"/>
      <c r="W120" s="290"/>
      <c r="X120" s="290"/>
      <c r="Y120" s="290"/>
      <c r="Z120" s="290"/>
      <c r="AA120" s="290"/>
      <c r="AB120" s="290"/>
      <c r="AC120" s="290"/>
      <c r="AD120" s="291"/>
    </row>
    <row r="121" spans="17:31" x14ac:dyDescent="0.2">
      <c r="Q121" s="323" t="s">
        <v>447</v>
      </c>
      <c r="R121" s="324"/>
      <c r="S121" s="324"/>
      <c r="T121" s="326"/>
      <c r="U121" s="80">
        <v>220</v>
      </c>
      <c r="V121" s="128">
        <v>169</v>
      </c>
      <c r="W121" s="128">
        <v>26</v>
      </c>
      <c r="X121" s="82">
        <v>26</v>
      </c>
      <c r="Y121" s="292" t="s">
        <v>448</v>
      </c>
      <c r="Z121" s="293"/>
      <c r="AA121" s="293"/>
      <c r="AB121" s="293"/>
      <c r="AC121" s="293"/>
      <c r="AD121" s="294"/>
    </row>
    <row r="122" spans="17:31" x14ac:dyDescent="0.2">
      <c r="Q122" s="289"/>
      <c r="R122" s="290"/>
      <c r="S122" s="290"/>
      <c r="T122" s="290"/>
      <c r="U122" s="290"/>
      <c r="V122" s="290"/>
      <c r="W122" s="290"/>
      <c r="X122" s="290"/>
      <c r="Y122" s="290"/>
      <c r="Z122" s="290"/>
      <c r="AA122" s="290"/>
      <c r="AB122" s="290"/>
      <c r="AC122" s="290"/>
      <c r="AD122" s="291"/>
    </row>
    <row r="123" spans="17:31" x14ac:dyDescent="0.2">
      <c r="Q123" s="323" t="s">
        <v>447</v>
      </c>
      <c r="R123" s="324"/>
      <c r="S123" s="324"/>
      <c r="T123" s="326"/>
      <c r="U123" s="80">
        <v>219</v>
      </c>
      <c r="V123" s="128">
        <v>168</v>
      </c>
      <c r="W123" s="128">
        <v>26</v>
      </c>
      <c r="X123" s="82">
        <v>26</v>
      </c>
      <c r="Y123" s="292" t="s">
        <v>448</v>
      </c>
      <c r="Z123" s="293"/>
      <c r="AA123" s="293"/>
      <c r="AB123" s="293"/>
      <c r="AC123" s="293"/>
      <c r="AD123" s="294"/>
    </row>
    <row r="124" spans="17:31" x14ac:dyDescent="0.2">
      <c r="Q124" s="289"/>
      <c r="R124" s="290"/>
      <c r="S124" s="290"/>
      <c r="T124" s="290"/>
      <c r="U124" s="290"/>
      <c r="V124" s="290"/>
      <c r="W124" s="290"/>
      <c r="X124" s="290"/>
      <c r="Y124" s="290"/>
      <c r="Z124" s="290"/>
      <c r="AA124" s="290"/>
      <c r="AB124" s="290"/>
      <c r="AC124" s="290"/>
      <c r="AD124" s="291"/>
    </row>
    <row r="125" spans="17:31" x14ac:dyDescent="0.2">
      <c r="Q125" s="80">
        <v>45</v>
      </c>
      <c r="R125" s="128">
        <v>165</v>
      </c>
      <c r="S125" s="128">
        <v>26</v>
      </c>
      <c r="T125" s="81">
        <v>26</v>
      </c>
      <c r="U125" s="80">
        <v>43</v>
      </c>
      <c r="V125" s="128">
        <v>161</v>
      </c>
      <c r="W125" s="128">
        <v>26</v>
      </c>
      <c r="X125" s="82">
        <v>26</v>
      </c>
      <c r="Y125" s="83">
        <f>ABS(Q125-U123)</f>
        <v>174</v>
      </c>
      <c r="Z125" s="83">
        <f t="shared" ref="Z125:AB125" si="117">ABS(R125-V123)</f>
        <v>3</v>
      </c>
      <c r="AA125" s="83">
        <f t="shared" si="117"/>
        <v>0</v>
      </c>
      <c r="AB125" s="83">
        <f t="shared" si="117"/>
        <v>0</v>
      </c>
      <c r="AC125" s="131">
        <f>Y125/480</f>
        <v>0.36249999999999999</v>
      </c>
      <c r="AD125" s="138">
        <f>Z125/360</f>
        <v>8.3333333333333332E-3</v>
      </c>
    </row>
    <row r="126" spans="17:31" x14ac:dyDescent="0.2">
      <c r="Q126" s="289"/>
      <c r="R126" s="290"/>
      <c r="S126" s="290"/>
      <c r="T126" s="290"/>
      <c r="U126" s="290"/>
      <c r="V126" s="290"/>
      <c r="W126" s="290"/>
      <c r="X126" s="290"/>
      <c r="Y126" s="290"/>
      <c r="Z126" s="290"/>
      <c r="AA126" s="290"/>
      <c r="AB126" s="290"/>
      <c r="AC126" s="290"/>
      <c r="AD126" s="291"/>
    </row>
    <row r="127" spans="17:31" x14ac:dyDescent="0.2">
      <c r="Q127" s="80">
        <v>132</v>
      </c>
      <c r="R127" s="128">
        <v>281</v>
      </c>
      <c r="S127" s="128">
        <v>52</v>
      </c>
      <c r="T127" s="81">
        <v>52</v>
      </c>
      <c r="U127" s="80">
        <v>125</v>
      </c>
      <c r="V127" s="128">
        <v>281</v>
      </c>
      <c r="W127" s="128">
        <v>52</v>
      </c>
      <c r="X127" s="82">
        <v>52</v>
      </c>
      <c r="Y127" s="83">
        <f>ABS(Q127-U125)</f>
        <v>89</v>
      </c>
      <c r="Z127" s="83">
        <f t="shared" ref="Z127:AB127" si="118">ABS(R127-V125)</f>
        <v>120</v>
      </c>
      <c r="AA127" s="83">
        <f t="shared" si="118"/>
        <v>26</v>
      </c>
      <c r="AB127" s="83">
        <f t="shared" si="118"/>
        <v>26</v>
      </c>
      <c r="AC127" s="131">
        <f>Y127/480</f>
        <v>0.18541666666666667</v>
      </c>
      <c r="AD127" s="138">
        <f>Z127/360</f>
        <v>0.33333333333333331</v>
      </c>
    </row>
    <row r="128" spans="17:31" x14ac:dyDescent="0.2">
      <c r="Q128" s="289"/>
      <c r="R128" s="290"/>
      <c r="S128" s="290"/>
      <c r="T128" s="290"/>
      <c r="U128" s="290"/>
      <c r="V128" s="290"/>
      <c r="W128" s="290"/>
      <c r="X128" s="290"/>
      <c r="Y128" s="290"/>
      <c r="Z128" s="290"/>
      <c r="AA128" s="290"/>
      <c r="AB128" s="290"/>
      <c r="AC128" s="290"/>
      <c r="AD128" s="291"/>
    </row>
    <row r="129" spans="17:31" x14ac:dyDescent="0.2">
      <c r="Q129" s="80">
        <v>192</v>
      </c>
      <c r="R129" s="128">
        <v>186</v>
      </c>
      <c r="S129" s="128">
        <v>133</v>
      </c>
      <c r="T129" s="81">
        <v>133</v>
      </c>
      <c r="U129" s="80">
        <v>192</v>
      </c>
      <c r="V129" s="128">
        <v>185</v>
      </c>
      <c r="W129" s="128">
        <v>133</v>
      </c>
      <c r="X129" s="82">
        <v>133</v>
      </c>
      <c r="Y129" s="83">
        <f>ABS(Q129-U127)</f>
        <v>67</v>
      </c>
      <c r="Z129" s="83">
        <f t="shared" ref="Z129:AB129" si="119">ABS(R129-V127)</f>
        <v>95</v>
      </c>
      <c r="AA129" s="83">
        <f t="shared" si="119"/>
        <v>81</v>
      </c>
      <c r="AB129" s="83">
        <f t="shared" si="119"/>
        <v>81</v>
      </c>
      <c r="AC129" s="131">
        <f>Y129/480</f>
        <v>0.13958333333333334</v>
      </c>
      <c r="AD129" s="138">
        <f>Z129/360</f>
        <v>0.2638888888888889</v>
      </c>
    </row>
    <row r="130" spans="17:31" x14ac:dyDescent="0.2">
      <c r="Q130" s="289"/>
      <c r="R130" s="290"/>
      <c r="S130" s="290"/>
      <c r="T130" s="290"/>
      <c r="U130" s="290"/>
      <c r="V130" s="290"/>
      <c r="W130" s="290"/>
      <c r="X130" s="290"/>
      <c r="Y130" s="290"/>
      <c r="Z130" s="290"/>
      <c r="AA130" s="290"/>
      <c r="AB130" s="290"/>
      <c r="AC130" s="290"/>
      <c r="AD130" s="291"/>
    </row>
    <row r="131" spans="17:31" x14ac:dyDescent="0.2">
      <c r="Q131" s="80">
        <v>138</v>
      </c>
      <c r="R131" s="128">
        <v>284</v>
      </c>
      <c r="S131" s="128">
        <v>43</v>
      </c>
      <c r="T131" s="81">
        <v>43</v>
      </c>
      <c r="U131" s="306">
        <v>205</v>
      </c>
      <c r="V131" s="304">
        <v>188</v>
      </c>
      <c r="W131" s="304">
        <v>24</v>
      </c>
      <c r="X131" s="305">
        <v>24</v>
      </c>
      <c r="Y131" s="83">
        <f>ABS(Q131-U129)</f>
        <v>54</v>
      </c>
      <c r="Z131" s="83">
        <f t="shared" ref="Z131:AB131" si="120">ABS(R131-V129)</f>
        <v>99</v>
      </c>
      <c r="AA131" s="83">
        <f t="shared" si="120"/>
        <v>90</v>
      </c>
      <c r="AB131" s="83">
        <f t="shared" si="120"/>
        <v>90</v>
      </c>
      <c r="AC131" s="131">
        <f>Y131/480</f>
        <v>0.1125</v>
      </c>
      <c r="AD131" s="138">
        <f>Z131/360</f>
        <v>0.27500000000000002</v>
      </c>
      <c r="AE131" s="88"/>
    </row>
    <row r="132" spans="17:31" x14ac:dyDescent="0.2">
      <c r="Q132" s="80">
        <v>205</v>
      </c>
      <c r="R132" s="128">
        <v>188</v>
      </c>
      <c r="S132" s="128">
        <v>24</v>
      </c>
      <c r="T132" s="81">
        <v>24</v>
      </c>
      <c r="U132" s="306"/>
      <c r="V132" s="304"/>
      <c r="W132" s="304"/>
      <c r="X132" s="305"/>
      <c r="Y132" s="83">
        <f>ABS(Q132-U129)</f>
        <v>13</v>
      </c>
      <c r="Z132" s="83">
        <f t="shared" ref="Z132:AB132" si="121">ABS(R132-V129)</f>
        <v>3</v>
      </c>
      <c r="AA132" s="83">
        <f t="shared" si="121"/>
        <v>109</v>
      </c>
      <c r="AB132" s="83">
        <f t="shared" si="121"/>
        <v>109</v>
      </c>
      <c r="AC132" s="131">
        <f>Y132/480</f>
        <v>2.7083333333333334E-2</v>
      </c>
      <c r="AD132" s="138">
        <f>Z132/360</f>
        <v>8.3333333333333332E-3</v>
      </c>
      <c r="AE132" s="88"/>
    </row>
    <row r="133" spans="17:31" x14ac:dyDescent="0.2">
      <c r="Q133" s="289"/>
      <c r="R133" s="290"/>
      <c r="S133" s="290"/>
      <c r="T133" s="290"/>
      <c r="U133" s="290"/>
      <c r="V133" s="290"/>
      <c r="W133" s="290"/>
      <c r="X133" s="290"/>
      <c r="Y133" s="290"/>
      <c r="Z133" s="290"/>
      <c r="AA133" s="290"/>
      <c r="AB133" s="290"/>
      <c r="AC133" s="290"/>
      <c r="AD133" s="291"/>
    </row>
    <row r="134" spans="17:31" x14ac:dyDescent="0.2">
      <c r="Q134" s="80">
        <v>203</v>
      </c>
      <c r="R134" s="128">
        <v>52</v>
      </c>
      <c r="S134" s="128">
        <v>24</v>
      </c>
      <c r="T134" s="81">
        <v>24</v>
      </c>
      <c r="U134" s="306">
        <v>266</v>
      </c>
      <c r="V134" s="304">
        <v>29</v>
      </c>
      <c r="W134" s="304">
        <v>124</v>
      </c>
      <c r="X134" s="305">
        <v>124</v>
      </c>
      <c r="Y134" s="83">
        <f>ABS(Q134-$U$131)</f>
        <v>2</v>
      </c>
      <c r="Z134" s="83">
        <f>ABS(R134-$V$131)</f>
        <v>136</v>
      </c>
      <c r="AA134" s="83">
        <f>ABS(S134-$W$131)</f>
        <v>0</v>
      </c>
      <c r="AB134" s="83">
        <f>ABS(T134-$X$131)</f>
        <v>0</v>
      </c>
      <c r="AC134" s="131">
        <f>Y134/480</f>
        <v>4.1666666666666666E-3</v>
      </c>
      <c r="AD134" s="138">
        <f>Z134/360</f>
        <v>0.37777777777777777</v>
      </c>
    </row>
    <row r="135" spans="17:31" x14ac:dyDescent="0.2">
      <c r="Q135" s="80">
        <v>379</v>
      </c>
      <c r="R135" s="128">
        <v>164</v>
      </c>
      <c r="S135" s="128">
        <v>29</v>
      </c>
      <c r="T135" s="81">
        <v>29</v>
      </c>
      <c r="U135" s="306"/>
      <c r="V135" s="304"/>
      <c r="W135" s="304"/>
      <c r="X135" s="305"/>
      <c r="Y135" s="83">
        <f t="shared" ref="Y135:Y138" si="122">ABS(Q135-$U$131)</f>
        <v>174</v>
      </c>
      <c r="Z135" s="83">
        <f t="shared" ref="Z135:Z138" si="123">ABS(R135-$V$131)</f>
        <v>24</v>
      </c>
      <c r="AA135" s="83">
        <f t="shared" ref="AA135:AA138" si="124">ABS(S135-$W$131)</f>
        <v>5</v>
      </c>
      <c r="AB135" s="83">
        <f t="shared" ref="AB135:AB138" si="125">ABS(T135-$X$131)</f>
        <v>5</v>
      </c>
      <c r="AC135" s="131">
        <f t="shared" ref="AC135:AC138" si="126">Y135/480</f>
        <v>0.36249999999999999</v>
      </c>
      <c r="AD135" s="138">
        <f t="shared" ref="AD135:AD138" si="127">Z135/360</f>
        <v>6.6666666666666666E-2</v>
      </c>
    </row>
    <row r="136" spans="17:31" x14ac:dyDescent="0.2">
      <c r="Q136" s="80">
        <v>349</v>
      </c>
      <c r="R136" s="128">
        <v>164</v>
      </c>
      <c r="S136" s="128">
        <v>29</v>
      </c>
      <c r="T136" s="81">
        <v>29</v>
      </c>
      <c r="U136" s="306"/>
      <c r="V136" s="304"/>
      <c r="W136" s="304"/>
      <c r="X136" s="305"/>
      <c r="Y136" s="83">
        <f t="shared" si="122"/>
        <v>144</v>
      </c>
      <c r="Z136" s="83">
        <f t="shared" si="123"/>
        <v>24</v>
      </c>
      <c r="AA136" s="83">
        <f t="shared" si="124"/>
        <v>5</v>
      </c>
      <c r="AB136" s="83">
        <f t="shared" si="125"/>
        <v>5</v>
      </c>
      <c r="AC136" s="131">
        <f t="shared" si="126"/>
        <v>0.3</v>
      </c>
      <c r="AD136" s="138">
        <f t="shared" si="127"/>
        <v>6.6666666666666666E-2</v>
      </c>
    </row>
    <row r="137" spans="17:31" x14ac:dyDescent="0.2">
      <c r="Q137" s="80">
        <v>252</v>
      </c>
      <c r="R137" s="128">
        <v>30</v>
      </c>
      <c r="S137" s="128">
        <v>134</v>
      </c>
      <c r="T137" s="81">
        <v>134</v>
      </c>
      <c r="U137" s="306"/>
      <c r="V137" s="304"/>
      <c r="W137" s="304"/>
      <c r="X137" s="305"/>
      <c r="Y137" s="83">
        <f t="shared" si="122"/>
        <v>47</v>
      </c>
      <c r="Z137" s="83">
        <f t="shared" si="123"/>
        <v>158</v>
      </c>
      <c r="AA137" s="83">
        <f t="shared" si="124"/>
        <v>110</v>
      </c>
      <c r="AB137" s="83">
        <f t="shared" si="125"/>
        <v>110</v>
      </c>
      <c r="AC137" s="131">
        <f t="shared" si="126"/>
        <v>9.7916666666666666E-2</v>
      </c>
      <c r="AD137" s="138">
        <f t="shared" si="127"/>
        <v>0.43888888888888888</v>
      </c>
    </row>
    <row r="138" spans="17:31" x14ac:dyDescent="0.2">
      <c r="Q138" s="80">
        <v>252</v>
      </c>
      <c r="R138" s="128">
        <v>30</v>
      </c>
      <c r="S138" s="128">
        <v>134</v>
      </c>
      <c r="T138" s="81">
        <v>134</v>
      </c>
      <c r="U138" s="306"/>
      <c r="V138" s="304"/>
      <c r="W138" s="304"/>
      <c r="X138" s="305"/>
      <c r="Y138" s="83">
        <f t="shared" si="122"/>
        <v>47</v>
      </c>
      <c r="Z138" s="83">
        <f t="shared" si="123"/>
        <v>158</v>
      </c>
      <c r="AA138" s="83">
        <f t="shared" si="124"/>
        <v>110</v>
      </c>
      <c r="AB138" s="83">
        <f t="shared" si="125"/>
        <v>110</v>
      </c>
      <c r="AC138" s="131">
        <f t="shared" si="126"/>
        <v>9.7916666666666666E-2</v>
      </c>
      <c r="AD138" s="138">
        <f t="shared" si="127"/>
        <v>0.43888888888888888</v>
      </c>
    </row>
    <row r="139" spans="17:31" x14ac:dyDescent="0.2">
      <c r="Q139" s="289"/>
      <c r="R139" s="290"/>
      <c r="S139" s="290"/>
      <c r="T139" s="290"/>
      <c r="U139" s="290"/>
      <c r="V139" s="290"/>
      <c r="W139" s="290"/>
      <c r="X139" s="290"/>
      <c r="Y139" s="290"/>
      <c r="Z139" s="290"/>
      <c r="AA139" s="290"/>
      <c r="AB139" s="290"/>
      <c r="AC139" s="290"/>
      <c r="AD139" s="291"/>
    </row>
    <row r="140" spans="17:31" x14ac:dyDescent="0.2">
      <c r="Q140" s="80">
        <v>269</v>
      </c>
      <c r="R140" s="128">
        <v>228</v>
      </c>
      <c r="S140" s="128">
        <v>44</v>
      </c>
      <c r="T140" s="81">
        <v>44</v>
      </c>
      <c r="U140" s="306">
        <v>260</v>
      </c>
      <c r="V140" s="304">
        <v>156</v>
      </c>
      <c r="W140" s="304">
        <v>32</v>
      </c>
      <c r="X140" s="305">
        <v>32</v>
      </c>
      <c r="Y140" s="83">
        <f>ABS(Q140-U134)</f>
        <v>3</v>
      </c>
      <c r="Z140" s="83">
        <f t="shared" ref="Z140:AB140" si="128">ABS(R140-V134)</f>
        <v>199</v>
      </c>
      <c r="AA140" s="83">
        <f t="shared" si="128"/>
        <v>80</v>
      </c>
      <c r="AB140" s="83">
        <f t="shared" si="128"/>
        <v>80</v>
      </c>
      <c r="AC140" s="131">
        <f>Y140/480</f>
        <v>6.2500000000000003E-3</v>
      </c>
      <c r="AD140" s="138">
        <f>Z140/360</f>
        <v>0.55277777777777781</v>
      </c>
    </row>
    <row r="141" spans="17:31" x14ac:dyDescent="0.2">
      <c r="Q141" s="80">
        <v>269</v>
      </c>
      <c r="R141" s="128">
        <v>228</v>
      </c>
      <c r="S141" s="128">
        <v>44</v>
      </c>
      <c r="T141" s="81">
        <v>44</v>
      </c>
      <c r="U141" s="306"/>
      <c r="V141" s="304"/>
      <c r="W141" s="304"/>
      <c r="X141" s="305"/>
      <c r="Y141" s="83">
        <f>ABS(Q141-U134)</f>
        <v>3</v>
      </c>
      <c r="Z141" s="83">
        <f t="shared" ref="Z141:AB141" si="129">ABS(R141-V134)</f>
        <v>199</v>
      </c>
      <c r="AA141" s="83">
        <f t="shared" si="129"/>
        <v>80</v>
      </c>
      <c r="AB141" s="83">
        <f t="shared" si="129"/>
        <v>80</v>
      </c>
      <c r="AC141" s="131">
        <f t="shared" ref="AC141:AC142" si="130">Y141/480</f>
        <v>6.2500000000000003E-3</v>
      </c>
      <c r="AD141" s="138">
        <f t="shared" ref="AD141:AD142" si="131">Z141/360</f>
        <v>0.55277777777777781</v>
      </c>
    </row>
    <row r="142" spans="17:31" x14ac:dyDescent="0.2">
      <c r="Q142" s="80">
        <v>254</v>
      </c>
      <c r="R142" s="128">
        <v>155</v>
      </c>
      <c r="S142" s="128">
        <v>32</v>
      </c>
      <c r="T142" s="81">
        <v>32</v>
      </c>
      <c r="U142" s="306"/>
      <c r="V142" s="304"/>
      <c r="W142" s="304"/>
      <c r="X142" s="305"/>
      <c r="Y142" s="83">
        <f>ABS(Q142-U134)</f>
        <v>12</v>
      </c>
      <c r="Z142" s="83">
        <f t="shared" ref="Z142:AB142" si="132">ABS(R142-V134)</f>
        <v>126</v>
      </c>
      <c r="AA142" s="83">
        <f t="shared" si="132"/>
        <v>92</v>
      </c>
      <c r="AB142" s="83">
        <f t="shared" si="132"/>
        <v>92</v>
      </c>
      <c r="AC142" s="131">
        <f t="shared" si="130"/>
        <v>2.5000000000000001E-2</v>
      </c>
      <c r="AD142" s="138">
        <f t="shared" si="131"/>
        <v>0.35</v>
      </c>
    </row>
    <row r="143" spans="17:31" x14ac:dyDescent="0.2">
      <c r="Q143" s="289"/>
      <c r="R143" s="290"/>
      <c r="S143" s="290"/>
      <c r="T143" s="290"/>
      <c r="U143" s="290"/>
      <c r="V143" s="290"/>
      <c r="W143" s="290"/>
      <c r="X143" s="290"/>
      <c r="Y143" s="290"/>
      <c r="Z143" s="290"/>
      <c r="AA143" s="290"/>
      <c r="AB143" s="290"/>
      <c r="AC143" s="290"/>
      <c r="AD143" s="291"/>
    </row>
    <row r="144" spans="17:31" x14ac:dyDescent="0.2">
      <c r="Q144" s="323" t="s">
        <v>447</v>
      </c>
      <c r="R144" s="324"/>
      <c r="S144" s="324"/>
      <c r="T144" s="326"/>
      <c r="U144" s="80">
        <v>252</v>
      </c>
      <c r="V144" s="128">
        <v>239</v>
      </c>
      <c r="W144" s="128">
        <v>32</v>
      </c>
      <c r="X144" s="82">
        <v>32</v>
      </c>
      <c r="Y144" s="292" t="s">
        <v>448</v>
      </c>
      <c r="Z144" s="293"/>
      <c r="AA144" s="293"/>
      <c r="AB144" s="293"/>
      <c r="AC144" s="293"/>
      <c r="AD144" s="294"/>
    </row>
    <row r="145" spans="17:30" x14ac:dyDescent="0.2">
      <c r="Q145" s="289"/>
      <c r="R145" s="290"/>
      <c r="S145" s="290"/>
      <c r="T145" s="290"/>
      <c r="U145" s="290"/>
      <c r="V145" s="290"/>
      <c r="W145" s="290"/>
      <c r="X145" s="290"/>
      <c r="Y145" s="290"/>
      <c r="Z145" s="290"/>
      <c r="AA145" s="290"/>
      <c r="AB145" s="290"/>
      <c r="AC145" s="290"/>
      <c r="AD145" s="291"/>
    </row>
    <row r="146" spans="17:30" x14ac:dyDescent="0.2">
      <c r="Q146" s="80">
        <v>216</v>
      </c>
      <c r="R146" s="128">
        <v>150</v>
      </c>
      <c r="S146" s="128">
        <v>36</v>
      </c>
      <c r="T146" s="81">
        <v>36</v>
      </c>
      <c r="U146" s="306">
        <v>139</v>
      </c>
      <c r="V146" s="304">
        <v>126</v>
      </c>
      <c r="W146" s="304">
        <v>44</v>
      </c>
      <c r="X146" s="305">
        <v>44</v>
      </c>
      <c r="Y146" s="83">
        <f>ABS(Q146-$U$144)</f>
        <v>36</v>
      </c>
      <c r="Z146" s="83">
        <f>ABS(R146-$V$144)</f>
        <v>89</v>
      </c>
      <c r="AA146" s="83">
        <f>ABS(S146-$W$144)</f>
        <v>4</v>
      </c>
      <c r="AB146" s="83">
        <f>ABS(T146-$X$144)</f>
        <v>4</v>
      </c>
      <c r="AC146" s="131">
        <f>Y146/480</f>
        <v>7.4999999999999997E-2</v>
      </c>
      <c r="AD146" s="138">
        <f>Z146/360</f>
        <v>0.24722222222222223</v>
      </c>
    </row>
    <row r="147" spans="17:30" x14ac:dyDescent="0.2">
      <c r="Q147" s="80">
        <v>155</v>
      </c>
      <c r="R147" s="128">
        <v>153</v>
      </c>
      <c r="S147" s="128">
        <v>33</v>
      </c>
      <c r="T147" s="81">
        <v>33</v>
      </c>
      <c r="U147" s="306"/>
      <c r="V147" s="304"/>
      <c r="W147" s="304"/>
      <c r="X147" s="305"/>
      <c r="Y147" s="83">
        <f t="shared" ref="Y147:Y154" si="133">ABS(Q147-$U$144)</f>
        <v>97</v>
      </c>
      <c r="Z147" s="83">
        <f t="shared" ref="Z147:Z154" si="134">ABS(R147-$V$144)</f>
        <v>86</v>
      </c>
      <c r="AA147" s="83">
        <f t="shared" ref="AA147:AA154" si="135">ABS(S147-$W$144)</f>
        <v>1</v>
      </c>
      <c r="AB147" s="83">
        <f t="shared" ref="AB147:AB154" si="136">ABS(T147-$X$144)</f>
        <v>1</v>
      </c>
      <c r="AC147" s="131">
        <f t="shared" ref="AC147:AC154" si="137">Y147/480</f>
        <v>0.20208333333333334</v>
      </c>
      <c r="AD147" s="138">
        <f t="shared" ref="AD147:AD154" si="138">Z147/360</f>
        <v>0.2388888888888889</v>
      </c>
    </row>
    <row r="148" spans="17:30" x14ac:dyDescent="0.2">
      <c r="Q148" s="80">
        <v>155</v>
      </c>
      <c r="R148" s="128">
        <v>153</v>
      </c>
      <c r="S148" s="128">
        <v>33</v>
      </c>
      <c r="T148" s="81">
        <v>33</v>
      </c>
      <c r="U148" s="306"/>
      <c r="V148" s="304"/>
      <c r="W148" s="304"/>
      <c r="X148" s="305"/>
      <c r="Y148" s="83">
        <f t="shared" si="133"/>
        <v>97</v>
      </c>
      <c r="Z148" s="83">
        <f t="shared" si="134"/>
        <v>86</v>
      </c>
      <c r="AA148" s="83">
        <f t="shared" si="135"/>
        <v>1</v>
      </c>
      <c r="AB148" s="83">
        <f t="shared" si="136"/>
        <v>1</v>
      </c>
      <c r="AC148" s="131">
        <f t="shared" si="137"/>
        <v>0.20208333333333334</v>
      </c>
      <c r="AD148" s="138">
        <f t="shared" si="138"/>
        <v>0.2388888888888889</v>
      </c>
    </row>
    <row r="149" spans="17:30" x14ac:dyDescent="0.2">
      <c r="Q149" s="80">
        <v>16</v>
      </c>
      <c r="R149" s="128">
        <v>128</v>
      </c>
      <c r="S149" s="128">
        <v>43</v>
      </c>
      <c r="T149" s="81">
        <v>43</v>
      </c>
      <c r="U149" s="306"/>
      <c r="V149" s="304"/>
      <c r="W149" s="304"/>
      <c r="X149" s="305"/>
      <c r="Y149" s="83">
        <f t="shared" si="133"/>
        <v>236</v>
      </c>
      <c r="Z149" s="83">
        <f t="shared" si="134"/>
        <v>111</v>
      </c>
      <c r="AA149" s="83">
        <f t="shared" si="135"/>
        <v>11</v>
      </c>
      <c r="AB149" s="83">
        <f t="shared" si="136"/>
        <v>11</v>
      </c>
      <c r="AC149" s="131">
        <f t="shared" si="137"/>
        <v>0.49166666666666664</v>
      </c>
      <c r="AD149" s="138">
        <f t="shared" si="138"/>
        <v>0.30833333333333335</v>
      </c>
    </row>
    <row r="150" spans="17:30" x14ac:dyDescent="0.2">
      <c r="Q150" s="80">
        <v>7</v>
      </c>
      <c r="R150" s="128">
        <v>23</v>
      </c>
      <c r="S150" s="128">
        <v>45</v>
      </c>
      <c r="T150" s="81">
        <v>45</v>
      </c>
      <c r="U150" s="306"/>
      <c r="V150" s="304"/>
      <c r="W150" s="304"/>
      <c r="X150" s="305"/>
      <c r="Y150" s="83">
        <f t="shared" si="133"/>
        <v>245</v>
      </c>
      <c r="Z150" s="83">
        <f t="shared" si="134"/>
        <v>216</v>
      </c>
      <c r="AA150" s="83">
        <f t="shared" si="135"/>
        <v>13</v>
      </c>
      <c r="AB150" s="83">
        <f t="shared" si="136"/>
        <v>13</v>
      </c>
      <c r="AC150" s="131">
        <f t="shared" si="137"/>
        <v>0.51041666666666663</v>
      </c>
      <c r="AD150" s="138">
        <f t="shared" si="138"/>
        <v>0.6</v>
      </c>
    </row>
    <row r="151" spans="17:30" x14ac:dyDescent="0.2">
      <c r="Q151" s="80">
        <v>28</v>
      </c>
      <c r="R151" s="128">
        <v>26</v>
      </c>
      <c r="S151" s="128">
        <v>45</v>
      </c>
      <c r="T151" s="81">
        <v>45</v>
      </c>
      <c r="U151" s="306"/>
      <c r="V151" s="304"/>
      <c r="W151" s="304"/>
      <c r="X151" s="305"/>
      <c r="Y151" s="83">
        <f t="shared" si="133"/>
        <v>224</v>
      </c>
      <c r="Z151" s="83">
        <f t="shared" si="134"/>
        <v>213</v>
      </c>
      <c r="AA151" s="83">
        <f t="shared" si="135"/>
        <v>13</v>
      </c>
      <c r="AB151" s="83">
        <f t="shared" si="136"/>
        <v>13</v>
      </c>
      <c r="AC151" s="131">
        <f t="shared" si="137"/>
        <v>0.46666666666666667</v>
      </c>
      <c r="AD151" s="138">
        <f t="shared" si="138"/>
        <v>0.59166666666666667</v>
      </c>
    </row>
    <row r="152" spans="17:30" x14ac:dyDescent="0.2">
      <c r="Q152" s="80">
        <v>29</v>
      </c>
      <c r="R152" s="128">
        <v>123</v>
      </c>
      <c r="S152" s="128">
        <v>44</v>
      </c>
      <c r="T152" s="81">
        <v>44</v>
      </c>
      <c r="U152" s="306"/>
      <c r="V152" s="304"/>
      <c r="W152" s="304"/>
      <c r="X152" s="305"/>
      <c r="Y152" s="83">
        <f t="shared" si="133"/>
        <v>223</v>
      </c>
      <c r="Z152" s="83">
        <f t="shared" si="134"/>
        <v>116</v>
      </c>
      <c r="AA152" s="83">
        <f t="shared" si="135"/>
        <v>12</v>
      </c>
      <c r="AB152" s="83">
        <f t="shared" si="136"/>
        <v>12</v>
      </c>
      <c r="AC152" s="131">
        <f t="shared" si="137"/>
        <v>0.46458333333333335</v>
      </c>
      <c r="AD152" s="138">
        <f t="shared" si="138"/>
        <v>0.32222222222222224</v>
      </c>
    </row>
    <row r="153" spans="17:30" x14ac:dyDescent="0.2">
      <c r="Q153" s="80">
        <v>28</v>
      </c>
      <c r="R153" s="128">
        <v>26</v>
      </c>
      <c r="S153" s="128">
        <v>30</v>
      </c>
      <c r="T153" s="81">
        <v>30</v>
      </c>
      <c r="U153" s="306"/>
      <c r="V153" s="304"/>
      <c r="W153" s="304"/>
      <c r="X153" s="305"/>
      <c r="Y153" s="83">
        <f t="shared" si="133"/>
        <v>224</v>
      </c>
      <c r="Z153" s="83">
        <f t="shared" si="134"/>
        <v>213</v>
      </c>
      <c r="AA153" s="83">
        <f t="shared" si="135"/>
        <v>2</v>
      </c>
      <c r="AB153" s="83">
        <f t="shared" si="136"/>
        <v>2</v>
      </c>
      <c r="AC153" s="131">
        <f t="shared" si="137"/>
        <v>0.46666666666666667</v>
      </c>
      <c r="AD153" s="138">
        <f t="shared" si="138"/>
        <v>0.59166666666666667</v>
      </c>
    </row>
    <row r="154" spans="17:30" x14ac:dyDescent="0.2">
      <c r="Q154" s="80">
        <v>134</v>
      </c>
      <c r="R154" s="128">
        <v>125</v>
      </c>
      <c r="S154" s="128">
        <v>44</v>
      </c>
      <c r="T154" s="81">
        <v>44</v>
      </c>
      <c r="U154" s="306"/>
      <c r="V154" s="304"/>
      <c r="W154" s="304"/>
      <c r="X154" s="305"/>
      <c r="Y154" s="83">
        <f t="shared" si="133"/>
        <v>118</v>
      </c>
      <c r="Z154" s="83">
        <f t="shared" si="134"/>
        <v>114</v>
      </c>
      <c r="AA154" s="83">
        <f t="shared" si="135"/>
        <v>12</v>
      </c>
      <c r="AB154" s="83">
        <f t="shared" si="136"/>
        <v>12</v>
      </c>
      <c r="AC154" s="131">
        <f t="shared" si="137"/>
        <v>0.24583333333333332</v>
      </c>
      <c r="AD154" s="138">
        <f t="shared" si="138"/>
        <v>0.31666666666666665</v>
      </c>
    </row>
    <row r="155" spans="17:30" x14ac:dyDescent="0.2">
      <c r="Q155" s="289"/>
      <c r="R155" s="290"/>
      <c r="S155" s="290"/>
      <c r="T155" s="290"/>
      <c r="U155" s="290"/>
      <c r="V155" s="290"/>
      <c r="W155" s="290"/>
      <c r="X155" s="290"/>
      <c r="Y155" s="290"/>
      <c r="Z155" s="290"/>
      <c r="AA155" s="290"/>
      <c r="AB155" s="290"/>
      <c r="AC155" s="290"/>
      <c r="AD155" s="291"/>
    </row>
    <row r="156" spans="17:30" x14ac:dyDescent="0.2">
      <c r="Q156" s="323" t="s">
        <v>447</v>
      </c>
      <c r="R156" s="324"/>
      <c r="S156" s="324"/>
      <c r="T156" s="326"/>
      <c r="U156" s="80">
        <v>232</v>
      </c>
      <c r="V156" s="128">
        <v>126</v>
      </c>
      <c r="W156" s="128">
        <v>44</v>
      </c>
      <c r="X156" s="82">
        <v>44</v>
      </c>
      <c r="Y156" s="292" t="s">
        <v>448</v>
      </c>
      <c r="Z156" s="293"/>
      <c r="AA156" s="293"/>
      <c r="AB156" s="293"/>
      <c r="AC156" s="293"/>
      <c r="AD156" s="294"/>
    </row>
    <row r="157" spans="17:30" x14ac:dyDescent="0.2">
      <c r="Q157" s="289"/>
      <c r="R157" s="290"/>
      <c r="S157" s="290"/>
      <c r="T157" s="290"/>
      <c r="U157" s="290"/>
      <c r="V157" s="290"/>
      <c r="W157" s="290"/>
      <c r="X157" s="290"/>
      <c r="Y157" s="290"/>
      <c r="Z157" s="290"/>
      <c r="AA157" s="290"/>
      <c r="AB157" s="290"/>
      <c r="AC157" s="290"/>
      <c r="AD157" s="291"/>
    </row>
    <row r="158" spans="17:30" x14ac:dyDescent="0.2">
      <c r="Q158" s="80">
        <v>117</v>
      </c>
      <c r="R158" s="128">
        <v>72</v>
      </c>
      <c r="S158" s="128">
        <v>41</v>
      </c>
      <c r="T158" s="81">
        <v>41</v>
      </c>
      <c r="U158" s="306">
        <v>18</v>
      </c>
      <c r="V158" s="304">
        <v>16</v>
      </c>
      <c r="W158" s="304">
        <v>63</v>
      </c>
      <c r="X158" s="305">
        <v>63</v>
      </c>
      <c r="Y158" s="83">
        <f>ABS(Q158-$U$156)</f>
        <v>115</v>
      </c>
      <c r="Z158" s="83">
        <f>ABS(R158-$V$156)</f>
        <v>54</v>
      </c>
      <c r="AA158" s="83">
        <f>ABS(S158-$W$156)</f>
        <v>3</v>
      </c>
      <c r="AB158" s="83">
        <f>ABS(T158-$X$156)</f>
        <v>3</v>
      </c>
      <c r="AC158" s="131">
        <f>Y158/480</f>
        <v>0.23958333333333334</v>
      </c>
      <c r="AD158" s="138">
        <f>Z158/360</f>
        <v>0.15</v>
      </c>
    </row>
    <row r="159" spans="17:30" x14ac:dyDescent="0.2">
      <c r="Q159" s="80">
        <v>120</v>
      </c>
      <c r="R159" s="128">
        <v>86</v>
      </c>
      <c r="S159" s="128">
        <v>56</v>
      </c>
      <c r="T159" s="81">
        <v>56</v>
      </c>
      <c r="U159" s="306"/>
      <c r="V159" s="304"/>
      <c r="W159" s="304"/>
      <c r="X159" s="305"/>
      <c r="Y159" s="83">
        <f t="shared" ref="Y159:Y168" si="139">ABS(Q159-$U$156)</f>
        <v>112</v>
      </c>
      <c r="Z159" s="83">
        <f t="shared" ref="Z159:Z168" si="140">ABS(R159-$V$156)</f>
        <v>40</v>
      </c>
      <c r="AA159" s="83">
        <f t="shared" ref="AA159:AA168" si="141">ABS(S159-$W$156)</f>
        <v>12</v>
      </c>
      <c r="AB159" s="83">
        <f t="shared" ref="AB159:AB168" si="142">ABS(T159-$X$156)</f>
        <v>12</v>
      </c>
      <c r="AC159" s="131">
        <f t="shared" ref="AC159:AC168" si="143">Y159/480</f>
        <v>0.23333333333333334</v>
      </c>
      <c r="AD159" s="138">
        <f t="shared" ref="AD159:AD168" si="144">Z159/360</f>
        <v>0.1111111111111111</v>
      </c>
    </row>
    <row r="160" spans="17:30" x14ac:dyDescent="0.2">
      <c r="Q160" s="80">
        <v>156</v>
      </c>
      <c r="R160" s="128">
        <v>202</v>
      </c>
      <c r="S160" s="128">
        <v>41</v>
      </c>
      <c r="T160" s="81">
        <v>41</v>
      </c>
      <c r="U160" s="306"/>
      <c r="V160" s="304"/>
      <c r="W160" s="304"/>
      <c r="X160" s="305"/>
      <c r="Y160" s="83">
        <f t="shared" si="139"/>
        <v>76</v>
      </c>
      <c r="Z160" s="83">
        <f t="shared" si="140"/>
        <v>76</v>
      </c>
      <c r="AA160" s="83">
        <f t="shared" si="141"/>
        <v>3</v>
      </c>
      <c r="AB160" s="83">
        <f t="shared" si="142"/>
        <v>3</v>
      </c>
      <c r="AC160" s="131">
        <f t="shared" si="143"/>
        <v>0.15833333333333333</v>
      </c>
      <c r="AD160" s="138">
        <f t="shared" si="144"/>
        <v>0.21111111111111111</v>
      </c>
    </row>
    <row r="161" spans="17:30" x14ac:dyDescent="0.2">
      <c r="Q161" s="80">
        <v>117</v>
      </c>
      <c r="R161" s="128">
        <v>72</v>
      </c>
      <c r="S161" s="128">
        <v>41</v>
      </c>
      <c r="T161" s="81">
        <v>41</v>
      </c>
      <c r="U161" s="306"/>
      <c r="V161" s="304"/>
      <c r="W161" s="304"/>
      <c r="X161" s="305"/>
      <c r="Y161" s="83">
        <f t="shared" si="139"/>
        <v>115</v>
      </c>
      <c r="Z161" s="83">
        <f t="shared" si="140"/>
        <v>54</v>
      </c>
      <c r="AA161" s="83">
        <f t="shared" si="141"/>
        <v>3</v>
      </c>
      <c r="AB161" s="83">
        <f t="shared" si="142"/>
        <v>3</v>
      </c>
      <c r="AC161" s="131">
        <f t="shared" si="143"/>
        <v>0.23958333333333334</v>
      </c>
      <c r="AD161" s="138">
        <f t="shared" si="144"/>
        <v>0.15</v>
      </c>
    </row>
    <row r="162" spans="17:30" x14ac:dyDescent="0.2">
      <c r="Q162" s="80">
        <v>195</v>
      </c>
      <c r="R162" s="128">
        <v>45</v>
      </c>
      <c r="S162" s="128">
        <v>64</v>
      </c>
      <c r="T162" s="81">
        <v>64</v>
      </c>
      <c r="U162" s="306"/>
      <c r="V162" s="304"/>
      <c r="W162" s="304"/>
      <c r="X162" s="305"/>
      <c r="Y162" s="83">
        <f t="shared" si="139"/>
        <v>37</v>
      </c>
      <c r="Z162" s="83">
        <f t="shared" si="140"/>
        <v>81</v>
      </c>
      <c r="AA162" s="83">
        <f t="shared" si="141"/>
        <v>20</v>
      </c>
      <c r="AB162" s="83">
        <f t="shared" si="142"/>
        <v>20</v>
      </c>
      <c r="AC162" s="131">
        <f t="shared" si="143"/>
        <v>7.7083333333333337E-2</v>
      </c>
      <c r="AD162" s="138">
        <f t="shared" si="144"/>
        <v>0.22500000000000001</v>
      </c>
    </row>
    <row r="163" spans="17:30" x14ac:dyDescent="0.2">
      <c r="Q163" s="80">
        <v>18</v>
      </c>
      <c r="R163" s="128">
        <v>17</v>
      </c>
      <c r="S163" s="128">
        <v>63</v>
      </c>
      <c r="T163" s="81">
        <v>63</v>
      </c>
      <c r="U163" s="306"/>
      <c r="V163" s="304"/>
      <c r="W163" s="304"/>
      <c r="X163" s="305"/>
      <c r="Y163" s="83">
        <f t="shared" si="139"/>
        <v>214</v>
      </c>
      <c r="Z163" s="83">
        <f t="shared" si="140"/>
        <v>109</v>
      </c>
      <c r="AA163" s="83">
        <f t="shared" si="141"/>
        <v>19</v>
      </c>
      <c r="AB163" s="83">
        <f t="shared" si="142"/>
        <v>19</v>
      </c>
      <c r="AC163" s="131">
        <f t="shared" si="143"/>
        <v>0.44583333333333336</v>
      </c>
      <c r="AD163" s="138">
        <f t="shared" si="144"/>
        <v>0.30277777777777776</v>
      </c>
    </row>
    <row r="164" spans="17:30" x14ac:dyDescent="0.2">
      <c r="Q164" s="80">
        <v>366</v>
      </c>
      <c r="R164" s="128">
        <v>124</v>
      </c>
      <c r="S164" s="128">
        <v>66</v>
      </c>
      <c r="T164" s="81">
        <v>66</v>
      </c>
      <c r="U164" s="306"/>
      <c r="V164" s="304"/>
      <c r="W164" s="304"/>
      <c r="X164" s="305"/>
      <c r="Y164" s="83">
        <f t="shared" si="139"/>
        <v>134</v>
      </c>
      <c r="Z164" s="83">
        <f t="shared" si="140"/>
        <v>2</v>
      </c>
      <c r="AA164" s="83">
        <f t="shared" si="141"/>
        <v>22</v>
      </c>
      <c r="AB164" s="83">
        <f t="shared" si="142"/>
        <v>22</v>
      </c>
      <c r="AC164" s="131">
        <f t="shared" si="143"/>
        <v>0.27916666666666667</v>
      </c>
      <c r="AD164" s="138">
        <f t="shared" si="144"/>
        <v>5.5555555555555558E-3</v>
      </c>
    </row>
    <row r="165" spans="17:30" x14ac:dyDescent="0.2">
      <c r="Q165" s="80">
        <v>366</v>
      </c>
      <c r="R165" s="128">
        <v>124</v>
      </c>
      <c r="S165" s="128">
        <v>66</v>
      </c>
      <c r="T165" s="81">
        <v>66</v>
      </c>
      <c r="U165" s="306"/>
      <c r="V165" s="304"/>
      <c r="W165" s="304"/>
      <c r="X165" s="305"/>
      <c r="Y165" s="83">
        <f t="shared" si="139"/>
        <v>134</v>
      </c>
      <c r="Z165" s="83">
        <f t="shared" si="140"/>
        <v>2</v>
      </c>
      <c r="AA165" s="83">
        <f t="shared" si="141"/>
        <v>22</v>
      </c>
      <c r="AB165" s="83">
        <f t="shared" si="142"/>
        <v>22</v>
      </c>
      <c r="AC165" s="131">
        <f t="shared" si="143"/>
        <v>0.27916666666666667</v>
      </c>
      <c r="AD165" s="138">
        <f t="shared" si="144"/>
        <v>5.5555555555555558E-3</v>
      </c>
    </row>
    <row r="166" spans="17:30" x14ac:dyDescent="0.2">
      <c r="Q166" s="80">
        <v>354</v>
      </c>
      <c r="R166" s="128">
        <v>96</v>
      </c>
      <c r="S166" s="128">
        <v>70</v>
      </c>
      <c r="T166" s="81">
        <v>70</v>
      </c>
      <c r="U166" s="306"/>
      <c r="V166" s="304"/>
      <c r="W166" s="304"/>
      <c r="X166" s="305"/>
      <c r="Y166" s="83">
        <f t="shared" si="139"/>
        <v>122</v>
      </c>
      <c r="Z166" s="83">
        <f t="shared" si="140"/>
        <v>30</v>
      </c>
      <c r="AA166" s="83">
        <f t="shared" si="141"/>
        <v>26</v>
      </c>
      <c r="AB166" s="83">
        <f t="shared" si="142"/>
        <v>26</v>
      </c>
      <c r="AC166" s="131">
        <f t="shared" si="143"/>
        <v>0.25416666666666665</v>
      </c>
      <c r="AD166" s="138">
        <f t="shared" si="144"/>
        <v>8.3333333333333329E-2</v>
      </c>
    </row>
    <row r="167" spans="17:30" x14ac:dyDescent="0.2">
      <c r="Q167" s="80">
        <v>6</v>
      </c>
      <c r="R167" s="128">
        <v>160</v>
      </c>
      <c r="S167" s="128">
        <v>68</v>
      </c>
      <c r="T167" s="81">
        <v>68</v>
      </c>
      <c r="U167" s="306"/>
      <c r="V167" s="304"/>
      <c r="W167" s="304"/>
      <c r="X167" s="305"/>
      <c r="Y167" s="83">
        <f t="shared" si="139"/>
        <v>226</v>
      </c>
      <c r="Z167" s="83">
        <f t="shared" si="140"/>
        <v>34</v>
      </c>
      <c r="AA167" s="83">
        <f t="shared" si="141"/>
        <v>24</v>
      </c>
      <c r="AB167" s="83">
        <f t="shared" si="142"/>
        <v>24</v>
      </c>
      <c r="AC167" s="131">
        <f t="shared" si="143"/>
        <v>0.47083333333333333</v>
      </c>
      <c r="AD167" s="138">
        <f t="shared" si="144"/>
        <v>9.4444444444444442E-2</v>
      </c>
    </row>
    <row r="168" spans="17:30" x14ac:dyDescent="0.2">
      <c r="Q168" s="80">
        <v>18</v>
      </c>
      <c r="R168" s="128">
        <v>17</v>
      </c>
      <c r="S168" s="128">
        <v>63</v>
      </c>
      <c r="T168" s="81">
        <v>63</v>
      </c>
      <c r="U168" s="306"/>
      <c r="V168" s="304"/>
      <c r="W168" s="304"/>
      <c r="X168" s="305"/>
      <c r="Y168" s="83">
        <f t="shared" si="139"/>
        <v>214</v>
      </c>
      <c r="Z168" s="83">
        <f t="shared" si="140"/>
        <v>109</v>
      </c>
      <c r="AA168" s="83">
        <f t="shared" si="141"/>
        <v>19</v>
      </c>
      <c r="AB168" s="83">
        <f t="shared" si="142"/>
        <v>19</v>
      </c>
      <c r="AC168" s="131">
        <f t="shared" si="143"/>
        <v>0.44583333333333336</v>
      </c>
      <c r="AD168" s="138">
        <f t="shared" si="144"/>
        <v>0.30277777777777776</v>
      </c>
    </row>
    <row r="169" spans="17:30" x14ac:dyDescent="0.2">
      <c r="Q169" s="289"/>
      <c r="R169" s="290"/>
      <c r="S169" s="290"/>
      <c r="T169" s="290"/>
      <c r="U169" s="290"/>
      <c r="V169" s="290"/>
      <c r="W169" s="290"/>
      <c r="X169" s="290"/>
      <c r="Y169" s="290"/>
      <c r="Z169" s="290"/>
      <c r="AA169" s="290"/>
      <c r="AB169" s="290"/>
      <c r="AC169" s="290"/>
      <c r="AD169" s="291"/>
    </row>
    <row r="170" spans="17:30" x14ac:dyDescent="0.2">
      <c r="Q170" s="80">
        <v>251</v>
      </c>
      <c r="R170" s="128">
        <v>113</v>
      </c>
      <c r="S170" s="128">
        <v>64</v>
      </c>
      <c r="T170" s="81">
        <v>64</v>
      </c>
      <c r="U170" s="306">
        <v>358</v>
      </c>
      <c r="V170" s="304">
        <v>98</v>
      </c>
      <c r="W170" s="304">
        <v>72</v>
      </c>
      <c r="X170" s="305">
        <v>72</v>
      </c>
      <c r="Y170" s="83">
        <f>ABS(Q170-U158)</f>
        <v>233</v>
      </c>
      <c r="Z170" s="83">
        <f t="shared" ref="Z170:AB170" si="145">ABS(R170-V158)</f>
        <v>97</v>
      </c>
      <c r="AA170" s="83">
        <f t="shared" si="145"/>
        <v>1</v>
      </c>
      <c r="AB170" s="83">
        <f t="shared" si="145"/>
        <v>1</v>
      </c>
      <c r="AC170" s="131">
        <f>Y170/480</f>
        <v>0.48541666666666666</v>
      </c>
      <c r="AD170" s="138">
        <f>Z170/360</f>
        <v>0.26944444444444443</v>
      </c>
    </row>
    <row r="171" spans="17:30" x14ac:dyDescent="0.2">
      <c r="Q171" s="80">
        <v>362</v>
      </c>
      <c r="R171" s="128">
        <v>96</v>
      </c>
      <c r="S171" s="128">
        <v>72</v>
      </c>
      <c r="T171" s="81">
        <v>72</v>
      </c>
      <c r="U171" s="306"/>
      <c r="V171" s="304"/>
      <c r="W171" s="304"/>
      <c r="X171" s="305"/>
      <c r="Y171" s="83">
        <f>ABS(Q171-U158)</f>
        <v>344</v>
      </c>
      <c r="Z171" s="83">
        <f t="shared" ref="Z171:AB171" si="146">ABS(R171-V158)</f>
        <v>80</v>
      </c>
      <c r="AA171" s="83">
        <f t="shared" si="146"/>
        <v>9</v>
      </c>
      <c r="AB171" s="83">
        <f t="shared" si="146"/>
        <v>9</v>
      </c>
      <c r="AC171" s="131">
        <f>Y171/480</f>
        <v>0.71666666666666667</v>
      </c>
      <c r="AD171" s="138">
        <f>Z171/360</f>
        <v>0.22222222222222221</v>
      </c>
    </row>
    <row r="172" spans="17:30" x14ac:dyDescent="0.2">
      <c r="Q172" s="289"/>
      <c r="R172" s="290"/>
      <c r="S172" s="290"/>
      <c r="T172" s="290"/>
      <c r="U172" s="290"/>
      <c r="V172" s="290"/>
      <c r="W172" s="290"/>
      <c r="X172" s="290"/>
      <c r="Y172" s="290"/>
      <c r="Z172" s="290"/>
      <c r="AA172" s="290"/>
      <c r="AB172" s="290"/>
      <c r="AC172" s="290"/>
      <c r="AD172" s="291"/>
    </row>
    <row r="173" spans="17:30" x14ac:dyDescent="0.2">
      <c r="Q173" s="323" t="s">
        <v>447</v>
      </c>
      <c r="R173" s="324"/>
      <c r="S173" s="324"/>
      <c r="T173" s="326"/>
      <c r="U173" s="80">
        <v>610</v>
      </c>
      <c r="V173" s="128">
        <v>98</v>
      </c>
      <c r="W173" s="128">
        <v>72</v>
      </c>
      <c r="X173" s="82">
        <v>72</v>
      </c>
      <c r="Y173" s="292" t="s">
        <v>448</v>
      </c>
      <c r="Z173" s="293"/>
      <c r="AA173" s="293"/>
      <c r="AB173" s="293"/>
      <c r="AC173" s="293"/>
      <c r="AD173" s="294"/>
    </row>
    <row r="174" spans="17:30" x14ac:dyDescent="0.2">
      <c r="Q174" s="289"/>
      <c r="R174" s="290"/>
      <c r="S174" s="290"/>
      <c r="T174" s="290"/>
      <c r="U174" s="290"/>
      <c r="V174" s="290"/>
      <c r="W174" s="290"/>
      <c r="X174" s="290"/>
      <c r="Y174" s="290"/>
      <c r="Z174" s="290"/>
      <c r="AA174" s="290"/>
      <c r="AB174" s="290"/>
      <c r="AC174" s="290"/>
      <c r="AD174" s="291"/>
    </row>
    <row r="175" spans="17:30" x14ac:dyDescent="0.2">
      <c r="Q175" s="80">
        <v>343</v>
      </c>
      <c r="R175" s="128">
        <v>81</v>
      </c>
      <c r="S175" s="128">
        <v>34</v>
      </c>
      <c r="T175" s="81">
        <v>34</v>
      </c>
      <c r="U175" s="306">
        <v>53</v>
      </c>
      <c r="V175" s="304">
        <v>286</v>
      </c>
      <c r="W175" s="304">
        <v>35</v>
      </c>
      <c r="X175" s="305">
        <v>35</v>
      </c>
      <c r="Y175" s="83">
        <f>ABS(Q175-U173)</f>
        <v>267</v>
      </c>
      <c r="Z175" s="83">
        <f t="shared" ref="Z175:AB175" si="147">ABS(R175-V173)</f>
        <v>17</v>
      </c>
      <c r="AA175" s="83">
        <f t="shared" si="147"/>
        <v>38</v>
      </c>
      <c r="AB175" s="83">
        <f t="shared" si="147"/>
        <v>38</v>
      </c>
      <c r="AC175" s="131">
        <f>Y175/480</f>
        <v>0.55625000000000002</v>
      </c>
      <c r="AD175" s="138">
        <f>Z175/360</f>
        <v>4.7222222222222221E-2</v>
      </c>
    </row>
    <row r="176" spans="17:30" ht="13.5" thickBot="1" x14ac:dyDescent="0.25">
      <c r="Q176" s="84">
        <v>53</v>
      </c>
      <c r="R176" s="153">
        <v>286</v>
      </c>
      <c r="S176" s="153">
        <v>35</v>
      </c>
      <c r="T176" s="87">
        <v>35</v>
      </c>
      <c r="U176" s="328"/>
      <c r="V176" s="329"/>
      <c r="W176" s="329"/>
      <c r="X176" s="330"/>
      <c r="Y176" s="84">
        <f>ABS(Q176-U173)</f>
        <v>557</v>
      </c>
      <c r="Z176" s="86">
        <f t="shared" ref="Z176:AB176" si="148">ABS(R176-V173)</f>
        <v>188</v>
      </c>
      <c r="AA176" s="86">
        <f t="shared" si="148"/>
        <v>37</v>
      </c>
      <c r="AB176" s="86">
        <f t="shared" si="148"/>
        <v>37</v>
      </c>
      <c r="AC176" s="161">
        <f>Y176/480</f>
        <v>1.1604166666666667</v>
      </c>
      <c r="AD176" s="159">
        <f>Z176/360</f>
        <v>0.52222222222222225</v>
      </c>
    </row>
  </sheetData>
  <mergeCells count="393">
    <mergeCell ref="B4:E4"/>
    <mergeCell ref="F4:I4"/>
    <mergeCell ref="J4:M4"/>
    <mergeCell ref="Q4:T4"/>
    <mergeCell ref="U4:X4"/>
    <mergeCell ref="Y4:AB4"/>
    <mergeCell ref="F23:F25"/>
    <mergeCell ref="G23:G25"/>
    <mergeCell ref="H23:H25"/>
    <mergeCell ref="I23:I25"/>
    <mergeCell ref="F6:F7"/>
    <mergeCell ref="G6:G7"/>
    <mergeCell ref="U6:U9"/>
    <mergeCell ref="V6:V9"/>
    <mergeCell ref="W6:W9"/>
    <mergeCell ref="X6:X9"/>
    <mergeCell ref="Q13:T13"/>
    <mergeCell ref="Q25:T25"/>
    <mergeCell ref="Q20:AD20"/>
    <mergeCell ref="Y21:AD21"/>
    <mergeCell ref="Y13:AD13"/>
    <mergeCell ref="Y15:AD15"/>
    <mergeCell ref="J6:O7"/>
    <mergeCell ref="B8:O8"/>
    <mergeCell ref="F50:I50"/>
    <mergeCell ref="B45:O45"/>
    <mergeCell ref="B31:E31"/>
    <mergeCell ref="B42:E42"/>
    <mergeCell ref="B44:E44"/>
    <mergeCell ref="B46:E46"/>
    <mergeCell ref="B11:E11"/>
    <mergeCell ref="B13:E13"/>
    <mergeCell ref="B15:E15"/>
    <mergeCell ref="B17:E17"/>
    <mergeCell ref="B19:E19"/>
    <mergeCell ref="B21:E21"/>
    <mergeCell ref="B29:E29"/>
    <mergeCell ref="F33:F40"/>
    <mergeCell ref="G33:G40"/>
    <mergeCell ref="H33:H40"/>
    <mergeCell ref="I33:I40"/>
    <mergeCell ref="B18:O18"/>
    <mergeCell ref="J19:O19"/>
    <mergeCell ref="B49:O49"/>
    <mergeCell ref="AF12:AI12"/>
    <mergeCell ref="AF30:AI30"/>
    <mergeCell ref="AF32:AI32"/>
    <mergeCell ref="AM14:AM28"/>
    <mergeCell ref="BC4:BF4"/>
    <mergeCell ref="AF4:AI4"/>
    <mergeCell ref="AJ4:AM4"/>
    <mergeCell ref="AN4:AQ4"/>
    <mergeCell ref="AU4:AX4"/>
    <mergeCell ref="AY4:BB4"/>
    <mergeCell ref="AU28:BH28"/>
    <mergeCell ref="AU30:BH30"/>
    <mergeCell ref="AY6:AY8"/>
    <mergeCell ref="AZ6:AZ8"/>
    <mergeCell ref="BA6:BA8"/>
    <mergeCell ref="BB6:BB8"/>
    <mergeCell ref="AL6:AL8"/>
    <mergeCell ref="Q73:T73"/>
    <mergeCell ref="Q75:T75"/>
    <mergeCell ref="Q77:T77"/>
    <mergeCell ref="Q72:AD72"/>
    <mergeCell ref="Y73:AD73"/>
    <mergeCell ref="Q74:AD74"/>
    <mergeCell ref="Y75:AD75"/>
    <mergeCell ref="AF68:AI68"/>
    <mergeCell ref="AJ44:AJ46"/>
    <mergeCell ref="Q23:T23"/>
    <mergeCell ref="U146:U154"/>
    <mergeCell ref="V146:V154"/>
    <mergeCell ref="W146:W154"/>
    <mergeCell ref="X146:X154"/>
    <mergeCell ref="Q128:AD128"/>
    <mergeCell ref="Q130:AD130"/>
    <mergeCell ref="Q133:AD133"/>
    <mergeCell ref="U102:U105"/>
    <mergeCell ref="V102:V105"/>
    <mergeCell ref="W102:W105"/>
    <mergeCell ref="X102:X105"/>
    <mergeCell ref="Y71:AD71"/>
    <mergeCell ref="Q76:AD76"/>
    <mergeCell ref="Y77:AD77"/>
    <mergeCell ref="Q57:T57"/>
    <mergeCell ref="Q59:T59"/>
    <mergeCell ref="Q61:T61"/>
    <mergeCell ref="Q63:T63"/>
    <mergeCell ref="Q49:T49"/>
    <mergeCell ref="Q51:T51"/>
    <mergeCell ref="Q53:T53"/>
    <mergeCell ref="Q55:T55"/>
    <mergeCell ref="Q71:T71"/>
    <mergeCell ref="X140:X142"/>
    <mergeCell ref="U43:U45"/>
    <mergeCell ref="V43:V45"/>
    <mergeCell ref="AY22:AY27"/>
    <mergeCell ref="AZ22:AZ27"/>
    <mergeCell ref="BA22:BA27"/>
    <mergeCell ref="AY33:AY36"/>
    <mergeCell ref="AZ33:AZ36"/>
    <mergeCell ref="BA33:BA36"/>
    <mergeCell ref="Q42:AD42"/>
    <mergeCell ref="Q27:T27"/>
    <mergeCell ref="Q29:T29"/>
    <mergeCell ref="AK44:AK46"/>
    <mergeCell ref="AL44:AL46"/>
    <mergeCell ref="AM44:AM46"/>
    <mergeCell ref="AL14:AL28"/>
    <mergeCell ref="AK14:AK28"/>
    <mergeCell ref="AJ14:AJ28"/>
    <mergeCell ref="AJ36:AJ38"/>
    <mergeCell ref="AK36:AK38"/>
    <mergeCell ref="AL36:AL38"/>
    <mergeCell ref="Q15:T15"/>
    <mergeCell ref="Q19:T19"/>
    <mergeCell ref="Q21:T21"/>
    <mergeCell ref="W43:W45"/>
    <mergeCell ref="X43:X45"/>
    <mergeCell ref="Q46:AD46"/>
    <mergeCell ref="Y47:AD47"/>
    <mergeCell ref="U175:U176"/>
    <mergeCell ref="V175:V176"/>
    <mergeCell ref="W175:W176"/>
    <mergeCell ref="X175:X176"/>
    <mergeCell ref="AY45:AY46"/>
    <mergeCell ref="AU53:AX53"/>
    <mergeCell ref="U158:U168"/>
    <mergeCell ref="V158:V168"/>
    <mergeCell ref="W158:W168"/>
    <mergeCell ref="X158:X168"/>
    <mergeCell ref="U170:U171"/>
    <mergeCell ref="V170:V171"/>
    <mergeCell ref="W170:W171"/>
    <mergeCell ref="X170:X171"/>
    <mergeCell ref="Q169:AD169"/>
    <mergeCell ref="U134:U138"/>
    <mergeCell ref="V134:V138"/>
    <mergeCell ref="W134:W138"/>
    <mergeCell ref="X134:X138"/>
    <mergeCell ref="U140:U142"/>
    <mergeCell ref="Q121:T121"/>
    <mergeCell ref="Q123:T123"/>
    <mergeCell ref="Q156:T156"/>
    <mergeCell ref="Q173:T173"/>
    <mergeCell ref="Q144:T144"/>
    <mergeCell ref="Q79:T79"/>
    <mergeCell ref="Q89:T89"/>
    <mergeCell ref="Q98:T98"/>
    <mergeCell ref="Q100:T100"/>
    <mergeCell ref="Q107:T107"/>
    <mergeCell ref="Q109:T109"/>
    <mergeCell ref="Q139:AD139"/>
    <mergeCell ref="U111:U117"/>
    <mergeCell ref="V111:V117"/>
    <mergeCell ref="W111:W117"/>
    <mergeCell ref="X111:X117"/>
    <mergeCell ref="U131:U132"/>
    <mergeCell ref="V131:V132"/>
    <mergeCell ref="W131:W132"/>
    <mergeCell ref="X131:X132"/>
    <mergeCell ref="Q124:AD124"/>
    <mergeCell ref="Q126:AD126"/>
    <mergeCell ref="V140:V142"/>
    <mergeCell ref="W140:W142"/>
    <mergeCell ref="AF57:AS57"/>
    <mergeCell ref="AF47:AS47"/>
    <mergeCell ref="AF43:AS43"/>
    <mergeCell ref="AF41:AS41"/>
    <mergeCell ref="AF39:AS39"/>
    <mergeCell ref="Q64:AD64"/>
    <mergeCell ref="Y65:AD65"/>
    <mergeCell ref="U83:U87"/>
    <mergeCell ref="V83:V87"/>
    <mergeCell ref="Q66:AD66"/>
    <mergeCell ref="Q68:AD68"/>
    <mergeCell ref="Y69:AD69"/>
    <mergeCell ref="Q70:AD70"/>
    <mergeCell ref="Q56:AD56"/>
    <mergeCell ref="Y57:AD57"/>
    <mergeCell ref="Q58:AD58"/>
    <mergeCell ref="Y59:AD59"/>
    <mergeCell ref="Q48:AD48"/>
    <mergeCell ref="Y49:AD49"/>
    <mergeCell ref="Q39:T39"/>
    <mergeCell ref="Q41:T41"/>
    <mergeCell ref="Q47:T47"/>
    <mergeCell ref="Y39:AD39"/>
    <mergeCell ref="Q40:AD40"/>
    <mergeCell ref="Q65:T65"/>
    <mergeCell ref="Q69:T69"/>
    <mergeCell ref="AF69:AS69"/>
    <mergeCell ref="AF67:AS67"/>
    <mergeCell ref="AF65:AS65"/>
    <mergeCell ref="AF63:AS63"/>
    <mergeCell ref="AF61:AS61"/>
    <mergeCell ref="AF59:AS59"/>
    <mergeCell ref="AN68:AS68"/>
    <mergeCell ref="AN66:AS66"/>
    <mergeCell ref="AF2:AS2"/>
    <mergeCell ref="AF3:AS3"/>
    <mergeCell ref="AR4:AS4"/>
    <mergeCell ref="AJ53:AJ56"/>
    <mergeCell ref="AK53:AK56"/>
    <mergeCell ref="AL53:AL56"/>
    <mergeCell ref="AM53:AM56"/>
    <mergeCell ref="AJ48:AJ51"/>
    <mergeCell ref="AK48:AK51"/>
    <mergeCell ref="AL48:AL51"/>
    <mergeCell ref="AM48:AM51"/>
    <mergeCell ref="AF35:AS35"/>
    <mergeCell ref="AF33:AS33"/>
    <mergeCell ref="AF31:AS31"/>
    <mergeCell ref="AF29:AS29"/>
    <mergeCell ref="AJ6:AJ8"/>
    <mergeCell ref="AK6:AK8"/>
    <mergeCell ref="AF13:AS13"/>
    <mergeCell ref="AF11:AS11"/>
    <mergeCell ref="AF9:AS9"/>
    <mergeCell ref="AN6:AS8"/>
    <mergeCell ref="AN12:AS12"/>
    <mergeCell ref="AN30:AS30"/>
    <mergeCell ref="AF52:AS52"/>
    <mergeCell ref="AM6:AM8"/>
    <mergeCell ref="AM36:AM38"/>
    <mergeCell ref="AF34:AI34"/>
    <mergeCell ref="AF40:AI40"/>
    <mergeCell ref="AF62:AI62"/>
    <mergeCell ref="AF64:AI64"/>
    <mergeCell ref="AF66:AI66"/>
    <mergeCell ref="BG4:BH4"/>
    <mergeCell ref="BC6:BH8"/>
    <mergeCell ref="AU9:BH9"/>
    <mergeCell ref="BC10:BH10"/>
    <mergeCell ref="AN32:AS32"/>
    <mergeCell ref="AN34:AS34"/>
    <mergeCell ref="AN40:AS40"/>
    <mergeCell ref="AN62:AS62"/>
    <mergeCell ref="AN64:AS64"/>
    <mergeCell ref="BA45:BA46"/>
    <mergeCell ref="BB45:BB46"/>
    <mergeCell ref="AU10:AX10"/>
    <mergeCell ref="AU16:AX16"/>
    <mergeCell ref="AU18:AX18"/>
    <mergeCell ref="AU20:AX20"/>
    <mergeCell ref="AU31:AX31"/>
    <mergeCell ref="AU11:BH11"/>
    <mergeCell ref="AU13:BH13"/>
    <mergeCell ref="AU15:BH15"/>
    <mergeCell ref="AY48:AY49"/>
    <mergeCell ref="AZ48:AZ49"/>
    <mergeCell ref="BA48:BA49"/>
    <mergeCell ref="BB48:BB49"/>
    <mergeCell ref="BB22:BB27"/>
    <mergeCell ref="AU50:BH50"/>
    <mergeCell ref="AU52:BH52"/>
    <mergeCell ref="AZ45:AZ46"/>
    <mergeCell ref="BB33:BB36"/>
    <mergeCell ref="AY40:AY43"/>
    <mergeCell ref="AZ40:AZ43"/>
    <mergeCell ref="BA40:BA43"/>
    <mergeCell ref="BB40:BB43"/>
    <mergeCell ref="BC53:BH53"/>
    <mergeCell ref="AU54:BH54"/>
    <mergeCell ref="B2:O2"/>
    <mergeCell ref="B3:O3"/>
    <mergeCell ref="N4:O4"/>
    <mergeCell ref="Q2:AD2"/>
    <mergeCell ref="Q3:AD3"/>
    <mergeCell ref="AC4:AD4"/>
    <mergeCell ref="BC31:BH31"/>
    <mergeCell ref="AU32:BH32"/>
    <mergeCell ref="AU37:BH37"/>
    <mergeCell ref="AU39:BH39"/>
    <mergeCell ref="AU44:BH44"/>
    <mergeCell ref="AU47:BH47"/>
    <mergeCell ref="BC16:BH16"/>
    <mergeCell ref="BC18:BH18"/>
    <mergeCell ref="BC20:BH20"/>
    <mergeCell ref="AU17:BH17"/>
    <mergeCell ref="AU19:BH19"/>
    <mergeCell ref="AU21:BH21"/>
    <mergeCell ref="AU2:BH2"/>
    <mergeCell ref="AU3:BH3"/>
    <mergeCell ref="B16:O16"/>
    <mergeCell ref="J17:O17"/>
    <mergeCell ref="B10:O10"/>
    <mergeCell ref="J11:O11"/>
    <mergeCell ref="B12:O12"/>
    <mergeCell ref="J13:O13"/>
    <mergeCell ref="H6:H7"/>
    <mergeCell ref="I6:I7"/>
    <mergeCell ref="J46:O46"/>
    <mergeCell ref="B47:O47"/>
    <mergeCell ref="J48:O48"/>
    <mergeCell ref="J42:O42"/>
    <mergeCell ref="B43:O43"/>
    <mergeCell ref="J44:O44"/>
    <mergeCell ref="B48:E48"/>
    <mergeCell ref="Y6:AD9"/>
    <mergeCell ref="Q10:AD10"/>
    <mergeCell ref="Q12:AD12"/>
    <mergeCell ref="Q14:AD14"/>
    <mergeCell ref="Q16:AD16"/>
    <mergeCell ref="Q18:AD18"/>
    <mergeCell ref="J31:O31"/>
    <mergeCell ref="B32:O32"/>
    <mergeCell ref="B41:O41"/>
    <mergeCell ref="B20:O20"/>
    <mergeCell ref="J21:O21"/>
    <mergeCell ref="B26:O26"/>
    <mergeCell ref="B28:O28"/>
    <mergeCell ref="J29:O29"/>
    <mergeCell ref="B30:O30"/>
    <mergeCell ref="B14:O14"/>
    <mergeCell ref="J15:O15"/>
    <mergeCell ref="Y31:AD31"/>
    <mergeCell ref="Q32:AD32"/>
    <mergeCell ref="Q34:AD34"/>
    <mergeCell ref="Y35:AD35"/>
    <mergeCell ref="Q36:AD36"/>
    <mergeCell ref="Y37:AD37"/>
    <mergeCell ref="Y19:AD19"/>
    <mergeCell ref="Q22:AD22"/>
    <mergeCell ref="Y23:AD23"/>
    <mergeCell ref="Y25:AD25"/>
    <mergeCell ref="Q24:AD24"/>
    <mergeCell ref="Q26:AD26"/>
    <mergeCell ref="Q60:AD60"/>
    <mergeCell ref="Y61:AD61"/>
    <mergeCell ref="Q62:AD62"/>
    <mergeCell ref="Y63:AD63"/>
    <mergeCell ref="Q50:AD50"/>
    <mergeCell ref="Y51:AD51"/>
    <mergeCell ref="Q52:AD52"/>
    <mergeCell ref="Y53:AD53"/>
    <mergeCell ref="Q54:AD54"/>
    <mergeCell ref="Y55:AD55"/>
    <mergeCell ref="Y27:AD27"/>
    <mergeCell ref="Q28:AD28"/>
    <mergeCell ref="Y29:AD29"/>
    <mergeCell ref="Q30:AD30"/>
    <mergeCell ref="Q31:T31"/>
    <mergeCell ref="Q35:T35"/>
    <mergeCell ref="Q37:T37"/>
    <mergeCell ref="Q38:AD38"/>
    <mergeCell ref="Y41:AD41"/>
    <mergeCell ref="Q101:AD101"/>
    <mergeCell ref="Q106:AD106"/>
    <mergeCell ref="Y107:AD107"/>
    <mergeCell ref="Q108:AD108"/>
    <mergeCell ref="Y109:AD109"/>
    <mergeCell ref="Q78:AD78"/>
    <mergeCell ref="Y79:AD79"/>
    <mergeCell ref="Q80:AD80"/>
    <mergeCell ref="Q82:AD82"/>
    <mergeCell ref="Q88:AD88"/>
    <mergeCell ref="Y89:AD89"/>
    <mergeCell ref="Q90:AD90"/>
    <mergeCell ref="Q97:AD97"/>
    <mergeCell ref="Y98:AD98"/>
    <mergeCell ref="Q99:AD99"/>
    <mergeCell ref="W83:W87"/>
    <mergeCell ref="X83:X87"/>
    <mergeCell ref="U91:U96"/>
    <mergeCell ref="V91:V96"/>
    <mergeCell ref="W91:W96"/>
    <mergeCell ref="X91:X96"/>
    <mergeCell ref="BL12:BL13"/>
    <mergeCell ref="Q172:AD172"/>
    <mergeCell ref="Y173:AD173"/>
    <mergeCell ref="Q174:AD174"/>
    <mergeCell ref="B22:O22"/>
    <mergeCell ref="BK5:BN5"/>
    <mergeCell ref="BK6:BK9"/>
    <mergeCell ref="BL6:BL7"/>
    <mergeCell ref="BL8:BL9"/>
    <mergeCell ref="BK10:BK13"/>
    <mergeCell ref="BL10:BL11"/>
    <mergeCell ref="Q143:AD143"/>
    <mergeCell ref="Y144:AD144"/>
    <mergeCell ref="Q145:AD145"/>
    <mergeCell ref="Q155:AD155"/>
    <mergeCell ref="Y156:AD156"/>
    <mergeCell ref="Q157:AD157"/>
    <mergeCell ref="Q110:AD110"/>
    <mergeCell ref="Q118:AD118"/>
    <mergeCell ref="Q120:AD120"/>
    <mergeCell ref="Y121:AD121"/>
    <mergeCell ref="Q122:AD122"/>
    <mergeCell ref="Y123:AD123"/>
    <mergeCell ref="Y100:AD100"/>
  </mergeCells>
  <conditionalFormatting sqref="J9:M9 J27:M27 J50:M50 P27 P50 AN10:AQ10 AN14:AQ28 AN36:AQ38 AN42:AQ42 AN44:AQ46 AN48:AQ51 AN53:AQ56 AN58:AQ58 AN60:AQ60 AN70:AQ70 AT70 AT60 AT58 AT53:AT56 AT48:AT51 AT44:AT46 AT42 AT36:AT38 AT14:AT28 AT10">
    <cfRule type="colorScale" priority="265">
      <colorScale>
        <cfvo type="num" val="0"/>
        <cfvo type="percentile" val="50"/>
        <cfvo type="num" val="200"/>
        <color theme="6" tint="-0.249977111117893"/>
        <color rgb="FFFFEB84"/>
        <color theme="5" tint="-0.249977111117893"/>
      </colorScale>
    </cfRule>
  </conditionalFormatting>
  <conditionalFormatting sqref="J23:M25 P23:P25">
    <cfRule type="colorScale" priority="263">
      <colorScale>
        <cfvo type="num" val="0"/>
        <cfvo type="percentile" val="50"/>
        <cfvo type="num" val="200"/>
        <color theme="6" tint="-0.249977111117893"/>
        <color rgb="FFFFEB84"/>
        <color theme="5" tint="-0.249977111117893"/>
      </colorScale>
    </cfRule>
  </conditionalFormatting>
  <conditionalFormatting sqref="J33:M40 P33:P40">
    <cfRule type="colorScale" priority="261">
      <colorScale>
        <cfvo type="num" val="0"/>
        <cfvo type="percentile" val="50"/>
        <cfvo type="num" val="200"/>
        <color theme="6" tint="-0.249977111117893"/>
        <color rgb="FFFFEB84"/>
        <color theme="5" tint="-0.249977111117893"/>
      </colorScale>
    </cfRule>
  </conditionalFormatting>
  <conditionalFormatting sqref="Y11:AB11">
    <cfRule type="colorScale" priority="259">
      <colorScale>
        <cfvo type="num" val="0"/>
        <cfvo type="num" val="50"/>
        <cfvo type="num" val="200"/>
        <color theme="6" tint="-0.249977111117893"/>
        <color rgb="FFFFEB84"/>
        <color theme="5" tint="-0.249977111117893"/>
      </colorScale>
    </cfRule>
  </conditionalFormatting>
  <conditionalFormatting sqref="Y17:AB17">
    <cfRule type="colorScale" priority="258">
      <colorScale>
        <cfvo type="num" val="0"/>
        <cfvo type="percentile" val="50"/>
        <cfvo type="num" val="200"/>
        <color theme="6" tint="-0.249977111117893"/>
        <color rgb="FFFFEB84"/>
        <color theme="5" tint="-0.249977111117893"/>
      </colorScale>
    </cfRule>
  </conditionalFormatting>
  <conditionalFormatting sqref="Y33:AB33">
    <cfRule type="colorScale" priority="257">
      <colorScale>
        <cfvo type="num" val="0"/>
        <cfvo type="percentile" val="50"/>
        <cfvo type="num" val="200"/>
        <color theme="6" tint="-0.249977111117893"/>
        <color rgb="FFFFEB84"/>
        <color theme="5" tint="-0.249977111117893"/>
      </colorScale>
    </cfRule>
  </conditionalFormatting>
  <conditionalFormatting sqref="Y43:AB45">
    <cfRule type="colorScale" priority="256">
      <colorScale>
        <cfvo type="num" val="0"/>
        <cfvo type="percentile" val="50"/>
        <cfvo type="num" val="200"/>
        <color theme="6" tint="-0.249977111117893"/>
        <color rgb="FFFFEB84"/>
        <color theme="5" tint="-0.249977111117893"/>
      </colorScale>
    </cfRule>
  </conditionalFormatting>
  <conditionalFormatting sqref="BC12:BF12">
    <cfRule type="colorScale" priority="228">
      <colorScale>
        <cfvo type="num" val="0"/>
        <cfvo type="percentile" val="50"/>
        <cfvo type="num" val="200"/>
        <color theme="6" tint="-0.249977111117893"/>
        <color rgb="FFFFEB84"/>
        <color theme="5" tint="-0.249977111117893"/>
      </colorScale>
    </cfRule>
  </conditionalFormatting>
  <conditionalFormatting sqref="BC14:BF14">
    <cfRule type="colorScale" priority="227">
      <colorScale>
        <cfvo type="num" val="0"/>
        <cfvo type="percentile" val="50"/>
        <cfvo type="num" val="200"/>
        <color theme="6" tint="-0.249977111117893"/>
        <color rgb="FFFFEB84"/>
        <color theme="5" tint="-0.249977111117893"/>
      </colorScale>
    </cfRule>
  </conditionalFormatting>
  <conditionalFormatting sqref="BC22:BF27">
    <cfRule type="colorScale" priority="226">
      <colorScale>
        <cfvo type="num" val="0"/>
        <cfvo type="percentile" val="50"/>
        <cfvo type="num" val="200"/>
        <color theme="6" tint="-0.249977111117893"/>
        <color rgb="FFFFEB84"/>
        <color theme="5" tint="-0.249977111117893"/>
      </colorScale>
    </cfRule>
  </conditionalFormatting>
  <conditionalFormatting sqref="BC29:BF29">
    <cfRule type="colorScale" priority="225">
      <colorScale>
        <cfvo type="num" val="0"/>
        <cfvo type="percentile" val="50"/>
        <cfvo type="num" val="200"/>
        <color theme="6" tint="-0.249977111117893"/>
        <color rgb="FFFFEB84"/>
        <color theme="5" tint="-0.249977111117893"/>
      </colorScale>
    </cfRule>
  </conditionalFormatting>
  <conditionalFormatting sqref="BC33:BF36">
    <cfRule type="colorScale" priority="224">
      <colorScale>
        <cfvo type="num" val="0"/>
        <cfvo type="percentile" val="50"/>
        <cfvo type="num" val="200"/>
        <color theme="6" tint="-0.249977111117893"/>
        <color rgb="FFFFEB84"/>
        <color theme="5" tint="-0.249977111117893"/>
      </colorScale>
    </cfRule>
  </conditionalFormatting>
  <conditionalFormatting sqref="BC40:BF43">
    <cfRule type="colorScale" priority="223">
      <colorScale>
        <cfvo type="num" val="0"/>
        <cfvo type="percentile" val="50"/>
        <cfvo type="num" val="200"/>
        <color theme="6" tint="-0.249977111117893"/>
        <color rgb="FFFFEB84"/>
        <color theme="5" tint="-0.249977111117893"/>
      </colorScale>
    </cfRule>
  </conditionalFormatting>
  <conditionalFormatting sqref="BC45:BF46">
    <cfRule type="colorScale" priority="222">
      <colorScale>
        <cfvo type="num" val="0"/>
        <cfvo type="percentile" val="50"/>
        <cfvo type="num" val="200"/>
        <color theme="6" tint="-0.249977111117893"/>
        <color rgb="FFFFEB84"/>
        <color theme="5" tint="-0.249977111117893"/>
      </colorScale>
    </cfRule>
  </conditionalFormatting>
  <conditionalFormatting sqref="BC48:BF49">
    <cfRule type="colorScale" priority="221">
      <colorScale>
        <cfvo type="num" val="0"/>
        <cfvo type="percentile" val="50"/>
        <cfvo type="num" val="200"/>
        <color theme="6" tint="-0.249977111117893"/>
        <color rgb="FFFFEB84"/>
        <color theme="5" tint="-0.249977111117893"/>
      </colorScale>
    </cfRule>
  </conditionalFormatting>
  <conditionalFormatting sqref="BC51:BF51">
    <cfRule type="colorScale" priority="220">
      <colorScale>
        <cfvo type="num" val="0"/>
        <cfvo type="percentile" val="50"/>
        <cfvo type="num" val="200"/>
        <color theme="6" tint="-0.249977111117893"/>
        <color rgb="FFFFEB84"/>
        <color theme="5" tint="-0.249977111117893"/>
      </colorScale>
    </cfRule>
  </conditionalFormatting>
  <conditionalFormatting sqref="BC55:BF55">
    <cfRule type="colorScale" priority="219">
      <colorScale>
        <cfvo type="num" val="0"/>
        <cfvo type="percentile" val="50"/>
        <cfvo type="num" val="200"/>
        <color theme="6" tint="-0.249977111117893"/>
        <color rgb="FFFFEB84"/>
        <color theme="5" tint="-0.249977111117893"/>
      </colorScale>
    </cfRule>
  </conditionalFormatting>
  <conditionalFormatting sqref="P2:P4 B49 B47 AT47:AU47 B46:J46 B43 B42:J42 B41 B32 B31:J31 B30 B29:J29 B14 B13:J13 B12 B11:J11 B10 B8 B6:J6 AT9:AU9 AT12:BF12 AT29:BF29 AT6:BC6 AT7:BB8 AT11:AU11 AT13:AU13 B17:J17 B15:J15 B16 B19:J19 B18 B20 B21:J21 B28 AT30:AU30 AT31:BC31 AT32:AU32 AT39:AU39 B44:J44 B33:M40 AE2:AF3 P6:Y6 B7:I7 P7:X8 P10:Q10 P12:Q12 P13:Y13 P14:Q14 P15:Y15 P16:Q16 P18:Q18 P19:Y19 P20:Q20 P21:Y21 B26 P26:Q26 P28:Q28 P29:Y29 P30:Q30 P31:Y31 P32:Q32 P41:Y41 P42:Q42 B45 P47:Y47 B48:J48 P49:Y49 AE6:AN6 AE7:AM8 AE9 AE12:AN12 AE13 B22 B23:M25 AE29 AE30:AM30 AE31 AE32:AM32 AE34:AM34 AE35 AE39 AE40:AM40 AE41 P46:Q46 AE47 P48:Q48 P25:Y25 P23:Y23 P24:Q24 P38:Q38 P37:Y37 P34:Q34 P35:Y35 P36:Q36 P39:Y39 P40:Q40 P22:Q22 B51:Y51 B9:X9 B27:M27 B50:M50 P27:Y27 P50:Q50 AE10:AQ10 AE36:AQ38 AE42:AQ42 AE48:AQ51 B5:AT5 AE4:AT4 AE44:AQ46 AE43 AE33 AE14:AQ28 P11:AE11 P17:AB17 P33:AB33 P43:AB45 AT51:BF51 AT50:AU50 AT48:BF49 AT44:AU44 AT45:BF46 AT40:BF43 AT38:BF38 AT37:AU37 AT33:BF36 AT17:AU17 AT28:AU28 AT22:BF27 AT19:AU19 AT15:AU15 AT21:AU21 AT20:BC20 AT18:BC18 AT16:BC16 AT14:BF14 AT10:BC10">
    <cfRule type="cellIs" dxfId="171" priority="217" operator="equal">
      <formula>"No Comparison"</formula>
    </cfRule>
    <cfRule type="cellIs" dxfId="170" priority="218" operator="equal">
      <formula>"No New Data"</formula>
    </cfRule>
  </conditionalFormatting>
  <conditionalFormatting sqref="AN30">
    <cfRule type="cellIs" dxfId="169" priority="213" operator="equal">
      <formula>"No Comparison"</formula>
    </cfRule>
    <cfRule type="cellIs" dxfId="168" priority="214" operator="equal">
      <formula>"No New Data"</formula>
    </cfRule>
  </conditionalFormatting>
  <conditionalFormatting sqref="AN32">
    <cfRule type="cellIs" dxfId="167" priority="211" operator="equal">
      <formula>"No Comparison"</formula>
    </cfRule>
    <cfRule type="cellIs" dxfId="166" priority="212" operator="equal">
      <formula>"No New Data"</formula>
    </cfRule>
  </conditionalFormatting>
  <conditionalFormatting sqref="AN34">
    <cfRule type="cellIs" dxfId="165" priority="209" operator="equal">
      <formula>"No Comparison"</formula>
    </cfRule>
    <cfRule type="cellIs" dxfId="164" priority="210" operator="equal">
      <formula>"No New Data"</formula>
    </cfRule>
  </conditionalFormatting>
  <conditionalFormatting sqref="AN40">
    <cfRule type="cellIs" dxfId="163" priority="207" operator="equal">
      <formula>"No Comparison"</formula>
    </cfRule>
    <cfRule type="cellIs" dxfId="162" priority="208" operator="equal">
      <formula>"No New Data"</formula>
    </cfRule>
  </conditionalFormatting>
  <conditionalFormatting sqref="AN62">
    <cfRule type="cellIs" dxfId="161" priority="205" operator="equal">
      <formula>"No Comparison"</formula>
    </cfRule>
    <cfRule type="cellIs" dxfId="160" priority="206" operator="equal">
      <formula>"No New Data"</formula>
    </cfRule>
  </conditionalFormatting>
  <conditionalFormatting sqref="AN64">
    <cfRule type="cellIs" dxfId="159" priority="203" operator="equal">
      <formula>"No Comparison"</formula>
    </cfRule>
    <cfRule type="cellIs" dxfId="158" priority="204" operator="equal">
      <formula>"No New Data"</formula>
    </cfRule>
  </conditionalFormatting>
  <conditionalFormatting sqref="AN66">
    <cfRule type="cellIs" dxfId="157" priority="201" operator="equal">
      <formula>"No Comparison"</formula>
    </cfRule>
    <cfRule type="cellIs" dxfId="156" priority="202" operator="equal">
      <formula>"No New Data"</formula>
    </cfRule>
  </conditionalFormatting>
  <conditionalFormatting sqref="AN68">
    <cfRule type="cellIs" dxfId="155" priority="199" operator="equal">
      <formula>"No Comparison"</formula>
    </cfRule>
    <cfRule type="cellIs" dxfId="154" priority="200" operator="equal">
      <formula>"No New Data"</formula>
    </cfRule>
  </conditionalFormatting>
  <conditionalFormatting sqref="AF62:AI62">
    <cfRule type="cellIs" dxfId="153" priority="197" operator="equal">
      <formula>"No Comparison"</formula>
    </cfRule>
    <cfRule type="cellIs" dxfId="152" priority="198" operator="equal">
      <formula>"No New Data"</formula>
    </cfRule>
  </conditionalFormatting>
  <conditionalFormatting sqref="AF64:AI64">
    <cfRule type="cellIs" dxfId="151" priority="195" operator="equal">
      <formula>"No Comparison"</formula>
    </cfRule>
    <cfRule type="cellIs" dxfId="150" priority="196" operator="equal">
      <formula>"No New Data"</formula>
    </cfRule>
  </conditionalFormatting>
  <conditionalFormatting sqref="AF66:AI66">
    <cfRule type="cellIs" dxfId="149" priority="193" operator="equal">
      <formula>"No Comparison"</formula>
    </cfRule>
    <cfRule type="cellIs" dxfId="148" priority="194" operator="equal">
      <formula>"No New Data"</formula>
    </cfRule>
  </conditionalFormatting>
  <conditionalFormatting sqref="AF68:AI68">
    <cfRule type="cellIs" dxfId="147" priority="191" operator="equal">
      <formula>"No Comparison"</formula>
    </cfRule>
    <cfRule type="cellIs" dxfId="146" priority="192" operator="equal">
      <formula>"No New Data"</formula>
    </cfRule>
  </conditionalFormatting>
  <conditionalFormatting sqref="AU53:AX53">
    <cfRule type="cellIs" dxfId="145" priority="189" operator="equal">
      <formula>"No Comparison"</formula>
    </cfRule>
    <cfRule type="cellIs" dxfId="144" priority="190" operator="equal">
      <formula>"No New Data"</formula>
    </cfRule>
  </conditionalFormatting>
  <conditionalFormatting sqref="BC53">
    <cfRule type="cellIs" dxfId="143" priority="187" operator="equal">
      <formula>"No Comparison"</formula>
    </cfRule>
    <cfRule type="cellIs" dxfId="142" priority="188" operator="equal">
      <formula>"No New Data"</formula>
    </cfRule>
  </conditionalFormatting>
  <conditionalFormatting sqref="AU2:AU3 AU4:BF4 AU5:BH5">
    <cfRule type="cellIs" dxfId="141" priority="185" operator="equal">
      <formula>"No Comparison"</formula>
    </cfRule>
    <cfRule type="cellIs" dxfId="140" priority="186" operator="equal">
      <formula>"No New Data"</formula>
    </cfRule>
  </conditionalFormatting>
  <conditionalFormatting sqref="BG4:BH4">
    <cfRule type="cellIs" dxfId="139" priority="183" operator="equal">
      <formula>"No Comparison"</formula>
    </cfRule>
    <cfRule type="cellIs" dxfId="138" priority="184" operator="equal">
      <formula>"No New Data"</formula>
    </cfRule>
  </conditionalFormatting>
  <conditionalFormatting sqref="BC38:BF38">
    <cfRule type="colorScale" priority="182">
      <colorScale>
        <cfvo type="num" val="0"/>
        <cfvo type="percentile" val="50"/>
        <cfvo type="num" val="200"/>
        <color theme="6" tint="-0.249977111117893"/>
        <color rgb="FFFFEB84"/>
        <color theme="5" tint="-0.249977111117893"/>
      </colorScale>
    </cfRule>
  </conditionalFormatting>
  <conditionalFormatting sqref="B2:B3 B4:M4">
    <cfRule type="cellIs" dxfId="137" priority="180" operator="equal">
      <formula>"No Comparison"</formula>
    </cfRule>
    <cfRule type="cellIs" dxfId="136" priority="181" operator="equal">
      <formula>"No New Data"</formula>
    </cfRule>
  </conditionalFormatting>
  <conditionalFormatting sqref="N4:O4">
    <cfRule type="cellIs" dxfId="135" priority="178" operator="equal">
      <formula>"No Comparison"</formula>
    </cfRule>
    <cfRule type="cellIs" dxfId="134" priority="179" operator="equal">
      <formula>"No New Data"</formula>
    </cfRule>
  </conditionalFormatting>
  <conditionalFormatting sqref="Q2:Q3 Q4:AB4">
    <cfRule type="cellIs" dxfId="133" priority="176" operator="equal">
      <formula>"No Comparison"</formula>
    </cfRule>
    <cfRule type="cellIs" dxfId="132" priority="177" operator="equal">
      <formula>"No New Data"</formula>
    </cfRule>
  </conditionalFormatting>
  <conditionalFormatting sqref="AC4:AD4">
    <cfRule type="cellIs" dxfId="131" priority="174" operator="equal">
      <formula>"No Comparison"</formula>
    </cfRule>
    <cfRule type="cellIs" dxfId="130" priority="175" operator="equal">
      <formula>"No New Data"</formula>
    </cfRule>
  </conditionalFormatting>
  <conditionalFormatting sqref="Y53">
    <cfRule type="cellIs" dxfId="129" priority="172" operator="equal">
      <formula>"No Comparison"</formula>
    </cfRule>
    <cfRule type="cellIs" dxfId="128" priority="173" operator="equal">
      <formula>"No New Data"</formula>
    </cfRule>
  </conditionalFormatting>
  <conditionalFormatting sqref="Y55">
    <cfRule type="cellIs" dxfId="127" priority="170" operator="equal">
      <formula>"No Comparison"</formula>
    </cfRule>
    <cfRule type="cellIs" dxfId="126" priority="171" operator="equal">
      <formula>"No New Data"</formula>
    </cfRule>
  </conditionalFormatting>
  <conditionalFormatting sqref="Y57">
    <cfRule type="cellIs" dxfId="125" priority="168" operator="equal">
      <formula>"No Comparison"</formula>
    </cfRule>
    <cfRule type="cellIs" dxfId="124" priority="169" operator="equal">
      <formula>"No New Data"</formula>
    </cfRule>
  </conditionalFormatting>
  <conditionalFormatting sqref="Y59">
    <cfRule type="cellIs" dxfId="123" priority="166" operator="equal">
      <formula>"No Comparison"</formula>
    </cfRule>
    <cfRule type="cellIs" dxfId="122" priority="167" operator="equal">
      <formula>"No New Data"</formula>
    </cfRule>
  </conditionalFormatting>
  <conditionalFormatting sqref="Y61">
    <cfRule type="cellIs" dxfId="121" priority="164" operator="equal">
      <formula>"No Comparison"</formula>
    </cfRule>
    <cfRule type="cellIs" dxfId="120" priority="165" operator="equal">
      <formula>"No New Data"</formula>
    </cfRule>
  </conditionalFormatting>
  <conditionalFormatting sqref="Y63">
    <cfRule type="cellIs" dxfId="119" priority="162" operator="equal">
      <formula>"No Comparison"</formula>
    </cfRule>
    <cfRule type="cellIs" dxfId="118" priority="163" operator="equal">
      <formula>"No New Data"</formula>
    </cfRule>
  </conditionalFormatting>
  <conditionalFormatting sqref="Y65">
    <cfRule type="cellIs" dxfId="117" priority="160" operator="equal">
      <formula>"No Comparison"</formula>
    </cfRule>
    <cfRule type="cellIs" dxfId="116" priority="161" operator="equal">
      <formula>"No New Data"</formula>
    </cfRule>
  </conditionalFormatting>
  <conditionalFormatting sqref="Y69">
    <cfRule type="cellIs" dxfId="115" priority="158" operator="equal">
      <formula>"No Comparison"</formula>
    </cfRule>
    <cfRule type="cellIs" dxfId="114" priority="159" operator="equal">
      <formula>"No New Data"</formula>
    </cfRule>
  </conditionalFormatting>
  <conditionalFormatting sqref="Y71">
    <cfRule type="cellIs" dxfId="113" priority="156" operator="equal">
      <formula>"No Comparison"</formula>
    </cfRule>
    <cfRule type="cellIs" dxfId="112" priority="157" operator="equal">
      <formula>"No New Data"</formula>
    </cfRule>
  </conditionalFormatting>
  <conditionalFormatting sqref="Y73">
    <cfRule type="cellIs" dxfId="111" priority="154" operator="equal">
      <formula>"No Comparison"</formula>
    </cfRule>
    <cfRule type="cellIs" dxfId="110" priority="155" operator="equal">
      <formula>"No New Data"</formula>
    </cfRule>
  </conditionalFormatting>
  <conditionalFormatting sqref="Y75">
    <cfRule type="cellIs" dxfId="109" priority="152" operator="equal">
      <formula>"No Comparison"</formula>
    </cfRule>
    <cfRule type="cellIs" dxfId="108" priority="153" operator="equal">
      <formula>"No New Data"</formula>
    </cfRule>
  </conditionalFormatting>
  <conditionalFormatting sqref="Y77">
    <cfRule type="cellIs" dxfId="107" priority="150" operator="equal">
      <formula>"No Comparison"</formula>
    </cfRule>
    <cfRule type="cellIs" dxfId="106" priority="151" operator="equal">
      <formula>"No New Data"</formula>
    </cfRule>
  </conditionalFormatting>
  <conditionalFormatting sqref="Y79">
    <cfRule type="cellIs" dxfId="105" priority="148" operator="equal">
      <formula>"No Comparison"</formula>
    </cfRule>
    <cfRule type="cellIs" dxfId="104" priority="149" operator="equal">
      <formula>"No New Data"</formula>
    </cfRule>
  </conditionalFormatting>
  <conditionalFormatting sqref="Y89">
    <cfRule type="cellIs" dxfId="103" priority="146" operator="equal">
      <formula>"No Comparison"</formula>
    </cfRule>
    <cfRule type="cellIs" dxfId="102" priority="147" operator="equal">
      <formula>"No New Data"</formula>
    </cfRule>
  </conditionalFormatting>
  <conditionalFormatting sqref="Y98">
    <cfRule type="cellIs" dxfId="101" priority="144" operator="equal">
      <formula>"No Comparison"</formula>
    </cfRule>
    <cfRule type="cellIs" dxfId="100" priority="145" operator="equal">
      <formula>"No New Data"</formula>
    </cfRule>
  </conditionalFormatting>
  <conditionalFormatting sqref="Y100">
    <cfRule type="cellIs" dxfId="99" priority="142" operator="equal">
      <formula>"No Comparison"</formula>
    </cfRule>
    <cfRule type="cellIs" dxfId="98" priority="143" operator="equal">
      <formula>"No New Data"</formula>
    </cfRule>
  </conditionalFormatting>
  <conditionalFormatting sqref="Y107">
    <cfRule type="cellIs" dxfId="97" priority="140" operator="equal">
      <formula>"No Comparison"</formula>
    </cfRule>
    <cfRule type="cellIs" dxfId="96" priority="141" operator="equal">
      <formula>"No New Data"</formula>
    </cfRule>
  </conditionalFormatting>
  <conditionalFormatting sqref="Y109">
    <cfRule type="cellIs" dxfId="95" priority="138" operator="equal">
      <formula>"No Comparison"</formula>
    </cfRule>
    <cfRule type="cellIs" dxfId="94" priority="139" operator="equal">
      <formula>"No New Data"</formula>
    </cfRule>
  </conditionalFormatting>
  <conditionalFormatting sqref="Y121">
    <cfRule type="cellIs" dxfId="93" priority="136" operator="equal">
      <formula>"No Comparison"</formula>
    </cfRule>
    <cfRule type="cellIs" dxfId="92" priority="137" operator="equal">
      <formula>"No New Data"</formula>
    </cfRule>
  </conditionalFormatting>
  <conditionalFormatting sqref="Y123">
    <cfRule type="cellIs" dxfId="91" priority="134" operator="equal">
      <formula>"No Comparison"</formula>
    </cfRule>
    <cfRule type="cellIs" dxfId="90" priority="135" operator="equal">
      <formula>"No New Data"</formula>
    </cfRule>
  </conditionalFormatting>
  <conditionalFormatting sqref="Y144">
    <cfRule type="cellIs" dxfId="89" priority="132" operator="equal">
      <formula>"No Comparison"</formula>
    </cfRule>
    <cfRule type="cellIs" dxfId="88" priority="133" operator="equal">
      <formula>"No New Data"</formula>
    </cfRule>
  </conditionalFormatting>
  <conditionalFormatting sqref="Y156">
    <cfRule type="cellIs" dxfId="87" priority="130" operator="equal">
      <formula>"No Comparison"</formula>
    </cfRule>
    <cfRule type="cellIs" dxfId="86" priority="131" operator="equal">
      <formula>"No New Data"</formula>
    </cfRule>
  </conditionalFormatting>
  <conditionalFormatting sqref="Y173">
    <cfRule type="cellIs" dxfId="85" priority="128" operator="equal">
      <formula>"No Comparison"</formula>
    </cfRule>
    <cfRule type="cellIs" dxfId="84" priority="129" operator="equal">
      <formula>"No New Data"</formula>
    </cfRule>
  </conditionalFormatting>
  <conditionalFormatting sqref="Q53:T53">
    <cfRule type="cellIs" dxfId="83" priority="126" operator="equal">
      <formula>"No Comparison"</formula>
    </cfRule>
    <cfRule type="cellIs" dxfId="82" priority="127" operator="equal">
      <formula>"No New Data"</formula>
    </cfRule>
  </conditionalFormatting>
  <conditionalFormatting sqref="Q55:T55">
    <cfRule type="cellIs" dxfId="81" priority="124" operator="equal">
      <formula>"No Comparison"</formula>
    </cfRule>
    <cfRule type="cellIs" dxfId="80" priority="125" operator="equal">
      <formula>"No New Data"</formula>
    </cfRule>
  </conditionalFormatting>
  <conditionalFormatting sqref="Q57:T57">
    <cfRule type="cellIs" dxfId="79" priority="122" operator="equal">
      <formula>"No Comparison"</formula>
    </cfRule>
    <cfRule type="cellIs" dxfId="78" priority="123" operator="equal">
      <formula>"No New Data"</formula>
    </cfRule>
  </conditionalFormatting>
  <conditionalFormatting sqref="Q59:T59">
    <cfRule type="cellIs" dxfId="77" priority="120" operator="equal">
      <formula>"No Comparison"</formula>
    </cfRule>
    <cfRule type="cellIs" dxfId="76" priority="121" operator="equal">
      <formula>"No New Data"</formula>
    </cfRule>
  </conditionalFormatting>
  <conditionalFormatting sqref="Q61:T61">
    <cfRule type="cellIs" dxfId="75" priority="118" operator="equal">
      <formula>"No Comparison"</formula>
    </cfRule>
    <cfRule type="cellIs" dxfId="74" priority="119" operator="equal">
      <formula>"No New Data"</formula>
    </cfRule>
  </conditionalFormatting>
  <conditionalFormatting sqref="Q63:T63">
    <cfRule type="cellIs" dxfId="73" priority="116" operator="equal">
      <formula>"No Comparison"</formula>
    </cfRule>
    <cfRule type="cellIs" dxfId="72" priority="117" operator="equal">
      <formula>"No New Data"</formula>
    </cfRule>
  </conditionalFormatting>
  <conditionalFormatting sqref="Q65:T65">
    <cfRule type="cellIs" dxfId="71" priority="114" operator="equal">
      <formula>"No Comparison"</formula>
    </cfRule>
    <cfRule type="cellIs" dxfId="70" priority="115" operator="equal">
      <formula>"No New Data"</formula>
    </cfRule>
  </conditionalFormatting>
  <conditionalFormatting sqref="Q69:T69">
    <cfRule type="cellIs" dxfId="69" priority="112" operator="equal">
      <formula>"No Comparison"</formula>
    </cfRule>
    <cfRule type="cellIs" dxfId="68" priority="113" operator="equal">
      <formula>"No New Data"</formula>
    </cfRule>
  </conditionalFormatting>
  <conditionalFormatting sqref="Q71:T71">
    <cfRule type="cellIs" dxfId="67" priority="110" operator="equal">
      <formula>"No Comparison"</formula>
    </cfRule>
    <cfRule type="cellIs" dxfId="66" priority="111" operator="equal">
      <formula>"No New Data"</formula>
    </cfRule>
  </conditionalFormatting>
  <conditionalFormatting sqref="Q73:T73">
    <cfRule type="cellIs" dxfId="65" priority="108" operator="equal">
      <formula>"No Comparison"</formula>
    </cfRule>
    <cfRule type="cellIs" dxfId="64" priority="109" operator="equal">
      <formula>"No New Data"</formula>
    </cfRule>
  </conditionalFormatting>
  <conditionalFormatting sqref="Q75:T75">
    <cfRule type="cellIs" dxfId="63" priority="106" operator="equal">
      <formula>"No Comparison"</formula>
    </cfRule>
    <cfRule type="cellIs" dxfId="62" priority="107" operator="equal">
      <formula>"No New Data"</formula>
    </cfRule>
  </conditionalFormatting>
  <conditionalFormatting sqref="Q77:T77">
    <cfRule type="cellIs" dxfId="61" priority="104" operator="equal">
      <formula>"No Comparison"</formula>
    </cfRule>
    <cfRule type="cellIs" dxfId="60" priority="105" operator="equal">
      <formula>"No New Data"</formula>
    </cfRule>
  </conditionalFormatting>
  <conditionalFormatting sqref="Q79:T79">
    <cfRule type="cellIs" dxfId="59" priority="102" operator="equal">
      <formula>"No Comparison"</formula>
    </cfRule>
    <cfRule type="cellIs" dxfId="58" priority="103" operator="equal">
      <formula>"No New Data"</formula>
    </cfRule>
  </conditionalFormatting>
  <conditionalFormatting sqref="Q89:T89">
    <cfRule type="cellIs" dxfId="57" priority="100" operator="equal">
      <formula>"No Comparison"</formula>
    </cfRule>
    <cfRule type="cellIs" dxfId="56" priority="101" operator="equal">
      <formula>"No New Data"</formula>
    </cfRule>
  </conditionalFormatting>
  <conditionalFormatting sqref="Q98:T98">
    <cfRule type="cellIs" dxfId="55" priority="98" operator="equal">
      <formula>"No Comparison"</formula>
    </cfRule>
    <cfRule type="cellIs" dxfId="54" priority="99" operator="equal">
      <formula>"No New Data"</formula>
    </cfRule>
  </conditionalFormatting>
  <conditionalFormatting sqref="Q100:T100">
    <cfRule type="cellIs" dxfId="53" priority="96" operator="equal">
      <formula>"No Comparison"</formula>
    </cfRule>
    <cfRule type="cellIs" dxfId="52" priority="97" operator="equal">
      <formula>"No New Data"</formula>
    </cfRule>
  </conditionalFormatting>
  <conditionalFormatting sqref="Q107:T107">
    <cfRule type="cellIs" dxfId="51" priority="94" operator="equal">
      <formula>"No Comparison"</formula>
    </cfRule>
    <cfRule type="cellIs" dxfId="50" priority="95" operator="equal">
      <formula>"No New Data"</formula>
    </cfRule>
  </conditionalFormatting>
  <conditionalFormatting sqref="Q109:T109">
    <cfRule type="cellIs" dxfId="49" priority="92" operator="equal">
      <formula>"No Comparison"</formula>
    </cfRule>
    <cfRule type="cellIs" dxfId="48" priority="93" operator="equal">
      <formula>"No New Data"</formula>
    </cfRule>
  </conditionalFormatting>
  <conditionalFormatting sqref="Q121:T121">
    <cfRule type="cellIs" dxfId="47" priority="90" operator="equal">
      <formula>"No Comparison"</formula>
    </cfRule>
    <cfRule type="cellIs" dxfId="46" priority="91" operator="equal">
      <formula>"No New Data"</formula>
    </cfRule>
  </conditionalFormatting>
  <conditionalFormatting sqref="Q123:T123">
    <cfRule type="cellIs" dxfId="45" priority="88" operator="equal">
      <formula>"No Comparison"</formula>
    </cfRule>
    <cfRule type="cellIs" dxfId="44" priority="89" operator="equal">
      <formula>"No New Data"</formula>
    </cfRule>
  </conditionalFormatting>
  <conditionalFormatting sqref="Q144:T144">
    <cfRule type="cellIs" dxfId="43" priority="86" operator="equal">
      <formula>"No Comparison"</formula>
    </cfRule>
    <cfRule type="cellIs" dxfId="42" priority="87" operator="equal">
      <formula>"No New Data"</formula>
    </cfRule>
  </conditionalFormatting>
  <conditionalFormatting sqref="Q156:T156">
    <cfRule type="cellIs" dxfId="41" priority="84" operator="equal">
      <formula>"No Comparison"</formula>
    </cfRule>
    <cfRule type="cellIs" dxfId="40" priority="85" operator="equal">
      <formula>"No New Data"</formula>
    </cfRule>
  </conditionalFormatting>
  <conditionalFormatting sqref="Q173:T173">
    <cfRule type="cellIs" dxfId="39" priority="82" operator="equal">
      <formula>"No Comparison"</formula>
    </cfRule>
    <cfRule type="cellIs" dxfId="38" priority="83" operator="equal">
      <formula>"No New Data"</formula>
    </cfRule>
  </conditionalFormatting>
  <conditionalFormatting sqref="N23:O25">
    <cfRule type="cellIs" dxfId="37" priority="78" operator="equal">
      <formula>"No Comparison"</formula>
    </cfRule>
    <cfRule type="cellIs" dxfId="36" priority="79" operator="equal">
      <formula>"No New Data"</formula>
    </cfRule>
  </conditionalFormatting>
  <conditionalFormatting sqref="N33:O40">
    <cfRule type="cellIs" dxfId="35" priority="76" operator="equal">
      <formula>"No Comparison"</formula>
    </cfRule>
    <cfRule type="cellIs" dxfId="34" priority="77" operator="equal">
      <formula>"No New Data"</formula>
    </cfRule>
  </conditionalFormatting>
  <conditionalFormatting sqref="Z17:AB17">
    <cfRule type="colorScale" priority="74">
      <colorScale>
        <cfvo type="num" val="0"/>
        <cfvo type="num" val="50"/>
        <cfvo type="num" val="200"/>
        <color theme="6" tint="-0.249977111117893"/>
        <color rgb="FFFFEB84"/>
        <color theme="5" tint="-0.249977111117893"/>
      </colorScale>
    </cfRule>
  </conditionalFormatting>
  <conditionalFormatting sqref="Y17">
    <cfRule type="colorScale" priority="73">
      <colorScale>
        <cfvo type="num" val="0"/>
        <cfvo type="num" val="50"/>
        <cfvo type="num" val="200"/>
        <color theme="6" tint="-0.249977111117893"/>
        <color rgb="FFFFEB84"/>
        <color theme="5" tint="-0.249977111117893"/>
      </colorScale>
    </cfRule>
  </conditionalFormatting>
  <conditionalFormatting sqref="Y33:AB33">
    <cfRule type="colorScale" priority="72">
      <colorScale>
        <cfvo type="num" val="0"/>
        <cfvo type="num" val="50"/>
        <cfvo type="num" val="200"/>
        <color theme="6" tint="-0.249977111117893"/>
        <color rgb="FFFFEB84"/>
        <color theme="5" tint="-0.249977111117893"/>
      </colorScale>
    </cfRule>
  </conditionalFormatting>
  <conditionalFormatting sqref="Y43:AB45">
    <cfRule type="colorScale" priority="71">
      <colorScale>
        <cfvo type="num" val="0"/>
        <cfvo type="num" val="50"/>
        <cfvo type="num" val="200"/>
        <color theme="6" tint="-0.249977111117893"/>
        <color rgb="FFFFEB84"/>
        <color theme="5" tint="-0.249977111117893"/>
      </colorScale>
    </cfRule>
  </conditionalFormatting>
  <conditionalFormatting sqref="Y67:AB67">
    <cfRule type="colorScale" priority="70">
      <colorScale>
        <cfvo type="num" val="0"/>
        <cfvo type="percentile" val="50"/>
        <cfvo type="num" val="200"/>
        <color theme="6" tint="-0.249977111117893"/>
        <color rgb="FFFFEB84"/>
        <color theme="5" tint="-0.249977111117893"/>
      </colorScale>
    </cfRule>
  </conditionalFormatting>
  <conditionalFormatting sqref="Y67:AB67">
    <cfRule type="cellIs" dxfId="33" priority="68" operator="equal">
      <formula>"No Comparison"</formula>
    </cfRule>
    <cfRule type="cellIs" dxfId="32" priority="69" operator="equal">
      <formula>"No New Data"</formula>
    </cfRule>
  </conditionalFormatting>
  <conditionalFormatting sqref="Y67:AB67">
    <cfRule type="colorScale" priority="67">
      <colorScale>
        <cfvo type="num" val="0"/>
        <cfvo type="num" val="50"/>
        <cfvo type="num" val="200"/>
        <color theme="6" tint="-0.249977111117893"/>
        <color rgb="FFFFEB84"/>
        <color theme="5" tint="-0.249977111117893"/>
      </colorScale>
    </cfRule>
  </conditionalFormatting>
  <conditionalFormatting sqref="Y81:AB81">
    <cfRule type="colorScale" priority="66">
      <colorScale>
        <cfvo type="num" val="0"/>
        <cfvo type="percentile" val="50"/>
        <cfvo type="num" val="200"/>
        <color theme="6" tint="-0.249977111117893"/>
        <color rgb="FFFFEB84"/>
        <color theme="5" tint="-0.249977111117893"/>
      </colorScale>
    </cfRule>
  </conditionalFormatting>
  <conditionalFormatting sqref="Y81:AB81">
    <cfRule type="cellIs" dxfId="31" priority="64" operator="equal">
      <formula>"No Comparison"</formula>
    </cfRule>
    <cfRule type="cellIs" dxfId="30" priority="65" operator="equal">
      <formula>"No New Data"</formula>
    </cfRule>
  </conditionalFormatting>
  <conditionalFormatting sqref="Y81:AB81">
    <cfRule type="colorScale" priority="63">
      <colorScale>
        <cfvo type="num" val="0"/>
        <cfvo type="num" val="50"/>
        <cfvo type="num" val="200"/>
        <color theme="6" tint="-0.249977111117893"/>
        <color rgb="FFFFEB84"/>
        <color theme="5" tint="-0.249977111117893"/>
      </colorScale>
    </cfRule>
  </conditionalFormatting>
  <conditionalFormatting sqref="Y83:AB87">
    <cfRule type="colorScale" priority="62">
      <colorScale>
        <cfvo type="num" val="0"/>
        <cfvo type="percentile" val="50"/>
        <cfvo type="num" val="200"/>
        <color theme="6" tint="-0.249977111117893"/>
        <color rgb="FFFFEB84"/>
        <color theme="5" tint="-0.249977111117893"/>
      </colorScale>
    </cfRule>
  </conditionalFormatting>
  <conditionalFormatting sqref="Y83:AB87">
    <cfRule type="cellIs" dxfId="29" priority="60" operator="equal">
      <formula>"No Comparison"</formula>
    </cfRule>
    <cfRule type="cellIs" dxfId="28" priority="61" operator="equal">
      <formula>"No New Data"</formula>
    </cfRule>
  </conditionalFormatting>
  <conditionalFormatting sqref="Y83:AB87">
    <cfRule type="colorScale" priority="59">
      <colorScale>
        <cfvo type="num" val="0"/>
        <cfvo type="num" val="50"/>
        <cfvo type="num" val="200"/>
        <color theme="6" tint="-0.249977111117893"/>
        <color rgb="FFFFEB84"/>
        <color theme="5" tint="-0.249977111117893"/>
      </colorScale>
    </cfRule>
  </conditionalFormatting>
  <conditionalFormatting sqref="Y91:AB96">
    <cfRule type="colorScale" priority="58">
      <colorScale>
        <cfvo type="num" val="0"/>
        <cfvo type="percentile" val="50"/>
        <cfvo type="num" val="200"/>
        <color theme="6" tint="-0.249977111117893"/>
        <color rgb="FFFFEB84"/>
        <color theme="5" tint="-0.249977111117893"/>
      </colorScale>
    </cfRule>
  </conditionalFormatting>
  <conditionalFormatting sqref="Y91:AB96">
    <cfRule type="cellIs" dxfId="27" priority="56" operator="equal">
      <formula>"No Comparison"</formula>
    </cfRule>
    <cfRule type="cellIs" dxfId="26" priority="57" operator="equal">
      <formula>"No New Data"</formula>
    </cfRule>
  </conditionalFormatting>
  <conditionalFormatting sqref="Y91:AB96">
    <cfRule type="colorScale" priority="55">
      <colorScale>
        <cfvo type="num" val="0"/>
        <cfvo type="num" val="50"/>
        <cfvo type="num" val="200"/>
        <color theme="6" tint="-0.249977111117893"/>
        <color rgb="FFFFEB84"/>
        <color theme="5" tint="-0.249977111117893"/>
      </colorScale>
    </cfRule>
  </conditionalFormatting>
  <conditionalFormatting sqref="Y102:AB105">
    <cfRule type="colorScale" priority="54">
      <colorScale>
        <cfvo type="num" val="0"/>
        <cfvo type="percentile" val="50"/>
        <cfvo type="num" val="200"/>
        <color theme="6" tint="-0.249977111117893"/>
        <color rgb="FFFFEB84"/>
        <color theme="5" tint="-0.249977111117893"/>
      </colorScale>
    </cfRule>
  </conditionalFormatting>
  <conditionalFormatting sqref="Y102:AB105">
    <cfRule type="cellIs" dxfId="25" priority="52" operator="equal">
      <formula>"No Comparison"</formula>
    </cfRule>
    <cfRule type="cellIs" dxfId="24" priority="53" operator="equal">
      <formula>"No New Data"</formula>
    </cfRule>
  </conditionalFormatting>
  <conditionalFormatting sqref="Y102:AB105">
    <cfRule type="colorScale" priority="51">
      <colorScale>
        <cfvo type="num" val="0"/>
        <cfvo type="num" val="50"/>
        <cfvo type="num" val="200"/>
        <color theme="6" tint="-0.249977111117893"/>
        <color rgb="FFFFEB84"/>
        <color theme="5" tint="-0.249977111117893"/>
      </colorScale>
    </cfRule>
  </conditionalFormatting>
  <conditionalFormatting sqref="Y111:AB117">
    <cfRule type="colorScale" priority="50">
      <colorScale>
        <cfvo type="num" val="0"/>
        <cfvo type="percentile" val="50"/>
        <cfvo type="num" val="200"/>
        <color theme="6" tint="-0.249977111117893"/>
        <color rgb="FFFFEB84"/>
        <color theme="5" tint="-0.249977111117893"/>
      </colorScale>
    </cfRule>
  </conditionalFormatting>
  <conditionalFormatting sqref="Y111:AB117">
    <cfRule type="cellIs" dxfId="23" priority="48" operator="equal">
      <formula>"No Comparison"</formula>
    </cfRule>
    <cfRule type="cellIs" dxfId="22" priority="49" operator="equal">
      <formula>"No New Data"</formula>
    </cfRule>
  </conditionalFormatting>
  <conditionalFormatting sqref="Y111:AB117">
    <cfRule type="colorScale" priority="47">
      <colorScale>
        <cfvo type="num" val="0"/>
        <cfvo type="num" val="50"/>
        <cfvo type="num" val="200"/>
        <color theme="6" tint="-0.249977111117893"/>
        <color rgb="FFFFEB84"/>
        <color theme="5" tint="-0.249977111117893"/>
      </colorScale>
    </cfRule>
  </conditionalFormatting>
  <conditionalFormatting sqref="Y119:AB119">
    <cfRule type="colorScale" priority="46">
      <colorScale>
        <cfvo type="num" val="0"/>
        <cfvo type="percentile" val="50"/>
        <cfvo type="num" val="200"/>
        <color theme="6" tint="-0.249977111117893"/>
        <color rgb="FFFFEB84"/>
        <color theme="5" tint="-0.249977111117893"/>
      </colorScale>
    </cfRule>
  </conditionalFormatting>
  <conditionalFormatting sqref="Y119:AB119">
    <cfRule type="cellIs" dxfId="21" priority="44" operator="equal">
      <formula>"No Comparison"</formula>
    </cfRule>
    <cfRule type="cellIs" dxfId="20" priority="45" operator="equal">
      <formula>"No New Data"</formula>
    </cfRule>
  </conditionalFormatting>
  <conditionalFormatting sqref="Y119:AB119">
    <cfRule type="colorScale" priority="43">
      <colorScale>
        <cfvo type="num" val="0"/>
        <cfvo type="num" val="50"/>
        <cfvo type="num" val="200"/>
        <color theme="6" tint="-0.249977111117893"/>
        <color rgb="FFFFEB84"/>
        <color theme="5" tint="-0.249977111117893"/>
      </colorScale>
    </cfRule>
  </conditionalFormatting>
  <conditionalFormatting sqref="Y125:AB125">
    <cfRule type="colorScale" priority="42">
      <colorScale>
        <cfvo type="num" val="0"/>
        <cfvo type="percentile" val="50"/>
        <cfvo type="num" val="200"/>
        <color theme="6" tint="-0.249977111117893"/>
        <color rgb="FFFFEB84"/>
        <color theme="5" tint="-0.249977111117893"/>
      </colorScale>
    </cfRule>
  </conditionalFormatting>
  <conditionalFormatting sqref="Y125:AB125">
    <cfRule type="cellIs" dxfId="19" priority="40" operator="equal">
      <formula>"No Comparison"</formula>
    </cfRule>
    <cfRule type="cellIs" dxfId="18" priority="41" operator="equal">
      <formula>"No New Data"</formula>
    </cfRule>
  </conditionalFormatting>
  <conditionalFormatting sqref="Y125:AB125">
    <cfRule type="colorScale" priority="39">
      <colorScale>
        <cfvo type="num" val="0"/>
        <cfvo type="num" val="50"/>
        <cfvo type="num" val="200"/>
        <color theme="6" tint="-0.249977111117893"/>
        <color rgb="FFFFEB84"/>
        <color theme="5" tint="-0.249977111117893"/>
      </colorScale>
    </cfRule>
  </conditionalFormatting>
  <conditionalFormatting sqref="Y127:AB127">
    <cfRule type="colorScale" priority="38">
      <colorScale>
        <cfvo type="num" val="0"/>
        <cfvo type="percentile" val="50"/>
        <cfvo type="num" val="200"/>
        <color theme="6" tint="-0.249977111117893"/>
        <color rgb="FFFFEB84"/>
        <color theme="5" tint="-0.249977111117893"/>
      </colorScale>
    </cfRule>
  </conditionalFormatting>
  <conditionalFormatting sqref="Y127:AB127">
    <cfRule type="cellIs" dxfId="17" priority="36" operator="equal">
      <formula>"No Comparison"</formula>
    </cfRule>
    <cfRule type="cellIs" dxfId="16" priority="37" operator="equal">
      <formula>"No New Data"</formula>
    </cfRule>
  </conditionalFormatting>
  <conditionalFormatting sqref="Y127:AB127">
    <cfRule type="colorScale" priority="35">
      <colorScale>
        <cfvo type="num" val="0"/>
        <cfvo type="num" val="50"/>
        <cfvo type="num" val="200"/>
        <color theme="6" tint="-0.249977111117893"/>
        <color rgb="FFFFEB84"/>
        <color theme="5" tint="-0.249977111117893"/>
      </colorScale>
    </cfRule>
  </conditionalFormatting>
  <conditionalFormatting sqref="Y129:AB129">
    <cfRule type="colorScale" priority="34">
      <colorScale>
        <cfvo type="num" val="0"/>
        <cfvo type="percentile" val="50"/>
        <cfvo type="num" val="200"/>
        <color theme="6" tint="-0.249977111117893"/>
        <color rgb="FFFFEB84"/>
        <color theme="5" tint="-0.249977111117893"/>
      </colorScale>
    </cfRule>
  </conditionalFormatting>
  <conditionalFormatting sqref="Y129:AB129">
    <cfRule type="cellIs" dxfId="15" priority="32" operator="equal">
      <formula>"No Comparison"</formula>
    </cfRule>
    <cfRule type="cellIs" dxfId="14" priority="33" operator="equal">
      <formula>"No New Data"</formula>
    </cfRule>
  </conditionalFormatting>
  <conditionalFormatting sqref="Y129:AB129">
    <cfRule type="colorScale" priority="31">
      <colorScale>
        <cfvo type="num" val="0"/>
        <cfvo type="num" val="50"/>
        <cfvo type="num" val="200"/>
        <color theme="6" tint="-0.249977111117893"/>
        <color rgb="FFFFEB84"/>
        <color theme="5" tint="-0.249977111117893"/>
      </colorScale>
    </cfRule>
  </conditionalFormatting>
  <conditionalFormatting sqref="Y131:AB132">
    <cfRule type="colorScale" priority="30">
      <colorScale>
        <cfvo type="num" val="0"/>
        <cfvo type="percentile" val="50"/>
        <cfvo type="num" val="200"/>
        <color theme="6" tint="-0.249977111117893"/>
        <color rgb="FFFFEB84"/>
        <color theme="5" tint="-0.249977111117893"/>
      </colorScale>
    </cfRule>
  </conditionalFormatting>
  <conditionalFormatting sqref="Y131:AB132">
    <cfRule type="cellIs" dxfId="13" priority="28" operator="equal">
      <formula>"No Comparison"</formula>
    </cfRule>
    <cfRule type="cellIs" dxfId="12" priority="29" operator="equal">
      <formula>"No New Data"</formula>
    </cfRule>
  </conditionalFormatting>
  <conditionalFormatting sqref="Y131:AB132">
    <cfRule type="colorScale" priority="27">
      <colorScale>
        <cfvo type="num" val="0"/>
        <cfvo type="num" val="50"/>
        <cfvo type="num" val="200"/>
        <color theme="6" tint="-0.249977111117893"/>
        <color rgb="FFFFEB84"/>
        <color theme="5" tint="-0.249977111117893"/>
      </colorScale>
    </cfRule>
  </conditionalFormatting>
  <conditionalFormatting sqref="Y134:AB138">
    <cfRule type="colorScale" priority="26">
      <colorScale>
        <cfvo type="num" val="0"/>
        <cfvo type="percentile" val="50"/>
        <cfvo type="num" val="200"/>
        <color theme="6" tint="-0.249977111117893"/>
        <color rgb="FFFFEB84"/>
        <color theme="5" tint="-0.249977111117893"/>
      </colorScale>
    </cfRule>
  </conditionalFormatting>
  <conditionalFormatting sqref="Y134:AB138">
    <cfRule type="cellIs" dxfId="11" priority="24" operator="equal">
      <formula>"No Comparison"</formula>
    </cfRule>
    <cfRule type="cellIs" dxfId="10" priority="25" operator="equal">
      <formula>"No New Data"</formula>
    </cfRule>
  </conditionalFormatting>
  <conditionalFormatting sqref="Y134:AB138">
    <cfRule type="colorScale" priority="23">
      <colorScale>
        <cfvo type="num" val="0"/>
        <cfvo type="num" val="50"/>
        <cfvo type="num" val="200"/>
        <color theme="6" tint="-0.249977111117893"/>
        <color rgb="FFFFEB84"/>
        <color theme="5" tint="-0.249977111117893"/>
      </colorScale>
    </cfRule>
  </conditionalFormatting>
  <conditionalFormatting sqref="Y140:AB142">
    <cfRule type="colorScale" priority="22">
      <colorScale>
        <cfvo type="num" val="0"/>
        <cfvo type="percentile" val="50"/>
        <cfvo type="num" val="200"/>
        <color theme="6" tint="-0.249977111117893"/>
        <color rgb="FFFFEB84"/>
        <color theme="5" tint="-0.249977111117893"/>
      </colorScale>
    </cfRule>
  </conditionalFormatting>
  <conditionalFormatting sqref="Y140:AB142">
    <cfRule type="cellIs" dxfId="9" priority="20" operator="equal">
      <formula>"No Comparison"</formula>
    </cfRule>
    <cfRule type="cellIs" dxfId="8" priority="21" operator="equal">
      <formula>"No New Data"</formula>
    </cfRule>
  </conditionalFormatting>
  <conditionalFormatting sqref="Y140:AB142">
    <cfRule type="colorScale" priority="19">
      <colorScale>
        <cfvo type="num" val="0"/>
        <cfvo type="num" val="50"/>
        <cfvo type="num" val="200"/>
        <color theme="6" tint="-0.249977111117893"/>
        <color rgb="FFFFEB84"/>
        <color theme="5" tint="-0.249977111117893"/>
      </colorScale>
    </cfRule>
  </conditionalFormatting>
  <conditionalFormatting sqref="Y146:AB154">
    <cfRule type="colorScale" priority="18">
      <colorScale>
        <cfvo type="num" val="0"/>
        <cfvo type="percentile" val="50"/>
        <cfvo type="num" val="200"/>
        <color theme="6" tint="-0.249977111117893"/>
        <color rgb="FFFFEB84"/>
        <color theme="5" tint="-0.249977111117893"/>
      </colorScale>
    </cfRule>
  </conditionalFormatting>
  <conditionalFormatting sqref="Y146:AB154">
    <cfRule type="cellIs" dxfId="7" priority="16" operator="equal">
      <formula>"No Comparison"</formula>
    </cfRule>
    <cfRule type="cellIs" dxfId="6" priority="17" operator="equal">
      <formula>"No New Data"</formula>
    </cfRule>
  </conditionalFormatting>
  <conditionalFormatting sqref="Y146:AB154">
    <cfRule type="colorScale" priority="15">
      <colorScale>
        <cfvo type="num" val="0"/>
        <cfvo type="num" val="50"/>
        <cfvo type="num" val="200"/>
        <color theme="6" tint="-0.249977111117893"/>
        <color rgb="FFFFEB84"/>
        <color theme="5" tint="-0.249977111117893"/>
      </colorScale>
    </cfRule>
  </conditionalFormatting>
  <conditionalFormatting sqref="Y158:AB168">
    <cfRule type="colorScale" priority="14">
      <colorScale>
        <cfvo type="num" val="0"/>
        <cfvo type="percentile" val="50"/>
        <cfvo type="num" val="200"/>
        <color theme="6" tint="-0.249977111117893"/>
        <color rgb="FFFFEB84"/>
        <color theme="5" tint="-0.249977111117893"/>
      </colorScale>
    </cfRule>
  </conditionalFormatting>
  <conditionalFormatting sqref="Y158:AB168">
    <cfRule type="cellIs" dxfId="5" priority="12" operator="equal">
      <formula>"No Comparison"</formula>
    </cfRule>
    <cfRule type="cellIs" dxfId="4" priority="13" operator="equal">
      <formula>"No New Data"</formula>
    </cfRule>
  </conditionalFormatting>
  <conditionalFormatting sqref="Y158:AB168">
    <cfRule type="colorScale" priority="11">
      <colorScale>
        <cfvo type="num" val="0"/>
        <cfvo type="num" val="50"/>
        <cfvo type="num" val="200"/>
        <color theme="6" tint="-0.249977111117893"/>
        <color rgb="FFFFEB84"/>
        <color theme="5" tint="-0.249977111117893"/>
      </colorScale>
    </cfRule>
  </conditionalFormatting>
  <conditionalFormatting sqref="Y170:AB171">
    <cfRule type="colorScale" priority="10">
      <colorScale>
        <cfvo type="num" val="0"/>
        <cfvo type="percentile" val="50"/>
        <cfvo type="num" val="200"/>
        <color theme="6" tint="-0.249977111117893"/>
        <color rgb="FFFFEB84"/>
        <color theme="5" tint="-0.249977111117893"/>
      </colorScale>
    </cfRule>
  </conditionalFormatting>
  <conditionalFormatting sqref="Y170:AB171">
    <cfRule type="cellIs" dxfId="3" priority="8" operator="equal">
      <formula>"No Comparison"</formula>
    </cfRule>
    <cfRule type="cellIs" dxfId="2" priority="9" operator="equal">
      <formula>"No New Data"</formula>
    </cfRule>
  </conditionalFormatting>
  <conditionalFormatting sqref="Y170:AB171">
    <cfRule type="colorScale" priority="7">
      <colorScale>
        <cfvo type="num" val="0"/>
        <cfvo type="num" val="50"/>
        <cfvo type="num" val="200"/>
        <color theme="6" tint="-0.249977111117893"/>
        <color rgb="FFFFEB84"/>
        <color theme="5" tint="-0.249977111117893"/>
      </colorScale>
    </cfRule>
  </conditionalFormatting>
  <conditionalFormatting sqref="Y175:AB176">
    <cfRule type="colorScale" priority="6">
      <colorScale>
        <cfvo type="num" val="0"/>
        <cfvo type="percentile" val="50"/>
        <cfvo type="num" val="200"/>
        <color theme="6" tint="-0.249977111117893"/>
        <color rgb="FFFFEB84"/>
        <color theme="5" tint="-0.249977111117893"/>
      </colorScale>
    </cfRule>
  </conditionalFormatting>
  <conditionalFormatting sqref="Y175:AB176">
    <cfRule type="cellIs" dxfId="1" priority="4" operator="equal">
      <formula>"No Comparison"</formula>
    </cfRule>
    <cfRule type="cellIs" dxfId="0" priority="5" operator="equal">
      <formula>"No New Data"</formula>
    </cfRule>
  </conditionalFormatting>
  <conditionalFormatting sqref="Y175:AB176">
    <cfRule type="colorScale" priority="3">
      <colorScale>
        <cfvo type="num" val="0"/>
        <cfvo type="num" val="50"/>
        <cfvo type="num" val="200"/>
        <color theme="6" tint="-0.249977111117893"/>
        <color rgb="FFFFEB84"/>
        <color theme="5" tint="-0.249977111117893"/>
      </colorScale>
    </cfRule>
  </conditionalFormatting>
  <conditionalFormatting sqref="BG12:BH12 BG14:BH14 BG22:BH27 BG29:BH29 BG33:BH36 BG38:BH38 BG40:BH43 BG45:BH46 BG48:BH49 BG51:BH51 BG55:BH55 AR10:AS10 AR14:AS28 AR36:AS38 AR42:AS42 AR44:AS46 AR48:AS51 AR53:AS56 AR58:AS58 AR60:AS60 AR70:AS70 AC175:AD176 AC170:AD171 AC158:AD168 AC146:AD154 AC140:AD142 AC134:AD138 AC131:AD132 AC129:AD129 AC127:AD127 AC125:AD125 AC119:AD119 AC111:AD117 AC102:AD105 AC91:AD96 AC83:AD87 AC81:AD81 AC67:AD67 AC43:AD45 AC33:AD33 AC17:AD17 AC11:AD11 N9:O9 N23:O25 N27:O27 N33:O40 N50:O50">
    <cfRule type="colorScale" priority="1">
      <colorScale>
        <cfvo type="min"/>
        <cfvo type="percentile" val="50"/>
        <cfvo type="max"/>
        <color theme="6" tint="-0.249977111117893"/>
        <color rgb="FFFFEB84"/>
        <color theme="5" tint="-0.249977111117893"/>
      </colorScale>
    </cfRule>
  </conditionalFormatting>
  <pageMargins left="0.7" right="0.7" top="0.75" bottom="0.75" header="0.3" footer="0.3"/>
  <pageSetup paperSize="9" orientation="portrait" r:id="rId1"/>
  <ignoredErrors>
    <ignoredError sqref="AO1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6</vt:i4>
      </vt:variant>
    </vt:vector>
  </HeadingPairs>
  <TitlesOfParts>
    <vt:vector size="19" baseType="lpstr">
      <vt:lpstr>1 - Control System</vt:lpstr>
      <vt:lpstr>2 - Robot Data Time Delay</vt:lpstr>
      <vt:lpstr>4 - Simple Process Speed</vt:lpstr>
      <vt:lpstr>5 - Expensive Process Speed</vt:lpstr>
      <vt:lpstr>6 - Optical Flow Time</vt:lpstr>
      <vt:lpstr>8 - Background Subtraction Time</vt:lpstr>
      <vt:lpstr>9 - Haar Time</vt:lpstr>
      <vt:lpstr>10 - Haar Locations</vt:lpstr>
      <vt:lpstr>13 - Position Predictor</vt:lpstr>
      <vt:lpstr>15 - Network Traffic</vt:lpstr>
      <vt:lpstr>16 - Target Identification</vt:lpstr>
      <vt:lpstr>XML Load</vt:lpstr>
      <vt:lpstr>Sheet1</vt:lpstr>
      <vt:lpstr>'15 - Network Traffic'!traffic</vt:lpstr>
      <vt:lpstr>Sheet1!traffic</vt:lpstr>
      <vt:lpstr>'15 - Network Traffic'!traffic_1</vt:lpstr>
      <vt:lpstr>Sheet1!traffic_1</vt:lpstr>
      <vt:lpstr>'15 - Network Traffic'!traffic_2</vt:lpstr>
      <vt:lpstr>Sheet1!traffic_2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Pashley</dc:creator>
  <cp:lastModifiedBy>Daniel Pashley</cp:lastModifiedBy>
  <dcterms:created xsi:type="dcterms:W3CDTF">2013-08-06T10:32:42Z</dcterms:created>
  <dcterms:modified xsi:type="dcterms:W3CDTF">2013-08-13T16:05:27Z</dcterms:modified>
</cp:coreProperties>
</file>