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4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34" i="1" l="1"/>
  <c r="BV2" i="1"/>
  <c r="BV36" i="1"/>
  <c r="BV3" i="1"/>
  <c r="BV58" i="1"/>
  <c r="BV43" i="1"/>
  <c r="BV55" i="1"/>
  <c r="BV51" i="1"/>
  <c r="BV56" i="1"/>
  <c r="BV15" i="1"/>
  <c r="BV44" i="1"/>
  <c r="BV16" i="1"/>
  <c r="BV32" i="1"/>
  <c r="BV26" i="1"/>
  <c r="BV30" i="1"/>
  <c r="BV14" i="1"/>
  <c r="BV28" i="1"/>
  <c r="BV17" i="1"/>
  <c r="BV46" i="1"/>
  <c r="BV5" i="1"/>
  <c r="BV11" i="1"/>
  <c r="BV18" i="1"/>
  <c r="BV13" i="1"/>
  <c r="BV59" i="1"/>
  <c r="BV10" i="1"/>
  <c r="BV54" i="1"/>
  <c r="BV24" i="1"/>
  <c r="BV35" i="1"/>
  <c r="BV8" i="1"/>
  <c r="BV20" i="1"/>
  <c r="BV4" i="1"/>
  <c r="BV40" i="1"/>
  <c r="BV19" i="1"/>
  <c r="BV21" i="1"/>
  <c r="BV27" i="1"/>
  <c r="BV53" i="1"/>
  <c r="BV50" i="1"/>
  <c r="BV57" i="1"/>
  <c r="BV38" i="1"/>
  <c r="BV52" i="1"/>
  <c r="BV42" i="1"/>
  <c r="BV49" i="1"/>
  <c r="BV23" i="1"/>
  <c r="BV33" i="1"/>
  <c r="BV9" i="1"/>
  <c r="BV22" i="1"/>
  <c r="BV25" i="1"/>
  <c r="BV29" i="1"/>
  <c r="BV31" i="1"/>
  <c r="BV37" i="1"/>
  <c r="BV39" i="1"/>
  <c r="BV48" i="1"/>
  <c r="BV41" i="1"/>
  <c r="BV47" i="1"/>
  <c r="BV45" i="1"/>
  <c r="BV6" i="1"/>
  <c r="BV70" i="1"/>
  <c r="BV80" i="1"/>
  <c r="BV63" i="1"/>
  <c r="BV64" i="1"/>
  <c r="BV68" i="1"/>
  <c r="BV76" i="1"/>
  <c r="BV75" i="1"/>
  <c r="BV72" i="1"/>
  <c r="BV78" i="1"/>
  <c r="BV67" i="1"/>
  <c r="BV79" i="1"/>
  <c r="BV62" i="1"/>
  <c r="BV71" i="1"/>
  <c r="BV65" i="1"/>
  <c r="BV66" i="1"/>
  <c r="BV60" i="1"/>
  <c r="BV69" i="1"/>
  <c r="BV77" i="1"/>
  <c r="BV73" i="1"/>
  <c r="BV74" i="1"/>
  <c r="BV61" i="1"/>
  <c r="BV81" i="1"/>
  <c r="BV82" i="1"/>
  <c r="BV83" i="1"/>
  <c r="BV84" i="1"/>
  <c r="BV86" i="1"/>
  <c r="BV92" i="1"/>
  <c r="BV87" i="1"/>
  <c r="BV85" i="1"/>
  <c r="BV89" i="1"/>
  <c r="BV88" i="1"/>
  <c r="BV94" i="1"/>
  <c r="BV90" i="1"/>
  <c r="BV91" i="1"/>
  <c r="BV93" i="1"/>
  <c r="BV7" i="1"/>
  <c r="AP73" i="1"/>
  <c r="Z73" i="1"/>
  <c r="BY73" i="1"/>
  <c r="AP85" i="1"/>
  <c r="BY85" i="1"/>
  <c r="AP66" i="1"/>
  <c r="Z66" i="1"/>
  <c r="BY66" i="1"/>
  <c r="AP67" i="1"/>
  <c r="Z67" i="1"/>
  <c r="BY67" i="1"/>
  <c r="AP82" i="1"/>
  <c r="Z82" i="1"/>
  <c r="BY82" i="1"/>
  <c r="AP87" i="1"/>
  <c r="Z87" i="1"/>
  <c r="BY87" i="1"/>
  <c r="AP89" i="1"/>
  <c r="Z89" i="1"/>
  <c r="BY89" i="1"/>
  <c r="AP91" i="1"/>
  <c r="Z91" i="1"/>
  <c r="BY91" i="1"/>
  <c r="AP94" i="1"/>
  <c r="Z94" i="1"/>
  <c r="BY94" i="1"/>
  <c r="AF84" i="1"/>
  <c r="Z84" i="1"/>
  <c r="P84" i="1"/>
  <c r="L84" i="1"/>
  <c r="AF83" i="1"/>
  <c r="Z83" i="1"/>
  <c r="P83" i="1"/>
  <c r="L83" i="1"/>
  <c r="AF82" i="1"/>
  <c r="P82" i="1"/>
  <c r="L82" i="1"/>
  <c r="AF77" i="1"/>
  <c r="Z77" i="1"/>
  <c r="P77" i="1"/>
  <c r="L77" i="1"/>
  <c r="AF74" i="1"/>
  <c r="Z74" i="1"/>
  <c r="P74" i="1"/>
  <c r="L74" i="1"/>
  <c r="AF73" i="1"/>
  <c r="P73" i="1"/>
  <c r="L73" i="1"/>
  <c r="AF67" i="1"/>
  <c r="P67" i="1"/>
  <c r="L67" i="1"/>
  <c r="AF66" i="1"/>
  <c r="P66" i="1"/>
  <c r="T66" i="1"/>
  <c r="U66" i="1"/>
  <c r="L66" i="1"/>
  <c r="AF61" i="1"/>
  <c r="Z61" i="1"/>
  <c r="P61" i="1"/>
  <c r="T61" i="1"/>
  <c r="U61" i="1"/>
  <c r="T67" i="1"/>
  <c r="T73" i="1"/>
  <c r="T77" i="1"/>
  <c r="U77" i="1"/>
  <c r="T83" i="1"/>
  <c r="T84" i="1"/>
  <c r="L61" i="1"/>
  <c r="AS94" i="1"/>
  <c r="AF94" i="1"/>
  <c r="T94" i="1"/>
  <c r="P94" i="1"/>
  <c r="L94" i="1"/>
  <c r="AP86" i="1"/>
  <c r="Z86" i="1"/>
  <c r="BY86" i="1"/>
  <c r="AP88" i="1"/>
  <c r="Z88" i="1"/>
  <c r="BY88" i="1"/>
  <c r="AP90" i="1"/>
  <c r="Z90" i="1"/>
  <c r="BY90" i="1"/>
  <c r="AP92" i="1"/>
  <c r="Z92" i="1"/>
  <c r="BY92" i="1"/>
  <c r="AS85" i="1"/>
  <c r="AS86" i="1"/>
  <c r="AS87" i="1"/>
  <c r="AS88" i="1"/>
  <c r="AS89" i="1"/>
  <c r="AS90" i="1"/>
  <c r="AS91" i="1"/>
  <c r="AS92" i="1"/>
  <c r="AF85" i="1"/>
  <c r="AF86" i="1"/>
  <c r="AF87" i="1"/>
  <c r="AF88" i="1"/>
  <c r="AF89" i="1"/>
  <c r="AF90" i="1"/>
  <c r="AF91" i="1"/>
  <c r="AF92" i="1"/>
  <c r="AF93" i="1"/>
  <c r="Z93" i="1"/>
  <c r="T85" i="1"/>
  <c r="T86" i="1"/>
  <c r="T87" i="1"/>
  <c r="T88" i="1"/>
  <c r="T89" i="1"/>
  <c r="T90" i="1"/>
  <c r="T91" i="1"/>
  <c r="T92" i="1"/>
  <c r="T93" i="1"/>
  <c r="P85" i="1"/>
  <c r="P86" i="1"/>
  <c r="P87" i="1"/>
  <c r="P88" i="1"/>
  <c r="P89" i="1"/>
  <c r="P91" i="1"/>
  <c r="P92" i="1"/>
  <c r="P93" i="1"/>
  <c r="L85" i="1"/>
  <c r="L86" i="1"/>
  <c r="L87" i="1"/>
  <c r="L88" i="1"/>
  <c r="L89" i="1"/>
  <c r="L90" i="1"/>
  <c r="L91" i="1"/>
  <c r="L92" i="1"/>
  <c r="L93" i="1"/>
  <c r="U84" i="1"/>
  <c r="U83" i="1"/>
  <c r="U73" i="1"/>
  <c r="U67" i="1"/>
  <c r="U85" i="1"/>
  <c r="U86" i="1"/>
  <c r="U94" i="1"/>
  <c r="U93" i="1"/>
  <c r="U92" i="1"/>
  <c r="U91" i="1"/>
  <c r="U89" i="1"/>
  <c r="U88" i="1"/>
  <c r="U87" i="1"/>
  <c r="AS79" i="1"/>
  <c r="AP79" i="1"/>
  <c r="AF79" i="1"/>
  <c r="Z79" i="1"/>
  <c r="P79" i="1"/>
  <c r="L79" i="1"/>
  <c r="BY79" i="1"/>
  <c r="AP71" i="1"/>
  <c r="Z71" i="1"/>
  <c r="Z60" i="1"/>
  <c r="Z63" i="1"/>
  <c r="Z62" i="1"/>
  <c r="Z64" i="1"/>
  <c r="Z65" i="1"/>
  <c r="Z68" i="1"/>
  <c r="Z69" i="1"/>
  <c r="Z70" i="1"/>
  <c r="Z72" i="1"/>
  <c r="Z75" i="1"/>
  <c r="Z76" i="1"/>
  <c r="Z78" i="1"/>
  <c r="Z80" i="1"/>
  <c r="Z81" i="1"/>
  <c r="AS60" i="1"/>
  <c r="AS63" i="1"/>
  <c r="AS62" i="1"/>
  <c r="AS64" i="1"/>
  <c r="AS65" i="1"/>
  <c r="AS68" i="1"/>
  <c r="AS69" i="1"/>
  <c r="AS70" i="1"/>
  <c r="AS71" i="1"/>
  <c r="AS72" i="1"/>
  <c r="AS75" i="1"/>
  <c r="AS76" i="1"/>
  <c r="AS78" i="1"/>
  <c r="AS80" i="1"/>
  <c r="AP60" i="1"/>
  <c r="AP63" i="1"/>
  <c r="BY63" i="1"/>
  <c r="AP62" i="1"/>
  <c r="AP64" i="1"/>
  <c r="BY64" i="1"/>
  <c r="AP65" i="1"/>
  <c r="AP68" i="1"/>
  <c r="BY68" i="1"/>
  <c r="AP69" i="1"/>
  <c r="AP70" i="1"/>
  <c r="BY70" i="1"/>
  <c r="AP72" i="1"/>
  <c r="AP75" i="1"/>
  <c r="AP76" i="1"/>
  <c r="AP78" i="1"/>
  <c r="AP80" i="1"/>
  <c r="AP81" i="1"/>
  <c r="AF60" i="1"/>
  <c r="AF63" i="1"/>
  <c r="AF62" i="1"/>
  <c r="AF64" i="1"/>
  <c r="AF65" i="1"/>
  <c r="AF68" i="1"/>
  <c r="AF69" i="1"/>
  <c r="AF70" i="1"/>
  <c r="AF71" i="1"/>
  <c r="AF72" i="1"/>
  <c r="AF75" i="1"/>
  <c r="AF76" i="1"/>
  <c r="AF78" i="1"/>
  <c r="AF80" i="1"/>
  <c r="AF81" i="1"/>
  <c r="T60" i="1"/>
  <c r="T63" i="1"/>
  <c r="T62" i="1"/>
  <c r="T64" i="1"/>
  <c r="T65" i="1"/>
  <c r="T68" i="1"/>
  <c r="T69" i="1"/>
  <c r="T70" i="1"/>
  <c r="T71" i="1"/>
  <c r="T72" i="1"/>
  <c r="T75" i="1"/>
  <c r="T78" i="1"/>
  <c r="T80" i="1"/>
  <c r="T81" i="1"/>
  <c r="P60" i="1"/>
  <c r="P63" i="1"/>
  <c r="P62" i="1"/>
  <c r="P64" i="1"/>
  <c r="P65" i="1"/>
  <c r="P68" i="1"/>
  <c r="P69" i="1"/>
  <c r="P70" i="1"/>
  <c r="P71" i="1"/>
  <c r="P72" i="1"/>
  <c r="P75" i="1"/>
  <c r="P76" i="1"/>
  <c r="P80" i="1"/>
  <c r="P81" i="1"/>
  <c r="L60" i="1"/>
  <c r="L63" i="1"/>
  <c r="L62" i="1"/>
  <c r="L64" i="1"/>
  <c r="L65" i="1"/>
  <c r="L68" i="1"/>
  <c r="L69" i="1"/>
  <c r="L70" i="1"/>
  <c r="L71" i="1"/>
  <c r="L72" i="1"/>
  <c r="L75" i="1"/>
  <c r="L76" i="1"/>
  <c r="L78" i="1"/>
  <c r="L80" i="1"/>
  <c r="L81" i="1"/>
  <c r="BY71" i="1"/>
  <c r="BY81" i="1"/>
  <c r="U81" i="1"/>
  <c r="BY80" i="1"/>
  <c r="U80" i="1"/>
  <c r="BY78" i="1"/>
  <c r="BY76" i="1"/>
  <c r="BY75" i="1"/>
  <c r="U75" i="1"/>
  <c r="BY72" i="1"/>
  <c r="U72" i="1"/>
  <c r="U71" i="1"/>
  <c r="U70" i="1"/>
  <c r="BY69" i="1"/>
  <c r="U69" i="1"/>
  <c r="U68" i="1"/>
  <c r="BY65" i="1"/>
  <c r="U65" i="1"/>
  <c r="U64" i="1"/>
  <c r="BY62" i="1"/>
  <c r="U62" i="1"/>
  <c r="U63" i="1"/>
  <c r="BY60" i="1"/>
  <c r="U60" i="1"/>
  <c r="AF40" i="1"/>
  <c r="Z40" i="1"/>
  <c r="T40" i="1"/>
  <c r="P40" i="1"/>
  <c r="U40" i="1"/>
  <c r="L40" i="1"/>
  <c r="Z35" i="1"/>
  <c r="T35" i="1"/>
  <c r="L35" i="1"/>
  <c r="AF3" i="1"/>
  <c r="Z3" i="1"/>
  <c r="T3" i="1"/>
  <c r="P3" i="1"/>
  <c r="L3" i="1"/>
  <c r="AS31" i="1"/>
  <c r="AP31" i="1"/>
  <c r="AF31" i="1"/>
  <c r="Z31" i="1"/>
  <c r="T31" i="1"/>
  <c r="P31" i="1"/>
  <c r="AS19" i="1"/>
  <c r="AP19" i="1"/>
  <c r="Z19" i="1"/>
  <c r="P19" i="1"/>
  <c r="AS18" i="1"/>
  <c r="Z18" i="1"/>
  <c r="AS5" i="1"/>
  <c r="Z5" i="1"/>
  <c r="AS48" i="1"/>
  <c r="Z48" i="1"/>
  <c r="AS27" i="1"/>
  <c r="Z27" i="1"/>
  <c r="L48" i="1"/>
  <c r="L5" i="1"/>
  <c r="L18" i="1"/>
  <c r="L19" i="1"/>
  <c r="L31" i="1"/>
  <c r="AS59" i="1"/>
  <c r="AF59" i="1"/>
  <c r="AF27" i="1"/>
  <c r="AF48" i="1"/>
  <c r="AF5" i="1"/>
  <c r="AF18" i="1"/>
  <c r="AF19" i="1"/>
  <c r="Z59" i="1"/>
  <c r="AS58" i="1"/>
  <c r="Z58" i="1"/>
  <c r="AS57" i="1"/>
  <c r="AP57" i="1"/>
  <c r="AP58" i="1"/>
  <c r="AP59" i="1"/>
  <c r="BY59" i="1"/>
  <c r="AP27" i="1"/>
  <c r="BY27" i="1"/>
  <c r="AP48" i="1"/>
  <c r="AP5" i="1"/>
  <c r="BY5" i="1"/>
  <c r="AP18" i="1"/>
  <c r="BY18" i="1"/>
  <c r="Z57" i="1"/>
  <c r="AS56" i="1"/>
  <c r="Z56" i="1"/>
  <c r="AS55" i="1"/>
  <c r="AP55" i="1"/>
  <c r="Z55" i="1"/>
  <c r="AS54" i="1"/>
  <c r="AP54" i="1"/>
  <c r="Z54" i="1"/>
  <c r="AS53" i="1"/>
  <c r="AP53" i="1"/>
  <c r="Z53" i="1"/>
  <c r="U53" i="1"/>
  <c r="AS52" i="1"/>
  <c r="AP52" i="1"/>
  <c r="Z52" i="1"/>
  <c r="AS51" i="1"/>
  <c r="AP51" i="1"/>
  <c r="Z51" i="1"/>
  <c r="AS50" i="1"/>
  <c r="AP50" i="1"/>
  <c r="Z50" i="1"/>
  <c r="AS49" i="1"/>
  <c r="AP49" i="1"/>
  <c r="Z49" i="1"/>
  <c r="AS47" i="1"/>
  <c r="AP47" i="1"/>
  <c r="Z47" i="1"/>
  <c r="AS46" i="1"/>
  <c r="AP46" i="1"/>
  <c r="Z46" i="1"/>
  <c r="AS45" i="1"/>
  <c r="AP45" i="1"/>
  <c r="Z45" i="1"/>
  <c r="P45" i="1"/>
  <c r="AS44" i="1"/>
  <c r="AP44" i="1"/>
  <c r="Z44" i="1"/>
  <c r="AS43" i="1"/>
  <c r="AP43" i="1"/>
  <c r="Z43" i="1"/>
  <c r="AS42" i="1"/>
  <c r="AP42" i="1"/>
  <c r="Z42" i="1"/>
  <c r="AS41" i="1"/>
  <c r="AP41" i="1"/>
  <c r="Z41" i="1"/>
  <c r="AS39" i="1"/>
  <c r="AP39" i="1"/>
  <c r="Z39" i="1"/>
  <c r="AF39" i="1"/>
  <c r="AF41" i="1"/>
  <c r="AF42" i="1"/>
  <c r="AF43" i="1"/>
  <c r="AF44" i="1"/>
  <c r="AF45" i="1"/>
  <c r="AF46" i="1"/>
  <c r="AF47" i="1"/>
  <c r="AF49" i="1"/>
  <c r="AF50" i="1"/>
  <c r="AF51" i="1"/>
  <c r="AF52" i="1"/>
  <c r="AF53" i="1"/>
  <c r="AF55" i="1"/>
  <c r="AF56" i="1"/>
  <c r="AF57" i="1"/>
  <c r="P37" i="1"/>
  <c r="P38" i="1"/>
  <c r="P41" i="1"/>
  <c r="P42" i="1"/>
  <c r="P43" i="1"/>
  <c r="P44" i="1"/>
  <c r="P46" i="1"/>
  <c r="P47" i="1"/>
  <c r="P49" i="1"/>
  <c r="P50" i="1"/>
  <c r="P51" i="1"/>
  <c r="P52" i="1"/>
  <c r="P54" i="1"/>
  <c r="P55" i="1"/>
  <c r="P56" i="1"/>
  <c r="P57" i="1"/>
  <c r="P58" i="1"/>
  <c r="P59" i="1"/>
  <c r="P27" i="1"/>
  <c r="P48" i="1"/>
  <c r="P5" i="1"/>
  <c r="P18" i="1"/>
  <c r="L38" i="1"/>
  <c r="L39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27" i="1"/>
  <c r="T37" i="1"/>
  <c r="T38" i="1"/>
  <c r="T41" i="1"/>
  <c r="U41" i="1"/>
  <c r="T42" i="1"/>
  <c r="T43" i="1"/>
  <c r="U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27" i="1"/>
  <c r="T48" i="1"/>
  <c r="T5" i="1"/>
  <c r="T18" i="1"/>
  <c r="U37" i="1"/>
  <c r="U38" i="1"/>
  <c r="AF13" i="1"/>
  <c r="AS11" i="1"/>
  <c r="AP4" i="1"/>
  <c r="AP6" i="1"/>
  <c r="AP7" i="1"/>
  <c r="AP8" i="1"/>
  <c r="AP9" i="1"/>
  <c r="AP10" i="1"/>
  <c r="AP11" i="1"/>
  <c r="AP12" i="1"/>
  <c r="AP13" i="1"/>
  <c r="AP15" i="1"/>
  <c r="AP16" i="1"/>
  <c r="AP17" i="1"/>
  <c r="AP14" i="1"/>
  <c r="AP20" i="1"/>
  <c r="AP21" i="1"/>
  <c r="AP22" i="1"/>
  <c r="AP23" i="1"/>
  <c r="AP24" i="1"/>
  <c r="AP25" i="1"/>
  <c r="AP26" i="1"/>
  <c r="AP28" i="1"/>
  <c r="AP29" i="1"/>
  <c r="AP30" i="1"/>
  <c r="AP32" i="1"/>
  <c r="AP33" i="1"/>
  <c r="AP34" i="1"/>
  <c r="AP36" i="1"/>
  <c r="AP37" i="1"/>
  <c r="AP38" i="1"/>
  <c r="Z4" i="1"/>
  <c r="Z6" i="1"/>
  <c r="Z7" i="1"/>
  <c r="Z8" i="1"/>
  <c r="Z9" i="1"/>
  <c r="Z10" i="1"/>
  <c r="Z11" i="1"/>
  <c r="Z12" i="1"/>
  <c r="Z13" i="1"/>
  <c r="Z15" i="1"/>
  <c r="Z16" i="1"/>
  <c r="Z17" i="1"/>
  <c r="Z14" i="1"/>
  <c r="Z20" i="1"/>
  <c r="Z21" i="1"/>
  <c r="Z22" i="1"/>
  <c r="Z23" i="1"/>
  <c r="Z24" i="1"/>
  <c r="Z25" i="1"/>
  <c r="Z26" i="1"/>
  <c r="Z28" i="1"/>
  <c r="Z29" i="1"/>
  <c r="Z30" i="1"/>
  <c r="Z32" i="1"/>
  <c r="Z33" i="1"/>
  <c r="Z34" i="1"/>
  <c r="Z36" i="1"/>
  <c r="Z37" i="1"/>
  <c r="Z38" i="1"/>
  <c r="T4" i="1"/>
  <c r="T7" i="1"/>
  <c r="T8" i="1"/>
  <c r="T9" i="1"/>
  <c r="T10" i="1"/>
  <c r="T11" i="1"/>
  <c r="T13" i="1"/>
  <c r="T15" i="1"/>
  <c r="T16" i="1"/>
  <c r="T17" i="1"/>
  <c r="T14" i="1"/>
  <c r="T20" i="1"/>
  <c r="T21" i="1"/>
  <c r="T22" i="1"/>
  <c r="T23" i="1"/>
  <c r="T24" i="1"/>
  <c r="T25" i="1"/>
  <c r="T26" i="1"/>
  <c r="T28" i="1"/>
  <c r="T29" i="1"/>
  <c r="T30" i="1"/>
  <c r="T32" i="1"/>
  <c r="T33" i="1"/>
  <c r="T34" i="1"/>
  <c r="T36" i="1"/>
  <c r="L29" i="1"/>
  <c r="L30" i="1"/>
  <c r="L32" i="1"/>
  <c r="L33" i="1"/>
  <c r="L34" i="1"/>
  <c r="L36" i="1"/>
  <c r="L37" i="1"/>
  <c r="P4" i="1"/>
  <c r="U4" i="1"/>
  <c r="P6" i="1"/>
  <c r="P7" i="1"/>
  <c r="U7" i="1"/>
  <c r="P8" i="1"/>
  <c r="U8" i="1"/>
  <c r="P9" i="1"/>
  <c r="U9" i="1"/>
  <c r="P11" i="1"/>
  <c r="U11" i="1"/>
  <c r="P12" i="1"/>
  <c r="P13" i="1"/>
  <c r="U13" i="1"/>
  <c r="P15" i="1"/>
  <c r="U15" i="1"/>
  <c r="P16" i="1"/>
  <c r="U16" i="1"/>
  <c r="P17" i="1"/>
  <c r="U17" i="1"/>
  <c r="P14" i="1"/>
  <c r="U14" i="1"/>
  <c r="P20" i="1"/>
  <c r="U20" i="1"/>
  <c r="P21" i="1"/>
  <c r="U21" i="1"/>
  <c r="P23" i="1"/>
  <c r="U23" i="1"/>
  <c r="P24" i="1"/>
  <c r="U24" i="1"/>
  <c r="P25" i="1"/>
  <c r="U25" i="1"/>
  <c r="P26" i="1"/>
  <c r="U26" i="1"/>
  <c r="P28" i="1"/>
  <c r="U28" i="1"/>
  <c r="P29" i="1"/>
  <c r="U29" i="1"/>
  <c r="P30" i="1"/>
  <c r="U30" i="1"/>
  <c r="P32" i="1"/>
  <c r="U32" i="1"/>
  <c r="P33" i="1"/>
  <c r="U33" i="1"/>
  <c r="P34" i="1"/>
  <c r="U34" i="1"/>
  <c r="P36" i="1"/>
  <c r="L4" i="1"/>
  <c r="L6" i="1"/>
  <c r="L7" i="1"/>
  <c r="L8" i="1"/>
  <c r="L9" i="1"/>
  <c r="L10" i="1"/>
  <c r="L11" i="1"/>
  <c r="L12" i="1"/>
  <c r="L13" i="1"/>
  <c r="L15" i="1"/>
  <c r="L16" i="1"/>
  <c r="L17" i="1"/>
  <c r="L14" i="1"/>
  <c r="L20" i="1"/>
  <c r="L21" i="1"/>
  <c r="L22" i="1"/>
  <c r="L23" i="1"/>
  <c r="L24" i="1"/>
  <c r="L25" i="1"/>
  <c r="L26" i="1"/>
  <c r="L28" i="1"/>
  <c r="AF4" i="1"/>
  <c r="AF6" i="1"/>
  <c r="AF8" i="1"/>
  <c r="AF9" i="1"/>
  <c r="AF10" i="1"/>
  <c r="AF11" i="1"/>
  <c r="AF12" i="1"/>
  <c r="AF15" i="1"/>
  <c r="AF16" i="1"/>
  <c r="AF17" i="1"/>
  <c r="AF14" i="1"/>
  <c r="AF21" i="1"/>
  <c r="AF22" i="1"/>
  <c r="AF23" i="1"/>
  <c r="AF24" i="1"/>
  <c r="AF28" i="1"/>
  <c r="AF29" i="1"/>
  <c r="AF30" i="1"/>
  <c r="AF33" i="1"/>
  <c r="AF34" i="1"/>
  <c r="AF36" i="1"/>
  <c r="AF37" i="1"/>
  <c r="AF38" i="1"/>
  <c r="AS4" i="1"/>
  <c r="AS6" i="1"/>
  <c r="AS7" i="1"/>
  <c r="AS8" i="1"/>
  <c r="AS9" i="1"/>
  <c r="AS10" i="1"/>
  <c r="AS12" i="1"/>
  <c r="AS13" i="1"/>
  <c r="AS15" i="1"/>
  <c r="AS16" i="1"/>
  <c r="AS17" i="1"/>
  <c r="AS14" i="1"/>
  <c r="AS20" i="1"/>
  <c r="AS21" i="1"/>
  <c r="AS22" i="1"/>
  <c r="AS23" i="1"/>
  <c r="AS24" i="1"/>
  <c r="AS25" i="1"/>
  <c r="AS26" i="1"/>
  <c r="AS28" i="1"/>
  <c r="AS29" i="1"/>
  <c r="AS30" i="1"/>
  <c r="AS32" i="1"/>
  <c r="AS33" i="1"/>
  <c r="AS34" i="1"/>
  <c r="AS36" i="1"/>
  <c r="AS37" i="1"/>
  <c r="AS38" i="1"/>
  <c r="AP2" i="1"/>
  <c r="AS2" i="1"/>
  <c r="T2" i="1"/>
  <c r="P2" i="1"/>
  <c r="L2" i="1"/>
  <c r="Z2" i="1"/>
  <c r="BY41" i="1"/>
  <c r="BY43" i="1"/>
  <c r="BY46" i="1"/>
  <c r="BY49" i="1"/>
  <c r="BY51" i="1"/>
  <c r="BY54" i="1"/>
  <c r="BY48" i="1"/>
  <c r="BY2" i="1"/>
  <c r="BY37" i="1"/>
  <c r="BY34" i="1"/>
  <c r="BY32" i="1"/>
  <c r="BY29" i="1"/>
  <c r="BY26" i="1"/>
  <c r="BY24" i="1"/>
  <c r="BY22" i="1"/>
  <c r="BY20" i="1"/>
  <c r="BY17" i="1"/>
  <c r="BY15" i="1"/>
  <c r="BY12" i="1"/>
  <c r="BY10" i="1"/>
  <c r="BY8" i="1"/>
  <c r="BY6" i="1"/>
  <c r="BY39" i="1"/>
  <c r="BY42" i="1"/>
  <c r="BY44" i="1"/>
  <c r="BY45" i="1"/>
  <c r="BY47" i="1"/>
  <c r="BY50" i="1"/>
  <c r="BY52" i="1"/>
  <c r="BY53" i="1"/>
  <c r="BY55" i="1"/>
  <c r="BY58" i="1"/>
  <c r="BY19" i="1"/>
  <c r="U31" i="1"/>
  <c r="BY31" i="1"/>
  <c r="U3" i="1"/>
  <c r="BY38" i="1"/>
  <c r="BY36" i="1"/>
  <c r="BY33" i="1"/>
  <c r="BY30" i="1"/>
  <c r="BY28" i="1"/>
  <c r="BY25" i="1"/>
  <c r="BY23" i="1"/>
  <c r="BY21" i="1"/>
  <c r="BY14" i="1"/>
  <c r="BY16" i="1"/>
  <c r="BY13" i="1"/>
  <c r="BY11" i="1"/>
  <c r="BY9" i="1"/>
  <c r="BY7" i="1"/>
  <c r="BY4" i="1"/>
  <c r="BY57" i="1"/>
  <c r="U2" i="1"/>
  <c r="U18" i="1"/>
  <c r="U5" i="1"/>
  <c r="U48" i="1"/>
  <c r="U27" i="1"/>
  <c r="U59" i="1"/>
  <c r="U58" i="1"/>
  <c r="U57" i="1"/>
  <c r="U56" i="1"/>
  <c r="U55" i="1"/>
  <c r="U54" i="1"/>
  <c r="U52" i="1"/>
  <c r="U51" i="1"/>
  <c r="U50" i="1"/>
  <c r="U49" i="1"/>
  <c r="U47" i="1"/>
  <c r="U46" i="1"/>
  <c r="U45" i="1"/>
  <c r="U44" i="1"/>
  <c r="U42" i="1"/>
  <c r="U36" i="1"/>
</calcChain>
</file>

<file path=xl/sharedStrings.xml><?xml version="1.0" encoding="utf-8"?>
<sst xmlns="http://schemas.openxmlformats.org/spreadsheetml/2006/main" count="2190" uniqueCount="226">
  <si>
    <t>MB side</t>
  </si>
  <si>
    <t>Recap?</t>
  </si>
  <si>
    <t>Sex</t>
  </si>
  <si>
    <t>How sexed</t>
  </si>
  <si>
    <t>Initials</t>
  </si>
  <si>
    <t>Date</t>
  </si>
  <si>
    <t>Site</t>
  </si>
  <si>
    <t>RWL</t>
  </si>
  <si>
    <t>LTS</t>
  </si>
  <si>
    <t>RTS</t>
  </si>
  <si>
    <t>LTS intact?</t>
  </si>
  <si>
    <t>RTS intact?</t>
  </si>
  <si>
    <t>Cone mass</t>
  </si>
  <si>
    <t>Mass (bird + cone)</t>
  </si>
  <si>
    <t>Bird mass</t>
  </si>
  <si>
    <t>Top color band</t>
  </si>
  <si>
    <t>Bottom color band</t>
  </si>
  <si>
    <t>MB tape</t>
  </si>
  <si>
    <t>First capture time</t>
  </si>
  <si>
    <t>First bleed time</t>
  </si>
  <si>
    <t>Time to bleed</t>
  </si>
  <si>
    <t>Lysis</t>
  </si>
  <si>
    <t>Pre comet</t>
  </si>
  <si>
    <t>Parasite count date</t>
  </si>
  <si>
    <t>Counter</t>
  </si>
  <si>
    <t>Right wing mites</t>
  </si>
  <si>
    <t>Left wing mites</t>
  </si>
  <si>
    <t>Tail mites</t>
  </si>
  <si>
    <t>Right wing holes</t>
  </si>
  <si>
    <t>Left wing holes</t>
  </si>
  <si>
    <t>Tail holes</t>
  </si>
  <si>
    <t>Second capture time</t>
  </si>
  <si>
    <t>Second bleed time</t>
  </si>
  <si>
    <t>Second lysis</t>
  </si>
  <si>
    <t>Post comet</t>
  </si>
  <si>
    <t>Post slide</t>
  </si>
  <si>
    <t>Post plasma</t>
  </si>
  <si>
    <t>Post plasma amount</t>
  </si>
  <si>
    <t>Post fecal</t>
  </si>
  <si>
    <t>Pre slide</t>
  </si>
  <si>
    <t>Band ID</t>
  </si>
  <si>
    <t>1741-45723</t>
  </si>
  <si>
    <t>R</t>
  </si>
  <si>
    <t>Y</t>
  </si>
  <si>
    <t>M</t>
  </si>
  <si>
    <t>TS</t>
  </si>
  <si>
    <t>MA</t>
  </si>
  <si>
    <t>CHR</t>
  </si>
  <si>
    <t>Mean wing</t>
  </si>
  <si>
    <t>Mean L TS</t>
  </si>
  <si>
    <t>Mean RTS</t>
  </si>
  <si>
    <t>Mean TS</t>
  </si>
  <si>
    <t>ORANGE</t>
  </si>
  <si>
    <t>DK GREEN</t>
  </si>
  <si>
    <t>NONE</t>
  </si>
  <si>
    <t>NOT ON SHEET</t>
  </si>
  <si>
    <t>Pre plasma</t>
  </si>
  <si>
    <t>Pre plasma amount</t>
  </si>
  <si>
    <t>Pre fecal</t>
  </si>
  <si>
    <t>N</t>
  </si>
  <si>
    <t>AKH</t>
  </si>
  <si>
    <t>First nest (collected)</t>
  </si>
  <si>
    <t>Mate</t>
  </si>
  <si>
    <t>Eggs first clutch</t>
  </si>
  <si>
    <t>Second capture Mass (bird + cone)</t>
  </si>
  <si>
    <t>Second capture bird mass</t>
  </si>
  <si>
    <t>1821-75105</t>
  </si>
  <si>
    <t>L</t>
  </si>
  <si>
    <t>LT GREEN</t>
  </si>
  <si>
    <t>WHITE</t>
  </si>
  <si>
    <t>Lice</t>
  </si>
  <si>
    <t>1921-30295</t>
  </si>
  <si>
    <t>RED</t>
  </si>
  <si>
    <t>2391-90936</t>
  </si>
  <si>
    <t>YELLOW</t>
  </si>
  <si>
    <t>LT BLUE</t>
  </si>
  <si>
    <t>2521-27354</t>
  </si>
  <si>
    <t>GREEN</t>
  </si>
  <si>
    <t>2521-47978</t>
  </si>
  <si>
    <t>PURPLE</t>
  </si>
  <si>
    <t>2591-02869</t>
  </si>
  <si>
    <t>2600-27548</t>
  </si>
  <si>
    <t>CP</t>
  </si>
  <si>
    <t>RJS</t>
  </si>
  <si>
    <t>DK BLUE</t>
  </si>
  <si>
    <t>BLUE</t>
  </si>
  <si>
    <t>2600-27553</t>
  </si>
  <si>
    <t>2600-27560</t>
  </si>
  <si>
    <t>F</t>
  </si>
  <si>
    <t>BP</t>
  </si>
  <si>
    <t>IIL</t>
  </si>
  <si>
    <t>BLACK</t>
  </si>
  <si>
    <t>2600-27563</t>
  </si>
  <si>
    <t>2600-27741</t>
  </si>
  <si>
    <t>PINK</t>
  </si>
  <si>
    <t>2600-27559</t>
  </si>
  <si>
    <t>2600-27796</t>
  </si>
  <si>
    <t>Second capture date</t>
  </si>
  <si>
    <t>2600-27800</t>
  </si>
  <si>
    <t>2600-54703</t>
  </si>
  <si>
    <t>2600-54704</t>
  </si>
  <si>
    <t>2600-54743</t>
  </si>
  <si>
    <t>2600-54862</t>
  </si>
  <si>
    <t>2600-54868</t>
  </si>
  <si>
    <t>2600-54876</t>
  </si>
  <si>
    <t>2600-54882</t>
  </si>
  <si>
    <t>2600-54949</t>
  </si>
  <si>
    <t>2600-54951</t>
  </si>
  <si>
    <t>2600-54966</t>
  </si>
  <si>
    <t>2600-54977</t>
  </si>
  <si>
    <t>2640-97126</t>
  </si>
  <si>
    <t>2640-97166</t>
  </si>
  <si>
    <t>2640-97167</t>
  </si>
  <si>
    <t>2640-97168</t>
  </si>
  <si>
    <t>2640-97170</t>
  </si>
  <si>
    <t>2640-97171</t>
  </si>
  <si>
    <t>2640-97172</t>
  </si>
  <si>
    <t>2640-97173</t>
  </si>
  <si>
    <t>2640-97175</t>
  </si>
  <si>
    <t>2640-97176</t>
  </si>
  <si>
    <t>2640-97177</t>
  </si>
  <si>
    <t>BLUE/YELLOW</t>
  </si>
  <si>
    <t>2640-97179</t>
  </si>
  <si>
    <t>2640-97180</t>
  </si>
  <si>
    <t>2640-97181</t>
  </si>
  <si>
    <t>2640-97182</t>
  </si>
  <si>
    <t>2640-97183</t>
  </si>
  <si>
    <t>2640-97184</t>
  </si>
  <si>
    <t>2640-97185</t>
  </si>
  <si>
    <t>2640-97186</t>
  </si>
  <si>
    <t>2640-97187</t>
  </si>
  <si>
    <t>2640-97188</t>
  </si>
  <si>
    <t>2640-97189</t>
  </si>
  <si>
    <t>2600-54874</t>
  </si>
  <si>
    <t>2640-97178</t>
  </si>
  <si>
    <t>1831-13697</t>
  </si>
  <si>
    <t>2600-27789</t>
  </si>
  <si>
    <t>2600-27791</t>
  </si>
  <si>
    <t>2600-54950</t>
  </si>
  <si>
    <t>1741-45779</t>
  </si>
  <si>
    <t>2640-97117</t>
  </si>
  <si>
    <t>2640-97169</t>
  </si>
  <si>
    <t>Days Enet post</t>
  </si>
  <si>
    <t>Days Enet pre</t>
  </si>
  <si>
    <t>Mass change</t>
  </si>
  <si>
    <t>38?</t>
  </si>
  <si>
    <t>Fisher</t>
  </si>
  <si>
    <t>1741-45644</t>
  </si>
  <si>
    <t>2540-98914</t>
  </si>
  <si>
    <t>2600-27268</t>
  </si>
  <si>
    <t>2600-27572</t>
  </si>
  <si>
    <t>2600-54830</t>
  </si>
  <si>
    <t>2600-54831</t>
  </si>
  <si>
    <t>2600-54832</t>
  </si>
  <si>
    <t>2640-97010</t>
  </si>
  <si>
    <t>COLOR</t>
  </si>
  <si>
    <t>2640-97012</t>
  </si>
  <si>
    <t>2640-97163</t>
  </si>
  <si>
    <t>2640-97164</t>
  </si>
  <si>
    <t>2640-97190</t>
  </si>
  <si>
    <t>2640-97192</t>
  </si>
  <si>
    <t>2640-97193</t>
  </si>
  <si>
    <t>2640-97191</t>
  </si>
  <si>
    <t>Make Believe</t>
  </si>
  <si>
    <t>2600-27374</t>
  </si>
  <si>
    <t>2600-27375</t>
  </si>
  <si>
    <t>2600-54890</t>
  </si>
  <si>
    <t>2600-54893</t>
  </si>
  <si>
    <t>2600-54894</t>
  </si>
  <si>
    <t>2600-54953</t>
  </si>
  <si>
    <t>2600-54960</t>
  </si>
  <si>
    <t>2640-97101</t>
  </si>
  <si>
    <t>2640-97159</t>
  </si>
  <si>
    <t>2640-97160</t>
  </si>
  <si>
    <t>2540-98719</t>
  </si>
  <si>
    <t>2600-27692</t>
  </si>
  <si>
    <t>2600-27693</t>
  </si>
  <si>
    <t>2640-97161</t>
  </si>
  <si>
    <t>2640-97162</t>
  </si>
  <si>
    <t>2640-97165</t>
  </si>
  <si>
    <t>2640-97194</t>
  </si>
  <si>
    <t>2640-97195</t>
  </si>
  <si>
    <t>2640-97196</t>
  </si>
  <si>
    <t>4:00p</t>
  </si>
  <si>
    <t>4:15p</t>
  </si>
  <si>
    <t>2:00p</t>
  </si>
  <si>
    <t>2:15p</t>
  </si>
  <si>
    <t>n</t>
  </si>
  <si>
    <t>y</t>
  </si>
  <si>
    <t>10:55P</t>
  </si>
  <si>
    <t>11:10P</t>
  </si>
  <si>
    <t>1:08p</t>
  </si>
  <si>
    <t>Misidentified as a female in hand</t>
  </si>
  <si>
    <t>Notes</t>
  </si>
  <si>
    <t>Bird died or dropped tag and left site</t>
  </si>
  <si>
    <t>43, 77</t>
  </si>
  <si>
    <t>Pretty sure she left after we pulled eggs. Her male disappeared shortly before tagging</t>
  </si>
  <si>
    <t>2591-02819</t>
  </si>
  <si>
    <t>Second mate (if different)</t>
  </si>
  <si>
    <t>2640-97153</t>
  </si>
  <si>
    <t>?</t>
  </si>
  <si>
    <t>10.2/10.3</t>
  </si>
  <si>
    <t>2540-98869</t>
  </si>
  <si>
    <t>2540-98873</t>
  </si>
  <si>
    <t>Mate never caught in 2015</t>
  </si>
  <si>
    <t>2600-54898</t>
  </si>
  <si>
    <t>2540-98926</t>
  </si>
  <si>
    <t>UNB</t>
  </si>
  <si>
    <t>UNB?</t>
  </si>
  <si>
    <t>Eggs second clutch</t>
  </si>
  <si>
    <t>Nestlings second clutch</t>
  </si>
  <si>
    <t>Mites in first nest</t>
  </si>
  <si>
    <t>Day 12s replacement</t>
  </si>
  <si>
    <t>Second nest (replacement clutch)</t>
  </si>
  <si>
    <t>Mites replacement nets</t>
  </si>
  <si>
    <t>Mites second clutch</t>
  </si>
  <si>
    <t>Eggs replacement clutch</t>
  </si>
  <si>
    <t>2640-97154</t>
  </si>
  <si>
    <t>35 fell, kids moved to 16, died. Parents did 35.2</t>
  </si>
  <si>
    <t>2nd clutch</t>
  </si>
  <si>
    <t>Banded/measured on D9</t>
  </si>
  <si>
    <t>41.2, 72</t>
  </si>
  <si>
    <t>85.2 predated, 113 was first successful clutch</t>
  </si>
  <si>
    <t>Total kids (w/o paternity)</t>
  </si>
  <si>
    <t>CORT off the charts both times I ran it</t>
  </si>
  <si>
    <t>Matt missed nest entirely. I didn't catch it before they fledged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</si>
</sst>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Fill="1"/>
    <xf numFmtId="0" fontId="0" fillId="0" borderId="0" xfId="0" applyFont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"/>
  <sheetViews>
    <sheetView tabSelected="1" workbookViewId="0">
      <pane ySplit="600"/>
      <selection activeCell="BZ1" sqref="BZ1:CA1048576"/>
      <selection pane="bottomLeft" activeCell="CB20" sqref="CB20"/>
    </sheetView>
  </sheetViews>
  <sheetFormatPr baseColWidth="10" defaultColWidth="8.83203125" defaultRowHeight="14" x14ac:dyDescent="0"/>
  <cols>
    <col min="1" max="1" width="10.6640625" bestFit="1" customWidth="1"/>
    <col min="2" max="2" width="8.1640625" bestFit="1" customWidth="1"/>
    <col min="3" max="3" width="7.33203125" bestFit="1" customWidth="1"/>
    <col min="4" max="4" width="4.1640625" bestFit="1" customWidth="1"/>
    <col min="5" max="5" width="10.6640625" bestFit="1" customWidth="1"/>
    <col min="7" max="7" width="9.6640625" bestFit="1" customWidth="1"/>
    <col min="8" max="8" width="13.1640625" bestFit="1" customWidth="1"/>
    <col min="12" max="12" width="10.83203125" bestFit="1" customWidth="1"/>
    <col min="16" max="16" width="9.83203125" bestFit="1" customWidth="1"/>
    <col min="20" max="20" width="9.6640625" bestFit="1" customWidth="1"/>
    <col min="21" max="21" width="9.6640625" customWidth="1"/>
    <col min="22" max="22" width="10.33203125" bestFit="1" customWidth="1"/>
    <col min="23" max="23" width="10.5" bestFit="1" customWidth="1"/>
    <col min="24" max="24" width="17.5" bestFit="1" customWidth="1"/>
    <col min="25" max="25" width="10.5" bestFit="1" customWidth="1"/>
    <col min="26" max="26" width="9.5" bestFit="1" customWidth="1"/>
    <col min="27" max="27" width="14.1640625" bestFit="1" customWidth="1"/>
    <col min="28" max="28" width="17.5" bestFit="1" customWidth="1"/>
    <col min="29" max="29" width="8.5" bestFit="1" customWidth="1"/>
    <col min="30" max="30" width="16.6640625" style="4" bestFit="1" customWidth="1"/>
    <col min="31" max="31" width="15.1640625" style="4" bestFit="1" customWidth="1"/>
    <col min="32" max="32" width="13.5" style="4" bestFit="1" customWidth="1"/>
    <col min="33" max="33" width="5.1640625" bestFit="1" customWidth="1"/>
    <col min="34" max="34" width="10" bestFit="1" customWidth="1"/>
    <col min="35" max="35" width="8.6640625" bestFit="1" customWidth="1"/>
    <col min="36" max="36" width="10.6640625" bestFit="1" customWidth="1"/>
    <col min="37" max="37" width="18.33203125" bestFit="1" customWidth="1"/>
    <col min="38" max="38" width="8.6640625" bestFit="1" customWidth="1"/>
    <col min="39" max="39" width="19.33203125" bestFit="1" customWidth="1"/>
    <col min="40" max="40" width="31.83203125" customWidth="1"/>
    <col min="41" max="41" width="10.5" customWidth="1"/>
    <col min="42" max="42" width="23.83203125" style="6" customWidth="1"/>
    <col min="43" max="43" width="19.5" style="4" customWidth="1"/>
    <col min="44" max="44" width="17.83203125" style="4" customWidth="1"/>
    <col min="45" max="45" width="13.5" style="4" customWidth="1"/>
    <col min="46" max="46" width="11.6640625" customWidth="1"/>
    <col min="47" max="47" width="10.83203125" customWidth="1"/>
    <col min="48" max="48" width="9.5" customWidth="1"/>
    <col min="49" max="49" width="11.5" customWidth="1"/>
    <col min="50" max="50" width="19.1640625" customWidth="1"/>
    <col min="51" max="51" width="9.5" customWidth="1"/>
    <col min="52" max="52" width="18.33203125" customWidth="1"/>
    <col min="53" max="53" width="9.1640625" customWidth="1"/>
    <col min="54" max="54" width="15.83203125" customWidth="1"/>
    <col min="55" max="55" width="14.6640625" customWidth="1"/>
    <col min="56" max="56" width="9.5" customWidth="1"/>
    <col min="57" max="57" width="14" customWidth="1"/>
    <col min="58" max="58" width="15.6640625" customWidth="1"/>
    <col min="59" max="59" width="9.1640625" customWidth="1"/>
    <col min="60" max="60" width="9.5" customWidth="1"/>
    <col min="61" max="61" width="19.5" customWidth="1"/>
    <col min="62" max="62" width="10.1640625" bestFit="1" customWidth="1"/>
    <col min="63" max="64" width="8.1640625" customWidth="1"/>
    <col min="65" max="65" width="14.6640625" customWidth="1"/>
    <col min="66" max="66" width="10.5" bestFit="1" customWidth="1"/>
    <col min="67" max="67" width="10.5" customWidth="1"/>
    <col min="68" max="74" width="9.1640625" customWidth="1"/>
    <col min="75" max="75" width="13.1640625" customWidth="1"/>
    <col min="76" max="76" width="14" customWidth="1"/>
    <col min="77" max="77" width="9.1640625" customWidth="1"/>
    <col min="78" max="78" width="28.83203125" bestFit="1" customWidth="1"/>
  </cols>
  <sheetData>
    <row r="1" spans="1:78" s="1" customFormat="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</v>
      </c>
      <c r="K1" s="1" t="s">
        <v>7</v>
      </c>
      <c r="L1" s="1" t="s">
        <v>48</v>
      </c>
      <c r="M1" s="1" t="s">
        <v>8</v>
      </c>
      <c r="N1" s="1" t="s">
        <v>8</v>
      </c>
      <c r="O1" s="1" t="s">
        <v>8</v>
      </c>
      <c r="P1" s="1" t="s">
        <v>49</v>
      </c>
      <c r="Q1" s="1" t="s">
        <v>9</v>
      </c>
      <c r="R1" s="1" t="s">
        <v>9</v>
      </c>
      <c r="S1" s="1" t="s">
        <v>9</v>
      </c>
      <c r="T1" s="1" t="s">
        <v>50</v>
      </c>
      <c r="U1" s="1" t="s">
        <v>51</v>
      </c>
      <c r="V1" s="1" t="s">
        <v>10</v>
      </c>
      <c r="W1" s="1" t="s">
        <v>11</v>
      </c>
      <c r="X1" s="1" t="s">
        <v>13</v>
      </c>
      <c r="Y1" s="1" t="s">
        <v>12</v>
      </c>
      <c r="Z1" s="1" t="s">
        <v>14</v>
      </c>
      <c r="AA1" s="1" t="s">
        <v>15</v>
      </c>
      <c r="AB1" s="1" t="s">
        <v>16</v>
      </c>
      <c r="AC1" s="1" t="s">
        <v>17</v>
      </c>
      <c r="AD1" s="3" t="s">
        <v>18</v>
      </c>
      <c r="AE1" s="3" t="s">
        <v>19</v>
      </c>
      <c r="AF1" s="3" t="s">
        <v>20</v>
      </c>
      <c r="AG1" s="1" t="s">
        <v>21</v>
      </c>
      <c r="AH1" s="1" t="s">
        <v>22</v>
      </c>
      <c r="AI1" s="1" t="s">
        <v>39</v>
      </c>
      <c r="AJ1" s="1" t="s">
        <v>56</v>
      </c>
      <c r="AK1" s="1" t="s">
        <v>57</v>
      </c>
      <c r="AL1" s="1" t="s">
        <v>58</v>
      </c>
      <c r="AM1" s="1" t="s">
        <v>97</v>
      </c>
      <c r="AN1" s="1" t="s">
        <v>64</v>
      </c>
      <c r="AO1" s="1" t="s">
        <v>12</v>
      </c>
      <c r="AP1" s="5" t="s">
        <v>65</v>
      </c>
      <c r="AQ1" s="3" t="s">
        <v>31</v>
      </c>
      <c r="AR1" s="3" t="s">
        <v>32</v>
      </c>
      <c r="AS1" s="3" t="s">
        <v>20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23</v>
      </c>
      <c r="BA1" s="1" t="s">
        <v>24</v>
      </c>
      <c r="BB1" s="1" t="s">
        <v>26</v>
      </c>
      <c r="BC1" s="1" t="s">
        <v>25</v>
      </c>
      <c r="BD1" s="1" t="s">
        <v>27</v>
      </c>
      <c r="BE1" s="1" t="s">
        <v>70</v>
      </c>
      <c r="BF1" s="1" t="s">
        <v>29</v>
      </c>
      <c r="BG1" s="1" t="s">
        <v>28</v>
      </c>
      <c r="BH1" s="1" t="s">
        <v>30</v>
      </c>
      <c r="BI1" s="1" t="s">
        <v>61</v>
      </c>
      <c r="BJ1" s="1" t="s">
        <v>62</v>
      </c>
      <c r="BK1" s="1" t="s">
        <v>63</v>
      </c>
      <c r="BL1" s="1" t="s">
        <v>211</v>
      </c>
      <c r="BM1" s="1" t="s">
        <v>198</v>
      </c>
      <c r="BN1" s="1" t="s">
        <v>213</v>
      </c>
      <c r="BO1" s="1" t="s">
        <v>216</v>
      </c>
      <c r="BP1" s="1" t="s">
        <v>212</v>
      </c>
      <c r="BQ1" s="1" t="s">
        <v>214</v>
      </c>
      <c r="BR1" s="1" t="s">
        <v>219</v>
      </c>
      <c r="BS1" s="1" t="s">
        <v>209</v>
      </c>
      <c r="BT1" s="1" t="s">
        <v>210</v>
      </c>
      <c r="BU1" s="1" t="s">
        <v>215</v>
      </c>
      <c r="BV1" s="1" t="s">
        <v>223</v>
      </c>
      <c r="BW1" s="1" t="s">
        <v>143</v>
      </c>
      <c r="BX1" s="1" t="s">
        <v>142</v>
      </c>
      <c r="BY1" s="1" t="s">
        <v>144</v>
      </c>
      <c r="BZ1" s="1" t="s">
        <v>193</v>
      </c>
    </row>
    <row r="2" spans="1:78" s="8" customFormat="1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s="2">
        <v>42166</v>
      </c>
      <c r="H2" t="s">
        <v>47</v>
      </c>
      <c r="I2">
        <v>119</v>
      </c>
      <c r="J2">
        <v>119</v>
      </c>
      <c r="K2">
        <v>119</v>
      </c>
      <c r="L2">
        <f t="shared" ref="L2:L33" si="0">AVERAGE(I2:K2)</f>
        <v>119</v>
      </c>
      <c r="M2">
        <v>97</v>
      </c>
      <c r="N2">
        <v>97</v>
      </c>
      <c r="O2">
        <v>97</v>
      </c>
      <c r="P2">
        <f t="shared" ref="P2:P9" si="1">AVERAGE(M2:O2)</f>
        <v>97</v>
      </c>
      <c r="Q2">
        <v>90</v>
      </c>
      <c r="R2">
        <v>90</v>
      </c>
      <c r="S2">
        <v>90</v>
      </c>
      <c r="T2">
        <f>AVERAGE(Q2:S2)</f>
        <v>90</v>
      </c>
      <c r="U2">
        <f>(P2+T2)/2</f>
        <v>93.5</v>
      </c>
      <c r="V2" t="s">
        <v>43</v>
      </c>
      <c r="W2" t="s">
        <v>43</v>
      </c>
      <c r="X2">
        <v>21</v>
      </c>
      <c r="Y2">
        <v>4.25</v>
      </c>
      <c r="Z2">
        <f t="shared" ref="Z2:Z33" si="2">X2-Y2</f>
        <v>16.75</v>
      </c>
      <c r="AA2" t="s">
        <v>52</v>
      </c>
      <c r="AB2" t="s">
        <v>53</v>
      </c>
      <c r="AC2" t="s">
        <v>54</v>
      </c>
      <c r="AD2" s="4" t="s">
        <v>55</v>
      </c>
      <c r="AE2" s="4" t="s">
        <v>55</v>
      </c>
      <c r="AF2" s="4"/>
      <c r="AG2" t="s">
        <v>43</v>
      </c>
      <c r="AH2" s="4" t="s">
        <v>43</v>
      </c>
      <c r="AI2"/>
      <c r="AJ2" s="4" t="s">
        <v>43</v>
      </c>
      <c r="AK2">
        <v>60</v>
      </c>
      <c r="AL2" s="4" t="s">
        <v>59</v>
      </c>
      <c r="AM2" s="2">
        <v>42178</v>
      </c>
      <c r="AN2" s="4">
        <v>21</v>
      </c>
      <c r="AO2" s="4">
        <v>4.5</v>
      </c>
      <c r="AP2" s="6">
        <f>AN2-AO2</f>
        <v>16.5</v>
      </c>
      <c r="AQ2" s="4">
        <v>0.37777777777777777</v>
      </c>
      <c r="AR2" s="4">
        <v>0.38680555555555557</v>
      </c>
      <c r="AS2" s="4">
        <f>AR2-AQ2</f>
        <v>9.0277777777778012E-3</v>
      </c>
      <c r="AT2" t="s">
        <v>59</v>
      </c>
      <c r="AU2" t="s">
        <v>43</v>
      </c>
      <c r="AV2" s="7"/>
      <c r="AW2" t="s">
        <v>43</v>
      </c>
      <c r="AX2">
        <v>40</v>
      </c>
      <c r="AY2" t="s">
        <v>59</v>
      </c>
      <c r="AZ2" s="2">
        <v>42178</v>
      </c>
      <c r="BA2" t="s">
        <v>60</v>
      </c>
      <c r="BB2">
        <v>250</v>
      </c>
      <c r="BC2">
        <v>275</v>
      </c>
      <c r="BD2">
        <v>270</v>
      </c>
      <c r="BE2">
        <v>0</v>
      </c>
      <c r="BF2">
        <v>0</v>
      </c>
      <c r="BG2">
        <v>0</v>
      </c>
      <c r="BH2">
        <v>0</v>
      </c>
      <c r="BI2">
        <v>7</v>
      </c>
      <c r="BJ2" t="s">
        <v>110</v>
      </c>
      <c r="BK2"/>
      <c r="BL2"/>
      <c r="BM2"/>
      <c r="BN2">
        <v>7.2</v>
      </c>
      <c r="BO2">
        <v>3</v>
      </c>
      <c r="BP2">
        <v>3</v>
      </c>
      <c r="BQ2">
        <v>0</v>
      </c>
      <c r="BR2">
        <v>7.3</v>
      </c>
      <c r="BS2"/>
      <c r="BT2"/>
      <c r="BU2"/>
      <c r="BV2">
        <f t="shared" ref="BV2:BV11" si="3">BP2+BT2</f>
        <v>3</v>
      </c>
      <c r="BW2">
        <v>3</v>
      </c>
      <c r="BX2">
        <v>4</v>
      </c>
      <c r="BY2" s="6">
        <f>AP2-Z2</f>
        <v>-0.25</v>
      </c>
      <c r="BZ2"/>
    </row>
    <row r="3" spans="1:78">
      <c r="A3" t="s">
        <v>139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s="2">
        <v>42166</v>
      </c>
      <c r="H3" t="s">
        <v>47</v>
      </c>
      <c r="I3">
        <v>118</v>
      </c>
      <c r="J3">
        <v>118</v>
      </c>
      <c r="K3">
        <v>118</v>
      </c>
      <c r="L3">
        <f t="shared" si="0"/>
        <v>118</v>
      </c>
      <c r="M3">
        <v>94.5</v>
      </c>
      <c r="N3">
        <v>94</v>
      </c>
      <c r="O3">
        <v>94</v>
      </c>
      <c r="P3">
        <f t="shared" si="1"/>
        <v>94.166666666666671</v>
      </c>
      <c r="Q3">
        <v>91</v>
      </c>
      <c r="R3">
        <v>91</v>
      </c>
      <c r="S3">
        <v>91</v>
      </c>
      <c r="T3">
        <f>AVERAGE(Q3:S3)</f>
        <v>91</v>
      </c>
      <c r="U3">
        <f>(P3+T3)/2</f>
        <v>92.583333333333343</v>
      </c>
      <c r="V3" t="s">
        <v>43</v>
      </c>
      <c r="W3" t="s">
        <v>43</v>
      </c>
      <c r="X3">
        <v>20</v>
      </c>
      <c r="Y3">
        <v>4.25</v>
      </c>
      <c r="Z3">
        <f t="shared" si="2"/>
        <v>15.75</v>
      </c>
      <c r="AA3" t="s">
        <v>74</v>
      </c>
      <c r="AB3" t="s">
        <v>75</v>
      </c>
      <c r="AC3" t="s">
        <v>72</v>
      </c>
      <c r="AD3" s="4">
        <v>0.27361111111111108</v>
      </c>
      <c r="AE3" s="4">
        <v>0.28819444444444448</v>
      </c>
      <c r="AF3" s="4">
        <f>AE3-AD3</f>
        <v>1.4583333333333393E-2</v>
      </c>
      <c r="AG3" t="s">
        <v>43</v>
      </c>
      <c r="AH3" t="s">
        <v>43</v>
      </c>
      <c r="AJ3" t="s">
        <v>43</v>
      </c>
      <c r="AK3">
        <v>30</v>
      </c>
      <c r="AM3" s="2"/>
      <c r="AZ3" s="2">
        <v>42178</v>
      </c>
      <c r="BA3" t="s">
        <v>60</v>
      </c>
      <c r="BI3">
        <v>19</v>
      </c>
      <c r="BJ3" t="s">
        <v>131</v>
      </c>
      <c r="BV3">
        <f t="shared" si="3"/>
        <v>0</v>
      </c>
      <c r="BW3">
        <v>3</v>
      </c>
      <c r="BX3">
        <v>4</v>
      </c>
      <c r="BY3" s="6"/>
      <c r="BZ3" t="s">
        <v>194</v>
      </c>
    </row>
    <row r="4" spans="1:78">
      <c r="A4" t="s">
        <v>66</v>
      </c>
      <c r="B4" t="s">
        <v>67</v>
      </c>
      <c r="C4" t="s">
        <v>43</v>
      </c>
      <c r="D4" t="s">
        <v>44</v>
      </c>
      <c r="E4" t="s">
        <v>45</v>
      </c>
      <c r="F4" t="s">
        <v>46</v>
      </c>
      <c r="G4" s="2">
        <v>42166</v>
      </c>
      <c r="H4" t="s">
        <v>47</v>
      </c>
      <c r="I4">
        <v>119</v>
      </c>
      <c r="J4">
        <v>119.5</v>
      </c>
      <c r="K4">
        <v>119.5</v>
      </c>
      <c r="L4">
        <f t="shared" si="0"/>
        <v>119.33333333333333</v>
      </c>
      <c r="M4">
        <v>111</v>
      </c>
      <c r="N4">
        <v>111</v>
      </c>
      <c r="O4">
        <v>111</v>
      </c>
      <c r="P4">
        <f t="shared" si="1"/>
        <v>111</v>
      </c>
      <c r="Q4">
        <v>102</v>
      </c>
      <c r="R4">
        <v>102</v>
      </c>
      <c r="S4">
        <v>102</v>
      </c>
      <c r="T4">
        <f>AVERAGE(Q4:S4)</f>
        <v>102</v>
      </c>
      <c r="U4">
        <f>(P4+T4)/2</f>
        <v>106.5</v>
      </c>
      <c r="V4" t="s">
        <v>43</v>
      </c>
      <c r="W4" t="s">
        <v>43</v>
      </c>
      <c r="X4">
        <v>20</v>
      </c>
      <c r="Y4">
        <v>4.25</v>
      </c>
      <c r="Z4">
        <f t="shared" si="2"/>
        <v>15.75</v>
      </c>
      <c r="AA4" t="s">
        <v>68</v>
      </c>
      <c r="AB4" t="s">
        <v>69</v>
      </c>
      <c r="AC4" t="s">
        <v>69</v>
      </c>
      <c r="AD4" s="4">
        <v>0.18958333333333333</v>
      </c>
      <c r="AE4" s="4">
        <v>0.19999999999999998</v>
      </c>
      <c r="AF4" s="4">
        <f>AE4-AD4</f>
        <v>1.0416666666666657E-2</v>
      </c>
      <c r="AG4" t="s">
        <v>43</v>
      </c>
      <c r="AH4" t="s">
        <v>43</v>
      </c>
      <c r="AI4" t="s">
        <v>43</v>
      </c>
      <c r="AJ4" t="s">
        <v>43</v>
      </c>
      <c r="AK4">
        <v>55</v>
      </c>
      <c r="AM4" s="2">
        <v>42178</v>
      </c>
      <c r="AN4">
        <v>20</v>
      </c>
      <c r="AO4">
        <v>3.5</v>
      </c>
      <c r="AP4" s="6">
        <f t="shared" ref="AP4:AP34" si="4">AN4-AO4</f>
        <v>16.5</v>
      </c>
      <c r="AQ4" s="4">
        <v>0.19791666666666666</v>
      </c>
      <c r="AR4" s="4">
        <v>0.20833333333333334</v>
      </c>
      <c r="AS4" s="4">
        <f t="shared" ref="AS4:AS34" si="5">AR4-AQ4</f>
        <v>1.0416666666666685E-2</v>
      </c>
      <c r="AT4" t="s">
        <v>59</v>
      </c>
      <c r="AU4" t="s">
        <v>43</v>
      </c>
      <c r="AW4" t="s">
        <v>43</v>
      </c>
      <c r="AX4">
        <v>35</v>
      </c>
      <c r="AY4" t="s">
        <v>43</v>
      </c>
      <c r="AZ4" s="2">
        <v>42178</v>
      </c>
      <c r="BA4" t="s">
        <v>60</v>
      </c>
      <c r="BB4">
        <v>150</v>
      </c>
      <c r="BC4">
        <v>120</v>
      </c>
      <c r="BD4">
        <v>75</v>
      </c>
      <c r="BE4">
        <v>0</v>
      </c>
      <c r="BF4">
        <v>0</v>
      </c>
      <c r="BG4">
        <v>0</v>
      </c>
      <c r="BH4">
        <v>0</v>
      </c>
      <c r="BI4">
        <v>69</v>
      </c>
      <c r="BJ4" t="s">
        <v>141</v>
      </c>
      <c r="BN4">
        <v>69.2</v>
      </c>
      <c r="BO4">
        <v>4</v>
      </c>
      <c r="BP4">
        <v>4</v>
      </c>
      <c r="BQ4">
        <v>0</v>
      </c>
      <c r="BV4">
        <f t="shared" si="3"/>
        <v>4</v>
      </c>
      <c r="BW4">
        <v>3</v>
      </c>
      <c r="BX4">
        <v>2</v>
      </c>
      <c r="BY4" s="6">
        <f t="shared" ref="BY4:BY34" si="6">AP4-Z4</f>
        <v>0.75</v>
      </c>
    </row>
    <row r="5" spans="1:78">
      <c r="A5" t="s">
        <v>135</v>
      </c>
      <c r="B5" t="s">
        <v>67</v>
      </c>
      <c r="C5" t="s">
        <v>43</v>
      </c>
      <c r="D5" t="s">
        <v>88</v>
      </c>
      <c r="E5" t="s">
        <v>89</v>
      </c>
      <c r="F5" t="s">
        <v>60</v>
      </c>
      <c r="G5" s="2">
        <v>42166</v>
      </c>
      <c r="H5" t="s">
        <v>47</v>
      </c>
      <c r="I5">
        <v>117.5</v>
      </c>
      <c r="J5">
        <v>117.5</v>
      </c>
      <c r="K5">
        <v>117.5</v>
      </c>
      <c r="L5">
        <f t="shared" si="0"/>
        <v>117.5</v>
      </c>
      <c r="M5">
        <v>80</v>
      </c>
      <c r="N5">
        <v>80</v>
      </c>
      <c r="O5">
        <v>80</v>
      </c>
      <c r="P5">
        <f t="shared" si="1"/>
        <v>80</v>
      </c>
      <c r="Q5">
        <v>81</v>
      </c>
      <c r="R5">
        <v>81</v>
      </c>
      <c r="S5">
        <v>81</v>
      </c>
      <c r="T5">
        <f>AVERAGE(Q5:S5)</f>
        <v>81</v>
      </c>
      <c r="U5">
        <f>(P5+T5)/2</f>
        <v>80.5</v>
      </c>
      <c r="V5" t="s">
        <v>43</v>
      </c>
      <c r="W5" t="s">
        <v>43</v>
      </c>
      <c r="X5">
        <v>22</v>
      </c>
      <c r="Y5">
        <v>3.5</v>
      </c>
      <c r="Z5">
        <f t="shared" si="2"/>
        <v>18.5</v>
      </c>
      <c r="AA5" t="s">
        <v>72</v>
      </c>
      <c r="AB5" t="s">
        <v>74</v>
      </c>
      <c r="AC5" t="s">
        <v>85</v>
      </c>
      <c r="AD5" s="4">
        <v>0.3611111111111111</v>
      </c>
      <c r="AE5" s="4">
        <v>0.37152777777777773</v>
      </c>
      <c r="AF5" s="4">
        <f>AE5-AD5</f>
        <v>1.041666666666663E-2</v>
      </c>
      <c r="AG5" t="s">
        <v>43</v>
      </c>
      <c r="AH5" t="s">
        <v>43</v>
      </c>
      <c r="AI5" t="s">
        <v>43</v>
      </c>
      <c r="AJ5" t="s">
        <v>43</v>
      </c>
      <c r="AK5">
        <v>56</v>
      </c>
      <c r="AL5" t="s">
        <v>43</v>
      </c>
      <c r="AM5" s="2">
        <v>42178</v>
      </c>
      <c r="AN5">
        <v>23</v>
      </c>
      <c r="AO5">
        <v>4.5</v>
      </c>
      <c r="AP5" s="6">
        <f t="shared" si="4"/>
        <v>18.5</v>
      </c>
      <c r="AQ5" s="4">
        <v>0.34583333333333338</v>
      </c>
      <c r="AR5" s="4">
        <v>0.35833333333333334</v>
      </c>
      <c r="AS5" s="4">
        <f t="shared" si="5"/>
        <v>1.2499999999999956E-2</v>
      </c>
      <c r="AT5" t="s">
        <v>59</v>
      </c>
      <c r="AU5" t="s">
        <v>43</v>
      </c>
      <c r="AV5" t="s">
        <v>43</v>
      </c>
      <c r="AW5" t="s">
        <v>43</v>
      </c>
      <c r="AX5">
        <v>21</v>
      </c>
      <c r="AY5" t="s">
        <v>59</v>
      </c>
      <c r="AZ5" s="2">
        <v>42178</v>
      </c>
      <c r="BA5" t="s">
        <v>60</v>
      </c>
      <c r="BB5">
        <v>110</v>
      </c>
      <c r="BC5">
        <v>150</v>
      </c>
      <c r="BD5">
        <v>70</v>
      </c>
      <c r="BE5">
        <v>0</v>
      </c>
      <c r="BF5">
        <v>0</v>
      </c>
      <c r="BG5">
        <v>0</v>
      </c>
      <c r="BH5">
        <v>0</v>
      </c>
      <c r="BI5">
        <v>36</v>
      </c>
      <c r="BJ5" t="s">
        <v>80</v>
      </c>
      <c r="BN5">
        <v>35</v>
      </c>
      <c r="BO5">
        <v>5</v>
      </c>
      <c r="BP5">
        <v>4</v>
      </c>
      <c r="BQ5">
        <v>0</v>
      </c>
      <c r="BR5">
        <v>35.200000000000003</v>
      </c>
      <c r="BT5">
        <v>3</v>
      </c>
      <c r="BU5">
        <v>600</v>
      </c>
      <c r="BV5">
        <f t="shared" si="3"/>
        <v>7</v>
      </c>
      <c r="BW5">
        <v>2</v>
      </c>
      <c r="BX5">
        <v>3</v>
      </c>
      <c r="BY5" s="6">
        <f t="shared" si="6"/>
        <v>0</v>
      </c>
    </row>
    <row r="6" spans="1:78">
      <c r="A6" t="s">
        <v>71</v>
      </c>
      <c r="B6" t="s">
        <v>67</v>
      </c>
      <c r="C6" t="s">
        <v>43</v>
      </c>
      <c r="D6" t="s">
        <v>44</v>
      </c>
      <c r="E6" t="s">
        <v>45</v>
      </c>
      <c r="F6" t="s">
        <v>46</v>
      </c>
      <c r="G6" s="2">
        <v>42166</v>
      </c>
      <c r="H6" t="s">
        <v>47</v>
      </c>
      <c r="I6">
        <v>119</v>
      </c>
      <c r="J6">
        <v>119</v>
      </c>
      <c r="K6">
        <v>118.5</v>
      </c>
      <c r="L6">
        <f t="shared" si="0"/>
        <v>118.83333333333333</v>
      </c>
      <c r="M6">
        <v>95</v>
      </c>
      <c r="N6">
        <v>95</v>
      </c>
      <c r="O6">
        <v>95</v>
      </c>
      <c r="P6">
        <f t="shared" si="1"/>
        <v>95</v>
      </c>
      <c r="U6">
        <v>95</v>
      </c>
      <c r="V6" t="s">
        <v>43</v>
      </c>
      <c r="W6" t="s">
        <v>59</v>
      </c>
      <c r="X6">
        <v>21.5</v>
      </c>
      <c r="Y6">
        <v>4.25</v>
      </c>
      <c r="Z6">
        <f t="shared" si="2"/>
        <v>17.25</v>
      </c>
      <c r="AA6" t="s">
        <v>68</v>
      </c>
      <c r="AB6" t="s">
        <v>72</v>
      </c>
      <c r="AC6" t="s">
        <v>54</v>
      </c>
      <c r="AD6" s="4">
        <v>0.23541666666666669</v>
      </c>
      <c r="AE6" s="4">
        <v>0.24583333333333335</v>
      </c>
      <c r="AF6" s="4">
        <f>AE6-AD6</f>
        <v>1.0416666666666657E-2</v>
      </c>
      <c r="AG6" t="s">
        <v>43</v>
      </c>
      <c r="AH6" t="s">
        <v>43</v>
      </c>
      <c r="AJ6" t="s">
        <v>43</v>
      </c>
      <c r="AK6">
        <v>34</v>
      </c>
      <c r="AM6" s="2">
        <v>42178</v>
      </c>
      <c r="AN6">
        <v>20</v>
      </c>
      <c r="AO6">
        <v>3</v>
      </c>
      <c r="AP6" s="6">
        <f t="shared" si="4"/>
        <v>17</v>
      </c>
      <c r="AQ6" s="4">
        <v>0.29375000000000001</v>
      </c>
      <c r="AR6" s="4">
        <v>0.30416666666666664</v>
      </c>
      <c r="AS6" s="4">
        <f t="shared" si="5"/>
        <v>1.041666666666663E-2</v>
      </c>
      <c r="AT6" t="s">
        <v>59</v>
      </c>
      <c r="AU6" t="s">
        <v>43</v>
      </c>
      <c r="AW6" t="s">
        <v>43</v>
      </c>
      <c r="AX6">
        <v>36</v>
      </c>
      <c r="AY6" t="s">
        <v>43</v>
      </c>
      <c r="AZ6" s="2">
        <v>42178</v>
      </c>
      <c r="BA6" t="s">
        <v>60</v>
      </c>
      <c r="BB6">
        <v>230</v>
      </c>
      <c r="BC6">
        <v>170</v>
      </c>
      <c r="BD6">
        <v>0</v>
      </c>
      <c r="BE6">
        <v>0</v>
      </c>
      <c r="BF6">
        <v>0</v>
      </c>
      <c r="BG6">
        <v>5</v>
      </c>
      <c r="BH6">
        <v>0</v>
      </c>
      <c r="BV6">
        <f t="shared" si="3"/>
        <v>0</v>
      </c>
      <c r="BW6">
        <v>3</v>
      </c>
      <c r="BX6">
        <v>4</v>
      </c>
      <c r="BY6" s="6">
        <f t="shared" si="6"/>
        <v>-0.25</v>
      </c>
    </row>
    <row r="7" spans="1:78">
      <c r="A7" t="s">
        <v>73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s="2">
        <v>42166</v>
      </c>
      <c r="H7" t="s">
        <v>47</v>
      </c>
      <c r="I7">
        <v>117</v>
      </c>
      <c r="J7">
        <v>117</v>
      </c>
      <c r="K7">
        <v>117</v>
      </c>
      <c r="L7">
        <f t="shared" si="0"/>
        <v>117</v>
      </c>
      <c r="M7">
        <v>96</v>
      </c>
      <c r="N7">
        <v>96</v>
      </c>
      <c r="O7">
        <v>96</v>
      </c>
      <c r="P7">
        <f t="shared" si="1"/>
        <v>96</v>
      </c>
      <c r="Q7">
        <v>98</v>
      </c>
      <c r="R7">
        <v>98</v>
      </c>
      <c r="S7">
        <v>98</v>
      </c>
      <c r="T7">
        <f>AVERAGE(Q7:S7)</f>
        <v>98</v>
      </c>
      <c r="U7">
        <f>(P7+T7)/2</f>
        <v>97</v>
      </c>
      <c r="V7" t="s">
        <v>43</v>
      </c>
      <c r="W7" t="s">
        <v>43</v>
      </c>
      <c r="X7">
        <v>20</v>
      </c>
      <c r="Y7">
        <v>3.5</v>
      </c>
      <c r="Z7">
        <f t="shared" si="2"/>
        <v>16.5</v>
      </c>
      <c r="AA7" t="s">
        <v>74</v>
      </c>
      <c r="AB7" t="s">
        <v>75</v>
      </c>
      <c r="AC7" t="s">
        <v>54</v>
      </c>
      <c r="AD7" s="4" t="s">
        <v>55</v>
      </c>
      <c r="AE7" s="4" t="s">
        <v>55</v>
      </c>
      <c r="AG7" s="4" t="s">
        <v>43</v>
      </c>
      <c r="AH7" s="4" t="s">
        <v>43</v>
      </c>
      <c r="AI7" s="4" t="s">
        <v>43</v>
      </c>
      <c r="AJ7" s="4" t="s">
        <v>43</v>
      </c>
      <c r="AK7">
        <v>55</v>
      </c>
      <c r="AL7" s="4" t="s">
        <v>43</v>
      </c>
      <c r="AM7" s="2">
        <v>42178</v>
      </c>
      <c r="AN7">
        <v>19.5</v>
      </c>
      <c r="AO7">
        <v>3.5</v>
      </c>
      <c r="AP7" s="6">
        <f t="shared" si="4"/>
        <v>16</v>
      </c>
      <c r="AQ7" s="4">
        <v>0.32500000000000001</v>
      </c>
      <c r="AR7" s="4">
        <v>0.34027777777777773</v>
      </c>
      <c r="AS7" s="4">
        <f t="shared" si="5"/>
        <v>1.5277777777777724E-2</v>
      </c>
      <c r="AT7" t="s">
        <v>59</v>
      </c>
      <c r="AU7" t="s">
        <v>43</v>
      </c>
      <c r="AW7" t="s">
        <v>43</v>
      </c>
      <c r="AX7">
        <v>25</v>
      </c>
      <c r="AY7" t="s">
        <v>59</v>
      </c>
      <c r="AZ7" s="2">
        <v>42178</v>
      </c>
      <c r="BA7" t="s">
        <v>60</v>
      </c>
      <c r="BB7">
        <v>230</v>
      </c>
      <c r="BC7">
        <v>240</v>
      </c>
      <c r="BD7">
        <v>290</v>
      </c>
      <c r="BE7">
        <v>0</v>
      </c>
      <c r="BF7">
        <v>0</v>
      </c>
      <c r="BG7">
        <v>0</v>
      </c>
      <c r="BH7">
        <v>0</v>
      </c>
      <c r="BI7">
        <v>6</v>
      </c>
      <c r="BJ7" t="s">
        <v>109</v>
      </c>
      <c r="BN7">
        <v>74</v>
      </c>
      <c r="BO7">
        <v>5</v>
      </c>
      <c r="BP7">
        <v>4</v>
      </c>
      <c r="BQ7">
        <v>0</v>
      </c>
      <c r="BR7">
        <v>6.2</v>
      </c>
      <c r="BT7">
        <v>4</v>
      </c>
      <c r="BV7">
        <f t="shared" si="3"/>
        <v>8</v>
      </c>
      <c r="BW7">
        <v>3</v>
      </c>
      <c r="BX7">
        <v>2</v>
      </c>
      <c r="BY7" s="6">
        <f t="shared" si="6"/>
        <v>-0.5</v>
      </c>
    </row>
    <row r="8" spans="1:78">
      <c r="A8" t="s">
        <v>76</v>
      </c>
      <c r="B8" t="s">
        <v>67</v>
      </c>
      <c r="C8" t="s">
        <v>43</v>
      </c>
      <c r="D8" t="s">
        <v>44</v>
      </c>
      <c r="F8" t="s">
        <v>60</v>
      </c>
      <c r="G8" s="2">
        <v>42166</v>
      </c>
      <c r="H8" t="s">
        <v>47</v>
      </c>
      <c r="I8">
        <v>118</v>
      </c>
      <c r="J8">
        <v>118</v>
      </c>
      <c r="K8">
        <v>118</v>
      </c>
      <c r="L8">
        <f t="shared" si="0"/>
        <v>118</v>
      </c>
      <c r="M8">
        <v>88</v>
      </c>
      <c r="N8">
        <v>88</v>
      </c>
      <c r="O8">
        <v>88</v>
      </c>
      <c r="P8">
        <f t="shared" si="1"/>
        <v>88</v>
      </c>
      <c r="Q8">
        <v>85.5</v>
      </c>
      <c r="R8">
        <v>85.5</v>
      </c>
      <c r="S8">
        <v>85</v>
      </c>
      <c r="T8">
        <f>AVERAGE(Q8:S8)</f>
        <v>85.333333333333329</v>
      </c>
      <c r="U8">
        <f>(P8+T8)/2</f>
        <v>86.666666666666657</v>
      </c>
      <c r="V8" t="s">
        <v>43</v>
      </c>
      <c r="W8" t="s">
        <v>43</v>
      </c>
      <c r="X8">
        <v>20.5</v>
      </c>
      <c r="Y8">
        <v>3.5</v>
      </c>
      <c r="Z8">
        <f t="shared" si="2"/>
        <v>17</v>
      </c>
      <c r="AA8" t="s">
        <v>72</v>
      </c>
      <c r="AB8" t="s">
        <v>74</v>
      </c>
      <c r="AC8" t="s">
        <v>77</v>
      </c>
      <c r="AD8" s="4">
        <v>0.22291666666666665</v>
      </c>
      <c r="AE8" s="4">
        <v>0.23333333333333331</v>
      </c>
      <c r="AF8" s="4">
        <f t="shared" ref="AF8:AF19" si="7">AE8-AD8</f>
        <v>1.0416666666666657E-2</v>
      </c>
      <c r="AG8" t="s">
        <v>43</v>
      </c>
      <c r="AH8" t="s">
        <v>43</v>
      </c>
      <c r="AI8" t="s">
        <v>43</v>
      </c>
      <c r="AJ8" t="s">
        <v>43</v>
      </c>
      <c r="AK8">
        <v>52</v>
      </c>
      <c r="AL8" t="s">
        <v>43</v>
      </c>
      <c r="AM8" s="2">
        <v>42178</v>
      </c>
      <c r="AN8">
        <v>20.5</v>
      </c>
      <c r="AO8">
        <v>4.5</v>
      </c>
      <c r="AP8" s="6">
        <f t="shared" si="4"/>
        <v>16</v>
      </c>
      <c r="AQ8" s="4">
        <v>0.37083333333333335</v>
      </c>
      <c r="AR8" s="4">
        <v>0.38055555555555554</v>
      </c>
      <c r="AS8" s="4">
        <f t="shared" si="5"/>
        <v>9.7222222222221877E-3</v>
      </c>
      <c r="AT8" t="s">
        <v>59</v>
      </c>
      <c r="AU8" t="s">
        <v>43</v>
      </c>
      <c r="AV8" t="s">
        <v>43</v>
      </c>
      <c r="AW8" t="s">
        <v>43</v>
      </c>
      <c r="AX8">
        <v>43</v>
      </c>
      <c r="AZ8" s="2">
        <v>42178</v>
      </c>
      <c r="BA8" t="s">
        <v>60</v>
      </c>
      <c r="BB8">
        <v>56</v>
      </c>
      <c r="BC8">
        <v>40</v>
      </c>
      <c r="BD8">
        <v>6</v>
      </c>
      <c r="BE8">
        <v>0</v>
      </c>
      <c r="BF8">
        <v>2</v>
      </c>
      <c r="BG8">
        <v>7</v>
      </c>
      <c r="BH8">
        <v>1</v>
      </c>
      <c r="BI8">
        <v>66</v>
      </c>
      <c r="BJ8" t="s">
        <v>96</v>
      </c>
      <c r="BN8">
        <v>15</v>
      </c>
      <c r="BO8">
        <v>5</v>
      </c>
      <c r="BP8">
        <v>4</v>
      </c>
      <c r="BQ8">
        <v>0</v>
      </c>
      <c r="BR8">
        <v>66.2</v>
      </c>
      <c r="BT8">
        <v>4</v>
      </c>
      <c r="BU8">
        <v>0</v>
      </c>
      <c r="BV8">
        <f t="shared" si="3"/>
        <v>8</v>
      </c>
      <c r="BW8">
        <v>3</v>
      </c>
      <c r="BX8">
        <v>4</v>
      </c>
      <c r="BY8" s="6">
        <f t="shared" si="6"/>
        <v>-1</v>
      </c>
    </row>
    <row r="9" spans="1:78">
      <c r="A9" t="s">
        <v>78</v>
      </c>
      <c r="B9" t="s">
        <v>67</v>
      </c>
      <c r="C9" t="s">
        <v>43</v>
      </c>
      <c r="D9" t="s">
        <v>44</v>
      </c>
      <c r="E9" t="s">
        <v>45</v>
      </c>
      <c r="F9" t="s">
        <v>46</v>
      </c>
      <c r="G9" s="2">
        <v>42166</v>
      </c>
      <c r="H9" t="s">
        <v>47</v>
      </c>
      <c r="I9">
        <v>119</v>
      </c>
      <c r="J9">
        <v>119</v>
      </c>
      <c r="K9">
        <v>119</v>
      </c>
      <c r="L9">
        <f t="shared" si="0"/>
        <v>119</v>
      </c>
      <c r="M9">
        <v>91</v>
      </c>
      <c r="N9">
        <v>91</v>
      </c>
      <c r="O9">
        <v>91</v>
      </c>
      <c r="P9">
        <f t="shared" si="1"/>
        <v>91</v>
      </c>
      <c r="Q9">
        <v>91</v>
      </c>
      <c r="R9">
        <v>91</v>
      </c>
      <c r="S9">
        <v>92</v>
      </c>
      <c r="T9">
        <f>AVERAGE(Q9:S9)</f>
        <v>91.333333333333329</v>
      </c>
      <c r="U9">
        <f>(P9+T9)/2</f>
        <v>91.166666666666657</v>
      </c>
      <c r="V9" t="s">
        <v>43</v>
      </c>
      <c r="W9" t="s">
        <v>43</v>
      </c>
      <c r="X9">
        <v>22</v>
      </c>
      <c r="Y9">
        <v>4.25</v>
      </c>
      <c r="Z9">
        <f t="shared" si="2"/>
        <v>17.75</v>
      </c>
      <c r="AA9" t="s">
        <v>53</v>
      </c>
      <c r="AB9" t="s">
        <v>68</v>
      </c>
      <c r="AC9" t="s">
        <v>54</v>
      </c>
      <c r="AD9" s="4">
        <v>0.1875</v>
      </c>
      <c r="AE9" s="4">
        <v>0.20486111111111113</v>
      </c>
      <c r="AF9" s="4">
        <f t="shared" si="7"/>
        <v>1.7361111111111133E-2</v>
      </c>
      <c r="AG9" t="s">
        <v>43</v>
      </c>
      <c r="AH9" t="s">
        <v>43</v>
      </c>
      <c r="AI9" t="s">
        <v>43</v>
      </c>
      <c r="AJ9" t="s">
        <v>43</v>
      </c>
      <c r="AK9">
        <v>49</v>
      </c>
      <c r="AM9" s="2">
        <v>42178</v>
      </c>
      <c r="AN9">
        <v>23</v>
      </c>
      <c r="AO9">
        <v>4.5</v>
      </c>
      <c r="AP9" s="6">
        <f t="shared" si="4"/>
        <v>18.5</v>
      </c>
      <c r="AQ9" s="4">
        <v>0.19791666666666666</v>
      </c>
      <c r="AR9" s="4">
        <v>0.20833333333333334</v>
      </c>
      <c r="AS9" s="4">
        <f t="shared" si="5"/>
        <v>1.0416666666666685E-2</v>
      </c>
      <c r="AT9" t="s">
        <v>59</v>
      </c>
      <c r="AU9" t="s">
        <v>43</v>
      </c>
      <c r="AV9" t="s">
        <v>43</v>
      </c>
      <c r="AW9" t="s">
        <v>43</v>
      </c>
      <c r="AX9">
        <v>27</v>
      </c>
      <c r="AY9" t="s">
        <v>43</v>
      </c>
      <c r="AZ9" s="2">
        <v>42178</v>
      </c>
      <c r="BA9" t="s">
        <v>60</v>
      </c>
      <c r="BB9">
        <v>450</v>
      </c>
      <c r="BC9">
        <v>340</v>
      </c>
      <c r="BD9">
        <v>130</v>
      </c>
      <c r="BE9">
        <v>0</v>
      </c>
      <c r="BF9">
        <v>1</v>
      </c>
      <c r="BG9">
        <v>0</v>
      </c>
      <c r="BH9">
        <v>1</v>
      </c>
      <c r="BI9">
        <v>94</v>
      </c>
      <c r="BJ9" t="s">
        <v>99</v>
      </c>
      <c r="BN9">
        <v>94.2</v>
      </c>
      <c r="BO9">
        <v>4</v>
      </c>
      <c r="BP9">
        <v>4</v>
      </c>
      <c r="BQ9">
        <v>0</v>
      </c>
      <c r="BV9">
        <f t="shared" si="3"/>
        <v>4</v>
      </c>
      <c r="BW9">
        <v>3</v>
      </c>
      <c r="BX9">
        <v>4</v>
      </c>
      <c r="BY9" s="6">
        <f t="shared" si="6"/>
        <v>0.75</v>
      </c>
    </row>
    <row r="10" spans="1:78">
      <c r="A10" t="s">
        <v>197</v>
      </c>
      <c r="B10" t="s">
        <v>67</v>
      </c>
      <c r="C10" t="s">
        <v>43</v>
      </c>
      <c r="D10" t="s">
        <v>44</v>
      </c>
      <c r="E10" t="s">
        <v>45</v>
      </c>
      <c r="F10" t="s">
        <v>60</v>
      </c>
      <c r="G10" s="2">
        <v>42166</v>
      </c>
      <c r="H10" t="s">
        <v>47</v>
      </c>
      <c r="I10">
        <v>117.5</v>
      </c>
      <c r="J10">
        <v>117.5</v>
      </c>
      <c r="K10">
        <v>117.5</v>
      </c>
      <c r="L10">
        <f t="shared" si="0"/>
        <v>117.5</v>
      </c>
      <c r="Q10">
        <v>85</v>
      </c>
      <c r="R10">
        <v>85</v>
      </c>
      <c r="S10">
        <v>85</v>
      </c>
      <c r="T10">
        <f>AVERAGE(Q10:S10)</f>
        <v>85</v>
      </c>
      <c r="U10">
        <v>85</v>
      </c>
      <c r="V10" t="s">
        <v>59</v>
      </c>
      <c r="W10" t="s">
        <v>43</v>
      </c>
      <c r="X10">
        <v>19.5</v>
      </c>
      <c r="Y10">
        <v>3.5</v>
      </c>
      <c r="Z10">
        <f t="shared" si="2"/>
        <v>16</v>
      </c>
      <c r="AA10" t="s">
        <v>69</v>
      </c>
      <c r="AB10" t="s">
        <v>79</v>
      </c>
      <c r="AC10" t="s">
        <v>77</v>
      </c>
      <c r="AD10" s="4">
        <v>0.25416666666666665</v>
      </c>
      <c r="AE10" s="4">
        <v>0.26874999999999999</v>
      </c>
      <c r="AF10" s="4">
        <f t="shared" si="7"/>
        <v>1.4583333333333337E-2</v>
      </c>
      <c r="AG10" t="s">
        <v>43</v>
      </c>
      <c r="AH10" t="s">
        <v>43</v>
      </c>
      <c r="AI10" t="s">
        <v>43</v>
      </c>
      <c r="AJ10" t="s">
        <v>43</v>
      </c>
      <c r="AK10">
        <v>46</v>
      </c>
      <c r="AM10" s="2">
        <v>42178</v>
      </c>
      <c r="AN10">
        <v>19</v>
      </c>
      <c r="AO10">
        <v>3.5</v>
      </c>
      <c r="AP10" s="6">
        <f t="shared" si="4"/>
        <v>15.5</v>
      </c>
      <c r="AQ10" s="4">
        <v>0.22361111111111109</v>
      </c>
      <c r="AR10" s="4">
        <v>0.23958333333333334</v>
      </c>
      <c r="AS10" s="4">
        <f t="shared" si="5"/>
        <v>1.5972222222222249E-2</v>
      </c>
      <c r="AT10" t="s">
        <v>59</v>
      </c>
      <c r="AU10" t="s">
        <v>43</v>
      </c>
      <c r="AV10" t="s">
        <v>43</v>
      </c>
      <c r="AW10" t="s">
        <v>43</v>
      </c>
      <c r="AX10">
        <v>36</v>
      </c>
      <c r="AY10" t="s">
        <v>43</v>
      </c>
      <c r="AZ10" s="2">
        <v>42178</v>
      </c>
      <c r="BA10" t="s">
        <v>60</v>
      </c>
      <c r="BB10">
        <v>240</v>
      </c>
      <c r="BC10">
        <v>300</v>
      </c>
      <c r="BD10">
        <v>241</v>
      </c>
      <c r="BE10">
        <v>0</v>
      </c>
      <c r="BF10">
        <v>0</v>
      </c>
      <c r="BG10">
        <v>0</v>
      </c>
      <c r="BH10">
        <v>1</v>
      </c>
      <c r="BI10" s="8">
        <v>56</v>
      </c>
      <c r="BJ10" t="s">
        <v>127</v>
      </c>
      <c r="BN10" s="8">
        <v>56.2</v>
      </c>
      <c r="BO10" s="8">
        <v>4</v>
      </c>
      <c r="BP10">
        <v>2</v>
      </c>
      <c r="BQ10">
        <v>0</v>
      </c>
      <c r="BR10">
        <v>56.3</v>
      </c>
      <c r="BT10">
        <v>3</v>
      </c>
      <c r="BU10">
        <v>2</v>
      </c>
      <c r="BV10">
        <f t="shared" si="3"/>
        <v>5</v>
      </c>
      <c r="BW10">
        <v>3</v>
      </c>
      <c r="BX10">
        <v>2</v>
      </c>
      <c r="BY10" s="6">
        <f t="shared" si="6"/>
        <v>-0.5</v>
      </c>
    </row>
    <row r="11" spans="1:78">
      <c r="A11" t="s">
        <v>80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s="2">
        <v>42166</v>
      </c>
      <c r="H11" t="s">
        <v>47</v>
      </c>
      <c r="I11">
        <v>122</v>
      </c>
      <c r="J11">
        <v>122</v>
      </c>
      <c r="K11">
        <v>122</v>
      </c>
      <c r="L11">
        <f t="shared" si="0"/>
        <v>122</v>
      </c>
      <c r="M11">
        <v>95</v>
      </c>
      <c r="N11">
        <v>95</v>
      </c>
      <c r="O11">
        <v>95</v>
      </c>
      <c r="P11">
        <f t="shared" ref="P11:P21" si="8">AVERAGE(M11:O11)</f>
        <v>95</v>
      </c>
      <c r="Q11">
        <v>97</v>
      </c>
      <c r="R11">
        <v>97</v>
      </c>
      <c r="S11">
        <v>97</v>
      </c>
      <c r="T11">
        <f>AVERAGE(Q11:S11)</f>
        <v>97</v>
      </c>
      <c r="U11">
        <f>(P11+T11)/2</f>
        <v>96</v>
      </c>
      <c r="V11" t="s">
        <v>43</v>
      </c>
      <c r="W11" t="s">
        <v>43</v>
      </c>
      <c r="X11">
        <v>21</v>
      </c>
      <c r="Y11">
        <v>4.25</v>
      </c>
      <c r="Z11">
        <f t="shared" si="2"/>
        <v>16.75</v>
      </c>
      <c r="AA11" t="s">
        <v>79</v>
      </c>
      <c r="AB11" t="s">
        <v>75</v>
      </c>
      <c r="AC11" t="s">
        <v>72</v>
      </c>
      <c r="AD11" s="4">
        <v>0.29166666666666669</v>
      </c>
      <c r="AE11" s="4">
        <v>0.30277777777777776</v>
      </c>
      <c r="AF11" s="4">
        <f t="shared" si="7"/>
        <v>1.1111111111111072E-2</v>
      </c>
      <c r="AG11" t="s">
        <v>43</v>
      </c>
      <c r="AH11" t="s">
        <v>43</v>
      </c>
      <c r="AI11" t="s">
        <v>43</v>
      </c>
      <c r="AJ11" t="s">
        <v>43</v>
      </c>
      <c r="AK11">
        <v>40</v>
      </c>
      <c r="AL11" t="s">
        <v>43</v>
      </c>
      <c r="AM11" s="2">
        <v>42178</v>
      </c>
      <c r="AN11">
        <v>21</v>
      </c>
      <c r="AO11">
        <v>4.5</v>
      </c>
      <c r="AP11" s="6">
        <f t="shared" si="4"/>
        <v>16.5</v>
      </c>
      <c r="AQ11" s="4">
        <v>0.31111111111111112</v>
      </c>
      <c r="AR11" s="4">
        <v>0.32500000000000001</v>
      </c>
      <c r="AS11" s="4">
        <f t="shared" si="5"/>
        <v>1.3888888888888895E-2</v>
      </c>
      <c r="AT11" t="s">
        <v>59</v>
      </c>
      <c r="AU11" t="s">
        <v>43</v>
      </c>
      <c r="AV11" t="s">
        <v>43</v>
      </c>
      <c r="AW11" t="s">
        <v>43</v>
      </c>
      <c r="AX11">
        <v>17</v>
      </c>
      <c r="AY11" t="s">
        <v>43</v>
      </c>
      <c r="AZ11" s="2">
        <v>42178</v>
      </c>
      <c r="BA11" t="s">
        <v>60</v>
      </c>
      <c r="BB11">
        <v>99</v>
      </c>
      <c r="BC11">
        <v>150</v>
      </c>
      <c r="BD11">
        <v>90</v>
      </c>
      <c r="BE11">
        <v>0</v>
      </c>
      <c r="BF11">
        <v>0</v>
      </c>
      <c r="BG11">
        <v>0</v>
      </c>
      <c r="BH11">
        <v>0</v>
      </c>
      <c r="BI11">
        <v>36</v>
      </c>
      <c r="BJ11" t="s">
        <v>135</v>
      </c>
      <c r="BN11">
        <v>35</v>
      </c>
      <c r="BO11">
        <v>5</v>
      </c>
      <c r="BP11">
        <v>4</v>
      </c>
      <c r="BQ11">
        <v>0</v>
      </c>
      <c r="BR11">
        <v>35.200000000000003</v>
      </c>
      <c r="BT11">
        <v>3</v>
      </c>
      <c r="BU11">
        <v>600</v>
      </c>
      <c r="BV11">
        <f t="shared" si="3"/>
        <v>7</v>
      </c>
      <c r="BW11">
        <v>0</v>
      </c>
      <c r="BX11">
        <v>0</v>
      </c>
      <c r="BY11" s="6">
        <f t="shared" si="6"/>
        <v>-0.25</v>
      </c>
    </row>
    <row r="12" spans="1:78">
      <c r="A12" t="s">
        <v>81</v>
      </c>
      <c r="B12" t="s">
        <v>67</v>
      </c>
      <c r="C12" t="s">
        <v>43</v>
      </c>
      <c r="D12" t="s">
        <v>44</v>
      </c>
      <c r="E12" t="s">
        <v>82</v>
      </c>
      <c r="F12" t="s">
        <v>83</v>
      </c>
      <c r="G12" s="2">
        <v>42166</v>
      </c>
      <c r="H12" t="s">
        <v>47</v>
      </c>
      <c r="I12">
        <v>116</v>
      </c>
      <c r="J12">
        <v>116</v>
      </c>
      <c r="K12">
        <v>116</v>
      </c>
      <c r="L12">
        <f t="shared" si="0"/>
        <v>116</v>
      </c>
      <c r="M12">
        <v>84</v>
      </c>
      <c r="N12">
        <v>84</v>
      </c>
      <c r="O12">
        <v>84</v>
      </c>
      <c r="P12">
        <f t="shared" si="8"/>
        <v>84</v>
      </c>
      <c r="U12">
        <v>84</v>
      </c>
      <c r="V12" t="s">
        <v>43</v>
      </c>
      <c r="W12" t="s">
        <v>59</v>
      </c>
      <c r="X12">
        <v>20.5</v>
      </c>
      <c r="Y12">
        <v>3</v>
      </c>
      <c r="Z12">
        <f t="shared" si="2"/>
        <v>17.5</v>
      </c>
      <c r="AA12" t="s">
        <v>84</v>
      </c>
      <c r="AB12" t="s">
        <v>52</v>
      </c>
      <c r="AC12" t="s">
        <v>85</v>
      </c>
      <c r="AD12" s="4">
        <v>0.21388888888888891</v>
      </c>
      <c r="AE12" s="4">
        <v>0.22430555555555556</v>
      </c>
      <c r="AF12" s="4">
        <f t="shared" si="7"/>
        <v>1.0416666666666657E-2</v>
      </c>
      <c r="AG12" t="s">
        <v>43</v>
      </c>
      <c r="AH12" t="s">
        <v>43</v>
      </c>
      <c r="AJ12" t="s">
        <v>43</v>
      </c>
      <c r="AK12">
        <v>20</v>
      </c>
      <c r="AM12" s="2">
        <v>42178</v>
      </c>
      <c r="AN12">
        <v>20</v>
      </c>
      <c r="AO12">
        <v>3</v>
      </c>
      <c r="AP12" s="6">
        <f t="shared" si="4"/>
        <v>17</v>
      </c>
      <c r="AQ12" s="4">
        <v>0.33263888888888887</v>
      </c>
      <c r="AR12" s="4">
        <v>0.34375</v>
      </c>
      <c r="AS12" s="4">
        <f t="shared" si="5"/>
        <v>1.1111111111111127E-2</v>
      </c>
      <c r="AT12" t="s">
        <v>43</v>
      </c>
      <c r="AU12" t="s">
        <v>43</v>
      </c>
      <c r="AW12" t="s">
        <v>43</v>
      </c>
      <c r="AX12">
        <v>37</v>
      </c>
      <c r="AY12" t="s">
        <v>59</v>
      </c>
      <c r="AZ12" s="2">
        <v>42178</v>
      </c>
      <c r="BA12" t="s">
        <v>60</v>
      </c>
      <c r="BB12">
        <v>160</v>
      </c>
      <c r="BC12">
        <v>200</v>
      </c>
      <c r="BD12">
        <v>95</v>
      </c>
      <c r="BE12">
        <v>0</v>
      </c>
      <c r="BF12">
        <v>0</v>
      </c>
      <c r="BG12">
        <v>0</v>
      </c>
      <c r="BH12">
        <v>0</v>
      </c>
      <c r="BI12" t="s">
        <v>195</v>
      </c>
      <c r="BN12" t="s">
        <v>221</v>
      </c>
      <c r="BO12">
        <v>9</v>
      </c>
      <c r="BP12">
        <v>3</v>
      </c>
      <c r="BQ12">
        <v>0</v>
      </c>
      <c r="BR12">
        <v>93</v>
      </c>
      <c r="BW12">
        <v>3</v>
      </c>
      <c r="BX12">
        <v>2</v>
      </c>
      <c r="BY12" s="6">
        <f t="shared" si="6"/>
        <v>-0.5</v>
      </c>
    </row>
    <row r="13" spans="1:78">
      <c r="A13" t="s">
        <v>86</v>
      </c>
      <c r="B13" t="s">
        <v>67</v>
      </c>
      <c r="C13" t="s">
        <v>43</v>
      </c>
      <c r="D13" t="s">
        <v>44</v>
      </c>
      <c r="E13" t="s">
        <v>45</v>
      </c>
      <c r="F13" t="s">
        <v>46</v>
      </c>
      <c r="G13" s="2">
        <v>42166</v>
      </c>
      <c r="H13" t="s">
        <v>47</v>
      </c>
      <c r="I13">
        <v>123</v>
      </c>
      <c r="J13">
        <v>123</v>
      </c>
      <c r="K13">
        <v>122.5</v>
      </c>
      <c r="L13">
        <f t="shared" si="0"/>
        <v>122.83333333333333</v>
      </c>
      <c r="M13">
        <v>96.5</v>
      </c>
      <c r="N13">
        <v>97</v>
      </c>
      <c r="O13">
        <v>97</v>
      </c>
      <c r="P13">
        <f t="shared" si="8"/>
        <v>96.833333333333329</v>
      </c>
      <c r="Q13">
        <v>94</v>
      </c>
      <c r="R13">
        <v>94</v>
      </c>
      <c r="S13">
        <v>94</v>
      </c>
      <c r="T13">
        <f t="shared" ref="T13:T18" si="9">AVERAGE(Q13:S13)</f>
        <v>94</v>
      </c>
      <c r="U13">
        <f t="shared" ref="U13:U18" si="10">(P13+T13)/2</f>
        <v>95.416666666666657</v>
      </c>
      <c r="V13" t="s">
        <v>43</v>
      </c>
      <c r="W13" t="s">
        <v>43</v>
      </c>
      <c r="X13">
        <v>21.5</v>
      </c>
      <c r="Y13">
        <v>4.25</v>
      </c>
      <c r="Z13">
        <f t="shared" si="2"/>
        <v>17.25</v>
      </c>
      <c r="AA13" t="s">
        <v>75</v>
      </c>
      <c r="AB13" t="s">
        <v>52</v>
      </c>
      <c r="AC13" t="s">
        <v>69</v>
      </c>
      <c r="AD13" s="4">
        <v>0.35416666666666669</v>
      </c>
      <c r="AE13" s="4">
        <v>0.36527777777777781</v>
      </c>
      <c r="AF13" s="4">
        <f t="shared" si="7"/>
        <v>1.1111111111111127E-2</v>
      </c>
      <c r="AG13" t="s">
        <v>43</v>
      </c>
      <c r="AH13" t="s">
        <v>43</v>
      </c>
      <c r="AI13" t="s">
        <v>43</v>
      </c>
      <c r="AJ13" t="s">
        <v>43</v>
      </c>
      <c r="AK13">
        <v>37</v>
      </c>
      <c r="AM13" s="2">
        <v>42178</v>
      </c>
      <c r="AN13">
        <v>21</v>
      </c>
      <c r="AO13">
        <v>3</v>
      </c>
      <c r="AP13" s="6">
        <f t="shared" si="4"/>
        <v>18</v>
      </c>
      <c r="AQ13" s="4">
        <v>0.3034722222222222</v>
      </c>
      <c r="AR13" s="4">
        <v>0.31458333333333333</v>
      </c>
      <c r="AS13" s="4">
        <f t="shared" si="5"/>
        <v>1.1111111111111127E-2</v>
      </c>
      <c r="AT13" t="s">
        <v>59</v>
      </c>
      <c r="AU13" t="s">
        <v>43</v>
      </c>
      <c r="AV13" t="s">
        <v>43</v>
      </c>
      <c r="AW13" t="s">
        <v>43</v>
      </c>
      <c r="AX13">
        <v>74</v>
      </c>
      <c r="AY13" t="s">
        <v>43</v>
      </c>
      <c r="AZ13" s="2">
        <v>42178</v>
      </c>
      <c r="BA13" t="s">
        <v>60</v>
      </c>
      <c r="BB13">
        <v>75</v>
      </c>
      <c r="BC13">
        <v>125</v>
      </c>
      <c r="BD13">
        <v>110</v>
      </c>
      <c r="BE13">
        <v>0</v>
      </c>
      <c r="BF13">
        <v>0</v>
      </c>
      <c r="BG13">
        <v>0</v>
      </c>
      <c r="BH13">
        <v>0</v>
      </c>
      <c r="BI13">
        <v>52</v>
      </c>
      <c r="BJ13" t="s">
        <v>132</v>
      </c>
      <c r="BN13">
        <v>67</v>
      </c>
      <c r="BO13">
        <v>2</v>
      </c>
      <c r="BP13">
        <v>2</v>
      </c>
      <c r="BQ13">
        <v>0</v>
      </c>
      <c r="BR13">
        <v>67.2</v>
      </c>
      <c r="BT13">
        <v>4</v>
      </c>
      <c r="BU13">
        <v>300</v>
      </c>
      <c r="BV13">
        <f t="shared" ref="BV13:BV44" si="11">BP13+BT13</f>
        <v>6</v>
      </c>
      <c r="BW13">
        <v>3</v>
      </c>
      <c r="BX13">
        <v>4</v>
      </c>
      <c r="BY13" s="6">
        <f t="shared" si="6"/>
        <v>0.75</v>
      </c>
    </row>
    <row r="14" spans="1:78">
      <c r="A14" t="s">
        <v>95</v>
      </c>
      <c r="B14" t="s">
        <v>67</v>
      </c>
      <c r="C14" t="s">
        <v>43</v>
      </c>
      <c r="D14" t="s">
        <v>44</v>
      </c>
      <c r="E14" t="s">
        <v>45</v>
      </c>
      <c r="F14" t="s">
        <v>46</v>
      </c>
      <c r="G14" s="2">
        <v>42166</v>
      </c>
      <c r="H14" t="s">
        <v>47</v>
      </c>
      <c r="I14">
        <v>118</v>
      </c>
      <c r="J14">
        <v>118</v>
      </c>
      <c r="K14">
        <v>118</v>
      </c>
      <c r="L14">
        <f t="shared" si="0"/>
        <v>118</v>
      </c>
      <c r="M14">
        <v>92</v>
      </c>
      <c r="N14">
        <v>92</v>
      </c>
      <c r="O14">
        <v>92</v>
      </c>
      <c r="P14">
        <f t="shared" si="8"/>
        <v>92</v>
      </c>
      <c r="Q14">
        <v>94</v>
      </c>
      <c r="R14">
        <v>94</v>
      </c>
      <c r="S14">
        <v>94</v>
      </c>
      <c r="T14">
        <f t="shared" si="9"/>
        <v>94</v>
      </c>
      <c r="U14">
        <f t="shared" si="10"/>
        <v>93</v>
      </c>
      <c r="V14" t="s">
        <v>43</v>
      </c>
      <c r="W14" t="s">
        <v>43</v>
      </c>
      <c r="X14">
        <v>20.25</v>
      </c>
      <c r="Y14">
        <v>4.25</v>
      </c>
      <c r="Z14">
        <f t="shared" si="2"/>
        <v>16</v>
      </c>
      <c r="AA14" t="s">
        <v>94</v>
      </c>
      <c r="AB14" t="s">
        <v>72</v>
      </c>
      <c r="AC14" t="s">
        <v>85</v>
      </c>
      <c r="AD14" s="4">
        <v>0.34236111111111112</v>
      </c>
      <c r="AE14" s="4">
        <v>0.36041666666666666</v>
      </c>
      <c r="AF14" s="4">
        <f t="shared" si="7"/>
        <v>1.8055555555555547E-2</v>
      </c>
      <c r="AG14" t="s">
        <v>43</v>
      </c>
      <c r="AH14" t="s">
        <v>43</v>
      </c>
      <c r="AI14" t="s">
        <v>43</v>
      </c>
      <c r="AJ14" t="s">
        <v>43</v>
      </c>
      <c r="AK14">
        <v>55</v>
      </c>
      <c r="AL14" t="s">
        <v>43</v>
      </c>
      <c r="AM14" s="2">
        <v>42178</v>
      </c>
      <c r="AN14" s="6">
        <v>20</v>
      </c>
      <c r="AO14" s="6">
        <v>3</v>
      </c>
      <c r="AP14" s="6">
        <f t="shared" si="4"/>
        <v>17</v>
      </c>
      <c r="AQ14" s="4">
        <v>0.30902777777777779</v>
      </c>
      <c r="AR14" s="4">
        <v>0.3263888888888889</v>
      </c>
      <c r="AS14" s="4">
        <f t="shared" si="5"/>
        <v>1.7361111111111105E-2</v>
      </c>
      <c r="AT14" t="s">
        <v>59</v>
      </c>
      <c r="AU14" t="s">
        <v>43</v>
      </c>
      <c r="AV14" t="s">
        <v>43</v>
      </c>
      <c r="AW14" t="s">
        <v>43</v>
      </c>
      <c r="AX14">
        <v>26</v>
      </c>
      <c r="AY14" t="s">
        <v>43</v>
      </c>
      <c r="AZ14" s="2">
        <v>42178</v>
      </c>
      <c r="BA14" t="s">
        <v>60</v>
      </c>
      <c r="BB14">
        <v>270</v>
      </c>
      <c r="BC14">
        <v>340</v>
      </c>
      <c r="BD14">
        <v>70</v>
      </c>
      <c r="BE14">
        <v>0</v>
      </c>
      <c r="BF14">
        <v>0</v>
      </c>
      <c r="BG14">
        <v>0</v>
      </c>
      <c r="BH14">
        <v>0</v>
      </c>
      <c r="BI14">
        <v>33</v>
      </c>
      <c r="BJ14" t="s">
        <v>104</v>
      </c>
      <c r="BN14">
        <v>33.200000000000003</v>
      </c>
      <c r="BO14">
        <v>3</v>
      </c>
      <c r="BP14">
        <v>2</v>
      </c>
      <c r="BQ14">
        <v>0</v>
      </c>
      <c r="BR14">
        <v>33.299999999999997</v>
      </c>
      <c r="BT14">
        <v>4</v>
      </c>
      <c r="BU14">
        <v>0</v>
      </c>
      <c r="BV14">
        <f t="shared" si="11"/>
        <v>6</v>
      </c>
      <c r="BW14">
        <v>3</v>
      </c>
      <c r="BX14">
        <v>0</v>
      </c>
      <c r="BY14" s="6">
        <f t="shared" si="6"/>
        <v>1</v>
      </c>
    </row>
    <row r="15" spans="1:78">
      <c r="A15" t="s">
        <v>87</v>
      </c>
      <c r="B15" t="s">
        <v>42</v>
      </c>
      <c r="C15" t="s">
        <v>43</v>
      </c>
      <c r="D15" t="s">
        <v>88</v>
      </c>
      <c r="E15" t="s">
        <v>89</v>
      </c>
      <c r="F15" t="s">
        <v>46</v>
      </c>
      <c r="G15" s="2">
        <v>42166</v>
      </c>
      <c r="H15" t="s">
        <v>47</v>
      </c>
      <c r="I15">
        <v>125</v>
      </c>
      <c r="J15">
        <v>125</v>
      </c>
      <c r="K15">
        <v>125</v>
      </c>
      <c r="L15">
        <f t="shared" si="0"/>
        <v>125</v>
      </c>
      <c r="M15">
        <v>85</v>
      </c>
      <c r="N15">
        <v>85</v>
      </c>
      <c r="O15">
        <v>85</v>
      </c>
      <c r="P15">
        <f t="shared" si="8"/>
        <v>85</v>
      </c>
      <c r="Q15">
        <v>82</v>
      </c>
      <c r="R15">
        <v>82</v>
      </c>
      <c r="S15">
        <v>82</v>
      </c>
      <c r="T15">
        <f t="shared" si="9"/>
        <v>82</v>
      </c>
      <c r="U15">
        <f t="shared" si="10"/>
        <v>83.5</v>
      </c>
      <c r="V15" t="s">
        <v>43</v>
      </c>
      <c r="W15" t="s">
        <v>43</v>
      </c>
      <c r="X15">
        <v>24</v>
      </c>
      <c r="Y15">
        <v>4.25</v>
      </c>
      <c r="Z15">
        <f t="shared" si="2"/>
        <v>19.75</v>
      </c>
      <c r="AA15" t="s">
        <v>72</v>
      </c>
      <c r="AB15" t="s">
        <v>91</v>
      </c>
      <c r="AC15" t="s">
        <v>69</v>
      </c>
      <c r="AD15" s="4">
        <v>0.35416666666666669</v>
      </c>
      <c r="AE15" s="4">
        <v>0.3666666666666667</v>
      </c>
      <c r="AF15" s="4">
        <f t="shared" si="7"/>
        <v>1.2500000000000011E-2</v>
      </c>
      <c r="AG15" t="s">
        <v>43</v>
      </c>
      <c r="AH15" t="s">
        <v>43</v>
      </c>
      <c r="AI15" t="s">
        <v>43</v>
      </c>
      <c r="AJ15" t="s">
        <v>43</v>
      </c>
      <c r="AK15">
        <v>28</v>
      </c>
      <c r="AM15" s="2">
        <v>42178</v>
      </c>
      <c r="AN15">
        <v>23</v>
      </c>
      <c r="AO15">
        <v>4.5</v>
      </c>
      <c r="AP15" s="6">
        <f t="shared" si="4"/>
        <v>18.5</v>
      </c>
      <c r="AQ15" s="4">
        <v>0.30624999999999997</v>
      </c>
      <c r="AR15" s="4">
        <v>0.31805555555555554</v>
      </c>
      <c r="AS15" s="4">
        <f t="shared" si="5"/>
        <v>1.1805555555555569E-2</v>
      </c>
      <c r="AT15" t="s">
        <v>59</v>
      </c>
      <c r="AU15" t="s">
        <v>43</v>
      </c>
      <c r="AV15" t="s">
        <v>43</v>
      </c>
      <c r="AW15" t="s">
        <v>43</v>
      </c>
      <c r="AX15">
        <v>33</v>
      </c>
      <c r="AY15" t="s">
        <v>43</v>
      </c>
      <c r="AZ15" s="2">
        <v>42178</v>
      </c>
      <c r="BA15" t="s">
        <v>60</v>
      </c>
      <c r="BB15">
        <v>115</v>
      </c>
      <c r="BC15">
        <v>100</v>
      </c>
      <c r="BD15">
        <v>5</v>
      </c>
      <c r="BE15">
        <v>0</v>
      </c>
      <c r="BF15">
        <v>2</v>
      </c>
      <c r="BG15">
        <v>0</v>
      </c>
      <c r="BH15">
        <v>0</v>
      </c>
      <c r="BI15">
        <v>26.2</v>
      </c>
      <c r="BJ15" t="s">
        <v>117</v>
      </c>
      <c r="BN15">
        <v>100</v>
      </c>
      <c r="BO15">
        <v>5</v>
      </c>
      <c r="BP15">
        <v>5</v>
      </c>
      <c r="BQ15">
        <v>0</v>
      </c>
      <c r="BR15">
        <v>26.3</v>
      </c>
      <c r="BV15">
        <f t="shared" si="11"/>
        <v>5</v>
      </c>
      <c r="BW15">
        <v>3</v>
      </c>
      <c r="BX15">
        <v>4</v>
      </c>
      <c r="BY15" s="6">
        <f t="shared" si="6"/>
        <v>-1.25</v>
      </c>
    </row>
    <row r="16" spans="1:78">
      <c r="A16" t="s">
        <v>92</v>
      </c>
      <c r="B16" t="s">
        <v>67</v>
      </c>
      <c r="C16" t="s">
        <v>43</v>
      </c>
      <c r="D16" t="s">
        <v>44</v>
      </c>
      <c r="E16" t="s">
        <v>45</v>
      </c>
      <c r="F16" t="s">
        <v>60</v>
      </c>
      <c r="G16" s="2">
        <v>42166</v>
      </c>
      <c r="H16" t="s">
        <v>47</v>
      </c>
      <c r="I16">
        <v>119.5</v>
      </c>
      <c r="J16">
        <v>119.5</v>
      </c>
      <c r="K16">
        <v>119.5</v>
      </c>
      <c r="L16">
        <f t="shared" si="0"/>
        <v>119.5</v>
      </c>
      <c r="M16">
        <v>86</v>
      </c>
      <c r="N16">
        <v>86</v>
      </c>
      <c r="O16">
        <v>86</v>
      </c>
      <c r="P16">
        <f t="shared" si="8"/>
        <v>86</v>
      </c>
      <c r="Q16">
        <v>87</v>
      </c>
      <c r="R16">
        <v>87.5</v>
      </c>
      <c r="S16">
        <v>87.5</v>
      </c>
      <c r="T16">
        <f t="shared" si="9"/>
        <v>87.333333333333329</v>
      </c>
      <c r="U16">
        <f t="shared" si="10"/>
        <v>86.666666666666657</v>
      </c>
      <c r="V16" t="s">
        <v>43</v>
      </c>
      <c r="W16" t="s">
        <v>43</v>
      </c>
      <c r="X16">
        <v>22.5</v>
      </c>
      <c r="Y16">
        <v>3.5</v>
      </c>
      <c r="Z16">
        <f t="shared" si="2"/>
        <v>19</v>
      </c>
      <c r="AA16" t="s">
        <v>69</v>
      </c>
      <c r="AB16" t="s">
        <v>52</v>
      </c>
      <c r="AC16" t="s">
        <v>72</v>
      </c>
      <c r="AD16" s="4">
        <v>0.17777777777777778</v>
      </c>
      <c r="AE16" s="4">
        <v>0.1875</v>
      </c>
      <c r="AF16" s="4">
        <f t="shared" si="7"/>
        <v>9.7222222222222154E-3</v>
      </c>
      <c r="AG16" t="s">
        <v>43</v>
      </c>
      <c r="AH16" t="s">
        <v>43</v>
      </c>
      <c r="AI16" t="s">
        <v>43</v>
      </c>
      <c r="AJ16" t="s">
        <v>43</v>
      </c>
      <c r="AK16">
        <v>50</v>
      </c>
      <c r="AL16" t="s">
        <v>43</v>
      </c>
      <c r="AM16" s="2">
        <v>42178</v>
      </c>
      <c r="AN16">
        <v>23.5</v>
      </c>
      <c r="AO16">
        <v>3</v>
      </c>
      <c r="AP16" s="6">
        <f t="shared" si="4"/>
        <v>20.5</v>
      </c>
      <c r="AQ16" s="4">
        <v>0.19444444444444445</v>
      </c>
      <c r="AR16" s="4">
        <v>0.20486111111111113</v>
      </c>
      <c r="AS16" s="4">
        <f t="shared" si="5"/>
        <v>1.0416666666666685E-2</v>
      </c>
      <c r="AT16" t="s">
        <v>59</v>
      </c>
      <c r="AU16" t="s">
        <v>43</v>
      </c>
      <c r="AV16" t="s">
        <v>43</v>
      </c>
      <c r="AW16" t="s">
        <v>43</v>
      </c>
      <c r="AX16">
        <v>36</v>
      </c>
      <c r="AY16" t="s">
        <v>43</v>
      </c>
      <c r="AZ16" s="2">
        <v>42178</v>
      </c>
      <c r="BA16" t="s">
        <v>60</v>
      </c>
      <c r="BB16">
        <v>120</v>
      </c>
      <c r="BC16">
        <v>90</v>
      </c>
      <c r="BD16">
        <v>130</v>
      </c>
      <c r="BE16">
        <v>0</v>
      </c>
      <c r="BF16">
        <v>0</v>
      </c>
      <c r="BG16">
        <v>1</v>
      </c>
      <c r="BH16">
        <v>0</v>
      </c>
      <c r="BI16">
        <v>29</v>
      </c>
      <c r="BJ16" t="s">
        <v>107</v>
      </c>
      <c r="BN16">
        <v>29.2</v>
      </c>
      <c r="BO16">
        <v>5</v>
      </c>
      <c r="BP16">
        <v>4</v>
      </c>
      <c r="BQ16">
        <v>0</v>
      </c>
      <c r="BR16">
        <v>27</v>
      </c>
      <c r="BT16">
        <v>3</v>
      </c>
      <c r="BU16">
        <v>0</v>
      </c>
      <c r="BV16">
        <f t="shared" si="11"/>
        <v>7</v>
      </c>
      <c r="BW16">
        <v>3</v>
      </c>
      <c r="BX16">
        <v>3</v>
      </c>
      <c r="BY16" s="6">
        <f t="shared" si="6"/>
        <v>1.5</v>
      </c>
    </row>
    <row r="17" spans="1:78">
      <c r="A17" t="s">
        <v>93</v>
      </c>
      <c r="B17" t="s">
        <v>67</v>
      </c>
      <c r="C17" t="s">
        <v>43</v>
      </c>
      <c r="D17" t="s">
        <v>88</v>
      </c>
      <c r="E17" t="s">
        <v>89</v>
      </c>
      <c r="F17" t="s">
        <v>60</v>
      </c>
      <c r="G17" s="2">
        <v>42166</v>
      </c>
      <c r="H17" t="s">
        <v>47</v>
      </c>
      <c r="I17">
        <v>111</v>
      </c>
      <c r="J17">
        <v>111</v>
      </c>
      <c r="K17">
        <v>111</v>
      </c>
      <c r="L17">
        <f t="shared" si="0"/>
        <v>111</v>
      </c>
      <c r="M17">
        <v>75</v>
      </c>
      <c r="N17">
        <v>75</v>
      </c>
      <c r="O17">
        <v>75</v>
      </c>
      <c r="P17">
        <f t="shared" si="8"/>
        <v>75</v>
      </c>
      <c r="Q17">
        <v>74</v>
      </c>
      <c r="R17">
        <v>74</v>
      </c>
      <c r="S17">
        <v>74</v>
      </c>
      <c r="T17">
        <f t="shared" si="9"/>
        <v>74</v>
      </c>
      <c r="U17">
        <f t="shared" si="10"/>
        <v>74.5</v>
      </c>
      <c r="V17" t="s">
        <v>43</v>
      </c>
      <c r="W17" t="s">
        <v>43</v>
      </c>
      <c r="X17">
        <v>21.5</v>
      </c>
      <c r="Y17">
        <v>3.5</v>
      </c>
      <c r="Z17">
        <f t="shared" si="2"/>
        <v>18</v>
      </c>
      <c r="AA17" t="s">
        <v>94</v>
      </c>
      <c r="AB17" t="s">
        <v>94</v>
      </c>
      <c r="AC17" t="s">
        <v>85</v>
      </c>
      <c r="AD17" s="4">
        <v>0.36249999999999999</v>
      </c>
      <c r="AE17" s="4">
        <v>0.37222222222222223</v>
      </c>
      <c r="AF17" s="4">
        <f t="shared" si="7"/>
        <v>9.7222222222222432E-3</v>
      </c>
      <c r="AG17" t="s">
        <v>43</v>
      </c>
      <c r="AH17" t="s">
        <v>43</v>
      </c>
      <c r="AJ17" t="s">
        <v>43</v>
      </c>
      <c r="AK17">
        <v>24</v>
      </c>
      <c r="AM17" s="2">
        <v>42178</v>
      </c>
      <c r="AN17">
        <v>23</v>
      </c>
      <c r="AO17">
        <v>4.5</v>
      </c>
      <c r="AP17" s="6">
        <f t="shared" si="4"/>
        <v>18.5</v>
      </c>
      <c r="AQ17" s="4">
        <v>0.31597222222222221</v>
      </c>
      <c r="AR17" s="4">
        <v>0.3298611111111111</v>
      </c>
      <c r="AS17" s="4">
        <f t="shared" si="5"/>
        <v>1.3888888888888895E-2</v>
      </c>
      <c r="AT17" t="s">
        <v>59</v>
      </c>
      <c r="AU17" t="s">
        <v>43</v>
      </c>
      <c r="AW17" t="s">
        <v>43</v>
      </c>
      <c r="AX17">
        <v>27</v>
      </c>
      <c r="AZ17" s="2">
        <v>42178</v>
      </c>
      <c r="BA17" t="s">
        <v>60</v>
      </c>
      <c r="BB17">
        <v>102</v>
      </c>
      <c r="BC17">
        <v>42</v>
      </c>
      <c r="BD17">
        <v>17</v>
      </c>
      <c r="BE17">
        <v>0</v>
      </c>
      <c r="BF17">
        <v>0</v>
      </c>
      <c r="BG17">
        <v>0</v>
      </c>
      <c r="BH17">
        <v>20</v>
      </c>
      <c r="BI17">
        <v>34</v>
      </c>
      <c r="BJ17" t="s">
        <v>119</v>
      </c>
      <c r="BN17">
        <v>55</v>
      </c>
      <c r="BO17">
        <v>5</v>
      </c>
      <c r="BP17">
        <v>5</v>
      </c>
      <c r="BQ17">
        <v>0</v>
      </c>
      <c r="BV17">
        <f t="shared" si="11"/>
        <v>5</v>
      </c>
      <c r="BW17">
        <v>3</v>
      </c>
      <c r="BX17">
        <v>2</v>
      </c>
      <c r="BY17" s="6">
        <f t="shared" si="6"/>
        <v>0.5</v>
      </c>
    </row>
    <row r="18" spans="1:78">
      <c r="A18" t="s">
        <v>136</v>
      </c>
      <c r="B18" t="s">
        <v>67</v>
      </c>
      <c r="C18" t="s">
        <v>43</v>
      </c>
      <c r="D18" t="s">
        <v>88</v>
      </c>
      <c r="E18" t="s">
        <v>89</v>
      </c>
      <c r="F18" t="s">
        <v>46</v>
      </c>
      <c r="G18" s="2">
        <v>42166</v>
      </c>
      <c r="H18" t="s">
        <v>47</v>
      </c>
      <c r="I18">
        <v>113</v>
      </c>
      <c r="J18">
        <v>112.5</v>
      </c>
      <c r="K18">
        <v>113</v>
      </c>
      <c r="L18">
        <f t="shared" si="0"/>
        <v>112.83333333333333</v>
      </c>
      <c r="M18">
        <v>73</v>
      </c>
      <c r="N18">
        <v>73</v>
      </c>
      <c r="O18">
        <v>73</v>
      </c>
      <c r="P18">
        <f t="shared" si="8"/>
        <v>73</v>
      </c>
      <c r="Q18">
        <v>71</v>
      </c>
      <c r="R18">
        <v>71</v>
      </c>
      <c r="S18">
        <v>71</v>
      </c>
      <c r="T18">
        <f t="shared" si="9"/>
        <v>71</v>
      </c>
      <c r="U18">
        <f t="shared" si="10"/>
        <v>72</v>
      </c>
      <c r="V18" t="s">
        <v>43</v>
      </c>
      <c r="W18" t="s">
        <v>43</v>
      </c>
      <c r="X18">
        <v>21.75</v>
      </c>
      <c r="Y18">
        <v>4.25</v>
      </c>
      <c r="Z18">
        <f t="shared" si="2"/>
        <v>17.5</v>
      </c>
      <c r="AA18" t="s">
        <v>52</v>
      </c>
      <c r="AB18" t="s">
        <v>52</v>
      </c>
      <c r="AC18" t="s">
        <v>69</v>
      </c>
      <c r="AD18" s="4">
        <v>0.34236111111111112</v>
      </c>
      <c r="AE18" s="4">
        <v>0.35486111111111113</v>
      </c>
      <c r="AF18" s="4">
        <f t="shared" si="7"/>
        <v>1.2500000000000011E-2</v>
      </c>
      <c r="AG18" t="s">
        <v>43</v>
      </c>
      <c r="AH18" t="s">
        <v>43</v>
      </c>
      <c r="AI18" t="s">
        <v>43</v>
      </c>
      <c r="AJ18" t="s">
        <v>43</v>
      </c>
      <c r="AK18">
        <v>32</v>
      </c>
      <c r="AM18" s="2">
        <v>42178</v>
      </c>
      <c r="AN18">
        <v>21</v>
      </c>
      <c r="AO18">
        <v>3</v>
      </c>
      <c r="AP18" s="6">
        <f t="shared" si="4"/>
        <v>18</v>
      </c>
      <c r="AQ18" s="4">
        <v>0.34513888888888888</v>
      </c>
      <c r="AR18" s="4">
        <v>0.3576388888888889</v>
      </c>
      <c r="AS18" s="4">
        <f t="shared" si="5"/>
        <v>1.2500000000000011E-2</v>
      </c>
      <c r="AT18" t="s">
        <v>59</v>
      </c>
      <c r="AU18" t="s">
        <v>43</v>
      </c>
      <c r="AV18" t="s">
        <v>43</v>
      </c>
      <c r="AW18" t="s">
        <v>43</v>
      </c>
      <c r="AX18">
        <v>52</v>
      </c>
      <c r="AZ18" s="2">
        <v>42178</v>
      </c>
      <c r="BA18" t="s">
        <v>60</v>
      </c>
      <c r="BB18">
        <v>220</v>
      </c>
      <c r="BC18">
        <v>230</v>
      </c>
      <c r="BD18">
        <v>225</v>
      </c>
      <c r="BE18">
        <v>0</v>
      </c>
      <c r="BF18">
        <v>0</v>
      </c>
      <c r="BG18">
        <v>1</v>
      </c>
      <c r="BH18">
        <v>0</v>
      </c>
      <c r="BI18">
        <v>43</v>
      </c>
      <c r="BJ18" t="s">
        <v>81</v>
      </c>
      <c r="BN18">
        <v>72</v>
      </c>
      <c r="BO18">
        <v>4</v>
      </c>
      <c r="BP18">
        <v>4</v>
      </c>
      <c r="BQ18">
        <v>0</v>
      </c>
      <c r="BV18">
        <f t="shared" si="11"/>
        <v>4</v>
      </c>
      <c r="BW18">
        <v>3</v>
      </c>
      <c r="BX18">
        <v>3</v>
      </c>
      <c r="BY18" s="6">
        <f t="shared" si="6"/>
        <v>0.5</v>
      </c>
    </row>
    <row r="19" spans="1:78">
      <c r="A19" t="s">
        <v>137</v>
      </c>
      <c r="B19" t="s">
        <v>67</v>
      </c>
      <c r="C19" t="s">
        <v>43</v>
      </c>
      <c r="D19" t="s">
        <v>88</v>
      </c>
      <c r="E19" t="s">
        <v>89</v>
      </c>
      <c r="F19" t="s">
        <v>46</v>
      </c>
      <c r="G19" s="2">
        <v>42166</v>
      </c>
      <c r="H19" t="s">
        <v>47</v>
      </c>
      <c r="I19">
        <v>112</v>
      </c>
      <c r="J19">
        <v>112</v>
      </c>
      <c r="K19">
        <v>112</v>
      </c>
      <c r="L19">
        <f t="shared" si="0"/>
        <v>112</v>
      </c>
      <c r="M19">
        <v>74</v>
      </c>
      <c r="N19">
        <v>74</v>
      </c>
      <c r="O19">
        <v>74</v>
      </c>
      <c r="P19">
        <f t="shared" si="8"/>
        <v>74</v>
      </c>
      <c r="U19">
        <v>74</v>
      </c>
      <c r="V19" t="s">
        <v>43</v>
      </c>
      <c r="W19" t="s">
        <v>59</v>
      </c>
      <c r="X19">
        <v>21</v>
      </c>
      <c r="Y19">
        <v>4.25</v>
      </c>
      <c r="Z19">
        <f t="shared" si="2"/>
        <v>16.75</v>
      </c>
      <c r="AA19" t="s">
        <v>69</v>
      </c>
      <c r="AB19" t="s">
        <v>69</v>
      </c>
      <c r="AC19" t="s">
        <v>72</v>
      </c>
      <c r="AD19" s="4">
        <v>0.28055555555555556</v>
      </c>
      <c r="AE19" s="4">
        <v>0.29444444444444445</v>
      </c>
      <c r="AF19" s="4">
        <f t="shared" si="7"/>
        <v>1.3888888888888895E-2</v>
      </c>
      <c r="AG19" t="s">
        <v>43</v>
      </c>
      <c r="AH19" t="s">
        <v>43</v>
      </c>
      <c r="AI19" t="s">
        <v>43</v>
      </c>
      <c r="AJ19" t="s">
        <v>43</v>
      </c>
      <c r="AK19">
        <v>52</v>
      </c>
      <c r="AL19" t="s">
        <v>43</v>
      </c>
      <c r="AM19" s="2">
        <v>42178</v>
      </c>
      <c r="AN19">
        <v>18</v>
      </c>
      <c r="AO19">
        <v>3</v>
      </c>
      <c r="AP19" s="6">
        <f t="shared" si="4"/>
        <v>15</v>
      </c>
      <c r="AQ19" s="4">
        <v>0.37291666666666662</v>
      </c>
      <c r="AR19" s="4">
        <v>0.38194444444444442</v>
      </c>
      <c r="AS19" s="4">
        <f t="shared" si="5"/>
        <v>9.0277777777778012E-3</v>
      </c>
      <c r="AT19" t="s">
        <v>59</v>
      </c>
      <c r="AU19" t="s">
        <v>43</v>
      </c>
      <c r="AV19" t="s">
        <v>43</v>
      </c>
      <c r="AW19" t="s">
        <v>43</v>
      </c>
      <c r="AX19">
        <v>31</v>
      </c>
      <c r="AY19" t="s">
        <v>59</v>
      </c>
      <c r="AZ19" s="2">
        <v>42178</v>
      </c>
      <c r="BA19" t="s">
        <v>60</v>
      </c>
      <c r="BB19">
        <v>56</v>
      </c>
      <c r="BC19">
        <v>110</v>
      </c>
      <c r="BD19">
        <v>160</v>
      </c>
      <c r="BE19">
        <v>0</v>
      </c>
      <c r="BF19">
        <v>0</v>
      </c>
      <c r="BG19">
        <v>0</v>
      </c>
      <c r="BH19">
        <v>0</v>
      </c>
      <c r="BI19">
        <v>77</v>
      </c>
      <c r="BJ19" t="s">
        <v>81</v>
      </c>
      <c r="BN19">
        <v>41.2</v>
      </c>
      <c r="BO19">
        <v>4</v>
      </c>
      <c r="BP19">
        <v>3</v>
      </c>
      <c r="BQ19">
        <v>0</v>
      </c>
      <c r="BR19">
        <v>79.2</v>
      </c>
      <c r="BT19">
        <v>4</v>
      </c>
      <c r="BU19">
        <v>0</v>
      </c>
      <c r="BV19">
        <f t="shared" si="11"/>
        <v>7</v>
      </c>
      <c r="BW19">
        <v>3</v>
      </c>
      <c r="BX19">
        <v>4</v>
      </c>
      <c r="BY19" s="6">
        <f t="shared" si="6"/>
        <v>-1.75</v>
      </c>
    </row>
    <row r="20" spans="1:78">
      <c r="A20" t="s">
        <v>96</v>
      </c>
      <c r="B20" t="s">
        <v>42</v>
      </c>
      <c r="C20" t="s">
        <v>43</v>
      </c>
      <c r="D20" t="s">
        <v>88</v>
      </c>
      <c r="E20" t="s">
        <v>89</v>
      </c>
      <c r="F20" t="s">
        <v>60</v>
      </c>
      <c r="G20" s="2">
        <v>42166</v>
      </c>
      <c r="H20" t="s">
        <v>47</v>
      </c>
      <c r="I20">
        <v>121</v>
      </c>
      <c r="J20">
        <v>121</v>
      </c>
      <c r="K20">
        <v>121</v>
      </c>
      <c r="L20">
        <f t="shared" si="0"/>
        <v>121</v>
      </c>
      <c r="M20">
        <v>89</v>
      </c>
      <c r="N20">
        <v>89</v>
      </c>
      <c r="O20">
        <v>89</v>
      </c>
      <c r="P20">
        <f t="shared" si="8"/>
        <v>89</v>
      </c>
      <c r="Q20">
        <v>90</v>
      </c>
      <c r="R20">
        <v>90</v>
      </c>
      <c r="S20">
        <v>90</v>
      </c>
      <c r="T20">
        <f t="shared" ref="T20:T38" si="12">AVERAGE(Q20:S20)</f>
        <v>90</v>
      </c>
      <c r="U20">
        <f>(P20+T20)/2</f>
        <v>89.5</v>
      </c>
      <c r="V20" t="s">
        <v>43</v>
      </c>
      <c r="W20" t="s">
        <v>43</v>
      </c>
      <c r="X20">
        <v>22</v>
      </c>
      <c r="Y20">
        <v>3.5</v>
      </c>
      <c r="Z20">
        <f t="shared" si="2"/>
        <v>18.5</v>
      </c>
      <c r="AA20" t="s">
        <v>84</v>
      </c>
      <c r="AB20" t="s">
        <v>84</v>
      </c>
      <c r="AC20" t="s">
        <v>85</v>
      </c>
      <c r="AD20" s="4" t="s">
        <v>55</v>
      </c>
      <c r="AE20" s="4" t="s">
        <v>55</v>
      </c>
      <c r="AG20" s="4" t="s">
        <v>43</v>
      </c>
      <c r="AH20" s="4" t="s">
        <v>43</v>
      </c>
      <c r="AI20" s="4" t="s">
        <v>43</v>
      </c>
      <c r="AJ20" s="4" t="s">
        <v>43</v>
      </c>
      <c r="AK20">
        <v>71</v>
      </c>
      <c r="AL20" s="4" t="s">
        <v>43</v>
      </c>
      <c r="AM20" s="2">
        <v>42178</v>
      </c>
      <c r="AN20">
        <v>23</v>
      </c>
      <c r="AO20">
        <v>4.5</v>
      </c>
      <c r="AP20" s="6">
        <f t="shared" si="4"/>
        <v>18.5</v>
      </c>
      <c r="AQ20" s="4">
        <v>0.28611111111111115</v>
      </c>
      <c r="AR20" s="4">
        <v>0.29722222222222222</v>
      </c>
      <c r="AS20" s="4">
        <f t="shared" si="5"/>
        <v>1.1111111111111072E-2</v>
      </c>
      <c r="AT20" t="s">
        <v>59</v>
      </c>
      <c r="AU20" t="s">
        <v>43</v>
      </c>
      <c r="AV20" t="s">
        <v>43</v>
      </c>
      <c r="AW20" t="s">
        <v>43</v>
      </c>
      <c r="AX20">
        <v>36</v>
      </c>
      <c r="AZ20" s="2">
        <v>42178</v>
      </c>
      <c r="BA20" t="s">
        <v>60</v>
      </c>
      <c r="BB20">
        <v>50</v>
      </c>
      <c r="BC20">
        <v>47</v>
      </c>
      <c r="BD20">
        <v>6</v>
      </c>
      <c r="BE20">
        <v>0</v>
      </c>
      <c r="BF20">
        <v>0</v>
      </c>
      <c r="BG20">
        <v>0</v>
      </c>
      <c r="BH20">
        <v>0</v>
      </c>
      <c r="BI20">
        <v>66</v>
      </c>
      <c r="BJ20" t="s">
        <v>76</v>
      </c>
      <c r="BN20">
        <v>15</v>
      </c>
      <c r="BO20">
        <v>5</v>
      </c>
      <c r="BP20">
        <v>4</v>
      </c>
      <c r="BQ20">
        <v>0</v>
      </c>
      <c r="BR20">
        <v>66.2</v>
      </c>
      <c r="BT20">
        <v>4</v>
      </c>
      <c r="BU20">
        <v>0</v>
      </c>
      <c r="BV20">
        <f t="shared" si="11"/>
        <v>8</v>
      </c>
      <c r="BW20">
        <v>3</v>
      </c>
      <c r="BX20">
        <v>4</v>
      </c>
      <c r="BY20" s="6">
        <f t="shared" si="6"/>
        <v>0</v>
      </c>
    </row>
    <row r="21" spans="1:78">
      <c r="A21" t="s">
        <v>98</v>
      </c>
      <c r="B21" t="s">
        <v>67</v>
      </c>
      <c r="C21" t="s">
        <v>43</v>
      </c>
      <c r="D21" t="s">
        <v>88</v>
      </c>
      <c r="E21" t="s">
        <v>89</v>
      </c>
      <c r="F21" t="s">
        <v>46</v>
      </c>
      <c r="G21" s="2">
        <v>42166</v>
      </c>
      <c r="H21" t="s">
        <v>47</v>
      </c>
      <c r="I21">
        <v>117.5</v>
      </c>
      <c r="J21">
        <v>118</v>
      </c>
      <c r="K21">
        <v>118</v>
      </c>
      <c r="L21">
        <f t="shared" si="0"/>
        <v>117.83333333333333</v>
      </c>
      <c r="M21">
        <v>84</v>
      </c>
      <c r="N21">
        <v>84</v>
      </c>
      <c r="O21">
        <v>84</v>
      </c>
      <c r="P21">
        <f t="shared" si="8"/>
        <v>84</v>
      </c>
      <c r="Q21">
        <v>82</v>
      </c>
      <c r="R21">
        <v>82</v>
      </c>
      <c r="S21">
        <v>82</v>
      </c>
      <c r="T21">
        <f t="shared" si="12"/>
        <v>82</v>
      </c>
      <c r="U21">
        <f>(P21+T21)/2</f>
        <v>83</v>
      </c>
      <c r="V21" t="s">
        <v>43</v>
      </c>
      <c r="W21" t="s">
        <v>43</v>
      </c>
      <c r="X21">
        <v>22</v>
      </c>
      <c r="Y21">
        <v>4.25</v>
      </c>
      <c r="Z21">
        <f t="shared" si="2"/>
        <v>17.75</v>
      </c>
      <c r="AA21" t="s">
        <v>79</v>
      </c>
      <c r="AB21" t="s">
        <v>52</v>
      </c>
      <c r="AC21" t="s">
        <v>74</v>
      </c>
      <c r="AD21" s="4">
        <v>0.31875000000000003</v>
      </c>
      <c r="AE21" s="4">
        <v>0.34722222222222227</v>
      </c>
      <c r="AF21" s="4">
        <f>AE21-AD21</f>
        <v>2.8472222222222232E-2</v>
      </c>
      <c r="AG21" t="s">
        <v>43</v>
      </c>
      <c r="AH21" t="s">
        <v>43</v>
      </c>
      <c r="AI21" t="s">
        <v>43</v>
      </c>
      <c r="AJ21" t="s">
        <v>43</v>
      </c>
      <c r="AK21">
        <v>93</v>
      </c>
      <c r="AL21" t="s">
        <v>43</v>
      </c>
      <c r="AM21" s="2">
        <v>42178</v>
      </c>
      <c r="AN21">
        <v>22.5</v>
      </c>
      <c r="AO21">
        <v>3.5</v>
      </c>
      <c r="AP21" s="6">
        <f t="shared" si="4"/>
        <v>19</v>
      </c>
      <c r="AQ21" s="4">
        <v>0.31805555555555554</v>
      </c>
      <c r="AR21" s="4">
        <v>0.33680555555555558</v>
      </c>
      <c r="AS21" s="4">
        <f t="shared" si="5"/>
        <v>1.8750000000000044E-2</v>
      </c>
      <c r="AT21" t="s">
        <v>59</v>
      </c>
      <c r="AU21" t="s">
        <v>43</v>
      </c>
      <c r="AW21" t="s">
        <v>43</v>
      </c>
      <c r="AX21">
        <v>30</v>
      </c>
      <c r="AY21" t="s">
        <v>43</v>
      </c>
      <c r="AZ21" s="2">
        <v>42178</v>
      </c>
      <c r="BA21" t="s">
        <v>60</v>
      </c>
      <c r="BB21">
        <v>45</v>
      </c>
      <c r="BC21">
        <v>83</v>
      </c>
      <c r="BD21">
        <v>21</v>
      </c>
      <c r="BE21">
        <v>0</v>
      </c>
      <c r="BF21">
        <v>0</v>
      </c>
      <c r="BG21">
        <v>0</v>
      </c>
      <c r="BH21">
        <v>1</v>
      </c>
      <c r="BI21">
        <v>79</v>
      </c>
      <c r="BJ21" t="s">
        <v>133</v>
      </c>
      <c r="BN21">
        <v>37</v>
      </c>
      <c r="BO21">
        <v>4</v>
      </c>
      <c r="BP21">
        <v>4</v>
      </c>
      <c r="BQ21">
        <v>0</v>
      </c>
      <c r="BR21">
        <v>79.2</v>
      </c>
      <c r="BT21">
        <v>4</v>
      </c>
      <c r="BU21">
        <v>0</v>
      </c>
      <c r="BV21">
        <f t="shared" si="11"/>
        <v>8</v>
      </c>
      <c r="BW21">
        <v>3</v>
      </c>
      <c r="BX21">
        <v>1</v>
      </c>
      <c r="BY21" s="6">
        <f t="shared" si="6"/>
        <v>1.25</v>
      </c>
    </row>
    <row r="22" spans="1:78">
      <c r="A22" t="s">
        <v>99</v>
      </c>
      <c r="B22" t="s">
        <v>67</v>
      </c>
      <c r="C22" t="s">
        <v>43</v>
      </c>
      <c r="D22" t="s">
        <v>88</v>
      </c>
      <c r="E22" t="s">
        <v>89</v>
      </c>
      <c r="F22" t="s">
        <v>90</v>
      </c>
      <c r="G22" s="2">
        <v>42168</v>
      </c>
      <c r="H22" t="s">
        <v>47</v>
      </c>
      <c r="I22">
        <v>117</v>
      </c>
      <c r="J22">
        <v>117</v>
      </c>
      <c r="K22">
        <v>117</v>
      </c>
      <c r="L22">
        <f t="shared" si="0"/>
        <v>117</v>
      </c>
      <c r="Q22">
        <v>78</v>
      </c>
      <c r="R22">
        <v>78</v>
      </c>
      <c r="S22">
        <v>78</v>
      </c>
      <c r="T22">
        <f t="shared" si="12"/>
        <v>78</v>
      </c>
      <c r="U22">
        <v>78</v>
      </c>
      <c r="V22" t="s">
        <v>59</v>
      </c>
      <c r="W22" t="s">
        <v>43</v>
      </c>
      <c r="X22">
        <v>22</v>
      </c>
      <c r="Y22">
        <v>4.5</v>
      </c>
      <c r="Z22">
        <f t="shared" si="2"/>
        <v>17.5</v>
      </c>
      <c r="AA22" t="s">
        <v>79</v>
      </c>
      <c r="AB22" t="s">
        <v>74</v>
      </c>
      <c r="AC22" t="s">
        <v>54</v>
      </c>
      <c r="AD22" s="4">
        <v>0.21597222222222223</v>
      </c>
      <c r="AE22" s="4">
        <v>0.22708333333333333</v>
      </c>
      <c r="AF22" s="4">
        <f>AE22-AD22</f>
        <v>1.1111111111111099E-2</v>
      </c>
      <c r="AG22" t="s">
        <v>43</v>
      </c>
      <c r="AH22" t="s">
        <v>43</v>
      </c>
      <c r="AJ22" t="s">
        <v>43</v>
      </c>
      <c r="AK22">
        <v>14</v>
      </c>
      <c r="AM22" s="2">
        <v>42178</v>
      </c>
      <c r="AN22">
        <v>20</v>
      </c>
      <c r="AO22">
        <v>3</v>
      </c>
      <c r="AP22" s="6">
        <f t="shared" si="4"/>
        <v>17</v>
      </c>
      <c r="AQ22" s="4">
        <v>0.36180555555555555</v>
      </c>
      <c r="AR22" s="4">
        <v>0.37222222222222223</v>
      </c>
      <c r="AS22" s="4">
        <f t="shared" si="5"/>
        <v>1.0416666666666685E-2</v>
      </c>
      <c r="AT22" t="s">
        <v>43</v>
      </c>
      <c r="AU22" t="s">
        <v>43</v>
      </c>
      <c r="AW22" t="s">
        <v>43</v>
      </c>
      <c r="AX22">
        <v>42</v>
      </c>
      <c r="AY22" t="s">
        <v>43</v>
      </c>
      <c r="AZ22" s="2">
        <v>42178</v>
      </c>
      <c r="BA22" t="s">
        <v>60</v>
      </c>
      <c r="BB22">
        <v>63</v>
      </c>
      <c r="BC22">
        <v>120</v>
      </c>
      <c r="BD22">
        <v>100</v>
      </c>
      <c r="BE22">
        <v>0</v>
      </c>
      <c r="BF22">
        <v>0</v>
      </c>
      <c r="BG22">
        <v>0</v>
      </c>
      <c r="BH22">
        <v>0</v>
      </c>
      <c r="BI22">
        <v>94</v>
      </c>
      <c r="BJ22" t="s">
        <v>78</v>
      </c>
      <c r="BN22">
        <v>94.2</v>
      </c>
      <c r="BO22">
        <v>4</v>
      </c>
      <c r="BP22">
        <v>4</v>
      </c>
      <c r="BQ22">
        <v>0</v>
      </c>
      <c r="BV22">
        <f t="shared" si="11"/>
        <v>4</v>
      </c>
      <c r="BW22">
        <v>3</v>
      </c>
      <c r="BX22">
        <v>4</v>
      </c>
      <c r="BY22" s="6">
        <f t="shared" si="6"/>
        <v>-0.5</v>
      </c>
    </row>
    <row r="23" spans="1:78">
      <c r="A23" t="s">
        <v>100</v>
      </c>
      <c r="B23" t="s">
        <v>67</v>
      </c>
      <c r="C23" t="s">
        <v>43</v>
      </c>
      <c r="D23" t="s">
        <v>88</v>
      </c>
      <c r="E23" t="s">
        <v>89</v>
      </c>
      <c r="F23" t="s">
        <v>60</v>
      </c>
      <c r="G23" s="2">
        <v>42166</v>
      </c>
      <c r="H23" t="s">
        <v>47</v>
      </c>
      <c r="I23">
        <v>122.5</v>
      </c>
      <c r="J23">
        <v>122.5</v>
      </c>
      <c r="K23">
        <v>122.5</v>
      </c>
      <c r="L23">
        <f t="shared" si="0"/>
        <v>122.5</v>
      </c>
      <c r="M23">
        <v>81</v>
      </c>
      <c r="N23">
        <v>81</v>
      </c>
      <c r="O23">
        <v>81</v>
      </c>
      <c r="P23">
        <f t="shared" ref="P23:P34" si="13">AVERAGE(M23:O23)</f>
        <v>81</v>
      </c>
      <c r="Q23">
        <v>84</v>
      </c>
      <c r="R23">
        <v>84</v>
      </c>
      <c r="S23">
        <v>84</v>
      </c>
      <c r="T23">
        <f t="shared" si="12"/>
        <v>84</v>
      </c>
      <c r="U23">
        <f t="shared" ref="U23:U34" si="14">(P23+T23)/2</f>
        <v>82.5</v>
      </c>
      <c r="V23" t="s">
        <v>43</v>
      </c>
      <c r="W23" t="s">
        <v>43</v>
      </c>
      <c r="X23">
        <v>23</v>
      </c>
      <c r="Y23">
        <v>3.5</v>
      </c>
      <c r="Z23">
        <f t="shared" si="2"/>
        <v>19.5</v>
      </c>
      <c r="AA23" t="s">
        <v>69</v>
      </c>
      <c r="AB23" t="s">
        <v>74</v>
      </c>
      <c r="AC23" t="s">
        <v>69</v>
      </c>
      <c r="AD23" s="4">
        <v>0.30208333333333331</v>
      </c>
      <c r="AE23" s="4">
        <v>0.31944444444444448</v>
      </c>
      <c r="AF23" s="4">
        <f>AE23-AD23</f>
        <v>1.736111111111116E-2</v>
      </c>
      <c r="AG23" t="s">
        <v>43</v>
      </c>
      <c r="AH23" t="s">
        <v>43</v>
      </c>
      <c r="AI23" t="s">
        <v>43</v>
      </c>
      <c r="AJ23" t="s">
        <v>43</v>
      </c>
      <c r="AK23">
        <v>47</v>
      </c>
      <c r="AL23" t="s">
        <v>43</v>
      </c>
      <c r="AM23" s="2">
        <v>42178</v>
      </c>
      <c r="AN23">
        <v>21.5</v>
      </c>
      <c r="AO23">
        <v>3</v>
      </c>
      <c r="AP23" s="6">
        <f t="shared" si="4"/>
        <v>18.5</v>
      </c>
      <c r="AQ23" s="4">
        <v>0.30902777777777779</v>
      </c>
      <c r="AR23" s="4">
        <v>0.32222222222222224</v>
      </c>
      <c r="AS23" s="4">
        <f t="shared" si="5"/>
        <v>1.3194444444444453E-2</v>
      </c>
      <c r="AT23" t="s">
        <v>59</v>
      </c>
      <c r="AU23" t="s">
        <v>43</v>
      </c>
      <c r="AV23" t="s">
        <v>43</v>
      </c>
      <c r="AW23" t="s">
        <v>43</v>
      </c>
      <c r="AX23">
        <v>46</v>
      </c>
      <c r="AY23" t="s">
        <v>43</v>
      </c>
      <c r="AZ23" s="2">
        <v>42178</v>
      </c>
      <c r="BA23" t="s">
        <v>60</v>
      </c>
      <c r="BB23">
        <v>170</v>
      </c>
      <c r="BC23">
        <v>190</v>
      </c>
      <c r="BD23">
        <v>70</v>
      </c>
      <c r="BE23">
        <v>0</v>
      </c>
      <c r="BF23">
        <v>0</v>
      </c>
      <c r="BG23">
        <v>0</v>
      </c>
      <c r="BH23">
        <v>4</v>
      </c>
      <c r="BI23">
        <v>90</v>
      </c>
      <c r="BJ23" t="s">
        <v>108</v>
      </c>
      <c r="BN23">
        <v>112</v>
      </c>
      <c r="BO23">
        <v>5</v>
      </c>
      <c r="BP23">
        <v>4</v>
      </c>
      <c r="BQ23">
        <v>0</v>
      </c>
      <c r="BV23">
        <f t="shared" si="11"/>
        <v>4</v>
      </c>
      <c r="BW23">
        <v>3</v>
      </c>
      <c r="BX23">
        <v>0</v>
      </c>
      <c r="BY23" s="6">
        <f t="shared" si="6"/>
        <v>-1</v>
      </c>
    </row>
    <row r="24" spans="1:78">
      <c r="A24" t="s">
        <v>101</v>
      </c>
      <c r="B24" t="s">
        <v>67</v>
      </c>
      <c r="C24" t="s">
        <v>43</v>
      </c>
      <c r="D24" t="s">
        <v>44</v>
      </c>
      <c r="E24" t="s">
        <v>45</v>
      </c>
      <c r="F24" t="s">
        <v>46</v>
      </c>
      <c r="G24" s="2">
        <v>42166</v>
      </c>
      <c r="H24" t="s">
        <v>47</v>
      </c>
      <c r="I24">
        <v>119</v>
      </c>
      <c r="J24">
        <v>119</v>
      </c>
      <c r="K24">
        <v>119</v>
      </c>
      <c r="L24">
        <f t="shared" si="0"/>
        <v>119</v>
      </c>
      <c r="M24">
        <v>91</v>
      </c>
      <c r="N24">
        <v>91</v>
      </c>
      <c r="O24">
        <v>91</v>
      </c>
      <c r="P24">
        <f t="shared" si="13"/>
        <v>91</v>
      </c>
      <c r="Q24">
        <v>91</v>
      </c>
      <c r="R24">
        <v>91</v>
      </c>
      <c r="S24">
        <v>91</v>
      </c>
      <c r="T24">
        <f t="shared" si="12"/>
        <v>91</v>
      </c>
      <c r="U24">
        <f t="shared" si="14"/>
        <v>91</v>
      </c>
      <c r="V24" t="s">
        <v>43</v>
      </c>
      <c r="W24" t="s">
        <v>43</v>
      </c>
      <c r="X24">
        <v>21</v>
      </c>
      <c r="Y24">
        <v>4.25</v>
      </c>
      <c r="Z24">
        <f t="shared" si="2"/>
        <v>16.75</v>
      </c>
      <c r="AA24" t="s">
        <v>91</v>
      </c>
      <c r="AB24" t="s">
        <v>74</v>
      </c>
      <c r="AC24" t="s">
        <v>85</v>
      </c>
      <c r="AD24" s="4">
        <v>0.18263888888888891</v>
      </c>
      <c r="AE24" s="4">
        <v>0.19166666666666665</v>
      </c>
      <c r="AF24" s="4">
        <f>AE24-AD24</f>
        <v>9.0277777777777457E-3</v>
      </c>
      <c r="AG24" t="s">
        <v>43</v>
      </c>
      <c r="AH24" t="s">
        <v>43</v>
      </c>
      <c r="AJ24" t="s">
        <v>43</v>
      </c>
      <c r="AK24">
        <v>2</v>
      </c>
      <c r="AL24" t="s">
        <v>43</v>
      </c>
      <c r="AM24" s="2">
        <v>42179</v>
      </c>
      <c r="AN24">
        <v>22</v>
      </c>
      <c r="AO24">
        <v>4.5</v>
      </c>
      <c r="AP24" s="6">
        <f t="shared" si="4"/>
        <v>17.5</v>
      </c>
      <c r="AQ24" s="4">
        <v>0.14444444444444446</v>
      </c>
      <c r="AR24" s="4">
        <v>0.1673611111111111</v>
      </c>
      <c r="AS24" s="4">
        <f t="shared" si="5"/>
        <v>2.2916666666666641E-2</v>
      </c>
      <c r="AT24" t="s">
        <v>43</v>
      </c>
      <c r="AU24" t="s">
        <v>43</v>
      </c>
      <c r="AV24" t="s">
        <v>59</v>
      </c>
      <c r="AW24" t="s">
        <v>43</v>
      </c>
      <c r="AX24">
        <v>24</v>
      </c>
      <c r="AY24" t="s">
        <v>43</v>
      </c>
      <c r="AZ24" s="2">
        <v>42179</v>
      </c>
      <c r="BA24" t="s">
        <v>90</v>
      </c>
      <c r="BB24">
        <v>54</v>
      </c>
      <c r="BC24">
        <v>36</v>
      </c>
      <c r="BD24">
        <v>28</v>
      </c>
      <c r="BE24">
        <v>0</v>
      </c>
      <c r="BF24">
        <v>0</v>
      </c>
      <c r="BG24">
        <v>0</v>
      </c>
      <c r="BH24">
        <v>0</v>
      </c>
      <c r="BI24">
        <v>61</v>
      </c>
      <c r="BJ24" t="s">
        <v>140</v>
      </c>
      <c r="BN24">
        <v>61.2</v>
      </c>
      <c r="BO24" s="8">
        <v>4</v>
      </c>
      <c r="BP24">
        <v>4</v>
      </c>
      <c r="BQ24">
        <v>0</v>
      </c>
      <c r="BV24">
        <f t="shared" si="11"/>
        <v>4</v>
      </c>
      <c r="BW24">
        <v>3</v>
      </c>
      <c r="BX24">
        <v>3</v>
      </c>
      <c r="BY24" s="6">
        <f t="shared" si="6"/>
        <v>0.75</v>
      </c>
    </row>
    <row r="25" spans="1:78">
      <c r="A25" t="s">
        <v>102</v>
      </c>
      <c r="B25" t="s">
        <v>67</v>
      </c>
      <c r="C25" t="s">
        <v>43</v>
      </c>
      <c r="D25" t="s">
        <v>44</v>
      </c>
      <c r="E25" t="s">
        <v>45</v>
      </c>
      <c r="F25" t="s">
        <v>46</v>
      </c>
      <c r="G25" s="2">
        <v>42166</v>
      </c>
      <c r="H25" t="s">
        <v>47</v>
      </c>
      <c r="I25">
        <v>120</v>
      </c>
      <c r="J25">
        <v>120.5</v>
      </c>
      <c r="K25">
        <v>120</v>
      </c>
      <c r="L25">
        <f t="shared" si="0"/>
        <v>120.16666666666667</v>
      </c>
      <c r="M25">
        <v>104</v>
      </c>
      <c r="N25">
        <v>104</v>
      </c>
      <c r="O25">
        <v>104</v>
      </c>
      <c r="P25">
        <f t="shared" si="13"/>
        <v>104</v>
      </c>
      <c r="Q25">
        <v>94</v>
      </c>
      <c r="R25">
        <v>94</v>
      </c>
      <c r="S25">
        <v>94</v>
      </c>
      <c r="T25">
        <f t="shared" si="12"/>
        <v>94</v>
      </c>
      <c r="U25">
        <f t="shared" si="14"/>
        <v>99</v>
      </c>
      <c r="V25" t="s">
        <v>43</v>
      </c>
      <c r="W25" t="s">
        <v>43</v>
      </c>
      <c r="X25">
        <v>21.5</v>
      </c>
      <c r="Y25">
        <v>4.25</v>
      </c>
      <c r="Z25">
        <f t="shared" si="2"/>
        <v>17.25</v>
      </c>
      <c r="AA25" t="s">
        <v>75</v>
      </c>
      <c r="AB25" t="s">
        <v>79</v>
      </c>
      <c r="AC25" t="s">
        <v>85</v>
      </c>
      <c r="AD25" s="4" t="s">
        <v>55</v>
      </c>
      <c r="AE25" s="4" t="s">
        <v>55</v>
      </c>
      <c r="AG25" s="4" t="s">
        <v>43</v>
      </c>
      <c r="AH25" s="4" t="s">
        <v>43</v>
      </c>
      <c r="AJ25" s="4" t="s">
        <v>43</v>
      </c>
      <c r="AK25">
        <v>42</v>
      </c>
      <c r="AM25" s="2">
        <v>42178</v>
      </c>
      <c r="AN25">
        <v>20.5</v>
      </c>
      <c r="AO25">
        <v>3</v>
      </c>
      <c r="AP25" s="6">
        <f t="shared" si="4"/>
        <v>17.5</v>
      </c>
      <c r="AQ25" s="4">
        <v>0.25625000000000003</v>
      </c>
      <c r="AR25" s="4">
        <v>0.2673611111111111</v>
      </c>
      <c r="AS25" s="4">
        <f t="shared" si="5"/>
        <v>1.1111111111111072E-2</v>
      </c>
      <c r="AT25" t="s">
        <v>43</v>
      </c>
      <c r="AU25" t="s">
        <v>43</v>
      </c>
      <c r="AW25" t="s">
        <v>43</v>
      </c>
      <c r="AX25">
        <v>31</v>
      </c>
      <c r="AY25" t="s">
        <v>43</v>
      </c>
      <c r="AZ25" s="2">
        <v>42178</v>
      </c>
      <c r="BA25" t="s">
        <v>60</v>
      </c>
      <c r="BB25">
        <v>100</v>
      </c>
      <c r="BC25">
        <v>150</v>
      </c>
      <c r="BD25">
        <v>210</v>
      </c>
      <c r="BE25">
        <v>0</v>
      </c>
      <c r="BF25">
        <v>0</v>
      </c>
      <c r="BG25">
        <v>0</v>
      </c>
      <c r="BH25">
        <v>1</v>
      </c>
      <c r="BI25">
        <v>95</v>
      </c>
      <c r="BJ25" t="s">
        <v>105</v>
      </c>
      <c r="BN25">
        <v>24</v>
      </c>
      <c r="BO25">
        <v>4</v>
      </c>
      <c r="BP25">
        <v>1</v>
      </c>
      <c r="BQ25">
        <v>0</v>
      </c>
      <c r="BR25">
        <v>24.2</v>
      </c>
      <c r="BT25">
        <v>2</v>
      </c>
      <c r="BU25">
        <v>0</v>
      </c>
      <c r="BV25">
        <f t="shared" si="11"/>
        <v>3</v>
      </c>
      <c r="BW25">
        <v>3</v>
      </c>
      <c r="BX25">
        <v>3</v>
      </c>
      <c r="BY25" s="6">
        <f t="shared" si="6"/>
        <v>0.25</v>
      </c>
    </row>
    <row r="26" spans="1:78">
      <c r="A26" t="s">
        <v>103</v>
      </c>
      <c r="B26" t="s">
        <v>67</v>
      </c>
      <c r="C26" t="s">
        <v>43</v>
      </c>
      <c r="D26" t="s">
        <v>88</v>
      </c>
      <c r="E26" t="s">
        <v>89</v>
      </c>
      <c r="F26" t="s">
        <v>83</v>
      </c>
      <c r="G26" s="2">
        <v>42168</v>
      </c>
      <c r="H26" t="s">
        <v>47</v>
      </c>
      <c r="I26">
        <v>116</v>
      </c>
      <c r="J26">
        <v>116.5</v>
      </c>
      <c r="K26">
        <v>116</v>
      </c>
      <c r="L26">
        <f t="shared" si="0"/>
        <v>116.16666666666667</v>
      </c>
      <c r="M26">
        <v>73.5</v>
      </c>
      <c r="N26">
        <v>73.5</v>
      </c>
      <c r="O26">
        <v>73.5</v>
      </c>
      <c r="P26">
        <f t="shared" si="13"/>
        <v>73.5</v>
      </c>
      <c r="Q26">
        <v>72.5</v>
      </c>
      <c r="R26">
        <v>72.5</v>
      </c>
      <c r="S26">
        <v>72.5</v>
      </c>
      <c r="T26">
        <f t="shared" si="12"/>
        <v>72.5</v>
      </c>
      <c r="U26">
        <f t="shared" si="14"/>
        <v>73</v>
      </c>
      <c r="V26" t="s">
        <v>43</v>
      </c>
      <c r="W26" t="s">
        <v>43</v>
      </c>
      <c r="X26">
        <v>22.5</v>
      </c>
      <c r="Y26">
        <v>3</v>
      </c>
      <c r="Z26">
        <f t="shared" si="2"/>
        <v>19.5</v>
      </c>
      <c r="AA26" t="s">
        <v>91</v>
      </c>
      <c r="AB26" t="s">
        <v>69</v>
      </c>
      <c r="AC26" t="s">
        <v>77</v>
      </c>
      <c r="AD26" s="4" t="s">
        <v>55</v>
      </c>
      <c r="AE26" s="4" t="s">
        <v>55</v>
      </c>
      <c r="AF26" s="4">
        <v>1.7361111111111112E-2</v>
      </c>
      <c r="AG26" s="4" t="s">
        <v>43</v>
      </c>
      <c r="AH26" s="4" t="s">
        <v>43</v>
      </c>
      <c r="AI26" s="4" t="s">
        <v>43</v>
      </c>
      <c r="AJ26" s="4" t="s">
        <v>43</v>
      </c>
      <c r="AK26">
        <v>28</v>
      </c>
      <c r="AL26" s="4" t="s">
        <v>43</v>
      </c>
      <c r="AM26" s="2">
        <v>42178</v>
      </c>
      <c r="AN26" s="6">
        <v>22</v>
      </c>
      <c r="AO26">
        <v>4.5</v>
      </c>
      <c r="AP26" s="6">
        <f t="shared" si="4"/>
        <v>17.5</v>
      </c>
      <c r="AQ26" s="4">
        <v>0.31388888888888888</v>
      </c>
      <c r="AR26" s="4">
        <v>0.33680555555555558</v>
      </c>
      <c r="AS26" s="4">
        <f t="shared" si="5"/>
        <v>2.2916666666666696E-2</v>
      </c>
      <c r="AT26" t="s">
        <v>59</v>
      </c>
      <c r="AU26" t="s">
        <v>43</v>
      </c>
      <c r="AV26" t="s">
        <v>43</v>
      </c>
      <c r="AW26" t="s">
        <v>43</v>
      </c>
      <c r="AX26">
        <v>38</v>
      </c>
      <c r="AY26" t="s">
        <v>43</v>
      </c>
      <c r="AZ26" s="2">
        <v>42178</v>
      </c>
      <c r="BA26" t="s">
        <v>60</v>
      </c>
      <c r="BB26">
        <v>150</v>
      </c>
      <c r="BC26">
        <v>230</v>
      </c>
      <c r="BD26">
        <v>150</v>
      </c>
      <c r="BE26">
        <v>0</v>
      </c>
      <c r="BF26">
        <v>0</v>
      </c>
      <c r="BG26">
        <v>0</v>
      </c>
      <c r="BH26">
        <v>0</v>
      </c>
      <c r="BI26">
        <v>32</v>
      </c>
      <c r="BJ26" t="s">
        <v>106</v>
      </c>
      <c r="BN26" s="7">
        <v>64</v>
      </c>
      <c r="BP26">
        <v>2</v>
      </c>
      <c r="BV26">
        <f t="shared" si="11"/>
        <v>2</v>
      </c>
      <c r="BW26">
        <v>3</v>
      </c>
      <c r="BX26">
        <v>4</v>
      </c>
      <c r="BY26" s="6">
        <f t="shared" si="6"/>
        <v>-2</v>
      </c>
      <c r="BZ26" t="s">
        <v>225</v>
      </c>
    </row>
    <row r="27" spans="1:78">
      <c r="A27" t="s">
        <v>133</v>
      </c>
      <c r="B27" t="s">
        <v>42</v>
      </c>
      <c r="C27" t="s">
        <v>43</v>
      </c>
      <c r="D27" t="s">
        <v>44</v>
      </c>
      <c r="E27" t="s">
        <v>45</v>
      </c>
      <c r="F27" t="s">
        <v>60</v>
      </c>
      <c r="G27" s="2">
        <v>42166</v>
      </c>
      <c r="H27" t="s">
        <v>47</v>
      </c>
      <c r="I27">
        <v>118.5</v>
      </c>
      <c r="J27">
        <v>118.5</v>
      </c>
      <c r="K27">
        <v>119</v>
      </c>
      <c r="L27">
        <f t="shared" si="0"/>
        <v>118.66666666666667</v>
      </c>
      <c r="M27">
        <v>85</v>
      </c>
      <c r="N27">
        <v>85</v>
      </c>
      <c r="O27">
        <v>85</v>
      </c>
      <c r="P27">
        <f t="shared" si="13"/>
        <v>85</v>
      </c>
      <c r="Q27">
        <v>84</v>
      </c>
      <c r="R27">
        <v>84</v>
      </c>
      <c r="S27">
        <v>84</v>
      </c>
      <c r="T27">
        <f t="shared" si="12"/>
        <v>84</v>
      </c>
      <c r="U27">
        <f t="shared" si="14"/>
        <v>84.5</v>
      </c>
      <c r="V27" t="s">
        <v>43</v>
      </c>
      <c r="W27" t="s">
        <v>43</v>
      </c>
      <c r="X27">
        <v>20.5</v>
      </c>
      <c r="Y27">
        <v>3.5</v>
      </c>
      <c r="Z27">
        <f t="shared" si="2"/>
        <v>17</v>
      </c>
      <c r="AA27" t="s">
        <v>91</v>
      </c>
      <c r="AB27" t="s">
        <v>79</v>
      </c>
      <c r="AC27" t="s">
        <v>74</v>
      </c>
      <c r="AD27" s="4">
        <v>0.20694444444444446</v>
      </c>
      <c r="AE27" s="4">
        <v>0.21527777777777779</v>
      </c>
      <c r="AF27" s="4">
        <f>AE27-AD27</f>
        <v>8.3333333333333315E-3</v>
      </c>
      <c r="AG27" t="s">
        <v>43</v>
      </c>
      <c r="AH27" t="s">
        <v>43</v>
      </c>
      <c r="AI27" t="s">
        <v>43</v>
      </c>
      <c r="AJ27" t="s">
        <v>43</v>
      </c>
      <c r="AK27">
        <v>31</v>
      </c>
      <c r="AL27" t="s">
        <v>43</v>
      </c>
      <c r="AM27" s="2">
        <v>42178</v>
      </c>
      <c r="AN27">
        <v>21</v>
      </c>
      <c r="AO27">
        <v>3</v>
      </c>
      <c r="AP27" s="6">
        <f t="shared" si="4"/>
        <v>18</v>
      </c>
      <c r="AQ27" s="4">
        <v>0.22222222222222221</v>
      </c>
      <c r="AR27" s="4">
        <v>0.23541666666666669</v>
      </c>
      <c r="AS27" s="4">
        <f t="shared" si="5"/>
        <v>1.3194444444444481E-2</v>
      </c>
      <c r="AT27" t="s">
        <v>43</v>
      </c>
      <c r="AU27" t="s">
        <v>43</v>
      </c>
      <c r="AV27" t="s">
        <v>43</v>
      </c>
      <c r="AW27" t="s">
        <v>43</v>
      </c>
      <c r="AX27">
        <v>18</v>
      </c>
      <c r="AY27" t="s">
        <v>43</v>
      </c>
      <c r="AZ27" s="2">
        <v>42178</v>
      </c>
      <c r="BA27" t="s">
        <v>60</v>
      </c>
      <c r="BB27">
        <v>130</v>
      </c>
      <c r="BC27">
        <v>120</v>
      </c>
      <c r="BD27">
        <v>76</v>
      </c>
      <c r="BE27">
        <v>0</v>
      </c>
      <c r="BF27">
        <v>0</v>
      </c>
      <c r="BG27">
        <v>0</v>
      </c>
      <c r="BH27">
        <v>0</v>
      </c>
      <c r="BI27">
        <v>79</v>
      </c>
      <c r="BJ27" t="s">
        <v>98</v>
      </c>
      <c r="BN27">
        <v>37</v>
      </c>
      <c r="BO27">
        <v>4</v>
      </c>
      <c r="BP27">
        <v>4</v>
      </c>
      <c r="BQ27">
        <v>0</v>
      </c>
      <c r="BV27">
        <f t="shared" si="11"/>
        <v>4</v>
      </c>
      <c r="BW27">
        <v>3</v>
      </c>
      <c r="BX27">
        <v>2</v>
      </c>
      <c r="BY27" s="6">
        <f t="shared" si="6"/>
        <v>1</v>
      </c>
    </row>
    <row r="28" spans="1:78">
      <c r="A28" t="s">
        <v>104</v>
      </c>
      <c r="B28" t="s">
        <v>42</v>
      </c>
      <c r="C28" t="s">
        <v>43</v>
      </c>
      <c r="D28" t="s">
        <v>88</v>
      </c>
      <c r="E28" t="s">
        <v>89</v>
      </c>
      <c r="F28" t="s">
        <v>46</v>
      </c>
      <c r="G28" s="2">
        <v>42166</v>
      </c>
      <c r="H28" t="s">
        <v>47</v>
      </c>
      <c r="I28">
        <v>116</v>
      </c>
      <c r="J28">
        <v>116</v>
      </c>
      <c r="K28">
        <v>116</v>
      </c>
      <c r="L28">
        <f t="shared" si="0"/>
        <v>116</v>
      </c>
      <c r="M28">
        <v>76</v>
      </c>
      <c r="N28">
        <v>76</v>
      </c>
      <c r="O28">
        <v>76</v>
      </c>
      <c r="P28">
        <f t="shared" si="13"/>
        <v>76</v>
      </c>
      <c r="Q28">
        <v>77</v>
      </c>
      <c r="R28">
        <v>77</v>
      </c>
      <c r="S28">
        <v>77</v>
      </c>
      <c r="T28">
        <f t="shared" si="12"/>
        <v>77</v>
      </c>
      <c r="U28">
        <f t="shared" si="14"/>
        <v>76.5</v>
      </c>
      <c r="V28" t="s">
        <v>43</v>
      </c>
      <c r="W28" t="s">
        <v>43</v>
      </c>
      <c r="X28">
        <v>24</v>
      </c>
      <c r="Y28">
        <v>4.25</v>
      </c>
      <c r="Z28">
        <f t="shared" si="2"/>
        <v>19.75</v>
      </c>
      <c r="AA28" t="s">
        <v>52</v>
      </c>
      <c r="AB28" t="s">
        <v>68</v>
      </c>
      <c r="AC28" t="s">
        <v>72</v>
      </c>
      <c r="AD28" s="4">
        <v>0.26874999999999999</v>
      </c>
      <c r="AE28" s="4">
        <v>0.28055555555555556</v>
      </c>
      <c r="AF28" s="4">
        <f>AE28-AD28</f>
        <v>1.1805555555555569E-2</v>
      </c>
      <c r="AG28" t="s">
        <v>43</v>
      </c>
      <c r="AH28" t="s">
        <v>43</v>
      </c>
      <c r="AJ28" t="s">
        <v>43</v>
      </c>
      <c r="AK28">
        <v>43</v>
      </c>
      <c r="AM28" s="2">
        <v>42178</v>
      </c>
      <c r="AN28">
        <v>25</v>
      </c>
      <c r="AO28">
        <v>3</v>
      </c>
      <c r="AP28" s="6">
        <f t="shared" si="4"/>
        <v>22</v>
      </c>
      <c r="AQ28" s="4">
        <v>0.25277777777777777</v>
      </c>
      <c r="AR28" s="4">
        <v>0.2638888888888889</v>
      </c>
      <c r="AS28" s="4">
        <f t="shared" si="5"/>
        <v>1.1111111111111127E-2</v>
      </c>
      <c r="AT28" t="s">
        <v>59</v>
      </c>
      <c r="AU28" t="s">
        <v>43</v>
      </c>
      <c r="AW28" t="s">
        <v>43</v>
      </c>
      <c r="AX28">
        <v>40</v>
      </c>
      <c r="AY28" t="s">
        <v>43</v>
      </c>
      <c r="AZ28" s="2">
        <v>42178</v>
      </c>
      <c r="BA28" t="s">
        <v>60</v>
      </c>
      <c r="BB28">
        <v>140</v>
      </c>
      <c r="BC28">
        <v>170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33</v>
      </c>
      <c r="BJ28" t="s">
        <v>95</v>
      </c>
      <c r="BN28">
        <v>33.200000000000003</v>
      </c>
      <c r="BO28">
        <v>3</v>
      </c>
      <c r="BP28">
        <v>2</v>
      </c>
      <c r="BQ28">
        <v>0</v>
      </c>
      <c r="BR28">
        <v>33.299999999999997</v>
      </c>
      <c r="BT28">
        <v>4</v>
      </c>
      <c r="BU28">
        <v>0</v>
      </c>
      <c r="BV28">
        <f t="shared" si="11"/>
        <v>6</v>
      </c>
      <c r="BW28">
        <v>3</v>
      </c>
      <c r="BX28">
        <v>4</v>
      </c>
      <c r="BY28" s="6">
        <f t="shared" si="6"/>
        <v>2.25</v>
      </c>
    </row>
    <row r="29" spans="1:78">
      <c r="A29" t="s">
        <v>105</v>
      </c>
      <c r="B29" t="s">
        <v>67</v>
      </c>
      <c r="C29" t="s">
        <v>43</v>
      </c>
      <c r="D29" t="s">
        <v>88</v>
      </c>
      <c r="E29" t="s">
        <v>89</v>
      </c>
      <c r="F29" t="s">
        <v>46</v>
      </c>
      <c r="G29" s="2">
        <v>42166</v>
      </c>
      <c r="H29" t="s">
        <v>47</v>
      </c>
      <c r="I29">
        <v>119</v>
      </c>
      <c r="J29">
        <v>118.5</v>
      </c>
      <c r="K29">
        <v>118.5</v>
      </c>
      <c r="L29">
        <f t="shared" si="0"/>
        <v>118.66666666666667</v>
      </c>
      <c r="M29">
        <v>81</v>
      </c>
      <c r="N29">
        <v>81</v>
      </c>
      <c r="O29">
        <v>81</v>
      </c>
      <c r="P29">
        <f t="shared" si="13"/>
        <v>81</v>
      </c>
      <c r="Q29">
        <v>81</v>
      </c>
      <c r="R29">
        <v>81</v>
      </c>
      <c r="S29">
        <v>81</v>
      </c>
      <c r="T29">
        <f t="shared" si="12"/>
        <v>81</v>
      </c>
      <c r="U29">
        <f t="shared" si="14"/>
        <v>81</v>
      </c>
      <c r="V29" t="s">
        <v>43</v>
      </c>
      <c r="W29" t="s">
        <v>43</v>
      </c>
      <c r="X29">
        <v>21.25</v>
      </c>
      <c r="Y29">
        <v>4.25</v>
      </c>
      <c r="Z29">
        <f t="shared" si="2"/>
        <v>17</v>
      </c>
      <c r="AA29" t="s">
        <v>91</v>
      </c>
      <c r="AB29" t="s">
        <v>69</v>
      </c>
      <c r="AC29" t="s">
        <v>69</v>
      </c>
      <c r="AD29" s="4">
        <v>0.2951388888888889</v>
      </c>
      <c r="AE29" s="4">
        <v>0.3125</v>
      </c>
      <c r="AF29" s="4">
        <f>AE29-AD29</f>
        <v>1.7361111111111105E-2</v>
      </c>
      <c r="AG29" t="s">
        <v>43</v>
      </c>
      <c r="AH29" t="s">
        <v>43</v>
      </c>
      <c r="AI29" t="s">
        <v>43</v>
      </c>
      <c r="AJ29" t="s">
        <v>43</v>
      </c>
      <c r="AK29">
        <v>55</v>
      </c>
      <c r="AL29" t="s">
        <v>43</v>
      </c>
      <c r="AM29" s="2">
        <v>42178</v>
      </c>
      <c r="AN29">
        <v>24</v>
      </c>
      <c r="AO29">
        <v>4.5</v>
      </c>
      <c r="AP29" s="6">
        <f t="shared" si="4"/>
        <v>19.5</v>
      </c>
      <c r="AQ29" s="4">
        <v>0.25625000000000003</v>
      </c>
      <c r="AR29" s="4">
        <v>0.26874999999999999</v>
      </c>
      <c r="AS29" s="4">
        <f t="shared" si="5"/>
        <v>1.2499999999999956E-2</v>
      </c>
      <c r="AT29" t="s">
        <v>59</v>
      </c>
      <c r="AU29" t="s">
        <v>43</v>
      </c>
      <c r="AV29" t="s">
        <v>43</v>
      </c>
      <c r="AW29" t="s">
        <v>43</v>
      </c>
      <c r="AX29">
        <v>26</v>
      </c>
      <c r="AZ29" s="2">
        <v>42178</v>
      </c>
      <c r="BA29" t="s">
        <v>60</v>
      </c>
      <c r="BB29">
        <v>150</v>
      </c>
      <c r="BC29">
        <v>190</v>
      </c>
      <c r="BD29">
        <v>33</v>
      </c>
      <c r="BE29">
        <v>0</v>
      </c>
      <c r="BF29">
        <v>0</v>
      </c>
      <c r="BG29">
        <v>0</v>
      </c>
      <c r="BH29">
        <v>0</v>
      </c>
      <c r="BI29">
        <v>95</v>
      </c>
      <c r="BJ29" t="s">
        <v>102</v>
      </c>
      <c r="BN29">
        <v>24</v>
      </c>
      <c r="BO29">
        <v>4</v>
      </c>
      <c r="BP29">
        <v>1</v>
      </c>
      <c r="BQ29">
        <v>0</v>
      </c>
      <c r="BR29">
        <v>24.2</v>
      </c>
      <c r="BT29">
        <v>2</v>
      </c>
      <c r="BU29">
        <v>0</v>
      </c>
      <c r="BV29">
        <f t="shared" si="11"/>
        <v>3</v>
      </c>
      <c r="BW29">
        <v>3</v>
      </c>
      <c r="BX29">
        <v>1</v>
      </c>
      <c r="BY29" s="6">
        <f t="shared" si="6"/>
        <v>2.5</v>
      </c>
    </row>
    <row r="30" spans="1:78">
      <c r="A30" t="s">
        <v>106</v>
      </c>
      <c r="B30" t="s">
        <v>42</v>
      </c>
      <c r="C30" t="s">
        <v>43</v>
      </c>
      <c r="D30" t="s">
        <v>44</v>
      </c>
      <c r="E30" t="s">
        <v>45</v>
      </c>
      <c r="F30" t="s">
        <v>46</v>
      </c>
      <c r="G30" s="2">
        <v>42166</v>
      </c>
      <c r="H30" t="s">
        <v>47</v>
      </c>
      <c r="I30">
        <v>117</v>
      </c>
      <c r="J30">
        <v>117</v>
      </c>
      <c r="K30">
        <v>117</v>
      </c>
      <c r="L30">
        <f t="shared" si="0"/>
        <v>117</v>
      </c>
      <c r="M30">
        <v>93</v>
      </c>
      <c r="N30">
        <v>93</v>
      </c>
      <c r="O30">
        <v>93</v>
      </c>
      <c r="P30">
        <f t="shared" si="13"/>
        <v>93</v>
      </c>
      <c r="Q30">
        <v>88</v>
      </c>
      <c r="R30">
        <v>88</v>
      </c>
      <c r="S30">
        <v>88</v>
      </c>
      <c r="T30">
        <f t="shared" si="12"/>
        <v>88</v>
      </c>
      <c r="U30">
        <f t="shared" si="14"/>
        <v>90.5</v>
      </c>
      <c r="V30" t="s">
        <v>43</v>
      </c>
      <c r="W30" t="s">
        <v>43</v>
      </c>
      <c r="X30">
        <v>23</v>
      </c>
      <c r="Y30">
        <v>4.25</v>
      </c>
      <c r="Z30">
        <f t="shared" si="2"/>
        <v>18.75</v>
      </c>
      <c r="AA30" t="s">
        <v>79</v>
      </c>
      <c r="AB30" t="s">
        <v>94</v>
      </c>
      <c r="AC30" t="s">
        <v>74</v>
      </c>
      <c r="AD30" s="4">
        <v>0.25208333333333333</v>
      </c>
      <c r="AE30" s="4">
        <v>0.2638888888888889</v>
      </c>
      <c r="AF30" s="4">
        <f>AE30-AD30</f>
        <v>1.1805555555555569E-2</v>
      </c>
      <c r="AG30" t="s">
        <v>43</v>
      </c>
      <c r="AH30" t="s">
        <v>43</v>
      </c>
      <c r="AI30" t="s">
        <v>43</v>
      </c>
      <c r="AJ30" t="s">
        <v>43</v>
      </c>
      <c r="AK30">
        <v>50</v>
      </c>
      <c r="AL30" t="s">
        <v>43</v>
      </c>
      <c r="AM30" s="2">
        <v>42178</v>
      </c>
      <c r="AN30">
        <v>21</v>
      </c>
      <c r="AO30">
        <v>3</v>
      </c>
      <c r="AP30" s="6">
        <f t="shared" si="4"/>
        <v>18</v>
      </c>
      <c r="AQ30" s="4">
        <v>0.27430555555555552</v>
      </c>
      <c r="AR30" s="4">
        <v>0.28472222222222221</v>
      </c>
      <c r="AS30" s="4">
        <f t="shared" si="5"/>
        <v>1.0416666666666685E-2</v>
      </c>
      <c r="AT30" t="s">
        <v>59</v>
      </c>
      <c r="AU30" t="s">
        <v>43</v>
      </c>
      <c r="AV30" t="s">
        <v>43</v>
      </c>
      <c r="AW30" t="s">
        <v>43</v>
      </c>
      <c r="AX30">
        <v>33</v>
      </c>
      <c r="AY30" t="s">
        <v>43</v>
      </c>
      <c r="AZ30" s="2">
        <v>42178</v>
      </c>
      <c r="BA30" t="s">
        <v>60</v>
      </c>
      <c r="BB30">
        <v>220</v>
      </c>
      <c r="BC30">
        <v>210</v>
      </c>
      <c r="BD30">
        <v>20</v>
      </c>
      <c r="BE30">
        <v>0</v>
      </c>
      <c r="BF30">
        <v>2</v>
      </c>
      <c r="BG30">
        <v>0</v>
      </c>
      <c r="BH30">
        <v>5</v>
      </c>
      <c r="BI30">
        <v>32</v>
      </c>
      <c r="BJ30" t="s">
        <v>103</v>
      </c>
      <c r="BN30" s="7">
        <v>64</v>
      </c>
      <c r="BP30">
        <v>2</v>
      </c>
      <c r="BV30">
        <f t="shared" si="11"/>
        <v>2</v>
      </c>
      <c r="BW30">
        <v>3</v>
      </c>
      <c r="BX30">
        <v>4</v>
      </c>
      <c r="BY30" s="6">
        <f t="shared" si="6"/>
        <v>-0.75</v>
      </c>
    </row>
    <row r="31" spans="1:78">
      <c r="A31" t="s">
        <v>138</v>
      </c>
      <c r="B31" t="s">
        <v>42</v>
      </c>
      <c r="C31" t="s">
        <v>43</v>
      </c>
      <c r="D31" t="s">
        <v>88</v>
      </c>
      <c r="E31" t="s">
        <v>45</v>
      </c>
      <c r="F31" t="s">
        <v>60</v>
      </c>
      <c r="G31" s="2">
        <v>42166</v>
      </c>
      <c r="H31" t="s">
        <v>47</v>
      </c>
      <c r="I31">
        <v>115</v>
      </c>
      <c r="J31">
        <v>115</v>
      </c>
      <c r="K31">
        <v>115</v>
      </c>
      <c r="L31">
        <f t="shared" si="0"/>
        <v>115</v>
      </c>
      <c r="M31">
        <v>83</v>
      </c>
      <c r="N31">
        <v>83</v>
      </c>
      <c r="O31">
        <v>83</v>
      </c>
      <c r="P31">
        <f t="shared" si="13"/>
        <v>83</v>
      </c>
      <c r="Q31">
        <v>82</v>
      </c>
      <c r="R31">
        <v>81.5</v>
      </c>
      <c r="S31">
        <v>81.5</v>
      </c>
      <c r="T31">
        <f t="shared" si="12"/>
        <v>81.666666666666671</v>
      </c>
      <c r="U31">
        <f t="shared" si="14"/>
        <v>82.333333333333343</v>
      </c>
      <c r="V31" t="s">
        <v>43</v>
      </c>
      <c r="W31" t="s">
        <v>43</v>
      </c>
      <c r="X31">
        <v>20</v>
      </c>
      <c r="Y31">
        <v>3.5</v>
      </c>
      <c r="Z31">
        <f t="shared" si="2"/>
        <v>16.5</v>
      </c>
      <c r="AA31" t="s">
        <v>75</v>
      </c>
      <c r="AB31" t="s">
        <v>72</v>
      </c>
      <c r="AC31" t="s">
        <v>77</v>
      </c>
      <c r="AD31" s="4">
        <v>0.3666666666666667</v>
      </c>
      <c r="AE31" s="4">
        <v>0.37708333333333338</v>
      </c>
      <c r="AF31" s="4">
        <f>AE31-AD31</f>
        <v>1.0416666666666685E-2</v>
      </c>
      <c r="AG31" t="s">
        <v>43</v>
      </c>
      <c r="AH31" t="s">
        <v>43</v>
      </c>
      <c r="AI31" t="s">
        <v>43</v>
      </c>
      <c r="AJ31" t="s">
        <v>43</v>
      </c>
      <c r="AK31">
        <v>50</v>
      </c>
      <c r="AL31" t="s">
        <v>43</v>
      </c>
      <c r="AM31" s="2">
        <v>42178</v>
      </c>
      <c r="AN31">
        <v>20</v>
      </c>
      <c r="AO31">
        <v>3</v>
      </c>
      <c r="AP31" s="6">
        <f t="shared" si="4"/>
        <v>17</v>
      </c>
      <c r="AQ31" s="4">
        <v>0.37847222222222227</v>
      </c>
      <c r="AR31" s="4">
        <v>0.38819444444444445</v>
      </c>
      <c r="AS31" s="4">
        <f t="shared" si="5"/>
        <v>9.7222222222221877E-3</v>
      </c>
      <c r="AT31" t="s">
        <v>59</v>
      </c>
      <c r="AU31" t="s">
        <v>43</v>
      </c>
      <c r="AV31" t="s">
        <v>43</v>
      </c>
      <c r="AW31" t="s">
        <v>43</v>
      </c>
      <c r="AX31">
        <v>65</v>
      </c>
      <c r="AZ31" s="2">
        <v>42178</v>
      </c>
      <c r="BA31" t="s">
        <v>60</v>
      </c>
      <c r="BB31">
        <v>18</v>
      </c>
      <c r="BC31">
        <v>22</v>
      </c>
      <c r="BD31">
        <v>120</v>
      </c>
      <c r="BE31">
        <v>0</v>
      </c>
      <c r="BF31">
        <v>0</v>
      </c>
      <c r="BG31">
        <v>0</v>
      </c>
      <c r="BH31">
        <v>0</v>
      </c>
      <c r="BI31">
        <v>103</v>
      </c>
      <c r="BJ31" t="s">
        <v>111</v>
      </c>
      <c r="BN31">
        <v>103.2</v>
      </c>
      <c r="BO31">
        <v>5</v>
      </c>
      <c r="BP31">
        <v>5</v>
      </c>
      <c r="BQ31">
        <v>0</v>
      </c>
      <c r="BV31">
        <f t="shared" si="11"/>
        <v>5</v>
      </c>
      <c r="BW31">
        <v>2</v>
      </c>
      <c r="BX31">
        <v>2</v>
      </c>
      <c r="BY31" s="6">
        <f t="shared" si="6"/>
        <v>0.5</v>
      </c>
    </row>
    <row r="32" spans="1:78">
      <c r="A32" t="s">
        <v>107</v>
      </c>
      <c r="B32" t="s">
        <v>42</v>
      </c>
      <c r="C32" t="s">
        <v>43</v>
      </c>
      <c r="D32" t="s">
        <v>88</v>
      </c>
      <c r="E32" t="s">
        <v>89</v>
      </c>
      <c r="F32" t="s">
        <v>46</v>
      </c>
      <c r="G32" s="2">
        <v>42166</v>
      </c>
      <c r="H32" t="s">
        <v>47</v>
      </c>
      <c r="I32">
        <v>117</v>
      </c>
      <c r="J32">
        <v>116.5</v>
      </c>
      <c r="K32">
        <v>116.5</v>
      </c>
      <c r="L32">
        <f t="shared" si="0"/>
        <v>116.66666666666667</v>
      </c>
      <c r="M32">
        <v>77</v>
      </c>
      <c r="N32">
        <v>78</v>
      </c>
      <c r="O32">
        <v>78</v>
      </c>
      <c r="P32">
        <f t="shared" si="13"/>
        <v>77.666666666666671</v>
      </c>
      <c r="Q32">
        <v>79</v>
      </c>
      <c r="R32">
        <v>79</v>
      </c>
      <c r="S32">
        <v>79</v>
      </c>
      <c r="T32">
        <f t="shared" si="12"/>
        <v>79</v>
      </c>
      <c r="U32">
        <f t="shared" si="14"/>
        <v>78.333333333333343</v>
      </c>
      <c r="V32" t="s">
        <v>43</v>
      </c>
      <c r="W32" t="s">
        <v>43</v>
      </c>
      <c r="X32">
        <v>23.5</v>
      </c>
      <c r="Y32">
        <v>4.25</v>
      </c>
      <c r="Z32">
        <f t="shared" si="2"/>
        <v>19.25</v>
      </c>
      <c r="AA32" t="s">
        <v>53</v>
      </c>
      <c r="AB32" t="s">
        <v>69</v>
      </c>
      <c r="AC32" t="s">
        <v>69</v>
      </c>
      <c r="AD32" s="4" t="s">
        <v>55</v>
      </c>
      <c r="AE32" s="4" t="s">
        <v>55</v>
      </c>
      <c r="AG32" s="4" t="s">
        <v>43</v>
      </c>
      <c r="AH32" s="4" t="s">
        <v>43</v>
      </c>
      <c r="AI32" s="4" t="s">
        <v>43</v>
      </c>
      <c r="AJ32" s="4" t="s">
        <v>43</v>
      </c>
      <c r="AK32">
        <v>51</v>
      </c>
      <c r="AL32" s="4" t="s">
        <v>43</v>
      </c>
      <c r="AM32" s="2">
        <v>42178</v>
      </c>
      <c r="AN32">
        <v>21</v>
      </c>
      <c r="AO32">
        <v>3</v>
      </c>
      <c r="AP32" s="6">
        <f t="shared" si="4"/>
        <v>18</v>
      </c>
      <c r="AQ32" s="4">
        <v>0.31180555555555556</v>
      </c>
      <c r="AR32" s="4">
        <v>0.33611111111111108</v>
      </c>
      <c r="AS32" s="4">
        <f t="shared" si="5"/>
        <v>2.4305555555555525E-2</v>
      </c>
      <c r="AT32" t="s">
        <v>59</v>
      </c>
      <c r="AU32" t="s">
        <v>43</v>
      </c>
      <c r="AV32" t="s">
        <v>43</v>
      </c>
      <c r="AW32" t="s">
        <v>43</v>
      </c>
      <c r="AX32">
        <v>38</v>
      </c>
      <c r="AZ32" s="2">
        <v>42178</v>
      </c>
      <c r="BA32" t="s">
        <v>60</v>
      </c>
      <c r="BB32">
        <v>96</v>
      </c>
      <c r="BC32">
        <v>56</v>
      </c>
      <c r="BD32">
        <v>58</v>
      </c>
      <c r="BE32">
        <v>0</v>
      </c>
      <c r="BF32">
        <v>2</v>
      </c>
      <c r="BG32">
        <v>0</v>
      </c>
      <c r="BH32">
        <v>0</v>
      </c>
      <c r="BI32">
        <v>29</v>
      </c>
      <c r="BJ32" t="s">
        <v>92</v>
      </c>
      <c r="BN32">
        <v>29.2</v>
      </c>
      <c r="BO32">
        <v>5</v>
      </c>
      <c r="BP32">
        <v>4</v>
      </c>
      <c r="BQ32">
        <v>0</v>
      </c>
      <c r="BR32">
        <v>27</v>
      </c>
      <c r="BT32">
        <v>3</v>
      </c>
      <c r="BU32">
        <v>0</v>
      </c>
      <c r="BV32">
        <f t="shared" si="11"/>
        <v>7</v>
      </c>
      <c r="BW32">
        <v>3</v>
      </c>
      <c r="BX32">
        <v>4</v>
      </c>
      <c r="BY32" s="6">
        <f t="shared" si="6"/>
        <v>-1.25</v>
      </c>
    </row>
    <row r="33" spans="1:78">
      <c r="A33" t="s">
        <v>108</v>
      </c>
      <c r="B33" t="s">
        <v>42</v>
      </c>
      <c r="C33" t="s">
        <v>43</v>
      </c>
      <c r="D33" t="s">
        <v>44</v>
      </c>
      <c r="E33" t="s">
        <v>45</v>
      </c>
      <c r="F33" t="s">
        <v>90</v>
      </c>
      <c r="G33" s="2">
        <v>42166</v>
      </c>
      <c r="H33" t="s">
        <v>47</v>
      </c>
      <c r="I33">
        <v>119</v>
      </c>
      <c r="J33">
        <v>119.5</v>
      </c>
      <c r="K33">
        <v>119</v>
      </c>
      <c r="L33">
        <f t="shared" si="0"/>
        <v>119.16666666666667</v>
      </c>
      <c r="M33">
        <v>89</v>
      </c>
      <c r="N33">
        <v>89</v>
      </c>
      <c r="O33">
        <v>89</v>
      </c>
      <c r="P33">
        <f t="shared" si="13"/>
        <v>89</v>
      </c>
      <c r="Q33">
        <v>88</v>
      </c>
      <c r="R33">
        <v>88</v>
      </c>
      <c r="S33">
        <v>88</v>
      </c>
      <c r="T33">
        <f t="shared" si="12"/>
        <v>88</v>
      </c>
      <c r="U33">
        <f t="shared" si="14"/>
        <v>88.5</v>
      </c>
      <c r="V33" t="s">
        <v>43</v>
      </c>
      <c r="W33" t="s">
        <v>43</v>
      </c>
      <c r="X33">
        <v>23</v>
      </c>
      <c r="Y33">
        <v>4.5</v>
      </c>
      <c r="Z33">
        <f t="shared" si="2"/>
        <v>18.5</v>
      </c>
      <c r="AA33" t="s">
        <v>91</v>
      </c>
      <c r="AB33" t="s">
        <v>72</v>
      </c>
      <c r="AC33" t="s">
        <v>77</v>
      </c>
      <c r="AD33" s="4">
        <v>0.20416666666666669</v>
      </c>
      <c r="AE33" s="4">
        <v>0.21527777777777779</v>
      </c>
      <c r="AF33" s="4">
        <f>AE33-AD33</f>
        <v>1.1111111111111099E-2</v>
      </c>
      <c r="AG33" t="s">
        <v>43</v>
      </c>
      <c r="AH33" t="s">
        <v>43</v>
      </c>
      <c r="AI33" t="s">
        <v>43</v>
      </c>
      <c r="AJ33" t="s">
        <v>43</v>
      </c>
      <c r="AK33">
        <v>29</v>
      </c>
      <c r="AM33" s="2">
        <v>42178</v>
      </c>
      <c r="AN33">
        <v>22</v>
      </c>
      <c r="AO33">
        <v>4</v>
      </c>
      <c r="AP33" s="6">
        <f t="shared" si="4"/>
        <v>18</v>
      </c>
      <c r="AQ33" s="4">
        <v>0.20069444444444443</v>
      </c>
      <c r="AR33" s="4">
        <v>0.21388888888888891</v>
      </c>
      <c r="AS33" s="4">
        <f t="shared" si="5"/>
        <v>1.3194444444444481E-2</v>
      </c>
      <c r="AT33" t="s">
        <v>43</v>
      </c>
      <c r="AU33" t="s">
        <v>43</v>
      </c>
      <c r="AW33" t="s">
        <v>43</v>
      </c>
      <c r="AX33">
        <v>22</v>
      </c>
      <c r="AY33" t="s">
        <v>43</v>
      </c>
      <c r="AZ33" s="2">
        <v>42178</v>
      </c>
      <c r="BA33" t="s">
        <v>60</v>
      </c>
      <c r="BB33">
        <v>275</v>
      </c>
      <c r="BC33">
        <v>310</v>
      </c>
      <c r="BD33">
        <v>160</v>
      </c>
      <c r="BE33">
        <v>0</v>
      </c>
      <c r="BF33">
        <v>0</v>
      </c>
      <c r="BG33">
        <v>0</v>
      </c>
      <c r="BH33">
        <v>0</v>
      </c>
      <c r="BI33">
        <v>90</v>
      </c>
      <c r="BJ33" t="s">
        <v>100</v>
      </c>
      <c r="BN33">
        <v>112</v>
      </c>
      <c r="BO33">
        <v>5</v>
      </c>
      <c r="BP33">
        <v>4</v>
      </c>
      <c r="BQ33">
        <v>0</v>
      </c>
      <c r="BV33">
        <f t="shared" si="11"/>
        <v>4</v>
      </c>
      <c r="BW33">
        <v>3</v>
      </c>
      <c r="BX33">
        <v>1</v>
      </c>
      <c r="BY33" s="6">
        <f t="shared" si="6"/>
        <v>-0.5</v>
      </c>
    </row>
    <row r="34" spans="1:78">
      <c r="A34" t="s">
        <v>109</v>
      </c>
      <c r="B34" t="s">
        <v>42</v>
      </c>
      <c r="C34" t="s">
        <v>43</v>
      </c>
      <c r="D34" t="s">
        <v>88</v>
      </c>
      <c r="E34" t="s">
        <v>89</v>
      </c>
      <c r="F34" t="s">
        <v>90</v>
      </c>
      <c r="G34" s="2">
        <v>42166</v>
      </c>
      <c r="H34" t="s">
        <v>47</v>
      </c>
      <c r="I34">
        <v>117</v>
      </c>
      <c r="J34">
        <v>117</v>
      </c>
      <c r="K34">
        <v>117</v>
      </c>
      <c r="L34">
        <f t="shared" ref="L34:L65" si="15">AVERAGE(I34:K34)</f>
        <v>117</v>
      </c>
      <c r="M34">
        <v>76</v>
      </c>
      <c r="N34">
        <v>76</v>
      </c>
      <c r="O34">
        <v>76</v>
      </c>
      <c r="P34">
        <f t="shared" si="13"/>
        <v>76</v>
      </c>
      <c r="Q34">
        <v>74</v>
      </c>
      <c r="R34">
        <v>74</v>
      </c>
      <c r="S34">
        <v>74</v>
      </c>
      <c r="T34">
        <f t="shared" si="12"/>
        <v>74</v>
      </c>
      <c r="U34">
        <f t="shared" si="14"/>
        <v>75</v>
      </c>
      <c r="V34" t="s">
        <v>43</v>
      </c>
      <c r="W34" t="s">
        <v>43</v>
      </c>
      <c r="X34">
        <v>23</v>
      </c>
      <c r="Y34">
        <v>3.5</v>
      </c>
      <c r="Z34">
        <f t="shared" ref="Z34:Z65" si="16">X34-Y34</f>
        <v>19.5</v>
      </c>
      <c r="AA34" t="s">
        <v>69</v>
      </c>
      <c r="AB34" t="s">
        <v>79</v>
      </c>
      <c r="AC34" t="s">
        <v>54</v>
      </c>
      <c r="AD34" s="4">
        <v>0.30138888888888887</v>
      </c>
      <c r="AE34" s="4">
        <v>0.31597222222222221</v>
      </c>
      <c r="AF34" s="4">
        <f>AE34-AD34</f>
        <v>1.4583333333333337E-2</v>
      </c>
      <c r="AG34" t="s">
        <v>43</v>
      </c>
      <c r="AH34" t="s">
        <v>43</v>
      </c>
      <c r="AI34" t="s">
        <v>43</v>
      </c>
      <c r="AJ34" t="s">
        <v>43</v>
      </c>
      <c r="AK34">
        <v>46</v>
      </c>
      <c r="AM34" s="2">
        <v>42178</v>
      </c>
      <c r="AN34">
        <v>21</v>
      </c>
      <c r="AO34">
        <v>3</v>
      </c>
      <c r="AP34" s="6">
        <f t="shared" si="4"/>
        <v>18</v>
      </c>
      <c r="AQ34" s="4">
        <v>0.33958333333333335</v>
      </c>
      <c r="AR34" s="4">
        <v>0.35069444444444442</v>
      </c>
      <c r="AS34" s="4">
        <f t="shared" si="5"/>
        <v>1.1111111111111072E-2</v>
      </c>
      <c r="AT34" t="s">
        <v>43</v>
      </c>
      <c r="AU34" t="s">
        <v>43</v>
      </c>
      <c r="AV34" t="s">
        <v>43</v>
      </c>
      <c r="AW34" t="s">
        <v>43</v>
      </c>
      <c r="AX34">
        <v>43</v>
      </c>
      <c r="AY34" t="s">
        <v>59</v>
      </c>
      <c r="AZ34" s="2">
        <v>42178</v>
      </c>
      <c r="BA34" t="s">
        <v>60</v>
      </c>
      <c r="BB34">
        <v>140</v>
      </c>
      <c r="BC34">
        <v>170</v>
      </c>
      <c r="BD34">
        <v>80</v>
      </c>
      <c r="BE34">
        <v>1</v>
      </c>
      <c r="BF34">
        <v>0</v>
      </c>
      <c r="BG34">
        <v>0</v>
      </c>
      <c r="BH34">
        <v>0</v>
      </c>
      <c r="BI34">
        <v>6</v>
      </c>
      <c r="BJ34" t="s">
        <v>73</v>
      </c>
      <c r="BN34">
        <v>74</v>
      </c>
      <c r="BO34">
        <v>5</v>
      </c>
      <c r="BP34">
        <v>4</v>
      </c>
      <c r="BQ34">
        <v>0</v>
      </c>
      <c r="BR34">
        <v>6.2</v>
      </c>
      <c r="BT34">
        <v>4</v>
      </c>
      <c r="BV34">
        <f t="shared" si="11"/>
        <v>8</v>
      </c>
      <c r="BW34">
        <v>2</v>
      </c>
      <c r="BX34">
        <v>0</v>
      </c>
      <c r="BY34" s="6">
        <f t="shared" si="6"/>
        <v>-1.5</v>
      </c>
    </row>
    <row r="35" spans="1:78">
      <c r="A35" t="s">
        <v>140</v>
      </c>
      <c r="B35" t="s">
        <v>67</v>
      </c>
      <c r="C35" t="s">
        <v>43</v>
      </c>
      <c r="D35" t="s">
        <v>88</v>
      </c>
      <c r="E35" t="s">
        <v>89</v>
      </c>
      <c r="F35" t="s">
        <v>83</v>
      </c>
      <c r="G35" s="2">
        <v>42166</v>
      </c>
      <c r="H35" t="s">
        <v>47</v>
      </c>
      <c r="I35">
        <v>115</v>
      </c>
      <c r="J35">
        <v>115</v>
      </c>
      <c r="K35">
        <v>115</v>
      </c>
      <c r="L35">
        <f t="shared" si="15"/>
        <v>115</v>
      </c>
      <c r="Q35">
        <v>84</v>
      </c>
      <c r="R35">
        <v>84</v>
      </c>
      <c r="S35">
        <v>84</v>
      </c>
      <c r="T35">
        <f t="shared" si="12"/>
        <v>84</v>
      </c>
      <c r="U35">
        <v>84</v>
      </c>
      <c r="V35" t="s">
        <v>59</v>
      </c>
      <c r="W35" t="s">
        <v>43</v>
      </c>
      <c r="X35">
        <v>20.25</v>
      </c>
      <c r="Y35">
        <v>3</v>
      </c>
      <c r="Z35">
        <f t="shared" si="16"/>
        <v>17.25</v>
      </c>
      <c r="AA35" t="s">
        <v>74</v>
      </c>
      <c r="AB35" t="s">
        <v>53</v>
      </c>
      <c r="AC35" t="s">
        <v>77</v>
      </c>
      <c r="AD35" s="4" t="s">
        <v>55</v>
      </c>
      <c r="AE35" s="4" t="s">
        <v>55</v>
      </c>
      <c r="AG35" s="4" t="s">
        <v>43</v>
      </c>
      <c r="AH35" s="4" t="s">
        <v>43</v>
      </c>
      <c r="AJ35" s="4" t="s">
        <v>43</v>
      </c>
      <c r="AK35">
        <v>15</v>
      </c>
      <c r="AL35" s="4" t="s">
        <v>43</v>
      </c>
      <c r="BI35">
        <v>61</v>
      </c>
      <c r="BJ35" t="s">
        <v>101</v>
      </c>
      <c r="BV35">
        <f t="shared" si="11"/>
        <v>0</v>
      </c>
      <c r="BW35">
        <v>0</v>
      </c>
      <c r="BX35">
        <v>0</v>
      </c>
      <c r="BY35" s="6"/>
      <c r="BZ35" t="s">
        <v>196</v>
      </c>
    </row>
    <row r="36" spans="1:78">
      <c r="A36" t="s">
        <v>110</v>
      </c>
      <c r="B36" t="s">
        <v>42</v>
      </c>
      <c r="C36" t="s">
        <v>59</v>
      </c>
      <c r="D36" t="s">
        <v>88</v>
      </c>
      <c r="E36" t="s">
        <v>89</v>
      </c>
      <c r="F36" t="s">
        <v>46</v>
      </c>
      <c r="G36" s="2">
        <v>42166</v>
      </c>
      <c r="H36" t="s">
        <v>47</v>
      </c>
      <c r="I36">
        <v>115</v>
      </c>
      <c r="J36">
        <v>115</v>
      </c>
      <c r="K36">
        <v>115</v>
      </c>
      <c r="L36">
        <f t="shared" si="15"/>
        <v>115</v>
      </c>
      <c r="M36">
        <v>71</v>
      </c>
      <c r="N36">
        <v>71</v>
      </c>
      <c r="O36">
        <v>71</v>
      </c>
      <c r="P36">
        <f>AVERAGE(M36:O36)</f>
        <v>71</v>
      </c>
      <c r="Q36">
        <v>71</v>
      </c>
      <c r="R36">
        <v>71</v>
      </c>
      <c r="S36">
        <v>71</v>
      </c>
      <c r="T36">
        <f t="shared" si="12"/>
        <v>71</v>
      </c>
      <c r="U36">
        <f>(P36+T36)/2</f>
        <v>71</v>
      </c>
      <c r="V36" t="s">
        <v>43</v>
      </c>
      <c r="W36" t="s">
        <v>43</v>
      </c>
      <c r="X36">
        <v>22</v>
      </c>
      <c r="Y36">
        <v>4.25</v>
      </c>
      <c r="Z36">
        <f t="shared" si="16"/>
        <v>17.75</v>
      </c>
      <c r="AA36" t="s">
        <v>84</v>
      </c>
      <c r="AB36" t="s">
        <v>91</v>
      </c>
      <c r="AC36" t="s">
        <v>77</v>
      </c>
      <c r="AD36" s="4">
        <v>0.28819444444444448</v>
      </c>
      <c r="AE36" s="4">
        <v>0.2986111111111111</v>
      </c>
      <c r="AF36" s="4">
        <f t="shared" ref="AF36:AF53" si="17">AE36-AD36</f>
        <v>1.041666666666663E-2</v>
      </c>
      <c r="AG36" t="s">
        <v>43</v>
      </c>
      <c r="AH36" t="s">
        <v>43</v>
      </c>
      <c r="AI36" t="s">
        <v>43</v>
      </c>
      <c r="AJ36" t="s">
        <v>43</v>
      </c>
      <c r="AK36">
        <v>47</v>
      </c>
      <c r="AM36" s="2">
        <v>42178</v>
      </c>
      <c r="AN36">
        <v>22</v>
      </c>
      <c r="AO36">
        <v>4.5</v>
      </c>
      <c r="AP36" s="6">
        <f>AN36-AO36</f>
        <v>17.5</v>
      </c>
      <c r="AQ36" s="4">
        <v>0.3444444444444445</v>
      </c>
      <c r="AR36" s="4">
        <v>0.35555555555555557</v>
      </c>
      <c r="AS36" s="4">
        <f>AR36-AQ36</f>
        <v>1.1111111111111072E-2</v>
      </c>
      <c r="AT36" t="s">
        <v>59</v>
      </c>
      <c r="AU36" t="s">
        <v>43</v>
      </c>
      <c r="AV36" t="s">
        <v>59</v>
      </c>
      <c r="AW36" t="s">
        <v>43</v>
      </c>
      <c r="AX36">
        <v>14</v>
      </c>
      <c r="AZ36" s="2">
        <v>42178</v>
      </c>
      <c r="BA36" t="s">
        <v>60</v>
      </c>
      <c r="BB36">
        <v>120</v>
      </c>
      <c r="BC36">
        <v>220</v>
      </c>
      <c r="BD36">
        <v>220</v>
      </c>
      <c r="BE36">
        <v>1</v>
      </c>
      <c r="BF36">
        <v>1</v>
      </c>
      <c r="BG36">
        <v>0</v>
      </c>
      <c r="BH36">
        <v>7</v>
      </c>
      <c r="BI36">
        <v>7</v>
      </c>
      <c r="BJ36" t="s">
        <v>41</v>
      </c>
      <c r="BN36">
        <v>7.2</v>
      </c>
      <c r="BO36">
        <v>3</v>
      </c>
      <c r="BP36">
        <v>3</v>
      </c>
      <c r="BQ36">
        <v>0</v>
      </c>
      <c r="BR36">
        <v>7.3</v>
      </c>
      <c r="BV36">
        <f t="shared" si="11"/>
        <v>3</v>
      </c>
      <c r="BW36">
        <v>3</v>
      </c>
      <c r="BX36">
        <v>4</v>
      </c>
      <c r="BY36" s="6">
        <f>AP36-Z36</f>
        <v>-0.25</v>
      </c>
    </row>
    <row r="37" spans="1:78">
      <c r="A37" t="s">
        <v>111</v>
      </c>
      <c r="B37" t="s">
        <v>42</v>
      </c>
      <c r="C37" t="s">
        <v>59</v>
      </c>
      <c r="D37" t="s">
        <v>44</v>
      </c>
      <c r="E37" t="s">
        <v>45</v>
      </c>
      <c r="F37" t="s">
        <v>60</v>
      </c>
      <c r="G37" s="2">
        <v>42166</v>
      </c>
      <c r="H37" t="s">
        <v>47</v>
      </c>
      <c r="I37">
        <v>116</v>
      </c>
      <c r="J37">
        <v>116</v>
      </c>
      <c r="K37">
        <v>116</v>
      </c>
      <c r="L37">
        <f t="shared" si="15"/>
        <v>116</v>
      </c>
      <c r="M37">
        <v>82</v>
      </c>
      <c r="N37">
        <v>82</v>
      </c>
      <c r="O37">
        <v>82</v>
      </c>
      <c r="P37">
        <f>AVERAGE(M37:O37)</f>
        <v>82</v>
      </c>
      <c r="Q37">
        <v>81</v>
      </c>
      <c r="R37">
        <v>81</v>
      </c>
      <c r="S37">
        <v>81</v>
      </c>
      <c r="T37">
        <f t="shared" si="12"/>
        <v>81</v>
      </c>
      <c r="U37">
        <f>(P37+T37)/2</f>
        <v>81.5</v>
      </c>
      <c r="V37" t="s">
        <v>43</v>
      </c>
      <c r="W37" t="s">
        <v>43</v>
      </c>
      <c r="X37">
        <v>19</v>
      </c>
      <c r="Y37">
        <v>3.5</v>
      </c>
      <c r="Z37">
        <f t="shared" si="16"/>
        <v>15.5</v>
      </c>
      <c r="AA37" t="s">
        <v>53</v>
      </c>
      <c r="AB37" t="s">
        <v>79</v>
      </c>
      <c r="AC37" t="s">
        <v>54</v>
      </c>
      <c r="AD37" s="4">
        <v>0.39305555555555555</v>
      </c>
      <c r="AE37" s="4">
        <v>0.40277777777777773</v>
      </c>
      <c r="AF37" s="4">
        <f t="shared" si="17"/>
        <v>9.7222222222221877E-3</v>
      </c>
      <c r="AG37" t="s">
        <v>43</v>
      </c>
      <c r="AH37" t="s">
        <v>43</v>
      </c>
      <c r="AJ37" t="s">
        <v>43</v>
      </c>
      <c r="AK37">
        <v>29</v>
      </c>
      <c r="AL37" t="s">
        <v>43</v>
      </c>
      <c r="AM37" s="2">
        <v>42178</v>
      </c>
      <c r="AN37">
        <v>18.5</v>
      </c>
      <c r="AO37">
        <v>3</v>
      </c>
      <c r="AP37" s="6">
        <f>AN37-AO37</f>
        <v>15.5</v>
      </c>
      <c r="AQ37" s="4">
        <v>0.35069444444444442</v>
      </c>
      <c r="AR37" s="4">
        <v>0.36458333333333331</v>
      </c>
      <c r="AS37" s="4">
        <f>AR37-AQ37</f>
        <v>1.3888888888888895E-2</v>
      </c>
      <c r="AT37" t="s">
        <v>43</v>
      </c>
      <c r="AU37" t="s">
        <v>43</v>
      </c>
      <c r="AW37" t="s">
        <v>43</v>
      </c>
      <c r="AX37">
        <v>40</v>
      </c>
      <c r="AY37" t="s">
        <v>43</v>
      </c>
      <c r="AZ37" s="2">
        <v>42178</v>
      </c>
      <c r="BA37" t="s">
        <v>60</v>
      </c>
      <c r="BB37">
        <v>160</v>
      </c>
      <c r="BC37">
        <v>150</v>
      </c>
      <c r="BD37">
        <v>50</v>
      </c>
      <c r="BE37">
        <v>0</v>
      </c>
      <c r="BF37">
        <v>0</v>
      </c>
      <c r="BG37">
        <v>0</v>
      </c>
      <c r="BH37">
        <v>0</v>
      </c>
      <c r="BI37">
        <v>103</v>
      </c>
      <c r="BJ37" t="s">
        <v>138</v>
      </c>
      <c r="BN37">
        <v>103.2</v>
      </c>
      <c r="BO37">
        <v>5</v>
      </c>
      <c r="BP37">
        <v>5</v>
      </c>
      <c r="BQ37">
        <v>0</v>
      </c>
      <c r="BV37">
        <f t="shared" si="11"/>
        <v>5</v>
      </c>
      <c r="BW37">
        <v>3</v>
      </c>
      <c r="BX37">
        <v>1</v>
      </c>
      <c r="BY37" s="6">
        <f>AP37-Z37</f>
        <v>0</v>
      </c>
    </row>
    <row r="38" spans="1:78">
      <c r="A38" t="s">
        <v>112</v>
      </c>
      <c r="B38" t="s">
        <v>67</v>
      </c>
      <c r="C38" t="s">
        <v>59</v>
      </c>
      <c r="D38" t="s">
        <v>88</v>
      </c>
      <c r="E38" t="s">
        <v>89</v>
      </c>
      <c r="F38" t="s">
        <v>46</v>
      </c>
      <c r="G38" s="2">
        <v>42166</v>
      </c>
      <c r="H38" t="s">
        <v>47</v>
      </c>
      <c r="I38">
        <v>111</v>
      </c>
      <c r="J38">
        <v>111</v>
      </c>
      <c r="K38">
        <v>111</v>
      </c>
      <c r="L38">
        <f t="shared" si="15"/>
        <v>111</v>
      </c>
      <c r="M38">
        <v>76</v>
      </c>
      <c r="N38">
        <v>76</v>
      </c>
      <c r="O38">
        <v>76</v>
      </c>
      <c r="P38">
        <f>AVERAGE(M38:O38)</f>
        <v>76</v>
      </c>
      <c r="Q38">
        <v>74</v>
      </c>
      <c r="R38">
        <v>74</v>
      </c>
      <c r="S38">
        <v>74</v>
      </c>
      <c r="T38">
        <f t="shared" si="12"/>
        <v>74</v>
      </c>
      <c r="U38">
        <f>(P38+T38)/2</f>
        <v>75</v>
      </c>
      <c r="V38" t="s">
        <v>43</v>
      </c>
      <c r="W38" t="s">
        <v>43</v>
      </c>
      <c r="X38">
        <v>21.75</v>
      </c>
      <c r="Y38">
        <v>4.25</v>
      </c>
      <c r="Z38">
        <f t="shared" si="16"/>
        <v>17.5</v>
      </c>
      <c r="AA38" t="s">
        <v>53</v>
      </c>
      <c r="AB38" t="s">
        <v>84</v>
      </c>
      <c r="AC38" t="s">
        <v>74</v>
      </c>
      <c r="AD38" s="4">
        <v>0.30208333333333331</v>
      </c>
      <c r="AE38" s="4">
        <v>0.31875000000000003</v>
      </c>
      <c r="AF38" s="4">
        <f t="shared" si="17"/>
        <v>1.6666666666666718E-2</v>
      </c>
      <c r="AG38" t="s">
        <v>43</v>
      </c>
      <c r="AH38" t="s">
        <v>43</v>
      </c>
      <c r="AJ38" t="s">
        <v>43</v>
      </c>
      <c r="AK38">
        <v>70</v>
      </c>
      <c r="AL38" t="s">
        <v>43</v>
      </c>
      <c r="AM38" s="2">
        <v>42178</v>
      </c>
      <c r="AN38">
        <v>20</v>
      </c>
      <c r="AO38">
        <v>3</v>
      </c>
      <c r="AP38" s="6">
        <f>AN38-AO38</f>
        <v>17</v>
      </c>
      <c r="AQ38" s="4">
        <v>0.2638888888888889</v>
      </c>
      <c r="AR38" s="4">
        <v>0.27499999999999997</v>
      </c>
      <c r="AS38" s="4">
        <f>AR38-AQ38</f>
        <v>1.1111111111111072E-2</v>
      </c>
      <c r="AT38" t="s">
        <v>43</v>
      </c>
      <c r="AU38" t="s">
        <v>43</v>
      </c>
      <c r="AW38" t="s">
        <v>43</v>
      </c>
      <c r="AX38">
        <v>31</v>
      </c>
      <c r="AY38" t="s">
        <v>43</v>
      </c>
      <c r="AZ38" s="2">
        <v>42178</v>
      </c>
      <c r="BA38" t="s">
        <v>60</v>
      </c>
      <c r="BB38">
        <v>190</v>
      </c>
      <c r="BC38">
        <v>220</v>
      </c>
      <c r="BD38">
        <v>170</v>
      </c>
      <c r="BE38">
        <v>0</v>
      </c>
      <c r="BF38">
        <v>0</v>
      </c>
      <c r="BG38">
        <v>0</v>
      </c>
      <c r="BH38">
        <v>0</v>
      </c>
      <c r="BI38">
        <v>85</v>
      </c>
      <c r="BJ38" t="s">
        <v>125</v>
      </c>
      <c r="BN38">
        <v>85.2</v>
      </c>
      <c r="BO38">
        <v>4</v>
      </c>
      <c r="BP38">
        <v>0</v>
      </c>
      <c r="BR38">
        <v>113</v>
      </c>
      <c r="BS38">
        <v>4</v>
      </c>
      <c r="BT38">
        <v>4</v>
      </c>
      <c r="BV38">
        <f t="shared" si="11"/>
        <v>4</v>
      </c>
      <c r="BW38">
        <v>3</v>
      </c>
      <c r="BX38">
        <v>4</v>
      </c>
      <c r="BY38" s="6">
        <f>AP38-Z38</f>
        <v>-0.5</v>
      </c>
      <c r="BZ38" t="s">
        <v>222</v>
      </c>
    </row>
    <row r="39" spans="1:78">
      <c r="A39" t="s">
        <v>113</v>
      </c>
      <c r="B39" t="s">
        <v>67</v>
      </c>
      <c r="C39" t="s">
        <v>59</v>
      </c>
      <c r="D39" t="s">
        <v>88</v>
      </c>
      <c r="E39" t="s">
        <v>89</v>
      </c>
      <c r="F39" t="s">
        <v>46</v>
      </c>
      <c r="G39" s="2">
        <v>42166</v>
      </c>
      <c r="H39" t="s">
        <v>47</v>
      </c>
      <c r="I39">
        <v>121</v>
      </c>
      <c r="J39">
        <v>121</v>
      </c>
      <c r="K39">
        <v>121</v>
      </c>
      <c r="L39">
        <f t="shared" si="15"/>
        <v>121</v>
      </c>
      <c r="V39" t="s">
        <v>59</v>
      </c>
      <c r="W39" t="s">
        <v>59</v>
      </c>
      <c r="X39">
        <v>23</v>
      </c>
      <c r="Y39">
        <v>4.25</v>
      </c>
      <c r="Z39">
        <f t="shared" si="16"/>
        <v>18.75</v>
      </c>
      <c r="AA39" t="s">
        <v>84</v>
      </c>
      <c r="AB39" t="s">
        <v>68</v>
      </c>
      <c r="AC39" t="s">
        <v>72</v>
      </c>
      <c r="AD39" s="4">
        <v>0.30208333333333331</v>
      </c>
      <c r="AE39" s="4">
        <v>0.31458333333333333</v>
      </c>
      <c r="AF39" s="4">
        <f t="shared" si="17"/>
        <v>1.2500000000000011E-2</v>
      </c>
      <c r="AG39" t="s">
        <v>43</v>
      </c>
      <c r="AH39" t="s">
        <v>43</v>
      </c>
      <c r="AI39" t="s">
        <v>43</v>
      </c>
      <c r="AJ39" t="s">
        <v>43</v>
      </c>
      <c r="AK39">
        <v>85</v>
      </c>
      <c r="AM39" s="2">
        <v>42178</v>
      </c>
      <c r="AN39">
        <v>24.5</v>
      </c>
      <c r="AO39">
        <v>4.5</v>
      </c>
      <c r="AP39" s="6">
        <f>AN39-AO39</f>
        <v>20</v>
      </c>
      <c r="AQ39" s="4">
        <v>0.22361111111111109</v>
      </c>
      <c r="AR39" s="4">
        <v>0.24097222222222223</v>
      </c>
      <c r="AS39" s="4">
        <f>AR39-AQ39</f>
        <v>1.7361111111111133E-2</v>
      </c>
      <c r="AT39" t="s">
        <v>59</v>
      </c>
      <c r="AU39" t="s">
        <v>43</v>
      </c>
      <c r="AV39" t="s">
        <v>59</v>
      </c>
      <c r="AW39" t="s">
        <v>43</v>
      </c>
      <c r="AX39">
        <v>23</v>
      </c>
      <c r="AY39" t="s">
        <v>43</v>
      </c>
      <c r="AZ39" s="2">
        <v>42178</v>
      </c>
      <c r="BA39" t="s">
        <v>60</v>
      </c>
      <c r="BB39">
        <v>150</v>
      </c>
      <c r="BC39">
        <v>100</v>
      </c>
      <c r="BD39">
        <v>27</v>
      </c>
      <c r="BE39">
        <v>0</v>
      </c>
      <c r="BF39">
        <v>0</v>
      </c>
      <c r="BG39">
        <v>2</v>
      </c>
      <c r="BH39">
        <v>0</v>
      </c>
      <c r="BI39">
        <v>109</v>
      </c>
      <c r="BJ39" t="s">
        <v>134</v>
      </c>
      <c r="BN39">
        <v>108</v>
      </c>
      <c r="BO39">
        <v>3</v>
      </c>
      <c r="BP39">
        <v>2</v>
      </c>
      <c r="BQ39">
        <v>0</v>
      </c>
      <c r="BV39">
        <f t="shared" si="11"/>
        <v>2</v>
      </c>
      <c r="BW39">
        <v>3</v>
      </c>
      <c r="BX39">
        <v>4</v>
      </c>
      <c r="BY39" s="6">
        <f>AP39-Z39</f>
        <v>1.25</v>
      </c>
    </row>
    <row r="40" spans="1:78">
      <c r="A40" t="s">
        <v>141</v>
      </c>
      <c r="B40" t="s">
        <v>67</v>
      </c>
      <c r="C40" t="s">
        <v>59</v>
      </c>
      <c r="D40" t="s">
        <v>88</v>
      </c>
      <c r="E40" t="s">
        <v>89</v>
      </c>
      <c r="F40" t="s">
        <v>46</v>
      </c>
      <c r="G40" s="2">
        <v>42166</v>
      </c>
      <c r="H40" t="s">
        <v>47</v>
      </c>
      <c r="I40">
        <v>120</v>
      </c>
      <c r="J40">
        <v>120</v>
      </c>
      <c r="K40">
        <v>120</v>
      </c>
      <c r="L40">
        <f t="shared" si="15"/>
        <v>120</v>
      </c>
      <c r="M40">
        <v>79</v>
      </c>
      <c r="N40">
        <v>79</v>
      </c>
      <c r="O40">
        <v>79</v>
      </c>
      <c r="P40">
        <f t="shared" ref="P40:P52" si="18">AVERAGE(M40:O40)</f>
        <v>79</v>
      </c>
      <c r="Q40">
        <v>77</v>
      </c>
      <c r="R40">
        <v>77</v>
      </c>
      <c r="S40">
        <v>77</v>
      </c>
      <c r="T40">
        <f t="shared" ref="T40:T73" si="19">AVERAGE(Q40:S40)</f>
        <v>77</v>
      </c>
      <c r="U40">
        <f t="shared" ref="U40:U52" si="20">(P40+T40)/2</f>
        <v>78</v>
      </c>
      <c r="V40" t="s">
        <v>43</v>
      </c>
      <c r="W40" t="s">
        <v>43</v>
      </c>
      <c r="X40">
        <v>21.75</v>
      </c>
      <c r="Y40">
        <v>4.25</v>
      </c>
      <c r="Z40">
        <f t="shared" si="16"/>
        <v>17.5</v>
      </c>
      <c r="AA40" t="s">
        <v>91</v>
      </c>
      <c r="AB40" t="s">
        <v>68</v>
      </c>
      <c r="AC40" t="s">
        <v>69</v>
      </c>
      <c r="AD40" s="4">
        <v>0.28958333333333336</v>
      </c>
      <c r="AE40" s="4">
        <v>0.30277777777777776</v>
      </c>
      <c r="AF40" s="4">
        <f t="shared" si="17"/>
        <v>1.3194444444444398E-2</v>
      </c>
      <c r="AG40" t="s">
        <v>43</v>
      </c>
      <c r="AH40" t="s">
        <v>43</v>
      </c>
      <c r="AI40" t="s">
        <v>43</v>
      </c>
      <c r="AJ40" t="s">
        <v>43</v>
      </c>
      <c r="AK40">
        <v>37</v>
      </c>
      <c r="AL40" t="s">
        <v>43</v>
      </c>
      <c r="BI40">
        <v>69</v>
      </c>
      <c r="BJ40" t="s">
        <v>66</v>
      </c>
      <c r="BN40">
        <v>69.2</v>
      </c>
      <c r="BO40">
        <v>4</v>
      </c>
      <c r="BP40">
        <v>4</v>
      </c>
      <c r="BQ40">
        <v>0</v>
      </c>
      <c r="BV40">
        <f t="shared" si="11"/>
        <v>4</v>
      </c>
      <c r="BW40">
        <v>0</v>
      </c>
      <c r="BX40">
        <v>0</v>
      </c>
      <c r="BY40" s="6"/>
      <c r="BZ40" t="s">
        <v>220</v>
      </c>
    </row>
    <row r="41" spans="1:78">
      <c r="A41" t="s">
        <v>114</v>
      </c>
      <c r="B41" t="s">
        <v>67</v>
      </c>
      <c r="C41" t="s">
        <v>59</v>
      </c>
      <c r="D41" t="s">
        <v>88</v>
      </c>
      <c r="E41" t="s">
        <v>89</v>
      </c>
      <c r="F41" t="s">
        <v>46</v>
      </c>
      <c r="G41" s="2">
        <v>42166</v>
      </c>
      <c r="H41" t="s">
        <v>47</v>
      </c>
      <c r="I41">
        <v>114</v>
      </c>
      <c r="J41">
        <v>114</v>
      </c>
      <c r="K41">
        <v>114</v>
      </c>
      <c r="L41">
        <f t="shared" si="15"/>
        <v>114</v>
      </c>
      <c r="M41">
        <v>70</v>
      </c>
      <c r="N41">
        <v>70</v>
      </c>
      <c r="O41">
        <v>70</v>
      </c>
      <c r="P41">
        <f t="shared" si="18"/>
        <v>70</v>
      </c>
      <c r="Q41">
        <v>73</v>
      </c>
      <c r="R41">
        <v>73</v>
      </c>
      <c r="S41">
        <v>73</v>
      </c>
      <c r="T41">
        <f t="shared" si="19"/>
        <v>73</v>
      </c>
      <c r="U41">
        <f t="shared" si="20"/>
        <v>71.5</v>
      </c>
      <c r="V41" t="s">
        <v>43</v>
      </c>
      <c r="W41" t="s">
        <v>43</v>
      </c>
      <c r="X41">
        <v>22.5</v>
      </c>
      <c r="Y41">
        <v>4.25</v>
      </c>
      <c r="Z41">
        <f t="shared" si="16"/>
        <v>18.25</v>
      </c>
      <c r="AA41" t="s">
        <v>79</v>
      </c>
      <c r="AB41" t="s">
        <v>52</v>
      </c>
      <c r="AC41" t="s">
        <v>69</v>
      </c>
      <c r="AD41" s="4">
        <v>0.26041666666666669</v>
      </c>
      <c r="AE41" s="4">
        <v>0.27152777777777776</v>
      </c>
      <c r="AF41" s="4">
        <f t="shared" si="17"/>
        <v>1.1111111111111072E-2</v>
      </c>
      <c r="AG41" t="s">
        <v>43</v>
      </c>
      <c r="AH41" t="s">
        <v>43</v>
      </c>
      <c r="AJ41" t="s">
        <v>43</v>
      </c>
      <c r="AK41">
        <v>11</v>
      </c>
      <c r="AL41" t="s">
        <v>43</v>
      </c>
      <c r="AM41" s="2">
        <v>42178</v>
      </c>
      <c r="AN41">
        <v>20.5</v>
      </c>
      <c r="AO41">
        <v>3</v>
      </c>
      <c r="AP41" s="6">
        <f t="shared" ref="AP41:AP55" si="21">AN41-AO41</f>
        <v>17.5</v>
      </c>
      <c r="AQ41" s="4">
        <v>0.20555555555555557</v>
      </c>
      <c r="AR41" s="4">
        <v>0.21875</v>
      </c>
      <c r="AS41" s="4">
        <f t="shared" ref="AS41:AS60" si="22">AR41-AQ41</f>
        <v>1.3194444444444425E-2</v>
      </c>
      <c r="AT41" t="s">
        <v>43</v>
      </c>
      <c r="AU41" t="s">
        <v>43</v>
      </c>
      <c r="AV41" t="s">
        <v>59</v>
      </c>
      <c r="AW41" t="s">
        <v>43</v>
      </c>
      <c r="AX41">
        <v>10</v>
      </c>
      <c r="AY41" t="s">
        <v>59</v>
      </c>
      <c r="AZ41" s="2">
        <v>42178</v>
      </c>
      <c r="BA41" t="s">
        <v>60</v>
      </c>
      <c r="BB41">
        <v>125</v>
      </c>
      <c r="BC41">
        <v>120</v>
      </c>
      <c r="BD41">
        <v>140</v>
      </c>
      <c r="BE41">
        <v>0</v>
      </c>
      <c r="BF41">
        <v>0</v>
      </c>
      <c r="BG41">
        <v>1</v>
      </c>
      <c r="BH41">
        <v>0</v>
      </c>
      <c r="BI41">
        <v>111</v>
      </c>
      <c r="BJ41" t="s">
        <v>120</v>
      </c>
      <c r="BN41">
        <v>19.2</v>
      </c>
      <c r="BO41">
        <v>4</v>
      </c>
      <c r="BP41">
        <v>4</v>
      </c>
      <c r="BQ41">
        <v>0</v>
      </c>
      <c r="BV41">
        <f t="shared" si="11"/>
        <v>4</v>
      </c>
      <c r="BW41">
        <v>3</v>
      </c>
      <c r="BX41">
        <v>2</v>
      </c>
      <c r="BY41" s="6">
        <f t="shared" ref="BY41:BY55" si="23">AP41-Z41</f>
        <v>-0.75</v>
      </c>
    </row>
    <row r="42" spans="1:78">
      <c r="A42" t="s">
        <v>115</v>
      </c>
      <c r="B42" t="s">
        <v>67</v>
      </c>
      <c r="C42" t="s">
        <v>59</v>
      </c>
      <c r="D42" t="s">
        <v>88</v>
      </c>
      <c r="E42" t="s">
        <v>89</v>
      </c>
      <c r="F42" t="s">
        <v>46</v>
      </c>
      <c r="G42" s="2">
        <v>42166</v>
      </c>
      <c r="H42" t="s">
        <v>47</v>
      </c>
      <c r="I42">
        <v>116</v>
      </c>
      <c r="J42">
        <v>116</v>
      </c>
      <c r="K42">
        <v>116</v>
      </c>
      <c r="L42">
        <f t="shared" si="15"/>
        <v>116</v>
      </c>
      <c r="M42">
        <v>74</v>
      </c>
      <c r="N42">
        <v>74</v>
      </c>
      <c r="O42">
        <v>74</v>
      </c>
      <c r="P42">
        <f t="shared" si="18"/>
        <v>74</v>
      </c>
      <c r="Q42">
        <v>73</v>
      </c>
      <c r="R42">
        <v>73</v>
      </c>
      <c r="S42">
        <v>73</v>
      </c>
      <c r="T42">
        <f t="shared" si="19"/>
        <v>73</v>
      </c>
      <c r="U42">
        <f t="shared" si="20"/>
        <v>73.5</v>
      </c>
      <c r="V42" t="s">
        <v>43</v>
      </c>
      <c r="W42" t="s">
        <v>43</v>
      </c>
      <c r="X42">
        <v>24.75</v>
      </c>
      <c r="Y42">
        <v>4.25</v>
      </c>
      <c r="Z42">
        <f t="shared" si="16"/>
        <v>20.5</v>
      </c>
      <c r="AA42" t="s">
        <v>68</v>
      </c>
      <c r="AB42" t="s">
        <v>52</v>
      </c>
      <c r="AC42" t="s">
        <v>69</v>
      </c>
      <c r="AD42" s="4">
        <v>0.21111111111111111</v>
      </c>
      <c r="AE42" s="4">
        <v>0.22569444444444445</v>
      </c>
      <c r="AF42" s="4">
        <f t="shared" si="17"/>
        <v>1.4583333333333337E-2</v>
      </c>
      <c r="AG42" t="s">
        <v>43</v>
      </c>
      <c r="AH42" t="s">
        <v>43</v>
      </c>
      <c r="AJ42" t="s">
        <v>43</v>
      </c>
      <c r="AK42">
        <v>13</v>
      </c>
      <c r="AL42" t="s">
        <v>43</v>
      </c>
      <c r="AM42" s="2">
        <v>42178</v>
      </c>
      <c r="AN42">
        <v>25.5</v>
      </c>
      <c r="AO42">
        <v>4.5</v>
      </c>
      <c r="AP42" s="6">
        <f t="shared" si="21"/>
        <v>21</v>
      </c>
      <c r="AQ42" s="4">
        <v>0.27430555555555552</v>
      </c>
      <c r="AR42" s="4">
        <v>0.28611111111111115</v>
      </c>
      <c r="AS42" s="4">
        <f t="shared" si="22"/>
        <v>1.1805555555555625E-2</v>
      </c>
      <c r="AT42" t="s">
        <v>43</v>
      </c>
      <c r="AU42" t="s">
        <v>43</v>
      </c>
      <c r="AW42" t="s">
        <v>43</v>
      </c>
      <c r="AX42">
        <v>13</v>
      </c>
      <c r="AY42" t="s">
        <v>43</v>
      </c>
      <c r="AZ42" s="2">
        <v>42178</v>
      </c>
      <c r="BA42" t="s">
        <v>60</v>
      </c>
      <c r="BB42">
        <v>440</v>
      </c>
      <c r="BC42">
        <v>350</v>
      </c>
      <c r="BD42">
        <v>0</v>
      </c>
      <c r="BE42">
        <v>0</v>
      </c>
      <c r="BF42">
        <v>0</v>
      </c>
      <c r="BG42">
        <v>0</v>
      </c>
      <c r="BH42">
        <v>0</v>
      </c>
      <c r="BJ42" t="s">
        <v>122</v>
      </c>
      <c r="BN42">
        <v>88</v>
      </c>
      <c r="BO42">
        <v>4</v>
      </c>
      <c r="BP42">
        <v>4</v>
      </c>
      <c r="BQ42">
        <v>0</v>
      </c>
      <c r="BV42">
        <f t="shared" si="11"/>
        <v>4</v>
      </c>
      <c r="BW42">
        <v>3</v>
      </c>
      <c r="BX42">
        <v>3</v>
      </c>
      <c r="BY42" s="6">
        <f t="shared" si="23"/>
        <v>0.5</v>
      </c>
    </row>
    <row r="43" spans="1:78">
      <c r="A43" t="s">
        <v>116</v>
      </c>
      <c r="B43" t="s">
        <v>67</v>
      </c>
      <c r="C43" t="s">
        <v>59</v>
      </c>
      <c r="D43" t="s">
        <v>44</v>
      </c>
      <c r="E43" t="s">
        <v>82</v>
      </c>
      <c r="F43" t="s">
        <v>90</v>
      </c>
      <c r="G43" s="2">
        <v>42166</v>
      </c>
      <c r="H43" t="s">
        <v>47</v>
      </c>
      <c r="I43">
        <v>121</v>
      </c>
      <c r="J43">
        <v>121</v>
      </c>
      <c r="K43">
        <v>121</v>
      </c>
      <c r="L43">
        <f t="shared" si="15"/>
        <v>121</v>
      </c>
      <c r="M43">
        <v>90</v>
      </c>
      <c r="N43">
        <v>90</v>
      </c>
      <c r="O43">
        <v>90</v>
      </c>
      <c r="P43">
        <f t="shared" si="18"/>
        <v>90</v>
      </c>
      <c r="Q43">
        <v>94</v>
      </c>
      <c r="R43">
        <v>94</v>
      </c>
      <c r="S43">
        <v>94</v>
      </c>
      <c r="T43">
        <f t="shared" si="19"/>
        <v>94</v>
      </c>
      <c r="U43">
        <f t="shared" si="20"/>
        <v>92</v>
      </c>
      <c r="V43" t="s">
        <v>43</v>
      </c>
      <c r="W43" t="s">
        <v>43</v>
      </c>
      <c r="X43">
        <v>23</v>
      </c>
      <c r="Y43">
        <v>4.5</v>
      </c>
      <c r="Z43">
        <f t="shared" si="16"/>
        <v>18.5</v>
      </c>
      <c r="AA43" t="s">
        <v>72</v>
      </c>
      <c r="AB43" t="s">
        <v>68</v>
      </c>
      <c r="AC43" t="s">
        <v>77</v>
      </c>
      <c r="AD43" s="4">
        <v>0.20902777777777778</v>
      </c>
      <c r="AE43" s="4">
        <v>0.21944444444444444</v>
      </c>
      <c r="AF43" s="4">
        <f t="shared" si="17"/>
        <v>1.0416666666666657E-2</v>
      </c>
      <c r="AG43" t="s">
        <v>43</v>
      </c>
      <c r="AH43" t="s">
        <v>43</v>
      </c>
      <c r="AI43" t="s">
        <v>43</v>
      </c>
      <c r="AJ43" t="s">
        <v>43</v>
      </c>
      <c r="AK43">
        <v>64</v>
      </c>
      <c r="AM43" s="2">
        <v>42178</v>
      </c>
      <c r="AN43">
        <v>21.75</v>
      </c>
      <c r="AO43">
        <v>4</v>
      </c>
      <c r="AP43" s="6">
        <f t="shared" si="21"/>
        <v>17.75</v>
      </c>
      <c r="AQ43" s="4">
        <v>0.21388888888888891</v>
      </c>
      <c r="AR43" s="4">
        <v>0.22638888888888889</v>
      </c>
      <c r="AS43" s="4">
        <f t="shared" si="22"/>
        <v>1.2499999999999983E-2</v>
      </c>
      <c r="AT43" t="s">
        <v>59</v>
      </c>
      <c r="AU43" t="s">
        <v>43</v>
      </c>
      <c r="AW43" t="s">
        <v>43</v>
      </c>
      <c r="AX43">
        <v>32</v>
      </c>
      <c r="AY43" t="s">
        <v>43</v>
      </c>
      <c r="AZ43" s="2">
        <v>42178</v>
      </c>
      <c r="BA43" t="s">
        <v>60</v>
      </c>
      <c r="BB43">
        <v>28</v>
      </c>
      <c r="BC43">
        <v>59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21</v>
      </c>
      <c r="BJ43" t="s">
        <v>128</v>
      </c>
      <c r="BN43">
        <v>21.2</v>
      </c>
      <c r="BO43">
        <v>4</v>
      </c>
      <c r="BP43">
        <v>3</v>
      </c>
      <c r="BQ43">
        <v>0</v>
      </c>
      <c r="BV43">
        <f t="shared" si="11"/>
        <v>3</v>
      </c>
      <c r="BW43">
        <v>3</v>
      </c>
      <c r="BX43">
        <v>3</v>
      </c>
      <c r="BY43" s="6">
        <f t="shared" si="23"/>
        <v>-0.75</v>
      </c>
    </row>
    <row r="44" spans="1:78">
      <c r="A44" t="s">
        <v>117</v>
      </c>
      <c r="B44" t="s">
        <v>67</v>
      </c>
      <c r="C44" t="s">
        <v>59</v>
      </c>
      <c r="D44" t="s">
        <v>44</v>
      </c>
      <c r="F44" t="s">
        <v>46</v>
      </c>
      <c r="G44" s="2">
        <v>42166</v>
      </c>
      <c r="H44" t="s">
        <v>47</v>
      </c>
      <c r="I44">
        <v>119</v>
      </c>
      <c r="J44">
        <v>119</v>
      </c>
      <c r="K44">
        <v>119</v>
      </c>
      <c r="L44">
        <f t="shared" si="15"/>
        <v>119</v>
      </c>
      <c r="M44">
        <v>83</v>
      </c>
      <c r="N44">
        <v>83</v>
      </c>
      <c r="O44">
        <v>83</v>
      </c>
      <c r="P44">
        <f t="shared" si="18"/>
        <v>83</v>
      </c>
      <c r="Q44">
        <v>83.5</v>
      </c>
      <c r="R44">
        <v>83.5</v>
      </c>
      <c r="S44">
        <v>84</v>
      </c>
      <c r="T44">
        <f t="shared" si="19"/>
        <v>83.666666666666671</v>
      </c>
      <c r="U44">
        <f t="shared" si="20"/>
        <v>83.333333333333343</v>
      </c>
      <c r="V44" t="s">
        <v>43</v>
      </c>
      <c r="W44" t="s">
        <v>43</v>
      </c>
      <c r="X44">
        <v>23</v>
      </c>
      <c r="Y44">
        <v>4.25</v>
      </c>
      <c r="Z44">
        <f t="shared" si="16"/>
        <v>18.75</v>
      </c>
      <c r="AA44" t="s">
        <v>75</v>
      </c>
      <c r="AB44" t="s">
        <v>68</v>
      </c>
      <c r="AC44" t="s">
        <v>54</v>
      </c>
      <c r="AD44" s="4">
        <v>0.19166666666666665</v>
      </c>
      <c r="AE44" s="4">
        <v>0.20833333333333334</v>
      </c>
      <c r="AF44" s="4">
        <f t="shared" si="17"/>
        <v>1.6666666666666691E-2</v>
      </c>
      <c r="AG44" t="s">
        <v>43</v>
      </c>
      <c r="AH44" t="s">
        <v>43</v>
      </c>
      <c r="AI44" t="s">
        <v>43</v>
      </c>
      <c r="AJ44" t="s">
        <v>43</v>
      </c>
      <c r="AK44">
        <v>29</v>
      </c>
      <c r="AL44" t="s">
        <v>43</v>
      </c>
      <c r="AM44" s="2">
        <v>42178</v>
      </c>
      <c r="AN44">
        <v>21.5</v>
      </c>
      <c r="AO44">
        <v>4.5</v>
      </c>
      <c r="AP44" s="6">
        <f t="shared" si="21"/>
        <v>17</v>
      </c>
      <c r="AQ44" s="4">
        <v>0.21180555555555555</v>
      </c>
      <c r="AR44" s="4">
        <v>0.22083333333333333</v>
      </c>
      <c r="AS44" s="4">
        <f t="shared" si="22"/>
        <v>9.0277777777777735E-3</v>
      </c>
      <c r="AT44" t="s">
        <v>59</v>
      </c>
      <c r="AU44" t="s">
        <v>43</v>
      </c>
      <c r="AW44" t="s">
        <v>43</v>
      </c>
      <c r="AX44">
        <v>25</v>
      </c>
      <c r="AZ44" s="2">
        <v>42178</v>
      </c>
      <c r="BA44" t="s">
        <v>60</v>
      </c>
      <c r="BB44">
        <v>180</v>
      </c>
      <c r="BC44">
        <v>200</v>
      </c>
      <c r="BD44">
        <v>80</v>
      </c>
      <c r="BE44">
        <v>0</v>
      </c>
      <c r="BF44">
        <v>1</v>
      </c>
      <c r="BG44">
        <v>0</v>
      </c>
      <c r="BH44">
        <v>2</v>
      </c>
      <c r="BI44">
        <v>26.2</v>
      </c>
      <c r="BJ44" t="s">
        <v>87</v>
      </c>
      <c r="BN44">
        <v>100</v>
      </c>
      <c r="BO44">
        <v>5</v>
      </c>
      <c r="BP44">
        <v>5</v>
      </c>
      <c r="BQ44">
        <v>0</v>
      </c>
      <c r="BR44">
        <v>26.3</v>
      </c>
      <c r="BV44">
        <f t="shared" si="11"/>
        <v>5</v>
      </c>
      <c r="BW44">
        <v>3</v>
      </c>
      <c r="BX44">
        <v>3</v>
      </c>
      <c r="BY44" s="6">
        <f t="shared" si="23"/>
        <v>-1.75</v>
      </c>
    </row>
    <row r="45" spans="1:78">
      <c r="A45" t="s">
        <v>118</v>
      </c>
      <c r="B45" t="s">
        <v>67</v>
      </c>
      <c r="C45" t="s">
        <v>59</v>
      </c>
      <c r="D45" t="s">
        <v>88</v>
      </c>
      <c r="E45" t="s">
        <v>89</v>
      </c>
      <c r="F45" t="s">
        <v>83</v>
      </c>
      <c r="G45" s="2">
        <v>42166</v>
      </c>
      <c r="H45" t="s">
        <v>47</v>
      </c>
      <c r="I45">
        <v>117</v>
      </c>
      <c r="J45">
        <v>117</v>
      </c>
      <c r="K45">
        <v>117</v>
      </c>
      <c r="L45">
        <f t="shared" si="15"/>
        <v>117</v>
      </c>
      <c r="M45">
        <v>83</v>
      </c>
      <c r="N45">
        <v>83</v>
      </c>
      <c r="O45">
        <v>83</v>
      </c>
      <c r="P45">
        <f t="shared" si="18"/>
        <v>83</v>
      </c>
      <c r="Q45">
        <v>84</v>
      </c>
      <c r="R45">
        <v>84</v>
      </c>
      <c r="S45">
        <v>84</v>
      </c>
      <c r="T45">
        <f t="shared" si="19"/>
        <v>84</v>
      </c>
      <c r="U45">
        <f t="shared" si="20"/>
        <v>83.5</v>
      </c>
      <c r="V45" t="s">
        <v>43</v>
      </c>
      <c r="W45" t="s">
        <v>43</v>
      </c>
      <c r="X45">
        <v>20.5</v>
      </c>
      <c r="Y45">
        <v>3</v>
      </c>
      <c r="Z45">
        <f t="shared" si="16"/>
        <v>17.5</v>
      </c>
      <c r="AA45" t="s">
        <v>84</v>
      </c>
      <c r="AB45" t="s">
        <v>68</v>
      </c>
      <c r="AC45" t="s">
        <v>74</v>
      </c>
      <c r="AD45" s="4">
        <v>0.17222222222222225</v>
      </c>
      <c r="AE45" s="4">
        <v>0.18402777777777779</v>
      </c>
      <c r="AF45" s="4">
        <f t="shared" si="17"/>
        <v>1.1805555555555541E-2</v>
      </c>
      <c r="AG45" t="s">
        <v>43</v>
      </c>
      <c r="AH45" t="s">
        <v>43</v>
      </c>
      <c r="AJ45" t="s">
        <v>43</v>
      </c>
      <c r="AM45" s="2">
        <v>42178</v>
      </c>
      <c r="AN45">
        <v>19.5</v>
      </c>
      <c r="AO45">
        <v>3</v>
      </c>
      <c r="AP45" s="6">
        <f t="shared" si="21"/>
        <v>16.5</v>
      </c>
      <c r="AQ45" s="4">
        <v>0.19791666666666666</v>
      </c>
      <c r="AR45" s="4">
        <v>0.20972222222222223</v>
      </c>
      <c r="AS45" s="4">
        <f t="shared" si="22"/>
        <v>1.1805555555555569E-2</v>
      </c>
      <c r="AT45" t="s">
        <v>43</v>
      </c>
      <c r="AU45" t="s">
        <v>43</v>
      </c>
      <c r="AW45" t="s">
        <v>43</v>
      </c>
      <c r="AX45">
        <v>11</v>
      </c>
      <c r="AY45" t="s">
        <v>43</v>
      </c>
      <c r="AZ45" s="2">
        <v>42178</v>
      </c>
      <c r="BA45" t="s">
        <v>60</v>
      </c>
      <c r="BB45">
        <v>100</v>
      </c>
      <c r="BC45">
        <v>180</v>
      </c>
      <c r="BD45">
        <v>520</v>
      </c>
      <c r="BE45">
        <v>0</v>
      </c>
      <c r="BF45">
        <v>0</v>
      </c>
      <c r="BG45">
        <v>0</v>
      </c>
      <c r="BH45">
        <v>0</v>
      </c>
      <c r="BI45" t="s">
        <v>200</v>
      </c>
      <c r="BJ45" t="s">
        <v>200</v>
      </c>
      <c r="BV45">
        <f t="shared" ref="BV45:BV76" si="24">BP45+BT45</f>
        <v>0</v>
      </c>
      <c r="BW45">
        <v>3</v>
      </c>
      <c r="BX45">
        <v>2</v>
      </c>
      <c r="BY45" s="6">
        <f t="shared" si="23"/>
        <v>-1</v>
      </c>
    </row>
    <row r="46" spans="1:78">
      <c r="A46" t="s">
        <v>119</v>
      </c>
      <c r="B46" t="s">
        <v>42</v>
      </c>
      <c r="C46" t="s">
        <v>59</v>
      </c>
      <c r="D46" t="s">
        <v>44</v>
      </c>
      <c r="E46" t="s">
        <v>45</v>
      </c>
      <c r="F46" t="s">
        <v>46</v>
      </c>
      <c r="G46" s="2">
        <v>42166</v>
      </c>
      <c r="H46" t="s">
        <v>47</v>
      </c>
      <c r="I46">
        <v>116</v>
      </c>
      <c r="J46">
        <v>116</v>
      </c>
      <c r="K46">
        <v>116</v>
      </c>
      <c r="L46">
        <f t="shared" si="15"/>
        <v>116</v>
      </c>
      <c r="M46">
        <v>91</v>
      </c>
      <c r="N46">
        <v>91</v>
      </c>
      <c r="O46">
        <v>91</v>
      </c>
      <c r="P46">
        <f t="shared" si="18"/>
        <v>91</v>
      </c>
      <c r="Q46">
        <v>90</v>
      </c>
      <c r="R46">
        <v>90</v>
      </c>
      <c r="S46">
        <v>90</v>
      </c>
      <c r="T46">
        <f t="shared" si="19"/>
        <v>90</v>
      </c>
      <c r="U46">
        <f t="shared" si="20"/>
        <v>90.5</v>
      </c>
      <c r="V46" t="s">
        <v>43</v>
      </c>
      <c r="W46" t="s">
        <v>43</v>
      </c>
      <c r="X46">
        <v>20.5</v>
      </c>
      <c r="Y46">
        <v>4.25</v>
      </c>
      <c r="Z46">
        <f t="shared" si="16"/>
        <v>16.25</v>
      </c>
      <c r="AA46" t="s">
        <v>74</v>
      </c>
      <c r="AB46" t="s">
        <v>52</v>
      </c>
      <c r="AC46" t="s">
        <v>69</v>
      </c>
      <c r="AD46" s="4">
        <v>0.19791666666666666</v>
      </c>
      <c r="AE46" s="4">
        <v>0.2076388888888889</v>
      </c>
      <c r="AF46" s="4">
        <f t="shared" si="17"/>
        <v>9.7222222222222432E-3</v>
      </c>
      <c r="AG46" t="s">
        <v>43</v>
      </c>
      <c r="AH46" t="s">
        <v>43</v>
      </c>
      <c r="AJ46" t="s">
        <v>43</v>
      </c>
      <c r="AK46">
        <v>70</v>
      </c>
      <c r="AL46" t="s">
        <v>43</v>
      </c>
      <c r="AM46" s="2">
        <v>42178</v>
      </c>
      <c r="AN46">
        <v>21</v>
      </c>
      <c r="AO46">
        <v>4.5</v>
      </c>
      <c r="AP46" s="6">
        <f t="shared" si="21"/>
        <v>16.5</v>
      </c>
      <c r="AQ46" s="4">
        <v>0.21944444444444444</v>
      </c>
      <c r="AR46" s="4">
        <v>0.23124999999999998</v>
      </c>
      <c r="AS46" s="4">
        <f t="shared" si="22"/>
        <v>1.1805555555555541E-2</v>
      </c>
      <c r="AT46" t="s">
        <v>59</v>
      </c>
      <c r="AU46" t="s">
        <v>43</v>
      </c>
      <c r="AW46" t="s">
        <v>43</v>
      </c>
      <c r="AX46">
        <v>27</v>
      </c>
      <c r="AY46" t="s">
        <v>43</v>
      </c>
      <c r="AZ46" s="2">
        <v>42178</v>
      </c>
      <c r="BA46" t="s">
        <v>60</v>
      </c>
      <c r="BB46">
        <v>210</v>
      </c>
      <c r="BC46">
        <v>200</v>
      </c>
      <c r="BD46">
        <v>130</v>
      </c>
      <c r="BE46">
        <v>0</v>
      </c>
      <c r="BF46">
        <v>0</v>
      </c>
      <c r="BG46">
        <v>0</v>
      </c>
      <c r="BH46">
        <v>0</v>
      </c>
      <c r="BI46">
        <v>34</v>
      </c>
      <c r="BJ46" t="s">
        <v>93</v>
      </c>
      <c r="BN46">
        <v>55</v>
      </c>
      <c r="BO46">
        <v>5</v>
      </c>
      <c r="BP46">
        <v>5</v>
      </c>
      <c r="BQ46">
        <v>0</v>
      </c>
      <c r="BV46">
        <f t="shared" si="24"/>
        <v>5</v>
      </c>
      <c r="BW46">
        <v>3</v>
      </c>
      <c r="BX46">
        <v>2</v>
      </c>
      <c r="BY46" s="6">
        <f t="shared" si="23"/>
        <v>0.25</v>
      </c>
    </row>
    <row r="47" spans="1:78">
      <c r="A47" t="s">
        <v>120</v>
      </c>
      <c r="C47" t="s">
        <v>59</v>
      </c>
      <c r="D47" t="s">
        <v>44</v>
      </c>
      <c r="E47" t="s">
        <v>45</v>
      </c>
      <c r="F47" t="s">
        <v>60</v>
      </c>
      <c r="G47" s="2">
        <v>42166</v>
      </c>
      <c r="H47" t="s">
        <v>47</v>
      </c>
      <c r="I47">
        <v>119.5</v>
      </c>
      <c r="J47">
        <v>119.5</v>
      </c>
      <c r="K47">
        <v>119.5</v>
      </c>
      <c r="L47">
        <f t="shared" si="15"/>
        <v>119.5</v>
      </c>
      <c r="M47">
        <v>92</v>
      </c>
      <c r="N47">
        <v>92</v>
      </c>
      <c r="O47">
        <v>92</v>
      </c>
      <c r="P47">
        <f t="shared" si="18"/>
        <v>92</v>
      </c>
      <c r="Q47">
        <v>94</v>
      </c>
      <c r="R47">
        <v>94</v>
      </c>
      <c r="S47">
        <v>94</v>
      </c>
      <c r="T47">
        <f t="shared" si="19"/>
        <v>94</v>
      </c>
      <c r="U47">
        <f t="shared" si="20"/>
        <v>93</v>
      </c>
      <c r="V47" t="s">
        <v>43</v>
      </c>
      <c r="W47" t="s">
        <v>43</v>
      </c>
      <c r="X47">
        <v>21</v>
      </c>
      <c r="Y47">
        <v>3.5</v>
      </c>
      <c r="Z47">
        <f t="shared" si="16"/>
        <v>17.5</v>
      </c>
      <c r="AA47" t="s">
        <v>54</v>
      </c>
      <c r="AB47" t="s">
        <v>54</v>
      </c>
      <c r="AC47" t="s">
        <v>121</v>
      </c>
      <c r="AD47" s="4">
        <v>0.20833333333333334</v>
      </c>
      <c r="AE47" s="4">
        <v>0.21875</v>
      </c>
      <c r="AF47" s="4">
        <f t="shared" si="17"/>
        <v>1.0416666666666657E-2</v>
      </c>
      <c r="AG47" t="s">
        <v>43</v>
      </c>
      <c r="AH47" t="s">
        <v>43</v>
      </c>
      <c r="AI47" t="s">
        <v>43</v>
      </c>
      <c r="AJ47" t="s">
        <v>43</v>
      </c>
      <c r="AK47">
        <v>37</v>
      </c>
      <c r="AL47" t="s">
        <v>43</v>
      </c>
      <c r="AM47" s="2">
        <v>42178</v>
      </c>
      <c r="AN47">
        <v>22.5</v>
      </c>
      <c r="AO47">
        <v>4.5</v>
      </c>
      <c r="AP47" s="6">
        <f t="shared" si="21"/>
        <v>18</v>
      </c>
      <c r="AQ47" s="4">
        <v>0.21180555555555555</v>
      </c>
      <c r="AR47" s="4">
        <v>0.22291666666666665</v>
      </c>
      <c r="AS47" s="4">
        <f t="shared" si="22"/>
        <v>1.1111111111111099E-2</v>
      </c>
      <c r="AT47" t="s">
        <v>59</v>
      </c>
      <c r="AU47" t="s">
        <v>43</v>
      </c>
      <c r="AV47" t="s">
        <v>43</v>
      </c>
      <c r="AW47" t="s">
        <v>43</v>
      </c>
      <c r="AX47">
        <v>18</v>
      </c>
      <c r="AZ47" s="2">
        <v>42178</v>
      </c>
      <c r="BA47" t="s">
        <v>60</v>
      </c>
      <c r="BB47">
        <v>240</v>
      </c>
      <c r="BC47">
        <v>310</v>
      </c>
      <c r="BD47">
        <v>400</v>
      </c>
      <c r="BE47">
        <v>0</v>
      </c>
      <c r="BF47">
        <v>0</v>
      </c>
      <c r="BG47">
        <v>0</v>
      </c>
      <c r="BH47">
        <v>0</v>
      </c>
      <c r="BI47">
        <v>111</v>
      </c>
      <c r="BJ47" t="s">
        <v>114</v>
      </c>
      <c r="BN47">
        <v>19.2</v>
      </c>
      <c r="BO47">
        <v>4</v>
      </c>
      <c r="BP47">
        <v>4</v>
      </c>
      <c r="BQ47">
        <v>0</v>
      </c>
      <c r="BV47">
        <f t="shared" si="24"/>
        <v>4</v>
      </c>
      <c r="BW47">
        <v>3</v>
      </c>
      <c r="BX47">
        <v>3</v>
      </c>
      <c r="BY47" s="6">
        <f t="shared" si="23"/>
        <v>0.5</v>
      </c>
    </row>
    <row r="48" spans="1:78">
      <c r="A48" t="s">
        <v>134</v>
      </c>
      <c r="B48" t="s">
        <v>42</v>
      </c>
      <c r="C48" t="s">
        <v>59</v>
      </c>
      <c r="D48" t="s">
        <v>44</v>
      </c>
      <c r="E48" t="s">
        <v>45</v>
      </c>
      <c r="F48" t="s">
        <v>60</v>
      </c>
      <c r="G48" s="2">
        <v>42166</v>
      </c>
      <c r="H48" t="s">
        <v>47</v>
      </c>
      <c r="I48">
        <v>115.5</v>
      </c>
      <c r="J48">
        <v>115.5</v>
      </c>
      <c r="K48">
        <v>115.5</v>
      </c>
      <c r="L48">
        <f t="shared" si="15"/>
        <v>115.5</v>
      </c>
      <c r="M48">
        <v>70</v>
      </c>
      <c r="N48">
        <v>70</v>
      </c>
      <c r="O48">
        <v>70</v>
      </c>
      <c r="P48">
        <f t="shared" si="18"/>
        <v>70</v>
      </c>
      <c r="Q48">
        <v>77</v>
      </c>
      <c r="R48">
        <v>77</v>
      </c>
      <c r="S48">
        <v>77</v>
      </c>
      <c r="T48">
        <f t="shared" si="19"/>
        <v>77</v>
      </c>
      <c r="U48">
        <f t="shared" si="20"/>
        <v>73.5</v>
      </c>
      <c r="V48" t="s">
        <v>43</v>
      </c>
      <c r="W48" t="s">
        <v>43</v>
      </c>
      <c r="X48">
        <v>19</v>
      </c>
      <c r="Y48">
        <v>3.5</v>
      </c>
      <c r="Z48">
        <f t="shared" si="16"/>
        <v>15.5</v>
      </c>
      <c r="AA48" t="s">
        <v>94</v>
      </c>
      <c r="AB48" t="s">
        <v>53</v>
      </c>
      <c r="AC48" t="s">
        <v>74</v>
      </c>
      <c r="AD48" s="4">
        <v>0.20833333333333334</v>
      </c>
      <c r="AE48" s="4">
        <v>0.22083333333333333</v>
      </c>
      <c r="AF48" s="4">
        <f t="shared" si="17"/>
        <v>1.2499999999999983E-2</v>
      </c>
      <c r="AG48" t="s">
        <v>43</v>
      </c>
      <c r="AH48" t="s">
        <v>43</v>
      </c>
      <c r="AI48" t="s">
        <v>43</v>
      </c>
      <c r="AJ48" t="s">
        <v>43</v>
      </c>
      <c r="AK48">
        <v>47</v>
      </c>
      <c r="AL48" t="s">
        <v>43</v>
      </c>
      <c r="AM48" s="2">
        <v>42178</v>
      </c>
      <c r="AN48">
        <v>20.5</v>
      </c>
      <c r="AO48">
        <v>4.5</v>
      </c>
      <c r="AP48" s="6">
        <f t="shared" si="21"/>
        <v>16</v>
      </c>
      <c r="AQ48" s="4">
        <v>0.22222222222222221</v>
      </c>
      <c r="AR48" s="4">
        <v>0.23611111111111113</v>
      </c>
      <c r="AS48" s="4">
        <f t="shared" si="22"/>
        <v>1.3888888888888923E-2</v>
      </c>
      <c r="AT48" t="s">
        <v>59</v>
      </c>
      <c r="AU48" t="s">
        <v>43</v>
      </c>
      <c r="AV48" t="s">
        <v>43</v>
      </c>
      <c r="AW48" t="s">
        <v>43</v>
      </c>
      <c r="AX48">
        <v>23</v>
      </c>
      <c r="AY48" t="s">
        <v>43</v>
      </c>
      <c r="AZ48" s="2">
        <v>42178</v>
      </c>
      <c r="BA48" t="s">
        <v>60</v>
      </c>
      <c r="BB48">
        <v>150</v>
      </c>
      <c r="BC48">
        <v>150</v>
      </c>
      <c r="BD48">
        <v>18</v>
      </c>
      <c r="BE48">
        <v>0</v>
      </c>
      <c r="BF48">
        <v>0</v>
      </c>
      <c r="BG48">
        <v>0</v>
      </c>
      <c r="BH48">
        <v>0</v>
      </c>
      <c r="BI48">
        <v>109</v>
      </c>
      <c r="BJ48" t="s">
        <v>113</v>
      </c>
      <c r="BN48">
        <v>108</v>
      </c>
      <c r="BO48">
        <v>3</v>
      </c>
      <c r="BP48">
        <v>2</v>
      </c>
      <c r="BQ48">
        <v>0</v>
      </c>
      <c r="BV48">
        <f t="shared" si="24"/>
        <v>2</v>
      </c>
      <c r="BW48">
        <v>3</v>
      </c>
      <c r="BX48">
        <v>4</v>
      </c>
      <c r="BY48" s="6">
        <f t="shared" si="23"/>
        <v>0.5</v>
      </c>
    </row>
    <row r="49" spans="1:78">
      <c r="A49" t="s">
        <v>122</v>
      </c>
      <c r="B49" t="s">
        <v>67</v>
      </c>
      <c r="C49" t="s">
        <v>59</v>
      </c>
      <c r="D49" t="s">
        <v>44</v>
      </c>
      <c r="E49" t="s">
        <v>45</v>
      </c>
      <c r="F49" t="s">
        <v>46</v>
      </c>
      <c r="G49" s="2">
        <v>42166</v>
      </c>
      <c r="H49" t="s">
        <v>47</v>
      </c>
      <c r="I49">
        <v>118.5</v>
      </c>
      <c r="J49">
        <v>119</v>
      </c>
      <c r="K49">
        <v>119</v>
      </c>
      <c r="L49">
        <f t="shared" si="15"/>
        <v>118.83333333333333</v>
      </c>
      <c r="M49">
        <v>93</v>
      </c>
      <c r="N49">
        <v>93</v>
      </c>
      <c r="O49">
        <v>93</v>
      </c>
      <c r="P49">
        <f t="shared" si="18"/>
        <v>93</v>
      </c>
      <c r="Q49">
        <v>95</v>
      </c>
      <c r="R49">
        <v>94</v>
      </c>
      <c r="S49">
        <v>95</v>
      </c>
      <c r="T49">
        <f t="shared" si="19"/>
        <v>94.666666666666671</v>
      </c>
      <c r="U49">
        <f t="shared" si="20"/>
        <v>93.833333333333343</v>
      </c>
      <c r="V49" t="s">
        <v>43</v>
      </c>
      <c r="W49" t="s">
        <v>43</v>
      </c>
      <c r="X49">
        <v>20.25</v>
      </c>
      <c r="Y49">
        <v>4.25</v>
      </c>
      <c r="Z49">
        <f t="shared" si="16"/>
        <v>16</v>
      </c>
      <c r="AA49" t="s">
        <v>68</v>
      </c>
      <c r="AB49" t="s">
        <v>53</v>
      </c>
      <c r="AC49" t="s">
        <v>77</v>
      </c>
      <c r="AD49" s="4">
        <v>0.21111111111111111</v>
      </c>
      <c r="AE49" s="4">
        <v>0.22222222222222221</v>
      </c>
      <c r="AF49" s="4">
        <f t="shared" si="17"/>
        <v>1.1111111111111099E-2</v>
      </c>
      <c r="AG49" t="s">
        <v>43</v>
      </c>
      <c r="AH49" t="s">
        <v>43</v>
      </c>
      <c r="AI49" t="s">
        <v>59</v>
      </c>
      <c r="AJ49" t="s">
        <v>43</v>
      </c>
      <c r="AK49">
        <v>10</v>
      </c>
      <c r="AL49" t="s">
        <v>43</v>
      </c>
      <c r="AM49" s="2">
        <v>42178</v>
      </c>
      <c r="AN49">
        <v>19</v>
      </c>
      <c r="AO49">
        <v>3</v>
      </c>
      <c r="AP49" s="6">
        <f t="shared" si="21"/>
        <v>16</v>
      </c>
      <c r="AQ49" s="4">
        <v>0.27430555555555552</v>
      </c>
      <c r="AR49" s="4">
        <v>0.2902777777777778</v>
      </c>
      <c r="AS49" s="4">
        <f t="shared" si="22"/>
        <v>1.5972222222222276E-2</v>
      </c>
      <c r="AT49" t="s">
        <v>59</v>
      </c>
      <c r="AU49" t="s">
        <v>43</v>
      </c>
      <c r="AW49" t="s">
        <v>43</v>
      </c>
      <c r="AX49">
        <v>63</v>
      </c>
      <c r="AY49" t="s">
        <v>43</v>
      </c>
      <c r="AZ49" s="2">
        <v>42178</v>
      </c>
      <c r="BA49" t="s">
        <v>60</v>
      </c>
      <c r="BB49">
        <v>50</v>
      </c>
      <c r="BC49">
        <v>90</v>
      </c>
      <c r="BD49">
        <v>10</v>
      </c>
      <c r="BE49">
        <v>1</v>
      </c>
      <c r="BF49">
        <v>3</v>
      </c>
      <c r="BG49">
        <v>6</v>
      </c>
      <c r="BH49">
        <v>7</v>
      </c>
      <c r="BJ49" t="s">
        <v>115</v>
      </c>
      <c r="BN49">
        <v>88</v>
      </c>
      <c r="BO49">
        <v>4</v>
      </c>
      <c r="BP49">
        <v>4</v>
      </c>
      <c r="BQ49">
        <v>0</v>
      </c>
      <c r="BV49">
        <f t="shared" si="24"/>
        <v>4</v>
      </c>
      <c r="BW49">
        <v>3</v>
      </c>
      <c r="BX49">
        <v>2</v>
      </c>
      <c r="BY49" s="6">
        <f t="shared" si="23"/>
        <v>0</v>
      </c>
    </row>
    <row r="50" spans="1:78">
      <c r="A50" t="s">
        <v>123</v>
      </c>
      <c r="B50" t="s">
        <v>42</v>
      </c>
      <c r="C50" t="s">
        <v>59</v>
      </c>
      <c r="D50" t="s">
        <v>44</v>
      </c>
      <c r="E50" t="s">
        <v>45</v>
      </c>
      <c r="F50" t="s">
        <v>60</v>
      </c>
      <c r="G50" s="2">
        <v>42166</v>
      </c>
      <c r="H50" t="s">
        <v>47</v>
      </c>
      <c r="I50">
        <v>116</v>
      </c>
      <c r="J50">
        <v>116</v>
      </c>
      <c r="K50">
        <v>115.5</v>
      </c>
      <c r="L50">
        <f t="shared" si="15"/>
        <v>115.83333333333333</v>
      </c>
      <c r="M50">
        <v>84</v>
      </c>
      <c r="N50">
        <v>84</v>
      </c>
      <c r="O50">
        <v>84</v>
      </c>
      <c r="P50">
        <f t="shared" si="18"/>
        <v>84</v>
      </c>
      <c r="Q50">
        <v>83.5</v>
      </c>
      <c r="R50">
        <v>83</v>
      </c>
      <c r="S50">
        <v>83</v>
      </c>
      <c r="T50">
        <f t="shared" si="19"/>
        <v>83.166666666666671</v>
      </c>
      <c r="U50">
        <f t="shared" si="20"/>
        <v>83.583333333333343</v>
      </c>
      <c r="V50" t="s">
        <v>43</v>
      </c>
      <c r="W50" t="s">
        <v>43</v>
      </c>
      <c r="X50">
        <v>20</v>
      </c>
      <c r="Y50">
        <v>3.5</v>
      </c>
      <c r="Z50">
        <f t="shared" si="16"/>
        <v>16.5</v>
      </c>
      <c r="AA50" t="s">
        <v>52</v>
      </c>
      <c r="AB50" t="s">
        <v>91</v>
      </c>
      <c r="AC50" t="s">
        <v>54</v>
      </c>
      <c r="AD50" s="4">
        <v>0.20972222222222223</v>
      </c>
      <c r="AE50" s="4">
        <v>0.22430555555555556</v>
      </c>
      <c r="AF50" s="4">
        <f t="shared" si="17"/>
        <v>1.4583333333333337E-2</v>
      </c>
      <c r="AG50" t="s">
        <v>43</v>
      </c>
      <c r="AH50" t="s">
        <v>43</v>
      </c>
      <c r="AI50" t="s">
        <v>43</v>
      </c>
      <c r="AJ50" t="s">
        <v>43</v>
      </c>
      <c r="AK50">
        <v>45</v>
      </c>
      <c r="AL50" t="s">
        <v>43</v>
      </c>
      <c r="AM50" s="2">
        <v>42179</v>
      </c>
      <c r="AN50">
        <v>21.25</v>
      </c>
      <c r="AO50">
        <v>4.5</v>
      </c>
      <c r="AP50" s="6">
        <f t="shared" si="21"/>
        <v>16.75</v>
      </c>
      <c r="AQ50" s="4">
        <v>0.15</v>
      </c>
      <c r="AR50" s="4">
        <v>0.17500000000000002</v>
      </c>
      <c r="AS50" s="4">
        <f t="shared" si="22"/>
        <v>2.5000000000000022E-2</v>
      </c>
      <c r="AT50" t="s">
        <v>59</v>
      </c>
      <c r="AU50" t="s">
        <v>43</v>
      </c>
      <c r="AV50" t="s">
        <v>43</v>
      </c>
      <c r="AW50" t="s">
        <v>43</v>
      </c>
      <c r="AX50">
        <v>55</v>
      </c>
      <c r="AY50" t="s">
        <v>43</v>
      </c>
      <c r="AZ50" s="2">
        <v>42179</v>
      </c>
      <c r="BA50" t="s">
        <v>90</v>
      </c>
      <c r="BB50">
        <v>118</v>
      </c>
      <c r="BC50">
        <v>86</v>
      </c>
      <c r="BD50">
        <v>12</v>
      </c>
      <c r="BE50">
        <v>0</v>
      </c>
      <c r="BF50">
        <v>3</v>
      </c>
      <c r="BG50">
        <v>0</v>
      </c>
      <c r="BH50">
        <v>5</v>
      </c>
      <c r="BI50">
        <v>84</v>
      </c>
      <c r="BJ50" t="s">
        <v>130</v>
      </c>
      <c r="BN50">
        <v>84.2</v>
      </c>
      <c r="BO50">
        <v>4</v>
      </c>
      <c r="BP50">
        <v>2</v>
      </c>
      <c r="BQ50">
        <v>0</v>
      </c>
      <c r="BV50">
        <f t="shared" si="24"/>
        <v>2</v>
      </c>
      <c r="BW50">
        <v>3</v>
      </c>
      <c r="BX50">
        <v>4</v>
      </c>
      <c r="BY50" s="6">
        <f t="shared" si="23"/>
        <v>0.25</v>
      </c>
    </row>
    <row r="51" spans="1:78">
      <c r="A51" t="s">
        <v>124</v>
      </c>
      <c r="B51" t="s">
        <v>42</v>
      </c>
      <c r="C51" t="s">
        <v>59</v>
      </c>
      <c r="D51" t="s">
        <v>44</v>
      </c>
      <c r="F51" t="s">
        <v>46</v>
      </c>
      <c r="G51" s="2">
        <v>42166</v>
      </c>
      <c r="H51" t="s">
        <v>47</v>
      </c>
      <c r="I51">
        <v>118</v>
      </c>
      <c r="J51">
        <v>118</v>
      </c>
      <c r="K51">
        <v>118</v>
      </c>
      <c r="L51">
        <f t="shared" si="15"/>
        <v>118</v>
      </c>
      <c r="M51">
        <v>83</v>
      </c>
      <c r="N51">
        <v>83.5</v>
      </c>
      <c r="O51">
        <v>83</v>
      </c>
      <c r="P51">
        <f t="shared" si="18"/>
        <v>83.166666666666671</v>
      </c>
      <c r="Q51">
        <v>82</v>
      </c>
      <c r="R51">
        <v>82</v>
      </c>
      <c r="S51">
        <v>82</v>
      </c>
      <c r="T51">
        <f t="shared" si="19"/>
        <v>82</v>
      </c>
      <c r="U51">
        <f t="shared" si="20"/>
        <v>82.583333333333343</v>
      </c>
      <c r="V51" t="s">
        <v>43</v>
      </c>
      <c r="W51" t="s">
        <v>43</v>
      </c>
      <c r="X51">
        <v>22</v>
      </c>
      <c r="Y51">
        <v>4.25</v>
      </c>
      <c r="Z51">
        <f t="shared" si="16"/>
        <v>17.75</v>
      </c>
      <c r="AA51" t="s">
        <v>72</v>
      </c>
      <c r="AB51" t="s">
        <v>53</v>
      </c>
      <c r="AC51" t="s">
        <v>54</v>
      </c>
      <c r="AD51" s="4">
        <v>0.21180555555555555</v>
      </c>
      <c r="AE51" s="4">
        <v>0.22638888888888889</v>
      </c>
      <c r="AF51" s="4">
        <f t="shared" si="17"/>
        <v>1.4583333333333337E-2</v>
      </c>
      <c r="AG51" t="s">
        <v>43</v>
      </c>
      <c r="AH51" t="s">
        <v>43</v>
      </c>
      <c r="AI51" t="s">
        <v>59</v>
      </c>
      <c r="AJ51" t="s">
        <v>43</v>
      </c>
      <c r="AK51">
        <v>33</v>
      </c>
      <c r="AM51" s="2">
        <v>42178</v>
      </c>
      <c r="AN51">
        <v>23</v>
      </c>
      <c r="AO51">
        <v>4.5</v>
      </c>
      <c r="AP51" s="6">
        <f t="shared" si="21"/>
        <v>18.5</v>
      </c>
      <c r="AQ51" s="4">
        <v>0.19375000000000001</v>
      </c>
      <c r="AR51" s="4">
        <v>0.20416666666666669</v>
      </c>
      <c r="AS51" s="4">
        <f t="shared" si="22"/>
        <v>1.0416666666666685E-2</v>
      </c>
      <c r="AT51" t="s">
        <v>59</v>
      </c>
      <c r="AU51" t="s">
        <v>43</v>
      </c>
      <c r="AW51" t="s">
        <v>43</v>
      </c>
      <c r="AX51">
        <v>15</v>
      </c>
      <c r="AY51" t="s">
        <v>43</v>
      </c>
      <c r="AZ51" s="2">
        <v>42178</v>
      </c>
      <c r="BA51" t="s">
        <v>60</v>
      </c>
      <c r="BB51">
        <v>310</v>
      </c>
      <c r="BC51">
        <v>315</v>
      </c>
      <c r="BD51">
        <v>160</v>
      </c>
      <c r="BE51">
        <v>0</v>
      </c>
      <c r="BF51">
        <v>0</v>
      </c>
      <c r="BG51">
        <v>0</v>
      </c>
      <c r="BH51">
        <v>0</v>
      </c>
      <c r="BI51">
        <v>22</v>
      </c>
      <c r="BJ51" t="s">
        <v>129</v>
      </c>
      <c r="BN51">
        <v>22.2</v>
      </c>
      <c r="BO51">
        <v>4</v>
      </c>
      <c r="BP51">
        <v>3</v>
      </c>
      <c r="BQ51">
        <v>0</v>
      </c>
      <c r="BV51">
        <f t="shared" si="24"/>
        <v>3</v>
      </c>
      <c r="BW51">
        <v>3</v>
      </c>
      <c r="BX51">
        <v>4</v>
      </c>
      <c r="BY51" s="6">
        <f t="shared" si="23"/>
        <v>0.75</v>
      </c>
      <c r="BZ51" t="s">
        <v>192</v>
      </c>
    </row>
    <row r="52" spans="1:78">
      <c r="A52" t="s">
        <v>125</v>
      </c>
      <c r="B52" t="s">
        <v>67</v>
      </c>
      <c r="C52" t="s">
        <v>59</v>
      </c>
      <c r="D52" t="s">
        <v>44</v>
      </c>
      <c r="E52" t="s">
        <v>45</v>
      </c>
      <c r="F52" t="s">
        <v>60</v>
      </c>
      <c r="G52" s="2">
        <v>42166</v>
      </c>
      <c r="H52" t="s">
        <v>47</v>
      </c>
      <c r="I52">
        <v>116.5</v>
      </c>
      <c r="J52">
        <v>116.5</v>
      </c>
      <c r="K52">
        <v>116.5</v>
      </c>
      <c r="L52">
        <f t="shared" si="15"/>
        <v>116.5</v>
      </c>
      <c r="M52">
        <v>83</v>
      </c>
      <c r="N52">
        <v>83</v>
      </c>
      <c r="O52">
        <v>83</v>
      </c>
      <c r="P52">
        <f t="shared" si="18"/>
        <v>83</v>
      </c>
      <c r="Q52">
        <v>85</v>
      </c>
      <c r="R52">
        <v>85</v>
      </c>
      <c r="S52">
        <v>85</v>
      </c>
      <c r="T52">
        <f t="shared" si="19"/>
        <v>85</v>
      </c>
      <c r="U52">
        <f t="shared" si="20"/>
        <v>84</v>
      </c>
      <c r="V52" t="s">
        <v>43</v>
      </c>
      <c r="W52" t="s">
        <v>43</v>
      </c>
      <c r="X52">
        <v>19.5</v>
      </c>
      <c r="Y52">
        <v>3.5</v>
      </c>
      <c r="Z52">
        <f t="shared" si="16"/>
        <v>16</v>
      </c>
      <c r="AA52" t="s">
        <v>84</v>
      </c>
      <c r="AB52" t="s">
        <v>72</v>
      </c>
      <c r="AC52" t="s">
        <v>74</v>
      </c>
      <c r="AD52" s="4">
        <v>0.23263888888888887</v>
      </c>
      <c r="AE52" s="4">
        <v>0.24305555555555555</v>
      </c>
      <c r="AF52" s="4">
        <f t="shared" si="17"/>
        <v>1.0416666666666685E-2</v>
      </c>
      <c r="AG52" t="s">
        <v>59</v>
      </c>
      <c r="AH52" t="s">
        <v>43</v>
      </c>
      <c r="AI52" t="s">
        <v>43</v>
      </c>
      <c r="AJ52" t="s">
        <v>43</v>
      </c>
      <c r="AK52">
        <v>45</v>
      </c>
      <c r="AL52" t="s">
        <v>43</v>
      </c>
      <c r="AM52" s="2">
        <v>42178</v>
      </c>
      <c r="AN52">
        <v>19.5</v>
      </c>
      <c r="AO52">
        <v>3</v>
      </c>
      <c r="AP52" s="6">
        <f t="shared" si="21"/>
        <v>16.5</v>
      </c>
      <c r="AQ52" s="4">
        <v>0.20625000000000002</v>
      </c>
      <c r="AR52" s="4">
        <v>0.22500000000000001</v>
      </c>
      <c r="AS52" s="4">
        <f t="shared" si="22"/>
        <v>1.8749999999999989E-2</v>
      </c>
      <c r="AT52" t="s">
        <v>59</v>
      </c>
      <c r="AU52" t="s">
        <v>43</v>
      </c>
      <c r="AV52" t="s">
        <v>43</v>
      </c>
      <c r="AW52" t="s">
        <v>43</v>
      </c>
      <c r="AX52">
        <v>46</v>
      </c>
      <c r="AY52" t="s">
        <v>43</v>
      </c>
      <c r="AZ52" s="2">
        <v>42178</v>
      </c>
      <c r="BA52" t="s">
        <v>60</v>
      </c>
      <c r="BB52">
        <v>430</v>
      </c>
      <c r="BC52">
        <v>340</v>
      </c>
      <c r="BD52">
        <v>35</v>
      </c>
      <c r="BE52">
        <v>0</v>
      </c>
      <c r="BF52">
        <v>0</v>
      </c>
      <c r="BG52">
        <v>0</v>
      </c>
      <c r="BH52">
        <v>0</v>
      </c>
      <c r="BI52">
        <v>85</v>
      </c>
      <c r="BJ52" t="s">
        <v>112</v>
      </c>
      <c r="BN52">
        <v>85.2</v>
      </c>
      <c r="BO52">
        <v>4</v>
      </c>
      <c r="BP52">
        <v>0</v>
      </c>
      <c r="BR52">
        <v>113</v>
      </c>
      <c r="BS52">
        <v>4</v>
      </c>
      <c r="BT52">
        <v>4</v>
      </c>
      <c r="BV52">
        <f t="shared" si="24"/>
        <v>4</v>
      </c>
      <c r="BW52">
        <v>3</v>
      </c>
      <c r="BX52">
        <v>2</v>
      </c>
      <c r="BY52" s="6">
        <f t="shared" si="23"/>
        <v>0.5</v>
      </c>
    </row>
    <row r="53" spans="1:78">
      <c r="A53" t="s">
        <v>126</v>
      </c>
      <c r="B53" t="s">
        <v>67</v>
      </c>
      <c r="C53" t="s">
        <v>59</v>
      </c>
      <c r="D53" t="s">
        <v>88</v>
      </c>
      <c r="F53" t="s">
        <v>90</v>
      </c>
      <c r="G53" s="2">
        <v>42166</v>
      </c>
      <c r="H53" t="s">
        <v>47</v>
      </c>
      <c r="I53">
        <v>118</v>
      </c>
      <c r="J53">
        <v>118</v>
      </c>
      <c r="K53">
        <v>118</v>
      </c>
      <c r="L53">
        <f t="shared" si="15"/>
        <v>118</v>
      </c>
      <c r="Q53">
        <v>80</v>
      </c>
      <c r="R53">
        <v>79</v>
      </c>
      <c r="S53">
        <v>80</v>
      </c>
      <c r="T53">
        <f t="shared" si="19"/>
        <v>79.666666666666671</v>
      </c>
      <c r="U53">
        <f>AVERAGE(Q53:S53)</f>
        <v>79.666666666666671</v>
      </c>
      <c r="V53" t="s">
        <v>59</v>
      </c>
      <c r="W53" t="s">
        <v>43</v>
      </c>
      <c r="X53">
        <v>24</v>
      </c>
      <c r="Y53">
        <v>4.5</v>
      </c>
      <c r="Z53">
        <f t="shared" si="16"/>
        <v>19.5</v>
      </c>
      <c r="AA53" t="s">
        <v>52</v>
      </c>
      <c r="AB53" t="s">
        <v>52</v>
      </c>
      <c r="AC53" t="s">
        <v>85</v>
      </c>
      <c r="AD53" s="4">
        <v>0.23819444444444446</v>
      </c>
      <c r="AE53" s="4">
        <v>0.25694444444444448</v>
      </c>
      <c r="AF53" s="4">
        <f t="shared" si="17"/>
        <v>1.8750000000000017E-2</v>
      </c>
      <c r="AG53" t="s">
        <v>43</v>
      </c>
      <c r="AH53" t="s">
        <v>43</v>
      </c>
      <c r="AJ53" t="s">
        <v>43</v>
      </c>
      <c r="AK53">
        <v>58</v>
      </c>
      <c r="AL53" t="s">
        <v>43</v>
      </c>
      <c r="AM53" s="2">
        <v>42179</v>
      </c>
      <c r="AN53">
        <v>26</v>
      </c>
      <c r="AO53">
        <v>4.5</v>
      </c>
      <c r="AP53" s="6">
        <f t="shared" si="21"/>
        <v>21.5</v>
      </c>
      <c r="AQ53" s="4">
        <v>0.13333333333333333</v>
      </c>
      <c r="AR53" s="4">
        <v>0.15902777777777777</v>
      </c>
      <c r="AS53" s="4">
        <f t="shared" si="22"/>
        <v>2.5694444444444436E-2</v>
      </c>
      <c r="AT53" t="s">
        <v>59</v>
      </c>
      <c r="AU53" t="s">
        <v>43</v>
      </c>
      <c r="AW53" t="s">
        <v>43</v>
      </c>
      <c r="AX53">
        <v>52</v>
      </c>
      <c r="AY53" t="s">
        <v>43</v>
      </c>
      <c r="AZ53" s="2">
        <v>42179</v>
      </c>
      <c r="BA53" t="s">
        <v>90</v>
      </c>
      <c r="BB53">
        <v>135</v>
      </c>
      <c r="BC53">
        <v>128</v>
      </c>
      <c r="BD53">
        <v>75</v>
      </c>
      <c r="BE53">
        <v>0</v>
      </c>
      <c r="BF53">
        <v>0</v>
      </c>
      <c r="BG53">
        <v>0</v>
      </c>
      <c r="BH53">
        <v>0</v>
      </c>
      <c r="BI53">
        <v>82</v>
      </c>
      <c r="BM53" t="s">
        <v>199</v>
      </c>
      <c r="BN53">
        <v>82.2</v>
      </c>
      <c r="BO53">
        <v>3</v>
      </c>
      <c r="BP53">
        <v>0</v>
      </c>
      <c r="BQ53">
        <v>0</v>
      </c>
      <c r="BR53">
        <v>93</v>
      </c>
      <c r="BV53">
        <f t="shared" si="24"/>
        <v>0</v>
      </c>
      <c r="BW53">
        <v>3</v>
      </c>
      <c r="BX53">
        <v>4</v>
      </c>
      <c r="BY53" s="6">
        <f t="shared" si="23"/>
        <v>2</v>
      </c>
    </row>
    <row r="54" spans="1:78">
      <c r="A54" t="s">
        <v>127</v>
      </c>
      <c r="B54" t="s">
        <v>67</v>
      </c>
      <c r="C54" t="s">
        <v>59</v>
      </c>
      <c r="D54" t="s">
        <v>88</v>
      </c>
      <c r="E54" t="s">
        <v>89</v>
      </c>
      <c r="F54" t="s">
        <v>46</v>
      </c>
      <c r="G54" s="2">
        <v>42166</v>
      </c>
      <c r="H54" t="s">
        <v>47</v>
      </c>
      <c r="I54">
        <v>115</v>
      </c>
      <c r="J54">
        <v>115</v>
      </c>
      <c r="K54">
        <v>115</v>
      </c>
      <c r="L54">
        <f t="shared" si="15"/>
        <v>115</v>
      </c>
      <c r="M54">
        <v>77</v>
      </c>
      <c r="N54">
        <v>77</v>
      </c>
      <c r="O54">
        <v>77</v>
      </c>
      <c r="P54">
        <f t="shared" ref="P54:P77" si="25">AVERAGE(M54:O54)</f>
        <v>77</v>
      </c>
      <c r="Q54">
        <v>75</v>
      </c>
      <c r="R54">
        <v>75</v>
      </c>
      <c r="S54">
        <v>75</v>
      </c>
      <c r="T54">
        <f t="shared" si="19"/>
        <v>75</v>
      </c>
      <c r="U54">
        <f t="shared" ref="U54:U73" si="26">(P54+T54)/2</f>
        <v>76</v>
      </c>
      <c r="V54" t="s">
        <v>43</v>
      </c>
      <c r="W54" t="s">
        <v>43</v>
      </c>
      <c r="X54">
        <v>21.5</v>
      </c>
      <c r="Y54">
        <v>4.25</v>
      </c>
      <c r="Z54">
        <f t="shared" si="16"/>
        <v>17.25</v>
      </c>
      <c r="AA54" t="s">
        <v>74</v>
      </c>
      <c r="AB54" t="s">
        <v>68</v>
      </c>
      <c r="AC54" t="s">
        <v>77</v>
      </c>
      <c r="AD54" s="4" t="s">
        <v>55</v>
      </c>
      <c r="AE54" s="4" t="s">
        <v>55</v>
      </c>
      <c r="AG54" s="4" t="s">
        <v>43</v>
      </c>
      <c r="AH54" s="4" t="s">
        <v>43</v>
      </c>
      <c r="AJ54" s="4" t="s">
        <v>43</v>
      </c>
      <c r="AK54">
        <v>32</v>
      </c>
      <c r="AM54" s="2">
        <v>42178</v>
      </c>
      <c r="AN54">
        <v>23</v>
      </c>
      <c r="AO54">
        <v>3</v>
      </c>
      <c r="AP54" s="6">
        <f t="shared" si="21"/>
        <v>20</v>
      </c>
      <c r="AQ54" s="4">
        <v>0.24027777777777778</v>
      </c>
      <c r="AR54" s="4">
        <v>0.25277777777777777</v>
      </c>
      <c r="AS54" s="4">
        <f t="shared" si="22"/>
        <v>1.2499999999999983E-2</v>
      </c>
      <c r="AT54" t="s">
        <v>59</v>
      </c>
      <c r="AU54" t="s">
        <v>43</v>
      </c>
      <c r="AW54" t="s">
        <v>43</v>
      </c>
      <c r="AX54">
        <v>32</v>
      </c>
      <c r="AY54" t="s">
        <v>43</v>
      </c>
      <c r="AZ54" s="2">
        <v>42178</v>
      </c>
      <c r="BA54" t="s">
        <v>60</v>
      </c>
      <c r="BB54">
        <v>150</v>
      </c>
      <c r="BC54">
        <v>18</v>
      </c>
      <c r="BD54">
        <v>190</v>
      </c>
      <c r="BE54">
        <v>0</v>
      </c>
      <c r="BF54">
        <v>0</v>
      </c>
      <c r="BG54">
        <v>0</v>
      </c>
      <c r="BH54">
        <v>0</v>
      </c>
      <c r="BI54">
        <v>56</v>
      </c>
      <c r="BJ54" s="8" t="s">
        <v>197</v>
      </c>
      <c r="BN54">
        <v>56.2</v>
      </c>
      <c r="BO54" s="8">
        <v>4</v>
      </c>
      <c r="BP54">
        <v>2</v>
      </c>
      <c r="BQ54">
        <v>0</v>
      </c>
      <c r="BR54">
        <v>56.3</v>
      </c>
      <c r="BT54">
        <v>3</v>
      </c>
      <c r="BU54">
        <v>2</v>
      </c>
      <c r="BV54">
        <f t="shared" si="24"/>
        <v>5</v>
      </c>
      <c r="BW54">
        <v>3</v>
      </c>
      <c r="BX54">
        <v>3</v>
      </c>
      <c r="BY54" s="6">
        <f t="shared" si="23"/>
        <v>2.75</v>
      </c>
    </row>
    <row r="55" spans="1:78">
      <c r="A55" t="s">
        <v>128</v>
      </c>
      <c r="B55" t="s">
        <v>42</v>
      </c>
      <c r="C55" t="s">
        <v>59</v>
      </c>
      <c r="D55" t="s">
        <v>88</v>
      </c>
      <c r="E55" t="s">
        <v>89</v>
      </c>
      <c r="F55" t="s">
        <v>60</v>
      </c>
      <c r="G55" s="2">
        <v>42166</v>
      </c>
      <c r="H55" t="s">
        <v>47</v>
      </c>
      <c r="I55">
        <v>115</v>
      </c>
      <c r="J55">
        <v>115</v>
      </c>
      <c r="K55">
        <v>115</v>
      </c>
      <c r="L55">
        <f t="shared" si="15"/>
        <v>115</v>
      </c>
      <c r="M55">
        <v>74</v>
      </c>
      <c r="N55">
        <v>74</v>
      </c>
      <c r="O55">
        <v>74</v>
      </c>
      <c r="P55">
        <f t="shared" si="25"/>
        <v>74</v>
      </c>
      <c r="Q55">
        <v>75</v>
      </c>
      <c r="R55">
        <v>75</v>
      </c>
      <c r="S55">
        <v>75</v>
      </c>
      <c r="T55">
        <f t="shared" si="19"/>
        <v>75</v>
      </c>
      <c r="U55">
        <f t="shared" si="26"/>
        <v>74.5</v>
      </c>
      <c r="V55" t="s">
        <v>43</v>
      </c>
      <c r="W55" t="s">
        <v>43</v>
      </c>
      <c r="X55">
        <v>24</v>
      </c>
      <c r="Y55">
        <v>3.5</v>
      </c>
      <c r="Z55">
        <f t="shared" si="16"/>
        <v>20.5</v>
      </c>
      <c r="AA55" t="s">
        <v>84</v>
      </c>
      <c r="AB55" t="s">
        <v>72</v>
      </c>
      <c r="AC55" t="s">
        <v>85</v>
      </c>
      <c r="AD55" s="4">
        <v>0.26666666666666666</v>
      </c>
      <c r="AE55" s="4">
        <v>0.27708333333333335</v>
      </c>
      <c r="AF55" s="4">
        <f>AE55-AD55</f>
        <v>1.0416666666666685E-2</v>
      </c>
      <c r="AG55" t="s">
        <v>43</v>
      </c>
      <c r="AH55" t="s">
        <v>43</v>
      </c>
      <c r="AI55" t="s">
        <v>43</v>
      </c>
      <c r="AJ55" t="s">
        <v>43</v>
      </c>
      <c r="AK55">
        <v>43</v>
      </c>
      <c r="AL55" t="s">
        <v>43</v>
      </c>
      <c r="AM55" s="2">
        <v>42178</v>
      </c>
      <c r="AN55">
        <v>24</v>
      </c>
      <c r="AO55">
        <v>3</v>
      </c>
      <c r="AP55" s="6">
        <f t="shared" si="21"/>
        <v>21</v>
      </c>
      <c r="AQ55" s="4">
        <v>0.22638888888888889</v>
      </c>
      <c r="AR55" s="4">
        <v>0.24305555555555555</v>
      </c>
      <c r="AS55" s="4">
        <f t="shared" si="22"/>
        <v>1.6666666666666663E-2</v>
      </c>
      <c r="AT55" t="s">
        <v>43</v>
      </c>
      <c r="AU55" t="s">
        <v>43</v>
      </c>
      <c r="AV55" t="s">
        <v>43</v>
      </c>
      <c r="AW55" t="s">
        <v>43</v>
      </c>
      <c r="AX55">
        <v>55</v>
      </c>
      <c r="AZ55" s="2">
        <v>42178</v>
      </c>
      <c r="BA55" t="s">
        <v>60</v>
      </c>
      <c r="BI55">
        <v>21</v>
      </c>
      <c r="BJ55" t="s">
        <v>116</v>
      </c>
      <c r="BN55">
        <v>21.2</v>
      </c>
      <c r="BO55">
        <v>4</v>
      </c>
      <c r="BP55">
        <v>3</v>
      </c>
      <c r="BQ55">
        <v>0</v>
      </c>
      <c r="BV55">
        <f t="shared" si="24"/>
        <v>3</v>
      </c>
      <c r="BW55">
        <v>3</v>
      </c>
      <c r="BX55">
        <v>2</v>
      </c>
      <c r="BY55" s="6">
        <f t="shared" si="23"/>
        <v>0.5</v>
      </c>
    </row>
    <row r="56" spans="1:78">
      <c r="A56" t="s">
        <v>129</v>
      </c>
      <c r="B56" t="s">
        <v>67</v>
      </c>
      <c r="C56" t="s">
        <v>59</v>
      </c>
      <c r="D56" t="s">
        <v>88</v>
      </c>
      <c r="E56" t="s">
        <v>89</v>
      </c>
      <c r="F56" t="s">
        <v>46</v>
      </c>
      <c r="G56" s="2">
        <v>42166</v>
      </c>
      <c r="H56" t="s">
        <v>47</v>
      </c>
      <c r="I56">
        <v>115</v>
      </c>
      <c r="J56">
        <v>115</v>
      </c>
      <c r="K56">
        <v>115</v>
      </c>
      <c r="L56">
        <f t="shared" si="15"/>
        <v>115</v>
      </c>
      <c r="M56">
        <v>72</v>
      </c>
      <c r="N56">
        <v>72</v>
      </c>
      <c r="O56">
        <v>72</v>
      </c>
      <c r="P56">
        <f t="shared" si="25"/>
        <v>72</v>
      </c>
      <c r="Q56">
        <v>74</v>
      </c>
      <c r="R56">
        <v>74</v>
      </c>
      <c r="S56">
        <v>74</v>
      </c>
      <c r="T56">
        <f t="shared" si="19"/>
        <v>74</v>
      </c>
      <c r="U56">
        <f t="shared" si="26"/>
        <v>73</v>
      </c>
      <c r="V56" t="s">
        <v>43</v>
      </c>
      <c r="W56" t="s">
        <v>43</v>
      </c>
      <c r="X56">
        <v>25.5</v>
      </c>
      <c r="Y56">
        <v>4.25</v>
      </c>
      <c r="Z56">
        <f t="shared" si="16"/>
        <v>21.25</v>
      </c>
      <c r="AA56" t="s">
        <v>69</v>
      </c>
      <c r="AB56" t="s">
        <v>94</v>
      </c>
      <c r="AC56" t="s">
        <v>77</v>
      </c>
      <c r="AD56" s="4">
        <v>0.26944444444444443</v>
      </c>
      <c r="AE56" s="4">
        <v>0.28611111111111115</v>
      </c>
      <c r="AF56" s="4">
        <f>AE56-AD56</f>
        <v>1.6666666666666718E-2</v>
      </c>
      <c r="AG56" t="s">
        <v>43</v>
      </c>
      <c r="AH56" t="s">
        <v>43</v>
      </c>
      <c r="AI56" t="s">
        <v>43</v>
      </c>
      <c r="AJ56" t="s">
        <v>43</v>
      </c>
      <c r="AK56" t="s">
        <v>145</v>
      </c>
      <c r="AL56" t="s">
        <v>43</v>
      </c>
      <c r="AM56" s="2">
        <v>42178</v>
      </c>
      <c r="AQ56" s="4">
        <v>0.2590277777777778</v>
      </c>
      <c r="AR56" s="4">
        <v>0.27430555555555552</v>
      </c>
      <c r="AS56" s="4">
        <f t="shared" si="22"/>
        <v>1.5277777777777724E-2</v>
      </c>
      <c r="AT56" t="s">
        <v>59</v>
      </c>
      <c r="AU56" t="s">
        <v>43</v>
      </c>
      <c r="AW56" t="s">
        <v>43</v>
      </c>
      <c r="AX56">
        <v>39</v>
      </c>
      <c r="AY56" t="s">
        <v>43</v>
      </c>
      <c r="AZ56" s="2">
        <v>42178</v>
      </c>
      <c r="BA56" t="s">
        <v>60</v>
      </c>
      <c r="BB56">
        <v>350</v>
      </c>
      <c r="BC56">
        <v>480</v>
      </c>
      <c r="BD56">
        <v>100</v>
      </c>
      <c r="BE56">
        <v>0</v>
      </c>
      <c r="BF56">
        <v>0</v>
      </c>
      <c r="BG56">
        <v>0</v>
      </c>
      <c r="BH56">
        <v>0</v>
      </c>
      <c r="BI56">
        <v>22</v>
      </c>
      <c r="BJ56" t="s">
        <v>124</v>
      </c>
      <c r="BN56">
        <v>22.2</v>
      </c>
      <c r="BO56">
        <v>4</v>
      </c>
      <c r="BP56">
        <v>3</v>
      </c>
      <c r="BQ56">
        <v>0</v>
      </c>
      <c r="BV56">
        <f t="shared" si="24"/>
        <v>3</v>
      </c>
      <c r="BW56">
        <v>3</v>
      </c>
      <c r="BX56">
        <v>3</v>
      </c>
      <c r="BY56" s="6"/>
    </row>
    <row r="57" spans="1:78">
      <c r="A57" t="s">
        <v>130</v>
      </c>
      <c r="B57" t="s">
        <v>67</v>
      </c>
      <c r="C57" t="s">
        <v>59</v>
      </c>
      <c r="D57" t="s">
        <v>88</v>
      </c>
      <c r="E57" t="s">
        <v>45</v>
      </c>
      <c r="F57" t="s">
        <v>90</v>
      </c>
      <c r="G57" s="2">
        <v>42166</v>
      </c>
      <c r="H57" t="s">
        <v>47</v>
      </c>
      <c r="I57">
        <v>114</v>
      </c>
      <c r="J57">
        <v>114</v>
      </c>
      <c r="K57">
        <v>114</v>
      </c>
      <c r="L57">
        <f t="shared" si="15"/>
        <v>114</v>
      </c>
      <c r="M57">
        <v>69</v>
      </c>
      <c r="N57">
        <v>69</v>
      </c>
      <c r="O57">
        <v>69</v>
      </c>
      <c r="P57">
        <f t="shared" si="25"/>
        <v>69</v>
      </c>
      <c r="Q57">
        <v>70</v>
      </c>
      <c r="R57">
        <v>70</v>
      </c>
      <c r="S57">
        <v>70</v>
      </c>
      <c r="T57">
        <f t="shared" si="19"/>
        <v>70</v>
      </c>
      <c r="U57">
        <f t="shared" si="26"/>
        <v>69.5</v>
      </c>
      <c r="V57" t="s">
        <v>43</v>
      </c>
      <c r="W57" t="s">
        <v>43</v>
      </c>
      <c r="X57">
        <v>22.5</v>
      </c>
      <c r="Y57">
        <v>4.5</v>
      </c>
      <c r="Z57">
        <f t="shared" si="16"/>
        <v>18</v>
      </c>
      <c r="AA57" t="s">
        <v>91</v>
      </c>
      <c r="AB57" t="s">
        <v>75</v>
      </c>
      <c r="AC57" t="s">
        <v>69</v>
      </c>
      <c r="AD57" s="4">
        <v>0.30138888888888887</v>
      </c>
      <c r="AE57" s="4">
        <v>0.3125</v>
      </c>
      <c r="AF57" s="4">
        <f>AE57-AD57</f>
        <v>1.1111111111111127E-2</v>
      </c>
      <c r="AG57" t="s">
        <v>43</v>
      </c>
      <c r="AH57" t="s">
        <v>43</v>
      </c>
      <c r="AI57" t="s">
        <v>43</v>
      </c>
      <c r="AJ57" t="s">
        <v>43</v>
      </c>
      <c r="AK57">
        <v>58</v>
      </c>
      <c r="AM57" s="2">
        <v>42178</v>
      </c>
      <c r="AN57">
        <v>22</v>
      </c>
      <c r="AO57">
        <v>4.5</v>
      </c>
      <c r="AP57" s="6">
        <f>AN57-AO57</f>
        <v>17.5</v>
      </c>
      <c r="AQ57" s="4">
        <v>0.23611111111111113</v>
      </c>
      <c r="AR57" s="4">
        <v>0.24791666666666667</v>
      </c>
      <c r="AS57" s="4">
        <f t="shared" si="22"/>
        <v>1.1805555555555541E-2</v>
      </c>
      <c r="AT57" t="s">
        <v>59</v>
      </c>
      <c r="AU57" t="s">
        <v>43</v>
      </c>
      <c r="AW57" t="s">
        <v>43</v>
      </c>
      <c r="AX57">
        <v>55</v>
      </c>
      <c r="AZ57" s="2">
        <v>42178</v>
      </c>
      <c r="BA57" t="s">
        <v>60</v>
      </c>
      <c r="BB57">
        <v>150</v>
      </c>
      <c r="BC57">
        <v>140</v>
      </c>
      <c r="BD57">
        <v>20</v>
      </c>
      <c r="BE57">
        <v>0</v>
      </c>
      <c r="BF57">
        <v>4</v>
      </c>
      <c r="BG57">
        <v>7</v>
      </c>
      <c r="BH57">
        <v>0</v>
      </c>
      <c r="BI57">
        <v>84</v>
      </c>
      <c r="BJ57" t="s">
        <v>123</v>
      </c>
      <c r="BN57">
        <v>84.2</v>
      </c>
      <c r="BO57">
        <v>4</v>
      </c>
      <c r="BP57">
        <v>2</v>
      </c>
      <c r="BQ57">
        <v>0</v>
      </c>
      <c r="BV57">
        <f t="shared" si="24"/>
        <v>2</v>
      </c>
      <c r="BW57">
        <v>3</v>
      </c>
      <c r="BX57">
        <v>4</v>
      </c>
      <c r="BY57" s="6">
        <f>AP57-Z57</f>
        <v>-0.5</v>
      </c>
    </row>
    <row r="58" spans="1:78">
      <c r="A58" t="s">
        <v>131</v>
      </c>
      <c r="B58" t="s">
        <v>67</v>
      </c>
      <c r="C58" t="s">
        <v>59</v>
      </c>
      <c r="D58" t="s">
        <v>88</v>
      </c>
      <c r="E58" t="s">
        <v>89</v>
      </c>
      <c r="F58" t="s">
        <v>60</v>
      </c>
      <c r="G58" s="2">
        <v>42166</v>
      </c>
      <c r="H58" t="s">
        <v>47</v>
      </c>
      <c r="I58">
        <v>116.5</v>
      </c>
      <c r="J58">
        <v>117</v>
      </c>
      <c r="K58">
        <v>117</v>
      </c>
      <c r="L58">
        <f t="shared" si="15"/>
        <v>116.83333333333333</v>
      </c>
      <c r="M58">
        <v>79</v>
      </c>
      <c r="N58">
        <v>79</v>
      </c>
      <c r="O58">
        <v>79</v>
      </c>
      <c r="P58">
        <f t="shared" si="25"/>
        <v>79</v>
      </c>
      <c r="Q58">
        <v>80.5</v>
      </c>
      <c r="R58">
        <v>80.5</v>
      </c>
      <c r="S58">
        <v>80.5</v>
      </c>
      <c r="T58">
        <f t="shared" si="19"/>
        <v>80.5</v>
      </c>
      <c r="U58">
        <f t="shared" si="26"/>
        <v>79.75</v>
      </c>
      <c r="V58" t="s">
        <v>43</v>
      </c>
      <c r="W58" t="s">
        <v>43</v>
      </c>
      <c r="X58">
        <v>23</v>
      </c>
      <c r="Y58">
        <v>3.5</v>
      </c>
      <c r="Z58">
        <f t="shared" si="16"/>
        <v>19.5</v>
      </c>
      <c r="AA58" t="s">
        <v>74</v>
      </c>
      <c r="AB58" t="s">
        <v>53</v>
      </c>
      <c r="AC58" t="s">
        <v>85</v>
      </c>
      <c r="AD58" s="4" t="s">
        <v>55</v>
      </c>
      <c r="AE58" s="4" t="s">
        <v>55</v>
      </c>
      <c r="AG58" s="4" t="s">
        <v>43</v>
      </c>
      <c r="AH58" s="4" t="s">
        <v>43</v>
      </c>
      <c r="AI58" s="4" t="s">
        <v>43</v>
      </c>
      <c r="AJ58" s="4" t="s">
        <v>43</v>
      </c>
      <c r="AK58">
        <v>44</v>
      </c>
      <c r="AM58" s="2">
        <v>42178</v>
      </c>
      <c r="AN58">
        <v>22.5</v>
      </c>
      <c r="AO58">
        <v>4.5</v>
      </c>
      <c r="AP58" s="6">
        <f>AN58-AO58</f>
        <v>18</v>
      </c>
      <c r="AQ58" s="4">
        <v>0.29097222222222224</v>
      </c>
      <c r="AR58" s="4">
        <v>0.30208333333333331</v>
      </c>
      <c r="AS58" s="4">
        <f t="shared" si="22"/>
        <v>1.1111111111111072E-2</v>
      </c>
      <c r="AT58" t="s">
        <v>43</v>
      </c>
      <c r="AU58" t="s">
        <v>43</v>
      </c>
      <c r="AV58" t="s">
        <v>43</v>
      </c>
      <c r="AW58" t="s">
        <v>43</v>
      </c>
      <c r="AX58">
        <v>17</v>
      </c>
      <c r="AY58" t="s">
        <v>43</v>
      </c>
      <c r="AZ58" s="2">
        <v>42178</v>
      </c>
      <c r="BA58" t="s">
        <v>60</v>
      </c>
      <c r="BB58">
        <v>360</v>
      </c>
      <c r="BC58">
        <v>380</v>
      </c>
      <c r="BD58">
        <v>110</v>
      </c>
      <c r="BE58">
        <v>0</v>
      </c>
      <c r="BF58">
        <v>0</v>
      </c>
      <c r="BG58">
        <v>0</v>
      </c>
      <c r="BH58">
        <v>1</v>
      </c>
      <c r="BI58">
        <v>19</v>
      </c>
      <c r="BJ58" t="s">
        <v>139</v>
      </c>
      <c r="BM58" t="s">
        <v>140</v>
      </c>
      <c r="BN58">
        <v>61.2</v>
      </c>
      <c r="BO58">
        <v>4</v>
      </c>
      <c r="BP58">
        <v>4</v>
      </c>
      <c r="BQ58">
        <v>0</v>
      </c>
      <c r="BV58">
        <f t="shared" si="24"/>
        <v>4</v>
      </c>
      <c r="BW58">
        <v>3</v>
      </c>
      <c r="BX58">
        <v>4</v>
      </c>
      <c r="BY58" s="6">
        <f>AP58-Z58</f>
        <v>-1.5</v>
      </c>
    </row>
    <row r="59" spans="1:78">
      <c r="A59" t="s">
        <v>132</v>
      </c>
      <c r="B59" t="s">
        <v>42</v>
      </c>
      <c r="C59" t="s">
        <v>59</v>
      </c>
      <c r="D59" t="s">
        <v>88</v>
      </c>
      <c r="E59" t="s">
        <v>89</v>
      </c>
      <c r="F59" t="s">
        <v>90</v>
      </c>
      <c r="G59" s="2">
        <v>42166</v>
      </c>
      <c r="H59" t="s">
        <v>47</v>
      </c>
      <c r="I59">
        <v>118</v>
      </c>
      <c r="J59">
        <v>118</v>
      </c>
      <c r="K59">
        <v>118</v>
      </c>
      <c r="L59">
        <f t="shared" si="15"/>
        <v>118</v>
      </c>
      <c r="M59">
        <v>75</v>
      </c>
      <c r="N59">
        <v>75</v>
      </c>
      <c r="O59">
        <v>75</v>
      </c>
      <c r="P59">
        <f t="shared" si="25"/>
        <v>75</v>
      </c>
      <c r="Q59">
        <v>75</v>
      </c>
      <c r="R59">
        <v>75</v>
      </c>
      <c r="S59">
        <v>75</v>
      </c>
      <c r="T59">
        <f t="shared" si="19"/>
        <v>75</v>
      </c>
      <c r="U59">
        <f t="shared" si="26"/>
        <v>75</v>
      </c>
      <c r="V59" t="s">
        <v>43</v>
      </c>
      <c r="W59" t="s">
        <v>43</v>
      </c>
      <c r="X59">
        <v>21</v>
      </c>
      <c r="Y59">
        <v>4.5</v>
      </c>
      <c r="Z59">
        <f t="shared" si="16"/>
        <v>16.5</v>
      </c>
      <c r="AA59" t="s">
        <v>94</v>
      </c>
      <c r="AB59" t="s">
        <v>75</v>
      </c>
      <c r="AC59" t="s">
        <v>72</v>
      </c>
      <c r="AD59" s="4">
        <v>0.34236111111111112</v>
      </c>
      <c r="AE59" s="4">
        <v>0.35416666666666669</v>
      </c>
      <c r="AF59" s="4">
        <f t="shared" ref="AF59:AF94" si="27">AE59-AD59</f>
        <v>1.1805555555555569E-2</v>
      </c>
      <c r="AG59" t="s">
        <v>43</v>
      </c>
      <c r="AH59" t="s">
        <v>43</v>
      </c>
      <c r="AI59" t="s">
        <v>43</v>
      </c>
      <c r="AJ59" t="s">
        <v>43</v>
      </c>
      <c r="AK59">
        <v>34</v>
      </c>
      <c r="AL59" t="s">
        <v>43</v>
      </c>
      <c r="AM59" s="2">
        <v>42178</v>
      </c>
      <c r="AN59">
        <v>24</v>
      </c>
      <c r="AO59">
        <v>4.5</v>
      </c>
      <c r="AP59" s="6">
        <f>AN59-AO59</f>
        <v>19.5</v>
      </c>
      <c r="AQ59" s="4">
        <v>0.24027777777777778</v>
      </c>
      <c r="AR59" s="4">
        <v>0.25138888888888888</v>
      </c>
      <c r="AS59" s="4">
        <f t="shared" si="22"/>
        <v>1.1111111111111099E-2</v>
      </c>
      <c r="AT59" t="s">
        <v>43</v>
      </c>
      <c r="AU59" t="s">
        <v>43</v>
      </c>
      <c r="AV59" t="s">
        <v>43</v>
      </c>
      <c r="AW59" t="s">
        <v>43</v>
      </c>
      <c r="AX59">
        <v>33</v>
      </c>
      <c r="AY59" t="s">
        <v>43</v>
      </c>
      <c r="AZ59" s="2">
        <v>42178</v>
      </c>
      <c r="BA59" t="s">
        <v>60</v>
      </c>
      <c r="BB59">
        <v>150</v>
      </c>
      <c r="BC59">
        <v>100</v>
      </c>
      <c r="BD59">
        <v>75</v>
      </c>
      <c r="BE59">
        <v>0</v>
      </c>
      <c r="BF59">
        <v>0</v>
      </c>
      <c r="BG59">
        <v>0</v>
      </c>
      <c r="BH59">
        <v>0</v>
      </c>
      <c r="BI59">
        <v>52</v>
      </c>
      <c r="BJ59" t="s">
        <v>86</v>
      </c>
      <c r="BN59">
        <v>67</v>
      </c>
      <c r="BO59">
        <v>2</v>
      </c>
      <c r="BP59">
        <v>2</v>
      </c>
      <c r="BQ59">
        <v>0</v>
      </c>
      <c r="BR59">
        <v>67.2</v>
      </c>
      <c r="BT59">
        <v>4</v>
      </c>
      <c r="BU59">
        <v>300</v>
      </c>
      <c r="BV59">
        <f t="shared" si="24"/>
        <v>6</v>
      </c>
      <c r="BW59">
        <v>3</v>
      </c>
      <c r="BX59">
        <v>4</v>
      </c>
      <c r="BY59" s="6">
        <f>AP59-Z59</f>
        <v>3</v>
      </c>
    </row>
    <row r="60" spans="1:78">
      <c r="A60" t="s">
        <v>147</v>
      </c>
      <c r="B60" t="s">
        <v>42</v>
      </c>
      <c r="C60" t="s">
        <v>43</v>
      </c>
      <c r="D60" t="s">
        <v>88</v>
      </c>
      <c r="E60" t="s">
        <v>89</v>
      </c>
      <c r="F60" t="s">
        <v>46</v>
      </c>
      <c r="G60" s="2">
        <v>42170</v>
      </c>
      <c r="H60" t="s">
        <v>146</v>
      </c>
      <c r="I60">
        <v>113</v>
      </c>
      <c r="J60">
        <v>113</v>
      </c>
      <c r="K60">
        <v>113</v>
      </c>
      <c r="L60">
        <f t="shared" si="15"/>
        <v>113</v>
      </c>
      <c r="M60">
        <v>75</v>
      </c>
      <c r="N60">
        <v>75</v>
      </c>
      <c r="O60">
        <v>75</v>
      </c>
      <c r="P60">
        <f t="shared" si="25"/>
        <v>75</v>
      </c>
      <c r="Q60">
        <v>73</v>
      </c>
      <c r="R60">
        <v>73</v>
      </c>
      <c r="S60">
        <v>73</v>
      </c>
      <c r="T60">
        <f t="shared" si="19"/>
        <v>73</v>
      </c>
      <c r="U60">
        <f t="shared" si="26"/>
        <v>74</v>
      </c>
      <c r="V60" t="s">
        <v>43</v>
      </c>
      <c r="W60" t="s">
        <v>43</v>
      </c>
      <c r="X60">
        <v>23</v>
      </c>
      <c r="Y60">
        <v>4.25</v>
      </c>
      <c r="Z60">
        <f t="shared" si="16"/>
        <v>18.75</v>
      </c>
      <c r="AA60" t="s">
        <v>84</v>
      </c>
      <c r="AB60" t="s">
        <v>79</v>
      </c>
      <c r="AC60" t="s">
        <v>74</v>
      </c>
      <c r="AD60" s="4">
        <v>0.17847222222222223</v>
      </c>
      <c r="AE60" s="4">
        <v>0.20277777777777781</v>
      </c>
      <c r="AF60" s="4">
        <f t="shared" si="27"/>
        <v>2.430555555555558E-2</v>
      </c>
      <c r="AG60" t="s">
        <v>43</v>
      </c>
      <c r="AH60" t="s">
        <v>43</v>
      </c>
      <c r="AJ60" t="s">
        <v>43</v>
      </c>
      <c r="AK60">
        <v>26</v>
      </c>
      <c r="AM60" s="2">
        <v>42181</v>
      </c>
      <c r="AN60">
        <v>24.5</v>
      </c>
      <c r="AO60">
        <v>4.5</v>
      </c>
      <c r="AP60" s="6">
        <f>AN60-AO60</f>
        <v>20</v>
      </c>
      <c r="AQ60" s="4">
        <v>0.22083333333333333</v>
      </c>
      <c r="AR60" s="4">
        <v>0.23611111111111113</v>
      </c>
      <c r="AS60" s="4">
        <f t="shared" si="22"/>
        <v>1.5277777777777807E-2</v>
      </c>
      <c r="AT60" t="s">
        <v>59</v>
      </c>
      <c r="AU60" t="s">
        <v>43</v>
      </c>
      <c r="AW60" t="s">
        <v>43</v>
      </c>
      <c r="AX60">
        <v>21</v>
      </c>
      <c r="AY60" t="s">
        <v>43</v>
      </c>
      <c r="AZ60" s="2">
        <v>42181</v>
      </c>
      <c r="BA60" t="s">
        <v>60</v>
      </c>
      <c r="BB60">
        <v>15</v>
      </c>
      <c r="BC60">
        <v>44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51</v>
      </c>
      <c r="BJ60" t="s">
        <v>152</v>
      </c>
      <c r="BN60">
        <v>51.2</v>
      </c>
      <c r="BO60">
        <v>4</v>
      </c>
      <c r="BP60">
        <v>4</v>
      </c>
      <c r="BQ60">
        <v>0</v>
      </c>
      <c r="BV60">
        <f t="shared" si="24"/>
        <v>4</v>
      </c>
      <c r="BW60">
        <v>3</v>
      </c>
      <c r="BX60">
        <v>3</v>
      </c>
      <c r="BY60" s="6">
        <f>AP60-Z60</f>
        <v>1.25</v>
      </c>
    </row>
    <row r="61" spans="1:78">
      <c r="A61" t="s">
        <v>174</v>
      </c>
      <c r="B61" t="s">
        <v>67</v>
      </c>
      <c r="C61" t="s">
        <v>43</v>
      </c>
      <c r="D61" t="s">
        <v>44</v>
      </c>
      <c r="E61" t="s">
        <v>45</v>
      </c>
      <c r="F61" t="s">
        <v>90</v>
      </c>
      <c r="G61" s="2">
        <v>42171</v>
      </c>
      <c r="H61" t="s">
        <v>146</v>
      </c>
      <c r="I61">
        <v>119</v>
      </c>
      <c r="J61">
        <v>119</v>
      </c>
      <c r="K61">
        <v>119</v>
      </c>
      <c r="L61">
        <f t="shared" si="15"/>
        <v>119</v>
      </c>
      <c r="M61">
        <v>98</v>
      </c>
      <c r="N61">
        <v>98</v>
      </c>
      <c r="O61">
        <v>98</v>
      </c>
      <c r="P61">
        <f t="shared" si="25"/>
        <v>98</v>
      </c>
      <c r="Q61">
        <v>91</v>
      </c>
      <c r="R61">
        <v>91</v>
      </c>
      <c r="S61">
        <v>91</v>
      </c>
      <c r="T61">
        <f t="shared" si="19"/>
        <v>91</v>
      </c>
      <c r="U61">
        <f t="shared" si="26"/>
        <v>94.5</v>
      </c>
      <c r="V61" t="s">
        <v>43</v>
      </c>
      <c r="W61" t="s">
        <v>43</v>
      </c>
      <c r="X61">
        <v>22</v>
      </c>
      <c r="Y61">
        <v>3.25</v>
      </c>
      <c r="Z61">
        <f t="shared" si="16"/>
        <v>18.75</v>
      </c>
      <c r="AA61" t="s">
        <v>74</v>
      </c>
      <c r="AB61" t="s">
        <v>91</v>
      </c>
      <c r="AC61" t="s">
        <v>85</v>
      </c>
      <c r="AD61" s="4">
        <v>0.52500000000000002</v>
      </c>
      <c r="AE61" s="4">
        <v>0.53472222222222221</v>
      </c>
      <c r="AF61" s="4">
        <f t="shared" si="27"/>
        <v>9.7222222222221877E-3</v>
      </c>
      <c r="AG61" t="s">
        <v>43</v>
      </c>
      <c r="AH61" t="s">
        <v>43</v>
      </c>
      <c r="AI61" t="s">
        <v>43</v>
      </c>
      <c r="AJ61" t="s">
        <v>43</v>
      </c>
      <c r="AK61">
        <v>55</v>
      </c>
      <c r="AL61" t="s">
        <v>43</v>
      </c>
      <c r="AM61" s="2"/>
      <c r="AZ61" s="2"/>
      <c r="BV61">
        <f t="shared" si="24"/>
        <v>0</v>
      </c>
      <c r="BY61" s="6"/>
    </row>
    <row r="62" spans="1:78">
      <c r="A62" t="s">
        <v>202</v>
      </c>
      <c r="B62" t="s">
        <v>67</v>
      </c>
      <c r="C62" t="s">
        <v>43</v>
      </c>
      <c r="D62" t="s">
        <v>44</v>
      </c>
      <c r="E62" t="s">
        <v>45</v>
      </c>
      <c r="F62" t="s">
        <v>90</v>
      </c>
      <c r="G62" s="2">
        <v>42170</v>
      </c>
      <c r="H62" t="s">
        <v>146</v>
      </c>
      <c r="I62">
        <v>118</v>
      </c>
      <c r="J62">
        <v>117.5</v>
      </c>
      <c r="K62">
        <v>117.5</v>
      </c>
      <c r="L62">
        <f t="shared" si="15"/>
        <v>117.66666666666667</v>
      </c>
      <c r="M62">
        <v>92</v>
      </c>
      <c r="N62">
        <v>92</v>
      </c>
      <c r="O62">
        <v>92</v>
      </c>
      <c r="P62">
        <f t="shared" si="25"/>
        <v>92</v>
      </c>
      <c r="Q62">
        <v>90</v>
      </c>
      <c r="R62">
        <v>90</v>
      </c>
      <c r="S62">
        <v>90</v>
      </c>
      <c r="T62">
        <f t="shared" si="19"/>
        <v>90</v>
      </c>
      <c r="U62">
        <f t="shared" si="26"/>
        <v>91</v>
      </c>
      <c r="V62" t="s">
        <v>43</v>
      </c>
      <c r="W62" t="s">
        <v>43</v>
      </c>
      <c r="X62">
        <v>21</v>
      </c>
      <c r="Y62">
        <v>4.5</v>
      </c>
      <c r="Z62">
        <f t="shared" si="16"/>
        <v>16.5</v>
      </c>
      <c r="AA62" t="s">
        <v>84</v>
      </c>
      <c r="AB62" t="s">
        <v>94</v>
      </c>
      <c r="AC62" t="s">
        <v>72</v>
      </c>
      <c r="AD62" s="4">
        <v>0.20486111111111113</v>
      </c>
      <c r="AE62" s="4">
        <v>0.23194444444444443</v>
      </c>
      <c r="AF62" s="4">
        <f t="shared" si="27"/>
        <v>2.7083333333333293E-2</v>
      </c>
      <c r="AG62" t="s">
        <v>43</v>
      </c>
      <c r="AH62" t="s">
        <v>43</v>
      </c>
      <c r="AI62" t="s">
        <v>43</v>
      </c>
      <c r="AJ62" t="s">
        <v>43</v>
      </c>
      <c r="AK62">
        <v>16</v>
      </c>
      <c r="AL62" t="s">
        <v>43</v>
      </c>
      <c r="AM62" s="2">
        <v>42181</v>
      </c>
      <c r="AN62">
        <v>20</v>
      </c>
      <c r="AO62">
        <v>3.5</v>
      </c>
      <c r="AP62" s="6">
        <f t="shared" ref="AP62:AP73" si="28">AN62-AO62</f>
        <v>16.5</v>
      </c>
      <c r="AQ62" s="4">
        <v>0.20555555555555557</v>
      </c>
      <c r="AR62" s="4">
        <v>0.21666666666666667</v>
      </c>
      <c r="AS62" s="4">
        <f>AR62-AQ62</f>
        <v>1.1111111111111099E-2</v>
      </c>
      <c r="AT62" t="s">
        <v>59</v>
      </c>
      <c r="AU62" t="s">
        <v>43</v>
      </c>
      <c r="AV62" t="s">
        <v>43</v>
      </c>
      <c r="AW62" t="s">
        <v>43</v>
      </c>
      <c r="AX62">
        <v>35</v>
      </c>
      <c r="AY62" t="s">
        <v>43</v>
      </c>
      <c r="AZ62" s="2">
        <v>42181</v>
      </c>
      <c r="BA62" t="s">
        <v>60</v>
      </c>
      <c r="BB62">
        <v>42</v>
      </c>
      <c r="BC62">
        <v>6</v>
      </c>
      <c r="BD62">
        <v>75</v>
      </c>
      <c r="BE62">
        <v>0</v>
      </c>
      <c r="BF62">
        <v>0</v>
      </c>
      <c r="BG62">
        <v>0</v>
      </c>
      <c r="BH62">
        <v>0</v>
      </c>
      <c r="BI62">
        <v>49</v>
      </c>
      <c r="BJ62" t="s">
        <v>154</v>
      </c>
      <c r="BV62">
        <f t="shared" si="24"/>
        <v>0</v>
      </c>
      <c r="BW62">
        <v>3</v>
      </c>
      <c r="BX62">
        <v>3</v>
      </c>
      <c r="BY62" s="6">
        <f t="shared" ref="BY62:BY73" si="29">AP62-Z62</f>
        <v>0</v>
      </c>
      <c r="BZ62" t="s">
        <v>224</v>
      </c>
    </row>
    <row r="63" spans="1:78">
      <c r="A63" t="s">
        <v>148</v>
      </c>
      <c r="B63" t="s">
        <v>67</v>
      </c>
      <c r="C63" t="s">
        <v>43</v>
      </c>
      <c r="D63" t="s">
        <v>44</v>
      </c>
      <c r="E63" t="s">
        <v>45</v>
      </c>
      <c r="F63" t="s">
        <v>83</v>
      </c>
      <c r="G63" s="2">
        <v>42170</v>
      </c>
      <c r="H63" t="s">
        <v>146</v>
      </c>
      <c r="I63">
        <v>119</v>
      </c>
      <c r="J63">
        <v>119</v>
      </c>
      <c r="K63">
        <v>119</v>
      </c>
      <c r="L63">
        <f t="shared" si="15"/>
        <v>119</v>
      </c>
      <c r="M63">
        <v>92</v>
      </c>
      <c r="N63">
        <v>92</v>
      </c>
      <c r="O63">
        <v>92</v>
      </c>
      <c r="P63">
        <f t="shared" si="25"/>
        <v>92</v>
      </c>
      <c r="Q63">
        <v>94.5</v>
      </c>
      <c r="R63">
        <v>94.5</v>
      </c>
      <c r="S63">
        <v>95</v>
      </c>
      <c r="T63">
        <f t="shared" si="19"/>
        <v>94.666666666666671</v>
      </c>
      <c r="U63">
        <f t="shared" si="26"/>
        <v>93.333333333333343</v>
      </c>
      <c r="V63" t="s">
        <v>43</v>
      </c>
      <c r="W63" t="s">
        <v>43</v>
      </c>
      <c r="X63">
        <v>19</v>
      </c>
      <c r="Y63">
        <v>3</v>
      </c>
      <c r="Z63">
        <f t="shared" si="16"/>
        <v>16</v>
      </c>
      <c r="AA63" t="s">
        <v>79</v>
      </c>
      <c r="AB63" t="s">
        <v>74</v>
      </c>
      <c r="AC63" t="s">
        <v>77</v>
      </c>
      <c r="AD63" s="4">
        <v>0.23611111111111113</v>
      </c>
      <c r="AE63" s="4">
        <v>0.25833333333333336</v>
      </c>
      <c r="AF63" s="4">
        <f t="shared" si="27"/>
        <v>2.2222222222222227E-2</v>
      </c>
      <c r="AG63" t="s">
        <v>43</v>
      </c>
      <c r="AH63" t="s">
        <v>43</v>
      </c>
      <c r="AI63" t="s">
        <v>59</v>
      </c>
      <c r="AJ63" t="s">
        <v>43</v>
      </c>
      <c r="AK63">
        <v>12</v>
      </c>
      <c r="AL63" t="s">
        <v>43</v>
      </c>
      <c r="AM63" s="2">
        <v>42181</v>
      </c>
      <c r="AN63">
        <v>20</v>
      </c>
      <c r="AO63">
        <v>3</v>
      </c>
      <c r="AP63" s="6">
        <f t="shared" si="28"/>
        <v>17</v>
      </c>
      <c r="AQ63" s="4">
        <v>0.21666666666666667</v>
      </c>
      <c r="AR63" s="4">
        <v>0.22847222222222222</v>
      </c>
      <c r="AS63" s="4">
        <f>AR63-AQ63</f>
        <v>1.1805555555555541E-2</v>
      </c>
      <c r="AT63" t="s">
        <v>59</v>
      </c>
      <c r="AU63" t="s">
        <v>43</v>
      </c>
      <c r="AV63" t="s">
        <v>59</v>
      </c>
      <c r="AW63" t="s">
        <v>43</v>
      </c>
      <c r="AX63">
        <v>21</v>
      </c>
      <c r="AY63" t="s">
        <v>43</v>
      </c>
      <c r="AZ63" s="2">
        <v>42181</v>
      </c>
      <c r="BA63" t="s">
        <v>60</v>
      </c>
      <c r="BB63">
        <v>62</v>
      </c>
      <c r="BC63">
        <v>65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10</v>
      </c>
      <c r="BJ63" t="s">
        <v>149</v>
      </c>
      <c r="BN63" t="s">
        <v>201</v>
      </c>
      <c r="BO63">
        <v>4</v>
      </c>
      <c r="BP63">
        <v>4</v>
      </c>
      <c r="BQ63">
        <v>0</v>
      </c>
      <c r="BV63">
        <f t="shared" si="24"/>
        <v>4</v>
      </c>
      <c r="BW63">
        <v>3</v>
      </c>
      <c r="BX63">
        <v>3</v>
      </c>
      <c r="BY63" s="6">
        <f t="shared" si="29"/>
        <v>1</v>
      </c>
    </row>
    <row r="64" spans="1:78">
      <c r="A64" t="s">
        <v>149</v>
      </c>
      <c r="B64" t="s">
        <v>67</v>
      </c>
      <c r="C64" t="s">
        <v>43</v>
      </c>
      <c r="D64" t="s">
        <v>88</v>
      </c>
      <c r="E64" t="s">
        <v>89</v>
      </c>
      <c r="F64" t="s">
        <v>46</v>
      </c>
      <c r="G64" s="2">
        <v>42170</v>
      </c>
      <c r="H64" t="s">
        <v>146</v>
      </c>
      <c r="I64">
        <v>119</v>
      </c>
      <c r="J64">
        <v>119</v>
      </c>
      <c r="K64">
        <v>119</v>
      </c>
      <c r="L64">
        <f t="shared" si="15"/>
        <v>119</v>
      </c>
      <c r="M64">
        <v>82</v>
      </c>
      <c r="N64">
        <v>82</v>
      </c>
      <c r="O64">
        <v>82</v>
      </c>
      <c r="P64">
        <f t="shared" si="25"/>
        <v>82</v>
      </c>
      <c r="Q64">
        <v>81</v>
      </c>
      <c r="R64">
        <v>81</v>
      </c>
      <c r="S64">
        <v>81</v>
      </c>
      <c r="T64">
        <f t="shared" si="19"/>
        <v>81</v>
      </c>
      <c r="U64">
        <f t="shared" si="26"/>
        <v>81.5</v>
      </c>
      <c r="V64" t="s">
        <v>43</v>
      </c>
      <c r="W64" t="s">
        <v>43</v>
      </c>
      <c r="X64">
        <v>24.5</v>
      </c>
      <c r="Y64">
        <v>4.25</v>
      </c>
      <c r="Z64">
        <f t="shared" si="16"/>
        <v>20.25</v>
      </c>
      <c r="AA64" t="s">
        <v>52</v>
      </c>
      <c r="AB64" t="s">
        <v>53</v>
      </c>
      <c r="AC64" t="s">
        <v>72</v>
      </c>
      <c r="AD64" s="4">
        <v>0.24166666666666667</v>
      </c>
      <c r="AE64" s="4">
        <v>0.25625000000000003</v>
      </c>
      <c r="AF64" s="4">
        <f t="shared" si="27"/>
        <v>1.4583333333333365E-2</v>
      </c>
      <c r="AG64" t="s">
        <v>43</v>
      </c>
      <c r="AH64" t="s">
        <v>43</v>
      </c>
      <c r="AI64" t="s">
        <v>43</v>
      </c>
      <c r="AJ64" t="s">
        <v>43</v>
      </c>
      <c r="AK64">
        <v>79</v>
      </c>
      <c r="AL64" t="s">
        <v>59</v>
      </c>
      <c r="AM64" s="2">
        <v>42181</v>
      </c>
      <c r="AN64">
        <v>22</v>
      </c>
      <c r="AO64">
        <v>3</v>
      </c>
      <c r="AP64" s="6">
        <f t="shared" si="28"/>
        <v>19</v>
      </c>
      <c r="AQ64" s="4">
        <v>0.25208333333333333</v>
      </c>
      <c r="AR64" s="4">
        <v>0.26527777777777778</v>
      </c>
      <c r="AS64" s="4">
        <f>AR64-AQ64</f>
        <v>1.3194444444444453E-2</v>
      </c>
      <c r="AT64" t="s">
        <v>59</v>
      </c>
      <c r="AU64" t="s">
        <v>43</v>
      </c>
      <c r="AV64" t="s">
        <v>43</v>
      </c>
      <c r="AW64" t="s">
        <v>43</v>
      </c>
      <c r="AX64">
        <v>27</v>
      </c>
      <c r="AZ64" s="2">
        <v>42181</v>
      </c>
      <c r="BA64" t="s">
        <v>60</v>
      </c>
      <c r="BB64">
        <v>73</v>
      </c>
      <c r="BC64">
        <v>91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10</v>
      </c>
      <c r="BJ64" t="s">
        <v>148</v>
      </c>
      <c r="BN64" t="s">
        <v>201</v>
      </c>
      <c r="BO64">
        <v>4</v>
      </c>
      <c r="BP64">
        <v>4</v>
      </c>
      <c r="BQ64">
        <v>0</v>
      </c>
      <c r="BV64">
        <f t="shared" si="24"/>
        <v>4</v>
      </c>
      <c r="BW64">
        <v>0</v>
      </c>
      <c r="BX64">
        <v>0</v>
      </c>
      <c r="BY64" s="6">
        <f t="shared" si="29"/>
        <v>-1.25</v>
      </c>
    </row>
    <row r="65" spans="1:78">
      <c r="A65" t="s">
        <v>150</v>
      </c>
      <c r="B65" t="s">
        <v>67</v>
      </c>
      <c r="C65" t="s">
        <v>43</v>
      </c>
      <c r="D65" t="s">
        <v>88</v>
      </c>
      <c r="E65" t="s">
        <v>89</v>
      </c>
      <c r="F65" t="s">
        <v>46</v>
      </c>
      <c r="G65" s="2">
        <v>42170</v>
      </c>
      <c r="H65" t="s">
        <v>146</v>
      </c>
      <c r="I65">
        <v>116.5</v>
      </c>
      <c r="J65">
        <v>117</v>
      </c>
      <c r="K65">
        <v>116.5</v>
      </c>
      <c r="L65">
        <f t="shared" si="15"/>
        <v>116.66666666666667</v>
      </c>
      <c r="M65">
        <v>73</v>
      </c>
      <c r="N65">
        <v>73</v>
      </c>
      <c r="O65">
        <v>73</v>
      </c>
      <c r="P65">
        <f t="shared" si="25"/>
        <v>73</v>
      </c>
      <c r="Q65">
        <v>74</v>
      </c>
      <c r="R65">
        <v>74</v>
      </c>
      <c r="S65">
        <v>74</v>
      </c>
      <c r="T65">
        <f t="shared" si="19"/>
        <v>74</v>
      </c>
      <c r="U65">
        <f t="shared" si="26"/>
        <v>73.5</v>
      </c>
      <c r="V65" t="s">
        <v>43</v>
      </c>
      <c r="W65" t="s">
        <v>43</v>
      </c>
      <c r="X65">
        <v>23</v>
      </c>
      <c r="Y65">
        <v>4.25</v>
      </c>
      <c r="Z65">
        <f t="shared" si="16"/>
        <v>18.75</v>
      </c>
      <c r="AA65" t="s">
        <v>53</v>
      </c>
      <c r="AB65" t="s">
        <v>94</v>
      </c>
      <c r="AC65" t="s">
        <v>77</v>
      </c>
      <c r="AD65" s="4">
        <v>0.17708333333333334</v>
      </c>
      <c r="AE65" s="4">
        <v>0.19791666666666666</v>
      </c>
      <c r="AF65" s="4">
        <f t="shared" si="27"/>
        <v>2.0833333333333315E-2</v>
      </c>
      <c r="AG65" t="s">
        <v>43</v>
      </c>
      <c r="AH65" t="s">
        <v>43</v>
      </c>
      <c r="AI65" t="s">
        <v>43</v>
      </c>
      <c r="AJ65" t="s">
        <v>43</v>
      </c>
      <c r="AK65">
        <v>37</v>
      </c>
      <c r="AL65" t="s">
        <v>43</v>
      </c>
      <c r="AM65" s="2">
        <v>42181</v>
      </c>
      <c r="AN65">
        <v>23.5</v>
      </c>
      <c r="AO65">
        <v>3</v>
      </c>
      <c r="AP65" s="6">
        <f t="shared" si="28"/>
        <v>20.5</v>
      </c>
      <c r="AQ65" s="4">
        <v>0.24374999999999999</v>
      </c>
      <c r="AR65" s="4">
        <v>0.2590277777777778</v>
      </c>
      <c r="AS65" s="4">
        <f>AR65-AQ65</f>
        <v>1.5277777777777807E-2</v>
      </c>
      <c r="AT65" t="s">
        <v>59</v>
      </c>
      <c r="AU65" t="s">
        <v>43</v>
      </c>
      <c r="AV65" t="s">
        <v>43</v>
      </c>
      <c r="AW65" t="s">
        <v>43</v>
      </c>
      <c r="AX65">
        <v>45</v>
      </c>
      <c r="AY65" t="s">
        <v>43</v>
      </c>
      <c r="AZ65" s="2">
        <v>42181</v>
      </c>
      <c r="BA65" t="s">
        <v>60</v>
      </c>
      <c r="BB65">
        <v>115</v>
      </c>
      <c r="BC65">
        <v>58</v>
      </c>
      <c r="BD65">
        <v>4</v>
      </c>
      <c r="BE65">
        <v>0</v>
      </c>
      <c r="BF65">
        <v>0</v>
      </c>
      <c r="BG65">
        <v>0</v>
      </c>
      <c r="BH65">
        <v>0</v>
      </c>
      <c r="BI65">
        <v>50</v>
      </c>
      <c r="BJ65" t="s">
        <v>175</v>
      </c>
      <c r="BN65">
        <v>11</v>
      </c>
      <c r="BO65">
        <v>5</v>
      </c>
      <c r="BP65">
        <v>5</v>
      </c>
      <c r="BQ65">
        <v>2</v>
      </c>
      <c r="BV65">
        <f t="shared" si="24"/>
        <v>5</v>
      </c>
      <c r="BW65">
        <v>3</v>
      </c>
      <c r="BX65">
        <v>3</v>
      </c>
      <c r="BY65" s="6">
        <f t="shared" si="29"/>
        <v>1.75</v>
      </c>
    </row>
    <row r="66" spans="1:78">
      <c r="A66" t="s">
        <v>175</v>
      </c>
      <c r="B66" t="s">
        <v>67</v>
      </c>
      <c r="C66" t="s">
        <v>43</v>
      </c>
      <c r="D66" t="s">
        <v>44</v>
      </c>
      <c r="E66" t="s">
        <v>45</v>
      </c>
      <c r="F66" t="s">
        <v>46</v>
      </c>
      <c r="G66" s="2">
        <v>42170</v>
      </c>
      <c r="H66" t="s">
        <v>146</v>
      </c>
      <c r="I66">
        <v>117</v>
      </c>
      <c r="J66">
        <v>117</v>
      </c>
      <c r="K66">
        <v>117</v>
      </c>
      <c r="L66">
        <f t="shared" ref="L66:L94" si="30">AVERAGE(I66:K66)</f>
        <v>117</v>
      </c>
      <c r="M66">
        <v>82</v>
      </c>
      <c r="N66">
        <v>82</v>
      </c>
      <c r="O66">
        <v>82</v>
      </c>
      <c r="P66">
        <f t="shared" si="25"/>
        <v>82</v>
      </c>
      <c r="Q66">
        <v>84</v>
      </c>
      <c r="R66">
        <v>84</v>
      </c>
      <c r="S66">
        <v>84</v>
      </c>
      <c r="T66">
        <f t="shared" si="19"/>
        <v>84</v>
      </c>
      <c r="U66">
        <f t="shared" si="26"/>
        <v>83</v>
      </c>
      <c r="V66" t="s">
        <v>43</v>
      </c>
      <c r="W66" t="s">
        <v>43</v>
      </c>
      <c r="X66">
        <v>22.5</v>
      </c>
      <c r="Y66">
        <v>4.25</v>
      </c>
      <c r="Z66">
        <f t="shared" ref="Z66:Z84" si="31">X66-Y66</f>
        <v>18.25</v>
      </c>
      <c r="AA66" t="s">
        <v>72</v>
      </c>
      <c r="AB66" t="s">
        <v>94</v>
      </c>
      <c r="AC66" t="s">
        <v>85</v>
      </c>
      <c r="AD66" s="4">
        <v>0.20138888888888887</v>
      </c>
      <c r="AE66" s="4">
        <v>0.21805555555555556</v>
      </c>
      <c r="AF66" s="4">
        <f t="shared" si="27"/>
        <v>1.6666666666666691E-2</v>
      </c>
      <c r="AG66" t="s">
        <v>43</v>
      </c>
      <c r="AH66" t="s">
        <v>43</v>
      </c>
      <c r="AI66" t="s">
        <v>59</v>
      </c>
      <c r="AJ66" t="s">
        <v>43</v>
      </c>
      <c r="AK66">
        <v>35</v>
      </c>
      <c r="AL66" t="s">
        <v>43</v>
      </c>
      <c r="AM66" s="2">
        <v>42187</v>
      </c>
      <c r="AN66">
        <v>24.5</v>
      </c>
      <c r="AO66">
        <v>4.5</v>
      </c>
      <c r="AP66" s="6">
        <f t="shared" si="28"/>
        <v>20</v>
      </c>
      <c r="AQ66" s="4" t="s">
        <v>189</v>
      </c>
      <c r="AR66" s="4" t="s">
        <v>190</v>
      </c>
      <c r="AS66" s="4">
        <v>1.0416666666666666E-2</v>
      </c>
      <c r="AT66" t="s">
        <v>59</v>
      </c>
      <c r="AU66" s="4" t="s">
        <v>43</v>
      </c>
      <c r="AV66" s="4" t="s">
        <v>59</v>
      </c>
      <c r="AW66" s="4" t="s">
        <v>43</v>
      </c>
      <c r="AX66">
        <v>44</v>
      </c>
      <c r="AY66" s="4" t="s">
        <v>43</v>
      </c>
      <c r="AZ66" s="2">
        <v>42187</v>
      </c>
      <c r="BA66" s="4" t="s">
        <v>60</v>
      </c>
      <c r="BB66">
        <v>93</v>
      </c>
      <c r="BC66">
        <v>100</v>
      </c>
      <c r="BD66">
        <v>4</v>
      </c>
      <c r="BE66">
        <v>0</v>
      </c>
      <c r="BF66">
        <v>0</v>
      </c>
      <c r="BG66">
        <v>0</v>
      </c>
      <c r="BH66">
        <v>0</v>
      </c>
      <c r="BI66">
        <v>50</v>
      </c>
      <c r="BJ66" t="s">
        <v>150</v>
      </c>
      <c r="BN66">
        <v>11</v>
      </c>
      <c r="BO66">
        <v>5</v>
      </c>
      <c r="BP66">
        <v>5</v>
      </c>
      <c r="BQ66">
        <v>2</v>
      </c>
      <c r="BV66">
        <f t="shared" si="24"/>
        <v>5</v>
      </c>
      <c r="BW66">
        <v>3</v>
      </c>
      <c r="BX66">
        <v>1</v>
      </c>
      <c r="BY66" s="6">
        <f t="shared" si="29"/>
        <v>1.75</v>
      </c>
    </row>
    <row r="67" spans="1:78">
      <c r="A67" t="s">
        <v>176</v>
      </c>
      <c r="B67" t="s">
        <v>67</v>
      </c>
      <c r="C67" t="s">
        <v>43</v>
      </c>
      <c r="D67" t="s">
        <v>44</v>
      </c>
      <c r="E67" t="s">
        <v>45</v>
      </c>
      <c r="F67" t="s">
        <v>46</v>
      </c>
      <c r="G67" s="2">
        <v>42171</v>
      </c>
      <c r="H67" t="s">
        <v>146</v>
      </c>
      <c r="I67">
        <v>123</v>
      </c>
      <c r="J67">
        <v>123</v>
      </c>
      <c r="K67">
        <v>123</v>
      </c>
      <c r="L67">
        <f t="shared" si="30"/>
        <v>123</v>
      </c>
      <c r="M67">
        <v>92</v>
      </c>
      <c r="N67">
        <v>92</v>
      </c>
      <c r="O67">
        <v>92</v>
      </c>
      <c r="P67">
        <f t="shared" si="25"/>
        <v>92</v>
      </c>
      <c r="Q67">
        <v>93</v>
      </c>
      <c r="R67">
        <v>93</v>
      </c>
      <c r="S67">
        <v>93</v>
      </c>
      <c r="T67">
        <f t="shared" si="19"/>
        <v>93</v>
      </c>
      <c r="U67">
        <f t="shared" si="26"/>
        <v>92.5</v>
      </c>
      <c r="V67" t="s">
        <v>43</v>
      </c>
      <c r="W67" t="s">
        <v>43</v>
      </c>
      <c r="X67">
        <v>22</v>
      </c>
      <c r="Y67">
        <v>4.25</v>
      </c>
      <c r="Z67">
        <f t="shared" si="31"/>
        <v>17.75</v>
      </c>
      <c r="AA67" t="s">
        <v>94</v>
      </c>
      <c r="AB67" t="s">
        <v>69</v>
      </c>
      <c r="AC67" t="s">
        <v>54</v>
      </c>
      <c r="AD67" s="4">
        <v>0.17083333333333331</v>
      </c>
      <c r="AE67" s="4">
        <v>0.18124999999999999</v>
      </c>
      <c r="AF67" s="4">
        <f t="shared" si="27"/>
        <v>1.0416666666666685E-2</v>
      </c>
      <c r="AG67" t="s">
        <v>43</v>
      </c>
      <c r="AH67" t="s">
        <v>43</v>
      </c>
      <c r="AI67" t="s">
        <v>59</v>
      </c>
      <c r="AJ67" t="s">
        <v>43</v>
      </c>
      <c r="AK67">
        <v>26</v>
      </c>
      <c r="AL67" t="s">
        <v>43</v>
      </c>
      <c r="AM67" s="2">
        <v>42189</v>
      </c>
      <c r="AN67">
        <v>23.5</v>
      </c>
      <c r="AO67">
        <v>4.5</v>
      </c>
      <c r="AP67" s="6">
        <f t="shared" si="28"/>
        <v>19</v>
      </c>
      <c r="AQ67" s="4" t="s">
        <v>183</v>
      </c>
      <c r="AR67" s="4" t="s">
        <v>184</v>
      </c>
      <c r="AS67" s="4">
        <v>1.0416666666666666E-2</v>
      </c>
      <c r="AT67" t="s">
        <v>59</v>
      </c>
      <c r="AU67" s="4" t="s">
        <v>43</v>
      </c>
      <c r="AV67" s="4" t="s">
        <v>59</v>
      </c>
      <c r="AW67" s="4" t="s">
        <v>43</v>
      </c>
      <c r="AX67">
        <v>55</v>
      </c>
      <c r="AZ67" s="2">
        <v>42189</v>
      </c>
      <c r="BA67" t="s">
        <v>60</v>
      </c>
      <c r="BB67">
        <v>220</v>
      </c>
      <c r="BC67">
        <v>70</v>
      </c>
      <c r="BD67">
        <v>2</v>
      </c>
      <c r="BE67">
        <v>0</v>
      </c>
      <c r="BF67">
        <v>0</v>
      </c>
      <c r="BG67">
        <v>1</v>
      </c>
      <c r="BH67">
        <v>0</v>
      </c>
      <c r="BI67">
        <v>42</v>
      </c>
      <c r="BJ67" t="s">
        <v>162</v>
      </c>
      <c r="BN67">
        <v>42.2</v>
      </c>
      <c r="BO67">
        <v>3</v>
      </c>
      <c r="BP67">
        <v>3</v>
      </c>
      <c r="BQ67">
        <v>0</v>
      </c>
      <c r="BV67">
        <f t="shared" si="24"/>
        <v>3</v>
      </c>
      <c r="BW67">
        <v>3</v>
      </c>
      <c r="BX67">
        <v>3</v>
      </c>
      <c r="BY67" s="6">
        <f t="shared" si="29"/>
        <v>1.25</v>
      </c>
    </row>
    <row r="68" spans="1:78">
      <c r="A68" t="s">
        <v>151</v>
      </c>
      <c r="B68" t="s">
        <v>67</v>
      </c>
      <c r="C68" t="s">
        <v>43</v>
      </c>
      <c r="D68" t="s">
        <v>44</v>
      </c>
      <c r="E68" t="s">
        <v>82</v>
      </c>
      <c r="F68" t="s">
        <v>83</v>
      </c>
      <c r="G68" s="2">
        <v>42170</v>
      </c>
      <c r="H68" t="s">
        <v>146</v>
      </c>
      <c r="I68">
        <v>120</v>
      </c>
      <c r="J68">
        <v>120</v>
      </c>
      <c r="K68">
        <v>120</v>
      </c>
      <c r="L68">
        <f t="shared" si="30"/>
        <v>120</v>
      </c>
      <c r="M68">
        <v>90.5</v>
      </c>
      <c r="N68">
        <v>90.5</v>
      </c>
      <c r="O68">
        <v>91</v>
      </c>
      <c r="P68">
        <f t="shared" si="25"/>
        <v>90.666666666666671</v>
      </c>
      <c r="Q68">
        <v>90.5</v>
      </c>
      <c r="R68">
        <v>90</v>
      </c>
      <c r="S68">
        <v>90</v>
      </c>
      <c r="T68">
        <f t="shared" si="19"/>
        <v>90.166666666666671</v>
      </c>
      <c r="U68">
        <f t="shared" si="26"/>
        <v>90.416666666666671</v>
      </c>
      <c r="V68" t="s">
        <v>43</v>
      </c>
      <c r="W68" t="s">
        <v>43</v>
      </c>
      <c r="X68">
        <v>20</v>
      </c>
      <c r="Y68">
        <v>3</v>
      </c>
      <c r="Z68">
        <f t="shared" si="31"/>
        <v>17</v>
      </c>
      <c r="AA68" t="s">
        <v>79</v>
      </c>
      <c r="AB68" t="s">
        <v>68</v>
      </c>
      <c r="AC68" t="s">
        <v>54</v>
      </c>
      <c r="AD68" s="4">
        <v>0.21319444444444444</v>
      </c>
      <c r="AE68" s="4">
        <v>0.23402777777777781</v>
      </c>
      <c r="AF68" s="4">
        <f t="shared" si="27"/>
        <v>2.083333333333337E-2</v>
      </c>
      <c r="AG68" t="s">
        <v>43</v>
      </c>
      <c r="AH68" t="s">
        <v>43</v>
      </c>
      <c r="AJ68" t="s">
        <v>43</v>
      </c>
      <c r="AK68">
        <v>24</v>
      </c>
      <c r="AL68" t="s">
        <v>43</v>
      </c>
      <c r="AM68" s="2">
        <v>42181</v>
      </c>
      <c r="AN68">
        <v>22</v>
      </c>
      <c r="AO68">
        <v>4.5</v>
      </c>
      <c r="AP68" s="6">
        <f t="shared" si="28"/>
        <v>17.5</v>
      </c>
      <c r="AQ68" s="4">
        <v>0.24722222222222223</v>
      </c>
      <c r="AR68" s="4">
        <v>0.2638888888888889</v>
      </c>
      <c r="AS68" s="4">
        <f>AR68-AQ68</f>
        <v>1.6666666666666663E-2</v>
      </c>
      <c r="AT68" t="s">
        <v>59</v>
      </c>
      <c r="AU68" t="s">
        <v>43</v>
      </c>
      <c r="AV68" t="s">
        <v>59</v>
      </c>
      <c r="AW68" t="s">
        <v>43</v>
      </c>
      <c r="AX68">
        <v>51</v>
      </c>
      <c r="AY68" t="s">
        <v>43</v>
      </c>
      <c r="AZ68" s="2">
        <v>42181</v>
      </c>
      <c r="BA68" t="s">
        <v>60</v>
      </c>
      <c r="BB68">
        <v>170</v>
      </c>
      <c r="BC68">
        <v>110</v>
      </c>
      <c r="BD68">
        <v>10</v>
      </c>
      <c r="BE68">
        <v>0</v>
      </c>
      <c r="BF68">
        <v>0</v>
      </c>
      <c r="BG68">
        <v>1</v>
      </c>
      <c r="BH68">
        <v>15</v>
      </c>
      <c r="BI68">
        <v>12</v>
      </c>
      <c r="BJ68" t="s">
        <v>158</v>
      </c>
      <c r="BN68">
        <v>12.2</v>
      </c>
      <c r="BO68">
        <v>4</v>
      </c>
      <c r="BP68">
        <v>4</v>
      </c>
      <c r="BQ68">
        <v>10</v>
      </c>
      <c r="BV68">
        <f t="shared" si="24"/>
        <v>4</v>
      </c>
      <c r="BW68">
        <v>3</v>
      </c>
      <c r="BX68">
        <v>3</v>
      </c>
      <c r="BY68" s="6">
        <f t="shared" si="29"/>
        <v>0.5</v>
      </c>
    </row>
    <row r="69" spans="1:78">
      <c r="A69" t="s">
        <v>152</v>
      </c>
      <c r="B69" t="s">
        <v>67</v>
      </c>
      <c r="C69" t="s">
        <v>43</v>
      </c>
      <c r="D69" t="s">
        <v>44</v>
      </c>
      <c r="E69" t="s">
        <v>45</v>
      </c>
      <c r="F69" t="s">
        <v>90</v>
      </c>
      <c r="G69" s="2">
        <v>42170</v>
      </c>
      <c r="H69" t="s">
        <v>146</v>
      </c>
      <c r="I69">
        <v>121</v>
      </c>
      <c r="J69">
        <v>121</v>
      </c>
      <c r="K69">
        <v>121</v>
      </c>
      <c r="L69">
        <f t="shared" si="30"/>
        <v>121</v>
      </c>
      <c r="M69">
        <v>95</v>
      </c>
      <c r="N69">
        <v>95</v>
      </c>
      <c r="O69">
        <v>95</v>
      </c>
      <c r="P69">
        <f t="shared" si="25"/>
        <v>95</v>
      </c>
      <c r="Q69">
        <v>89</v>
      </c>
      <c r="R69">
        <v>89</v>
      </c>
      <c r="S69">
        <v>89</v>
      </c>
      <c r="T69">
        <f t="shared" si="19"/>
        <v>89</v>
      </c>
      <c r="U69">
        <f t="shared" si="26"/>
        <v>92</v>
      </c>
      <c r="V69" t="s">
        <v>43</v>
      </c>
      <c r="W69" t="s">
        <v>43</v>
      </c>
      <c r="X69">
        <v>23.5</v>
      </c>
      <c r="Y69">
        <v>4.5</v>
      </c>
      <c r="Z69">
        <f t="shared" si="31"/>
        <v>19</v>
      </c>
      <c r="AA69" t="s">
        <v>52</v>
      </c>
      <c r="AB69" t="s">
        <v>91</v>
      </c>
      <c r="AC69" t="s">
        <v>77</v>
      </c>
      <c r="AD69" s="4">
        <v>0.20277777777777781</v>
      </c>
      <c r="AE69" s="4">
        <v>0.21805555555555556</v>
      </c>
      <c r="AF69" s="4">
        <f t="shared" si="27"/>
        <v>1.5277777777777751E-2</v>
      </c>
      <c r="AG69" t="s">
        <v>43</v>
      </c>
      <c r="AH69" t="s">
        <v>43</v>
      </c>
      <c r="AI69" t="s">
        <v>43</v>
      </c>
      <c r="AJ69" t="s">
        <v>43</v>
      </c>
      <c r="AK69">
        <v>20</v>
      </c>
      <c r="AL69" t="s">
        <v>43</v>
      </c>
      <c r="AM69" s="2">
        <v>42181</v>
      </c>
      <c r="AN69">
        <v>21.5</v>
      </c>
      <c r="AO69">
        <v>3</v>
      </c>
      <c r="AP69" s="6">
        <f t="shared" si="28"/>
        <v>18.5</v>
      </c>
      <c r="AQ69" s="4">
        <v>0.23055555555555554</v>
      </c>
      <c r="AR69" s="4">
        <v>0.25</v>
      </c>
      <c r="AS69" s="4">
        <f>AR69-AQ69</f>
        <v>1.9444444444444459E-2</v>
      </c>
      <c r="AT69" t="s">
        <v>59</v>
      </c>
      <c r="AU69" t="s">
        <v>43</v>
      </c>
      <c r="AV69" t="s">
        <v>43</v>
      </c>
      <c r="AW69" t="s">
        <v>43</v>
      </c>
      <c r="AX69">
        <v>42</v>
      </c>
      <c r="AY69" t="s">
        <v>43</v>
      </c>
      <c r="AZ69" s="2">
        <v>42181</v>
      </c>
      <c r="BA69" t="s">
        <v>60</v>
      </c>
      <c r="BB69">
        <v>88</v>
      </c>
      <c r="BC69">
        <v>95</v>
      </c>
      <c r="BD69">
        <v>0</v>
      </c>
      <c r="BE69">
        <v>0</v>
      </c>
      <c r="BF69">
        <v>0</v>
      </c>
      <c r="BG69">
        <v>4</v>
      </c>
      <c r="BH69">
        <v>0</v>
      </c>
      <c r="BI69">
        <v>51</v>
      </c>
      <c r="BJ69" t="s">
        <v>147</v>
      </c>
      <c r="BN69">
        <v>51.2</v>
      </c>
      <c r="BO69">
        <v>4</v>
      </c>
      <c r="BP69">
        <v>4</v>
      </c>
      <c r="BQ69">
        <v>0</v>
      </c>
      <c r="BV69">
        <f t="shared" si="24"/>
        <v>4</v>
      </c>
      <c r="BW69">
        <v>3</v>
      </c>
      <c r="BX69">
        <v>1</v>
      </c>
      <c r="BY69" s="6">
        <f t="shared" si="29"/>
        <v>-0.5</v>
      </c>
    </row>
    <row r="70" spans="1:78">
      <c r="A70" t="s">
        <v>153</v>
      </c>
      <c r="B70" t="s">
        <v>67</v>
      </c>
      <c r="C70" t="s">
        <v>43</v>
      </c>
      <c r="D70" t="s">
        <v>88</v>
      </c>
      <c r="E70" t="s">
        <v>89</v>
      </c>
      <c r="F70" t="s">
        <v>46</v>
      </c>
      <c r="G70" s="2">
        <v>42170</v>
      </c>
      <c r="H70" t="s">
        <v>146</v>
      </c>
      <c r="I70">
        <v>115</v>
      </c>
      <c r="J70">
        <v>115</v>
      </c>
      <c r="K70">
        <v>115</v>
      </c>
      <c r="L70">
        <f t="shared" si="30"/>
        <v>115</v>
      </c>
      <c r="M70">
        <v>73</v>
      </c>
      <c r="N70">
        <v>73</v>
      </c>
      <c r="O70">
        <v>73</v>
      </c>
      <c r="P70">
        <f t="shared" si="25"/>
        <v>73</v>
      </c>
      <c r="Q70">
        <v>72</v>
      </c>
      <c r="R70">
        <v>72</v>
      </c>
      <c r="S70">
        <v>72</v>
      </c>
      <c r="T70">
        <f t="shared" si="19"/>
        <v>72</v>
      </c>
      <c r="U70">
        <f t="shared" si="26"/>
        <v>72.5</v>
      </c>
      <c r="V70" t="s">
        <v>43</v>
      </c>
      <c r="W70" t="s">
        <v>43</v>
      </c>
      <c r="X70">
        <v>23.5</v>
      </c>
      <c r="Y70">
        <v>4.25</v>
      </c>
      <c r="Z70">
        <f t="shared" si="31"/>
        <v>19.25</v>
      </c>
      <c r="AA70" t="s">
        <v>68</v>
      </c>
      <c r="AB70" t="s">
        <v>72</v>
      </c>
      <c r="AC70" t="s">
        <v>54</v>
      </c>
      <c r="AD70" s="4">
        <v>0.23750000000000002</v>
      </c>
      <c r="AE70" s="4">
        <v>0.24444444444444446</v>
      </c>
      <c r="AF70" s="4">
        <f t="shared" si="27"/>
        <v>6.9444444444444475E-3</v>
      </c>
      <c r="AG70" t="s">
        <v>43</v>
      </c>
      <c r="AH70" t="s">
        <v>43</v>
      </c>
      <c r="AI70" t="s">
        <v>43</v>
      </c>
      <c r="AJ70" t="s">
        <v>43</v>
      </c>
      <c r="AK70">
        <v>95</v>
      </c>
      <c r="AL70" t="s">
        <v>43</v>
      </c>
      <c r="AM70" s="2">
        <v>42181</v>
      </c>
      <c r="AN70">
        <v>24</v>
      </c>
      <c r="AO70">
        <v>4.5</v>
      </c>
      <c r="AP70" s="6">
        <f t="shared" si="28"/>
        <v>19.5</v>
      </c>
      <c r="AQ70" s="4">
        <v>0.22638888888888889</v>
      </c>
      <c r="AR70" s="4">
        <v>0.24097222222222223</v>
      </c>
      <c r="AS70" s="4">
        <f>AR70-AQ70</f>
        <v>1.4583333333333337E-2</v>
      </c>
      <c r="AT70" t="s">
        <v>59</v>
      </c>
      <c r="AU70" t="s">
        <v>43</v>
      </c>
      <c r="AV70" t="s">
        <v>43</v>
      </c>
      <c r="AW70" t="s">
        <v>43</v>
      </c>
      <c r="AX70">
        <v>36</v>
      </c>
      <c r="AY70" t="s">
        <v>43</v>
      </c>
      <c r="AZ70" s="2">
        <v>42181</v>
      </c>
      <c r="BA70" t="s">
        <v>60</v>
      </c>
      <c r="BB70">
        <v>74</v>
      </c>
      <c r="BC70">
        <v>48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</v>
      </c>
      <c r="BJ70" t="s">
        <v>160</v>
      </c>
      <c r="BN70">
        <v>5.2</v>
      </c>
      <c r="BO70">
        <v>6</v>
      </c>
      <c r="BP70">
        <v>4</v>
      </c>
      <c r="BQ70">
        <v>0</v>
      </c>
      <c r="BV70">
        <f t="shared" si="24"/>
        <v>4</v>
      </c>
      <c r="BW70">
        <v>3</v>
      </c>
      <c r="BX70">
        <v>1</v>
      </c>
      <c r="BY70" s="6">
        <f t="shared" si="29"/>
        <v>0.25</v>
      </c>
    </row>
    <row r="71" spans="1:78">
      <c r="A71" t="s">
        <v>154</v>
      </c>
      <c r="B71" t="s">
        <v>67</v>
      </c>
      <c r="C71" t="s">
        <v>43</v>
      </c>
      <c r="D71" t="s">
        <v>44</v>
      </c>
      <c r="E71" t="s">
        <v>155</v>
      </c>
      <c r="F71" t="s">
        <v>46</v>
      </c>
      <c r="G71" s="2">
        <v>42170</v>
      </c>
      <c r="H71" t="s">
        <v>146</v>
      </c>
      <c r="I71">
        <v>116</v>
      </c>
      <c r="J71">
        <v>116</v>
      </c>
      <c r="K71">
        <v>116</v>
      </c>
      <c r="L71">
        <f t="shared" si="30"/>
        <v>116</v>
      </c>
      <c r="M71">
        <v>77</v>
      </c>
      <c r="N71">
        <v>77</v>
      </c>
      <c r="O71">
        <v>77</v>
      </c>
      <c r="P71">
        <f t="shared" si="25"/>
        <v>77</v>
      </c>
      <c r="Q71">
        <v>76</v>
      </c>
      <c r="R71">
        <v>76</v>
      </c>
      <c r="S71">
        <v>76</v>
      </c>
      <c r="T71">
        <f t="shared" si="19"/>
        <v>76</v>
      </c>
      <c r="U71">
        <f t="shared" si="26"/>
        <v>76.5</v>
      </c>
      <c r="V71" t="s">
        <v>43</v>
      </c>
      <c r="W71" t="s">
        <v>43</v>
      </c>
      <c r="X71">
        <v>20.5</v>
      </c>
      <c r="Y71">
        <v>4.25</v>
      </c>
      <c r="Z71">
        <f t="shared" si="31"/>
        <v>16.25</v>
      </c>
      <c r="AA71" t="s">
        <v>68</v>
      </c>
      <c r="AB71" t="s">
        <v>94</v>
      </c>
      <c r="AC71" t="s">
        <v>72</v>
      </c>
      <c r="AD71" s="4">
        <v>0.20555555555555557</v>
      </c>
      <c r="AE71" s="4">
        <v>0.22569444444444445</v>
      </c>
      <c r="AF71" s="4">
        <f t="shared" si="27"/>
        <v>2.0138888888888873E-2</v>
      </c>
      <c r="AG71" t="s">
        <v>43</v>
      </c>
      <c r="AH71" t="s">
        <v>43</v>
      </c>
      <c r="AI71" t="s">
        <v>43</v>
      </c>
      <c r="AJ71" t="s">
        <v>43</v>
      </c>
      <c r="AK71">
        <v>30</v>
      </c>
      <c r="AL71" t="s">
        <v>43</v>
      </c>
      <c r="AM71" s="2">
        <v>42181</v>
      </c>
      <c r="AN71">
        <v>19.5</v>
      </c>
      <c r="AO71">
        <v>3</v>
      </c>
      <c r="AP71" s="6">
        <f t="shared" si="28"/>
        <v>16.5</v>
      </c>
      <c r="AQ71" s="4">
        <v>0.22569444444444445</v>
      </c>
      <c r="AR71" s="4">
        <v>0.23819444444444446</v>
      </c>
      <c r="AS71" s="4">
        <f>AR71-AQ71</f>
        <v>1.2500000000000011E-2</v>
      </c>
      <c r="AT71" t="s">
        <v>59</v>
      </c>
      <c r="AU71" t="s">
        <v>43</v>
      </c>
      <c r="AV71" t="s">
        <v>43</v>
      </c>
      <c r="AW71" t="s">
        <v>43</v>
      </c>
      <c r="AX71">
        <v>26</v>
      </c>
      <c r="AY71" t="s">
        <v>43</v>
      </c>
      <c r="AZ71" s="2">
        <v>42181</v>
      </c>
      <c r="BA71" t="s">
        <v>60</v>
      </c>
      <c r="BB71">
        <v>18</v>
      </c>
      <c r="BC71">
        <v>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49</v>
      </c>
      <c r="BJ71" t="s">
        <v>202</v>
      </c>
      <c r="BV71">
        <f t="shared" si="24"/>
        <v>0</v>
      </c>
      <c r="BW71">
        <v>3</v>
      </c>
      <c r="BX71">
        <v>2</v>
      </c>
      <c r="BY71" s="6">
        <f t="shared" si="29"/>
        <v>0.25</v>
      </c>
    </row>
    <row r="72" spans="1:78">
      <c r="A72" t="s">
        <v>156</v>
      </c>
      <c r="B72" t="s">
        <v>67</v>
      </c>
      <c r="C72" t="s">
        <v>43</v>
      </c>
      <c r="D72" t="s">
        <v>44</v>
      </c>
      <c r="E72" t="s">
        <v>45</v>
      </c>
      <c r="F72" t="s">
        <v>90</v>
      </c>
      <c r="G72" s="2">
        <v>42170</v>
      </c>
      <c r="H72" t="s">
        <v>146</v>
      </c>
      <c r="I72">
        <v>121</v>
      </c>
      <c r="J72">
        <v>121</v>
      </c>
      <c r="K72">
        <v>121</v>
      </c>
      <c r="L72">
        <f t="shared" si="30"/>
        <v>121</v>
      </c>
      <c r="M72">
        <v>94</v>
      </c>
      <c r="N72">
        <v>94</v>
      </c>
      <c r="O72">
        <v>94</v>
      </c>
      <c r="P72">
        <f t="shared" si="25"/>
        <v>94</v>
      </c>
      <c r="Q72">
        <v>94</v>
      </c>
      <c r="R72">
        <v>94</v>
      </c>
      <c r="S72">
        <v>94</v>
      </c>
      <c r="T72">
        <f t="shared" si="19"/>
        <v>94</v>
      </c>
      <c r="U72">
        <f t="shared" si="26"/>
        <v>94</v>
      </c>
      <c r="V72" t="s">
        <v>43</v>
      </c>
      <c r="W72" t="s">
        <v>43</v>
      </c>
      <c r="X72">
        <v>20.5</v>
      </c>
      <c r="Y72">
        <v>4.5</v>
      </c>
      <c r="Z72">
        <f t="shared" si="31"/>
        <v>16</v>
      </c>
      <c r="AA72" t="s">
        <v>94</v>
      </c>
      <c r="AB72" t="s">
        <v>75</v>
      </c>
      <c r="AC72" t="s">
        <v>72</v>
      </c>
      <c r="AD72" s="4">
        <v>0.21180555555555555</v>
      </c>
      <c r="AE72" s="4">
        <v>0.24027777777777778</v>
      </c>
      <c r="AF72" s="4">
        <f t="shared" si="27"/>
        <v>2.8472222222222232E-2</v>
      </c>
      <c r="AG72" t="s">
        <v>43</v>
      </c>
      <c r="AH72" t="s">
        <v>43</v>
      </c>
      <c r="AI72" t="s">
        <v>43</v>
      </c>
      <c r="AJ72" t="s">
        <v>43</v>
      </c>
      <c r="AK72">
        <v>17</v>
      </c>
      <c r="AL72" t="s">
        <v>43</v>
      </c>
      <c r="AM72" s="2">
        <v>42181</v>
      </c>
      <c r="AN72">
        <v>20.5</v>
      </c>
      <c r="AO72">
        <v>3.5</v>
      </c>
      <c r="AP72" s="6">
        <f t="shared" si="28"/>
        <v>17</v>
      </c>
      <c r="AQ72" s="4">
        <v>0.21875</v>
      </c>
      <c r="AR72" s="4">
        <v>0.23263888888888887</v>
      </c>
      <c r="AS72" s="4">
        <f>AR72-AQ72</f>
        <v>1.3888888888888867E-2</v>
      </c>
      <c r="AT72" t="s">
        <v>59</v>
      </c>
      <c r="AU72" t="s">
        <v>43</v>
      </c>
      <c r="AV72" t="s">
        <v>43</v>
      </c>
      <c r="AW72" t="s">
        <v>43</v>
      </c>
      <c r="AX72">
        <v>45</v>
      </c>
      <c r="AY72" t="s">
        <v>43</v>
      </c>
      <c r="AZ72" s="2">
        <v>42181</v>
      </c>
      <c r="BA72" t="s">
        <v>60</v>
      </c>
      <c r="BB72">
        <v>113</v>
      </c>
      <c r="BC72">
        <v>112</v>
      </c>
      <c r="BD72">
        <v>1</v>
      </c>
      <c r="BE72">
        <v>0</v>
      </c>
      <c r="BF72">
        <v>5</v>
      </c>
      <c r="BG72">
        <v>12</v>
      </c>
      <c r="BH72">
        <v>5</v>
      </c>
      <c r="BI72">
        <v>16</v>
      </c>
      <c r="BJ72" t="s">
        <v>159</v>
      </c>
      <c r="BN72">
        <v>35</v>
      </c>
      <c r="BO72">
        <v>4</v>
      </c>
      <c r="BP72">
        <v>3</v>
      </c>
      <c r="BQ72">
        <v>0</v>
      </c>
      <c r="BR72">
        <v>35.200000000000003</v>
      </c>
      <c r="BT72">
        <v>3</v>
      </c>
      <c r="BU72">
        <v>0</v>
      </c>
      <c r="BV72">
        <f t="shared" si="24"/>
        <v>6</v>
      </c>
      <c r="BW72">
        <v>3</v>
      </c>
      <c r="BX72">
        <v>3</v>
      </c>
      <c r="BY72" s="6">
        <f t="shared" si="29"/>
        <v>1</v>
      </c>
      <c r="BZ72" t="s">
        <v>218</v>
      </c>
    </row>
    <row r="73" spans="1:78">
      <c r="A73" t="s">
        <v>177</v>
      </c>
      <c r="B73" t="s">
        <v>67</v>
      </c>
      <c r="C73" t="s">
        <v>59</v>
      </c>
      <c r="D73" t="s">
        <v>44</v>
      </c>
      <c r="E73" t="s">
        <v>82</v>
      </c>
      <c r="F73" t="s">
        <v>83</v>
      </c>
      <c r="G73" s="2">
        <v>42170</v>
      </c>
      <c r="H73" t="s">
        <v>146</v>
      </c>
      <c r="I73">
        <v>119</v>
      </c>
      <c r="J73">
        <v>119</v>
      </c>
      <c r="K73">
        <v>119</v>
      </c>
      <c r="L73">
        <f t="shared" si="30"/>
        <v>119</v>
      </c>
      <c r="M73">
        <v>80</v>
      </c>
      <c r="N73">
        <v>80</v>
      </c>
      <c r="O73">
        <v>80</v>
      </c>
      <c r="P73">
        <f t="shared" si="25"/>
        <v>80</v>
      </c>
      <c r="Q73">
        <v>81</v>
      </c>
      <c r="R73">
        <v>81</v>
      </c>
      <c r="S73">
        <v>81</v>
      </c>
      <c r="T73">
        <f t="shared" si="19"/>
        <v>81</v>
      </c>
      <c r="U73">
        <f t="shared" si="26"/>
        <v>80.5</v>
      </c>
      <c r="V73" t="s">
        <v>43</v>
      </c>
      <c r="W73" t="s">
        <v>43</v>
      </c>
      <c r="X73">
        <v>20</v>
      </c>
      <c r="Y73">
        <v>3</v>
      </c>
      <c r="Z73">
        <f t="shared" si="31"/>
        <v>17</v>
      </c>
      <c r="AA73" t="s">
        <v>53</v>
      </c>
      <c r="AB73" t="s">
        <v>75</v>
      </c>
      <c r="AC73" t="s">
        <v>54</v>
      </c>
      <c r="AD73" s="4">
        <v>0.20138888888888887</v>
      </c>
      <c r="AE73" s="4">
        <v>0.21180555555555555</v>
      </c>
      <c r="AF73" s="4">
        <f t="shared" si="27"/>
        <v>1.0416666666666685E-2</v>
      </c>
      <c r="AG73" t="s">
        <v>43</v>
      </c>
      <c r="AH73" t="s">
        <v>43</v>
      </c>
      <c r="AI73" t="s">
        <v>59</v>
      </c>
      <c r="AJ73" t="s">
        <v>43</v>
      </c>
      <c r="AK73">
        <v>46</v>
      </c>
      <c r="AL73" t="s">
        <v>43</v>
      </c>
      <c r="AM73" s="2">
        <v>42192</v>
      </c>
      <c r="AN73">
        <v>22.5</v>
      </c>
      <c r="AO73">
        <v>4.5</v>
      </c>
      <c r="AP73" s="6">
        <f t="shared" si="28"/>
        <v>18</v>
      </c>
      <c r="AQ73" s="4" t="s">
        <v>191</v>
      </c>
      <c r="AR73" s="4">
        <v>5.5555555555555552E-2</v>
      </c>
      <c r="AS73" s="4">
        <v>8.3333333333333332E-3</v>
      </c>
      <c r="AT73" t="s">
        <v>59</v>
      </c>
      <c r="AU73" t="s">
        <v>43</v>
      </c>
      <c r="AV73" s="4" t="s">
        <v>59</v>
      </c>
      <c r="AW73" s="4" t="s">
        <v>43</v>
      </c>
      <c r="AX73">
        <v>48</v>
      </c>
      <c r="AY73" t="s">
        <v>43</v>
      </c>
      <c r="AZ73" s="2">
        <v>42192</v>
      </c>
      <c r="BA73" t="s">
        <v>60</v>
      </c>
      <c r="BB73">
        <v>100</v>
      </c>
      <c r="BC73">
        <v>105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61</v>
      </c>
      <c r="BJ73" t="s">
        <v>178</v>
      </c>
      <c r="BV73">
        <f t="shared" si="24"/>
        <v>0</v>
      </c>
      <c r="BY73" s="6">
        <f t="shared" si="29"/>
        <v>1</v>
      </c>
    </row>
    <row r="74" spans="1:78">
      <c r="A74" t="s">
        <v>178</v>
      </c>
      <c r="B74" t="s">
        <v>42</v>
      </c>
      <c r="C74" t="s">
        <v>59</v>
      </c>
      <c r="D74" t="s">
        <v>88</v>
      </c>
      <c r="E74" t="s">
        <v>89</v>
      </c>
      <c r="F74" t="s">
        <v>83</v>
      </c>
      <c r="G74" s="2">
        <v>42170</v>
      </c>
      <c r="H74" t="s">
        <v>146</v>
      </c>
      <c r="I74">
        <v>115</v>
      </c>
      <c r="J74">
        <v>115</v>
      </c>
      <c r="K74">
        <v>115</v>
      </c>
      <c r="L74">
        <f t="shared" si="30"/>
        <v>115</v>
      </c>
      <c r="M74">
        <v>75</v>
      </c>
      <c r="N74">
        <v>75</v>
      </c>
      <c r="O74">
        <v>75</v>
      </c>
      <c r="P74">
        <f t="shared" si="25"/>
        <v>75</v>
      </c>
      <c r="U74">
        <v>75</v>
      </c>
      <c r="V74" t="s">
        <v>43</v>
      </c>
      <c r="W74" t="s">
        <v>59</v>
      </c>
      <c r="X74">
        <v>20</v>
      </c>
      <c r="Y74">
        <v>3</v>
      </c>
      <c r="Z74">
        <f t="shared" si="31"/>
        <v>17</v>
      </c>
      <c r="AA74" t="s">
        <v>79</v>
      </c>
      <c r="AB74" t="s">
        <v>52</v>
      </c>
      <c r="AC74" t="s">
        <v>77</v>
      </c>
      <c r="AD74" s="4">
        <v>0.18263888888888891</v>
      </c>
      <c r="AE74" s="4">
        <v>0.20277777777777781</v>
      </c>
      <c r="AF74" s="4">
        <f t="shared" si="27"/>
        <v>2.0138888888888901E-2</v>
      </c>
      <c r="AG74" t="s">
        <v>43</v>
      </c>
      <c r="AH74" t="s">
        <v>43</v>
      </c>
      <c r="AI74" t="s">
        <v>59</v>
      </c>
      <c r="AJ74" t="s">
        <v>43</v>
      </c>
      <c r="AK74">
        <v>38</v>
      </c>
      <c r="AL74" t="s">
        <v>43</v>
      </c>
      <c r="AM74" s="2"/>
      <c r="AZ74" s="2"/>
      <c r="BI74">
        <v>61</v>
      </c>
      <c r="BJ74" t="s">
        <v>177</v>
      </c>
      <c r="BV74">
        <f t="shared" si="24"/>
        <v>0</v>
      </c>
      <c r="BY74" s="6"/>
    </row>
    <row r="75" spans="1:78">
      <c r="A75" t="s">
        <v>157</v>
      </c>
      <c r="B75" t="s">
        <v>42</v>
      </c>
      <c r="C75" t="s">
        <v>59</v>
      </c>
      <c r="D75" t="s">
        <v>88</v>
      </c>
      <c r="E75" t="s">
        <v>89</v>
      </c>
      <c r="F75" t="s">
        <v>46</v>
      </c>
      <c r="G75" s="2">
        <v>42170</v>
      </c>
      <c r="H75" t="s">
        <v>146</v>
      </c>
      <c r="I75">
        <v>119.5</v>
      </c>
      <c r="J75">
        <v>119.5</v>
      </c>
      <c r="K75">
        <v>119.5</v>
      </c>
      <c r="L75">
        <f t="shared" si="30"/>
        <v>119.5</v>
      </c>
      <c r="M75">
        <v>80.5</v>
      </c>
      <c r="N75">
        <v>80.5</v>
      </c>
      <c r="O75">
        <v>81</v>
      </c>
      <c r="P75">
        <f t="shared" si="25"/>
        <v>80.666666666666671</v>
      </c>
      <c r="Q75">
        <v>80</v>
      </c>
      <c r="R75">
        <v>80</v>
      </c>
      <c r="S75">
        <v>80</v>
      </c>
      <c r="T75">
        <f>AVERAGE(Q75:S75)</f>
        <v>80</v>
      </c>
      <c r="U75">
        <f>(P75+T75)/2</f>
        <v>80.333333333333343</v>
      </c>
      <c r="V75" t="s">
        <v>43</v>
      </c>
      <c r="W75" t="s">
        <v>43</v>
      </c>
      <c r="X75">
        <v>22</v>
      </c>
      <c r="Y75">
        <v>4.25</v>
      </c>
      <c r="Z75">
        <f t="shared" si="31"/>
        <v>17.75</v>
      </c>
      <c r="AA75" t="s">
        <v>68</v>
      </c>
      <c r="AB75" t="s">
        <v>72</v>
      </c>
      <c r="AC75" t="s">
        <v>54</v>
      </c>
      <c r="AD75" s="4">
        <v>0.17500000000000002</v>
      </c>
      <c r="AE75" s="4">
        <v>0.19444444444444445</v>
      </c>
      <c r="AF75" s="4">
        <f t="shared" si="27"/>
        <v>1.9444444444444431E-2</v>
      </c>
      <c r="AG75" t="s">
        <v>43</v>
      </c>
      <c r="AH75" t="s">
        <v>43</v>
      </c>
      <c r="AI75" t="s">
        <v>59</v>
      </c>
      <c r="AJ75" t="s">
        <v>43</v>
      </c>
      <c r="AK75">
        <v>23</v>
      </c>
      <c r="AM75" s="2">
        <v>42181</v>
      </c>
      <c r="AN75">
        <v>24</v>
      </c>
      <c r="AO75">
        <v>3</v>
      </c>
      <c r="AP75" s="6">
        <f>AN75-AO75</f>
        <v>21</v>
      </c>
      <c r="AQ75" s="4">
        <v>0.21666666666666667</v>
      </c>
      <c r="AR75" s="4">
        <v>0.2298611111111111</v>
      </c>
      <c r="AS75" s="4">
        <f>AR75-AQ75</f>
        <v>1.3194444444444425E-2</v>
      </c>
      <c r="AT75" t="s">
        <v>59</v>
      </c>
      <c r="AU75" t="s">
        <v>43</v>
      </c>
      <c r="AW75" t="s">
        <v>43</v>
      </c>
      <c r="AX75">
        <v>25</v>
      </c>
      <c r="AY75" t="s">
        <v>43</v>
      </c>
      <c r="AZ75" s="2">
        <v>42181</v>
      </c>
      <c r="BA75" t="s">
        <v>60</v>
      </c>
      <c r="BB75">
        <v>75</v>
      </c>
      <c r="BC75">
        <v>73</v>
      </c>
      <c r="BD75">
        <v>3</v>
      </c>
      <c r="BE75">
        <v>0</v>
      </c>
      <c r="BF75">
        <v>0</v>
      </c>
      <c r="BG75">
        <v>0</v>
      </c>
      <c r="BH75">
        <v>0</v>
      </c>
      <c r="BI75">
        <v>15</v>
      </c>
      <c r="BJ75" t="s">
        <v>217</v>
      </c>
      <c r="BN75">
        <v>27</v>
      </c>
      <c r="BO75">
        <v>3</v>
      </c>
      <c r="BP75">
        <v>3</v>
      </c>
      <c r="BQ75">
        <v>1</v>
      </c>
      <c r="BV75">
        <f t="shared" si="24"/>
        <v>3</v>
      </c>
      <c r="BW75">
        <v>3</v>
      </c>
      <c r="BX75">
        <v>3</v>
      </c>
      <c r="BY75" s="6">
        <f>AP75-Z75</f>
        <v>3.25</v>
      </c>
    </row>
    <row r="76" spans="1:78">
      <c r="A76" t="s">
        <v>158</v>
      </c>
      <c r="B76" t="s">
        <v>67</v>
      </c>
      <c r="C76" t="s">
        <v>59</v>
      </c>
      <c r="D76" t="s">
        <v>88</v>
      </c>
      <c r="E76" t="s">
        <v>89</v>
      </c>
      <c r="F76" t="s">
        <v>46</v>
      </c>
      <c r="G76" s="2">
        <v>42170</v>
      </c>
      <c r="H76" t="s">
        <v>146</v>
      </c>
      <c r="I76">
        <v>115</v>
      </c>
      <c r="J76">
        <v>115</v>
      </c>
      <c r="K76">
        <v>115</v>
      </c>
      <c r="L76">
        <f t="shared" si="30"/>
        <v>115</v>
      </c>
      <c r="M76">
        <v>89</v>
      </c>
      <c r="N76">
        <v>88.5</v>
      </c>
      <c r="O76">
        <v>89</v>
      </c>
      <c r="P76">
        <f t="shared" si="25"/>
        <v>88.833333333333329</v>
      </c>
      <c r="U76">
        <v>88.83</v>
      </c>
      <c r="V76" t="s">
        <v>43</v>
      </c>
      <c r="W76" t="s">
        <v>59</v>
      </c>
      <c r="X76">
        <v>21.75</v>
      </c>
      <c r="Y76">
        <v>4.25</v>
      </c>
      <c r="Z76">
        <f t="shared" si="31"/>
        <v>17.5</v>
      </c>
      <c r="AA76" t="s">
        <v>53</v>
      </c>
      <c r="AB76" t="s">
        <v>68</v>
      </c>
      <c r="AC76" t="s">
        <v>72</v>
      </c>
      <c r="AD76" s="4">
        <v>0.17361111111111113</v>
      </c>
      <c r="AE76" s="4">
        <v>0.19027777777777777</v>
      </c>
      <c r="AF76" s="4">
        <f t="shared" si="27"/>
        <v>1.6666666666666635E-2</v>
      </c>
      <c r="AG76" t="s">
        <v>43</v>
      </c>
      <c r="AH76" t="s">
        <v>43</v>
      </c>
      <c r="AJ76" t="s">
        <v>43</v>
      </c>
      <c r="AK76">
        <v>38</v>
      </c>
      <c r="AL76" t="s">
        <v>43</v>
      </c>
      <c r="AM76" s="2">
        <v>42181</v>
      </c>
      <c r="AN76">
        <v>23</v>
      </c>
      <c r="AO76">
        <v>4.5</v>
      </c>
      <c r="AP76" s="6">
        <f>AN76-AO76</f>
        <v>18.5</v>
      </c>
      <c r="AQ76" s="4">
        <v>0.24722222222222223</v>
      </c>
      <c r="AR76" s="4">
        <v>0.25972222222222224</v>
      </c>
      <c r="AS76" s="4">
        <f>AR76-AQ76</f>
        <v>1.2500000000000011E-2</v>
      </c>
      <c r="AT76" t="s">
        <v>59</v>
      </c>
      <c r="AU76" t="s">
        <v>43</v>
      </c>
      <c r="AW76" t="s">
        <v>43</v>
      </c>
      <c r="AX76">
        <v>60</v>
      </c>
      <c r="AY76" t="s">
        <v>43</v>
      </c>
      <c r="AZ76" s="2">
        <v>42181</v>
      </c>
      <c r="BA76" t="s">
        <v>60</v>
      </c>
      <c r="BB76">
        <v>120</v>
      </c>
      <c r="BC76">
        <v>118</v>
      </c>
      <c r="BD76">
        <v>47</v>
      </c>
      <c r="BE76">
        <v>0</v>
      </c>
      <c r="BF76">
        <v>0</v>
      </c>
      <c r="BG76">
        <v>0</v>
      </c>
      <c r="BH76">
        <v>0</v>
      </c>
      <c r="BI76">
        <v>12</v>
      </c>
      <c r="BJ76" t="s">
        <v>151</v>
      </c>
      <c r="BN76">
        <v>12.2</v>
      </c>
      <c r="BO76">
        <v>4</v>
      </c>
      <c r="BP76">
        <v>4</v>
      </c>
      <c r="BQ76">
        <v>10</v>
      </c>
      <c r="BV76">
        <f t="shared" si="24"/>
        <v>4</v>
      </c>
      <c r="BW76">
        <v>3</v>
      </c>
      <c r="BX76">
        <v>1</v>
      </c>
      <c r="BY76" s="6">
        <f>AP76-Z76</f>
        <v>1</v>
      </c>
    </row>
    <row r="77" spans="1:78">
      <c r="A77" t="s">
        <v>179</v>
      </c>
      <c r="B77" t="s">
        <v>67</v>
      </c>
      <c r="C77" t="s">
        <v>59</v>
      </c>
      <c r="D77" t="s">
        <v>88</v>
      </c>
      <c r="E77" t="s">
        <v>89</v>
      </c>
      <c r="F77" t="s">
        <v>46</v>
      </c>
      <c r="G77" s="2">
        <v>42170</v>
      </c>
      <c r="H77" t="s">
        <v>146</v>
      </c>
      <c r="I77">
        <v>118</v>
      </c>
      <c r="J77">
        <v>118</v>
      </c>
      <c r="K77">
        <v>118</v>
      </c>
      <c r="L77">
        <f t="shared" si="30"/>
        <v>118</v>
      </c>
      <c r="M77">
        <v>81</v>
      </c>
      <c r="N77">
        <v>81</v>
      </c>
      <c r="O77">
        <v>81</v>
      </c>
      <c r="P77">
        <f t="shared" si="25"/>
        <v>81</v>
      </c>
      <c r="Q77">
        <v>76</v>
      </c>
      <c r="R77">
        <v>76</v>
      </c>
      <c r="S77">
        <v>76</v>
      </c>
      <c r="T77">
        <f>AVERAGE(Q77:S77)</f>
        <v>76</v>
      </c>
      <c r="U77">
        <f>(P77+T77)/2</f>
        <v>78.5</v>
      </c>
      <c r="V77" t="s">
        <v>43</v>
      </c>
      <c r="W77" t="s">
        <v>43</v>
      </c>
      <c r="X77">
        <v>25</v>
      </c>
      <c r="Y77">
        <v>4.25</v>
      </c>
      <c r="Z77">
        <f t="shared" si="31"/>
        <v>20.75</v>
      </c>
      <c r="AA77" t="s">
        <v>94</v>
      </c>
      <c r="AB77" t="s">
        <v>68</v>
      </c>
      <c r="AC77" t="s">
        <v>69</v>
      </c>
      <c r="AD77" s="4">
        <v>0.15972222222222224</v>
      </c>
      <c r="AE77" s="4">
        <v>0.18263888888888891</v>
      </c>
      <c r="AF77" s="4">
        <f t="shared" si="27"/>
        <v>2.2916666666666669E-2</v>
      </c>
      <c r="AG77" t="s">
        <v>43</v>
      </c>
      <c r="AH77" t="s">
        <v>43</v>
      </c>
      <c r="AI77" t="s">
        <v>59</v>
      </c>
      <c r="AJ77" t="s">
        <v>43</v>
      </c>
      <c r="AK77">
        <v>40</v>
      </c>
      <c r="AL77" t="s">
        <v>43</v>
      </c>
      <c r="AM77" s="2"/>
      <c r="AZ77" s="2"/>
      <c r="BI77">
        <v>56</v>
      </c>
      <c r="BV77">
        <f t="shared" ref="BV77:BV94" si="32">BP77+BT77</f>
        <v>0</v>
      </c>
      <c r="BY77" s="6"/>
    </row>
    <row r="78" spans="1:78">
      <c r="A78" t="s">
        <v>159</v>
      </c>
      <c r="B78" t="s">
        <v>42</v>
      </c>
      <c r="C78" t="s">
        <v>59</v>
      </c>
      <c r="D78" t="s">
        <v>88</v>
      </c>
      <c r="E78" t="s">
        <v>89</v>
      </c>
      <c r="F78" t="s">
        <v>46</v>
      </c>
      <c r="G78" s="2">
        <v>42170</v>
      </c>
      <c r="H78" t="s">
        <v>146</v>
      </c>
      <c r="I78">
        <v>119</v>
      </c>
      <c r="J78">
        <v>119</v>
      </c>
      <c r="K78">
        <v>119.5</v>
      </c>
      <c r="L78">
        <f t="shared" si="30"/>
        <v>119.16666666666667</v>
      </c>
      <c r="Q78">
        <v>75</v>
      </c>
      <c r="R78">
        <v>75</v>
      </c>
      <c r="S78">
        <v>75</v>
      </c>
      <c r="T78">
        <f>AVERAGE(Q78:S78)</f>
        <v>75</v>
      </c>
      <c r="U78">
        <v>75</v>
      </c>
      <c r="V78" t="s">
        <v>43</v>
      </c>
      <c r="W78" t="s">
        <v>59</v>
      </c>
      <c r="X78">
        <v>23</v>
      </c>
      <c r="Y78">
        <v>4.25</v>
      </c>
      <c r="Z78">
        <f t="shared" si="31"/>
        <v>18.75</v>
      </c>
      <c r="AA78" t="s">
        <v>74</v>
      </c>
      <c r="AB78" t="s">
        <v>69</v>
      </c>
      <c r="AC78" t="s">
        <v>54</v>
      </c>
      <c r="AD78" s="4">
        <v>0.17500000000000002</v>
      </c>
      <c r="AE78" s="4">
        <v>0.19097222222222221</v>
      </c>
      <c r="AF78" s="4">
        <f t="shared" si="27"/>
        <v>1.5972222222222193E-2</v>
      </c>
      <c r="AG78" t="s">
        <v>43</v>
      </c>
      <c r="AH78" t="s">
        <v>43</v>
      </c>
      <c r="AJ78" t="s">
        <v>43</v>
      </c>
      <c r="AK78">
        <v>15</v>
      </c>
      <c r="AL78" t="s">
        <v>43</v>
      </c>
      <c r="AM78" s="2">
        <v>42181</v>
      </c>
      <c r="AN78">
        <v>23</v>
      </c>
      <c r="AO78">
        <v>3</v>
      </c>
      <c r="AP78" s="6">
        <f>AN78-AO78</f>
        <v>20</v>
      </c>
      <c r="AQ78" s="4">
        <v>0.22708333333333333</v>
      </c>
      <c r="AR78" s="4">
        <v>0.24236111111111111</v>
      </c>
      <c r="AS78" s="4">
        <f>AR78-AQ78</f>
        <v>1.5277777777777779E-2</v>
      </c>
      <c r="AT78" t="s">
        <v>59</v>
      </c>
      <c r="AU78" t="s">
        <v>43</v>
      </c>
      <c r="AW78" t="s">
        <v>43</v>
      </c>
      <c r="AX78">
        <v>25</v>
      </c>
      <c r="AY78" t="s">
        <v>43</v>
      </c>
      <c r="AZ78" s="2">
        <v>42181</v>
      </c>
      <c r="BA78" t="s">
        <v>60</v>
      </c>
      <c r="BB78">
        <v>94</v>
      </c>
      <c r="BC78">
        <v>100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</v>
      </c>
      <c r="BJ78" t="s">
        <v>156</v>
      </c>
      <c r="BN78">
        <v>35</v>
      </c>
      <c r="BO78">
        <v>4</v>
      </c>
      <c r="BP78">
        <v>3</v>
      </c>
      <c r="BQ78">
        <v>0</v>
      </c>
      <c r="BR78">
        <v>35.200000000000003</v>
      </c>
      <c r="BT78">
        <v>3</v>
      </c>
      <c r="BU78">
        <v>0</v>
      </c>
      <c r="BV78">
        <f t="shared" si="32"/>
        <v>6</v>
      </c>
      <c r="BW78">
        <v>3</v>
      </c>
      <c r="BX78">
        <v>1</v>
      </c>
      <c r="BY78" s="6">
        <f>AP78-Z78</f>
        <v>1.25</v>
      </c>
    </row>
    <row r="79" spans="1:78">
      <c r="A79" t="s">
        <v>162</v>
      </c>
      <c r="B79" t="s">
        <v>67</v>
      </c>
      <c r="C79" t="s">
        <v>59</v>
      </c>
      <c r="D79" t="s">
        <v>88</v>
      </c>
      <c r="E79" t="s">
        <v>89</v>
      </c>
      <c r="F79" t="s">
        <v>90</v>
      </c>
      <c r="G79" s="2">
        <v>42170</v>
      </c>
      <c r="H79" t="s">
        <v>146</v>
      </c>
      <c r="I79">
        <v>111</v>
      </c>
      <c r="J79">
        <v>111</v>
      </c>
      <c r="K79">
        <v>111</v>
      </c>
      <c r="L79">
        <f t="shared" si="30"/>
        <v>111</v>
      </c>
      <c r="M79">
        <v>69</v>
      </c>
      <c r="N79">
        <v>70</v>
      </c>
      <c r="O79">
        <v>69</v>
      </c>
      <c r="P79">
        <f t="shared" ref="P79:P89" si="33">AVERAGE(M79:O79)</f>
        <v>69.333333333333329</v>
      </c>
      <c r="U79">
        <v>69.333330000000004</v>
      </c>
      <c r="V79" t="s">
        <v>43</v>
      </c>
      <c r="W79" t="s">
        <v>59</v>
      </c>
      <c r="X79">
        <v>22.5</v>
      </c>
      <c r="Y79">
        <v>4.5</v>
      </c>
      <c r="Z79">
        <f t="shared" si="31"/>
        <v>18</v>
      </c>
      <c r="AA79" t="s">
        <v>91</v>
      </c>
      <c r="AB79" t="s">
        <v>74</v>
      </c>
      <c r="AC79" t="s">
        <v>85</v>
      </c>
      <c r="AD79" s="4">
        <v>0.18402777777777779</v>
      </c>
      <c r="AE79" s="4">
        <v>0.21041666666666667</v>
      </c>
      <c r="AF79" s="4">
        <f t="shared" si="27"/>
        <v>2.6388888888888878E-2</v>
      </c>
      <c r="AG79" t="s">
        <v>43</v>
      </c>
      <c r="AH79" t="s">
        <v>43</v>
      </c>
      <c r="AI79" t="s">
        <v>43</v>
      </c>
      <c r="AJ79" t="s">
        <v>43</v>
      </c>
      <c r="AK79">
        <v>40</v>
      </c>
      <c r="AL79" t="s">
        <v>43</v>
      </c>
      <c r="AM79" s="2">
        <v>42182</v>
      </c>
      <c r="AN79">
        <v>24.5</v>
      </c>
      <c r="AO79">
        <v>3.5</v>
      </c>
      <c r="AP79" s="6">
        <f>AN79-AO79</f>
        <v>21</v>
      </c>
      <c r="AQ79" s="4">
        <v>0.25347222222222221</v>
      </c>
      <c r="AR79" s="4">
        <v>0.26527777777777778</v>
      </c>
      <c r="AS79" s="4">
        <f>AR79-AQ79</f>
        <v>1.1805555555555569E-2</v>
      </c>
      <c r="AT79" t="s">
        <v>59</v>
      </c>
      <c r="AU79" t="s">
        <v>43</v>
      </c>
      <c r="AV79" t="s">
        <v>43</v>
      </c>
      <c r="AW79" t="s">
        <v>43</v>
      </c>
      <c r="AX79">
        <v>32</v>
      </c>
      <c r="AY79" t="s">
        <v>59</v>
      </c>
      <c r="AZ79" s="2">
        <v>42182</v>
      </c>
      <c r="BA79" t="s">
        <v>60</v>
      </c>
      <c r="BB79">
        <v>135</v>
      </c>
      <c r="BC79">
        <v>75</v>
      </c>
      <c r="BD79">
        <v>0</v>
      </c>
      <c r="BE79">
        <v>0</v>
      </c>
      <c r="BF79">
        <v>0</v>
      </c>
      <c r="BG79">
        <v>3</v>
      </c>
      <c r="BH79">
        <v>2</v>
      </c>
      <c r="BI79">
        <v>42</v>
      </c>
      <c r="BJ79" t="s">
        <v>176</v>
      </c>
      <c r="BN79">
        <v>42.2</v>
      </c>
      <c r="BO79">
        <v>3</v>
      </c>
      <c r="BP79">
        <v>3</v>
      </c>
      <c r="BQ79">
        <v>0</v>
      </c>
      <c r="BV79">
        <f t="shared" si="32"/>
        <v>3</v>
      </c>
      <c r="BY79" s="6">
        <f>AP79-Z79</f>
        <v>3</v>
      </c>
    </row>
    <row r="80" spans="1:78">
      <c r="A80" t="s">
        <v>160</v>
      </c>
      <c r="B80" t="s">
        <v>42</v>
      </c>
      <c r="C80" t="s">
        <v>59</v>
      </c>
      <c r="D80" t="s">
        <v>44</v>
      </c>
      <c r="E80" t="s">
        <v>155</v>
      </c>
      <c r="F80" t="s">
        <v>46</v>
      </c>
      <c r="G80" s="2">
        <v>42170</v>
      </c>
      <c r="H80" t="s">
        <v>146</v>
      </c>
      <c r="I80">
        <v>118</v>
      </c>
      <c r="J80">
        <v>118</v>
      </c>
      <c r="K80">
        <v>118</v>
      </c>
      <c r="L80">
        <f t="shared" si="30"/>
        <v>118</v>
      </c>
      <c r="M80">
        <v>79</v>
      </c>
      <c r="N80">
        <v>79</v>
      </c>
      <c r="O80">
        <v>79</v>
      </c>
      <c r="P80">
        <f t="shared" si="33"/>
        <v>79</v>
      </c>
      <c r="Q80">
        <v>81</v>
      </c>
      <c r="R80">
        <v>81</v>
      </c>
      <c r="S80">
        <v>81</v>
      </c>
      <c r="T80">
        <f>AVERAGE(Q80:S80)</f>
        <v>81</v>
      </c>
      <c r="U80">
        <f>(P80+T80)/2</f>
        <v>80</v>
      </c>
      <c r="V80" t="s">
        <v>43</v>
      </c>
      <c r="W80" t="s">
        <v>43</v>
      </c>
      <c r="X80">
        <v>20.5</v>
      </c>
      <c r="Y80">
        <v>4.25</v>
      </c>
      <c r="Z80">
        <f t="shared" si="31"/>
        <v>16.25</v>
      </c>
      <c r="AA80" t="s">
        <v>52</v>
      </c>
      <c r="AB80" t="s">
        <v>69</v>
      </c>
      <c r="AC80" t="s">
        <v>54</v>
      </c>
      <c r="AD80" s="4">
        <v>0.21527777777777779</v>
      </c>
      <c r="AE80" s="4">
        <v>0.24722222222222223</v>
      </c>
      <c r="AF80" s="4">
        <f t="shared" si="27"/>
        <v>3.1944444444444442E-2</v>
      </c>
      <c r="AG80" t="s">
        <v>43</v>
      </c>
      <c r="AH80" t="s">
        <v>43</v>
      </c>
      <c r="AJ80" t="s">
        <v>43</v>
      </c>
      <c r="AK80">
        <v>11</v>
      </c>
      <c r="AL80" t="s">
        <v>43</v>
      </c>
      <c r="AM80" s="2">
        <v>42181</v>
      </c>
      <c r="AN80">
        <v>22.5</v>
      </c>
      <c r="AO80">
        <v>3.5</v>
      </c>
      <c r="AP80" s="6">
        <f>AN80-AO80</f>
        <v>19</v>
      </c>
      <c r="AQ80" s="4">
        <v>0.19722222222222222</v>
      </c>
      <c r="AR80" s="4">
        <v>0.20972222222222223</v>
      </c>
      <c r="AS80" s="4">
        <f>AR80-AQ80</f>
        <v>1.2500000000000011E-2</v>
      </c>
      <c r="AT80" t="s">
        <v>59</v>
      </c>
      <c r="AU80" t="s">
        <v>43</v>
      </c>
      <c r="AW80" t="s">
        <v>43</v>
      </c>
      <c r="AX80">
        <v>56</v>
      </c>
      <c r="AY80" t="s">
        <v>43</v>
      </c>
      <c r="AZ80" s="2">
        <v>42181</v>
      </c>
      <c r="BA80" t="s">
        <v>60</v>
      </c>
      <c r="BB80">
        <v>230</v>
      </c>
      <c r="BC80">
        <v>33</v>
      </c>
      <c r="BD80">
        <v>350</v>
      </c>
      <c r="BE80">
        <v>0</v>
      </c>
      <c r="BF80">
        <v>0</v>
      </c>
      <c r="BG80">
        <v>0</v>
      </c>
      <c r="BH80">
        <v>0</v>
      </c>
      <c r="BI80">
        <v>5</v>
      </c>
      <c r="BJ80" t="s">
        <v>153</v>
      </c>
      <c r="BN80">
        <v>5.2</v>
      </c>
      <c r="BO80">
        <v>6</v>
      </c>
      <c r="BP80">
        <v>4</v>
      </c>
      <c r="BQ80">
        <v>0</v>
      </c>
      <c r="BV80">
        <f t="shared" si="32"/>
        <v>4</v>
      </c>
      <c r="BW80">
        <v>3</v>
      </c>
      <c r="BX80">
        <v>3</v>
      </c>
      <c r="BY80" s="6">
        <f>AP80-Z80</f>
        <v>2.75</v>
      </c>
    </row>
    <row r="81" spans="1:78">
      <c r="A81" t="s">
        <v>161</v>
      </c>
      <c r="B81" t="s">
        <v>67</v>
      </c>
      <c r="C81" t="s">
        <v>59</v>
      </c>
      <c r="D81" t="s">
        <v>88</v>
      </c>
      <c r="E81" t="s">
        <v>89</v>
      </c>
      <c r="F81" t="s">
        <v>90</v>
      </c>
      <c r="G81" s="2">
        <v>42170</v>
      </c>
      <c r="H81" t="s">
        <v>146</v>
      </c>
      <c r="I81">
        <v>116</v>
      </c>
      <c r="J81">
        <v>116</v>
      </c>
      <c r="K81">
        <v>116</v>
      </c>
      <c r="L81">
        <f t="shared" si="30"/>
        <v>116</v>
      </c>
      <c r="M81">
        <v>75</v>
      </c>
      <c r="N81">
        <v>75</v>
      </c>
      <c r="O81">
        <v>75</v>
      </c>
      <c r="P81">
        <f t="shared" si="33"/>
        <v>75</v>
      </c>
      <c r="Q81">
        <v>74</v>
      </c>
      <c r="R81">
        <v>74</v>
      </c>
      <c r="S81">
        <v>74</v>
      </c>
      <c r="T81">
        <f>AVERAGE(Q81:S81)</f>
        <v>74</v>
      </c>
      <c r="U81">
        <f>(P81+T81)/2</f>
        <v>74.5</v>
      </c>
      <c r="V81" t="s">
        <v>43</v>
      </c>
      <c r="W81" t="s">
        <v>43</v>
      </c>
      <c r="X81">
        <v>23.5</v>
      </c>
      <c r="Y81">
        <v>4.5</v>
      </c>
      <c r="Z81">
        <f t="shared" si="31"/>
        <v>19</v>
      </c>
      <c r="AA81" t="s">
        <v>68</v>
      </c>
      <c r="AB81" t="s">
        <v>84</v>
      </c>
      <c r="AC81" t="s">
        <v>74</v>
      </c>
      <c r="AD81" s="4">
        <v>0.24166666666666667</v>
      </c>
      <c r="AE81" s="4">
        <v>0.25416666666666665</v>
      </c>
      <c r="AF81" s="4">
        <f t="shared" si="27"/>
        <v>1.2499999999999983E-2</v>
      </c>
      <c r="AG81" t="s">
        <v>43</v>
      </c>
      <c r="AH81" t="s">
        <v>43</v>
      </c>
      <c r="AJ81" t="s">
        <v>43</v>
      </c>
      <c r="AK81">
        <v>20</v>
      </c>
      <c r="AL81" t="s">
        <v>43</v>
      </c>
      <c r="AM81" s="2">
        <v>42181</v>
      </c>
      <c r="AN81">
        <v>26</v>
      </c>
      <c r="AO81">
        <v>4.5</v>
      </c>
      <c r="AP81" s="6">
        <f>AN81-AO81</f>
        <v>21.5</v>
      </c>
      <c r="AR81" s="4">
        <v>0.26666666666666666</v>
      </c>
      <c r="AS81" s="4">
        <v>1.7361111111111112E-2</v>
      </c>
      <c r="AT81" t="s">
        <v>59</v>
      </c>
      <c r="AU81" t="s">
        <v>43</v>
      </c>
      <c r="AV81" t="s">
        <v>59</v>
      </c>
      <c r="AW81" t="s">
        <v>43</v>
      </c>
      <c r="AX81">
        <v>6</v>
      </c>
      <c r="AY81" t="s">
        <v>59</v>
      </c>
      <c r="AZ81" s="2">
        <v>42182</v>
      </c>
      <c r="BA81" t="s">
        <v>60</v>
      </c>
      <c r="BB81">
        <v>38</v>
      </c>
      <c r="BC81">
        <v>35</v>
      </c>
      <c r="BD81">
        <v>29</v>
      </c>
      <c r="BE81">
        <v>1</v>
      </c>
      <c r="BF81">
        <v>3</v>
      </c>
      <c r="BG81">
        <v>1</v>
      </c>
      <c r="BH81">
        <v>3</v>
      </c>
      <c r="BM81" t="s">
        <v>203</v>
      </c>
      <c r="BN81">
        <v>7</v>
      </c>
      <c r="BO81">
        <v>4</v>
      </c>
      <c r="BP81">
        <v>4</v>
      </c>
      <c r="BQ81">
        <v>0</v>
      </c>
      <c r="BV81">
        <f t="shared" si="32"/>
        <v>4</v>
      </c>
      <c r="BW81">
        <v>3</v>
      </c>
      <c r="BX81">
        <v>0</v>
      </c>
      <c r="BY81" s="6">
        <f>AP81-Z81</f>
        <v>2.5</v>
      </c>
      <c r="BZ81" t="s">
        <v>204</v>
      </c>
    </row>
    <row r="82" spans="1:78">
      <c r="A82" t="s">
        <v>180</v>
      </c>
      <c r="B82" t="s">
        <v>42</v>
      </c>
      <c r="C82" t="s">
        <v>59</v>
      </c>
      <c r="D82" t="s">
        <v>44</v>
      </c>
      <c r="E82" t="s">
        <v>45</v>
      </c>
      <c r="F82" t="s">
        <v>46</v>
      </c>
      <c r="G82" s="2">
        <v>42170</v>
      </c>
      <c r="H82" t="s">
        <v>146</v>
      </c>
      <c r="I82">
        <v>120</v>
      </c>
      <c r="J82">
        <v>120</v>
      </c>
      <c r="K82">
        <v>120</v>
      </c>
      <c r="L82">
        <f t="shared" si="30"/>
        <v>120</v>
      </c>
      <c r="M82">
        <v>85</v>
      </c>
      <c r="N82">
        <v>85</v>
      </c>
      <c r="O82">
        <v>85</v>
      </c>
      <c r="P82">
        <f t="shared" si="33"/>
        <v>85</v>
      </c>
      <c r="U82">
        <v>85</v>
      </c>
      <c r="V82" t="s">
        <v>43</v>
      </c>
      <c r="W82" t="s">
        <v>59</v>
      </c>
      <c r="X82">
        <v>21</v>
      </c>
      <c r="Y82">
        <v>4.25</v>
      </c>
      <c r="Z82">
        <f t="shared" si="31"/>
        <v>16.75</v>
      </c>
      <c r="AA82" t="s">
        <v>53</v>
      </c>
      <c r="AB82" t="s">
        <v>69</v>
      </c>
      <c r="AC82" t="s">
        <v>77</v>
      </c>
      <c r="AD82" s="4">
        <v>0.27986111111111112</v>
      </c>
      <c r="AE82" s="4">
        <v>0.29375000000000001</v>
      </c>
      <c r="AF82" s="4">
        <f t="shared" si="27"/>
        <v>1.3888888888888895E-2</v>
      </c>
      <c r="AG82" t="s">
        <v>43</v>
      </c>
      <c r="AH82" t="s">
        <v>43</v>
      </c>
      <c r="AI82" t="s">
        <v>59</v>
      </c>
      <c r="AJ82" t="s">
        <v>43</v>
      </c>
      <c r="AK82">
        <v>2</v>
      </c>
      <c r="AL82" t="s">
        <v>43</v>
      </c>
      <c r="AM82" s="2">
        <v>42187</v>
      </c>
      <c r="AN82">
        <v>21</v>
      </c>
      <c r="AO82">
        <v>3.5</v>
      </c>
      <c r="AP82" s="6">
        <f>AN82-AO82</f>
        <v>17.5</v>
      </c>
      <c r="AQ82" s="4" t="s">
        <v>185</v>
      </c>
      <c r="AR82" s="4" t="s">
        <v>186</v>
      </c>
      <c r="AS82" s="4">
        <v>1.0416666666666666E-2</v>
      </c>
      <c r="AT82" t="s">
        <v>187</v>
      </c>
      <c r="AU82" s="4" t="s">
        <v>188</v>
      </c>
      <c r="AV82" s="4" t="s">
        <v>187</v>
      </c>
      <c r="AW82" s="4" t="s">
        <v>188</v>
      </c>
      <c r="AX82">
        <v>25</v>
      </c>
      <c r="AY82" s="4" t="s">
        <v>188</v>
      </c>
      <c r="AZ82" s="2">
        <v>42187</v>
      </c>
      <c r="BA82" s="4" t="s">
        <v>60</v>
      </c>
      <c r="BB82">
        <v>260</v>
      </c>
      <c r="BC82">
        <v>150</v>
      </c>
      <c r="BD82">
        <v>0</v>
      </c>
      <c r="BE82">
        <v>0</v>
      </c>
      <c r="BF82">
        <v>1</v>
      </c>
      <c r="BG82">
        <v>1</v>
      </c>
      <c r="BH82">
        <v>0</v>
      </c>
      <c r="BV82">
        <f t="shared" si="32"/>
        <v>0</v>
      </c>
      <c r="BW82">
        <v>3</v>
      </c>
      <c r="BX82">
        <v>3</v>
      </c>
      <c r="BY82" s="6">
        <f>AP82-Z82</f>
        <v>0.75</v>
      </c>
    </row>
    <row r="83" spans="1:78">
      <c r="A83" t="s">
        <v>181</v>
      </c>
      <c r="B83" t="s">
        <v>42</v>
      </c>
      <c r="C83" t="s">
        <v>59</v>
      </c>
      <c r="D83" t="s">
        <v>44</v>
      </c>
      <c r="E83" t="s">
        <v>82</v>
      </c>
      <c r="F83" t="s">
        <v>46</v>
      </c>
      <c r="G83" s="2">
        <v>42170</v>
      </c>
      <c r="H83" t="s">
        <v>146</v>
      </c>
      <c r="I83">
        <v>116</v>
      </c>
      <c r="J83">
        <v>116</v>
      </c>
      <c r="K83">
        <v>116</v>
      </c>
      <c r="L83">
        <f t="shared" si="30"/>
        <v>116</v>
      </c>
      <c r="M83">
        <v>90</v>
      </c>
      <c r="N83">
        <v>90</v>
      </c>
      <c r="O83">
        <v>90</v>
      </c>
      <c r="P83">
        <f t="shared" si="33"/>
        <v>90</v>
      </c>
      <c r="Q83">
        <v>88</v>
      </c>
      <c r="R83">
        <v>88</v>
      </c>
      <c r="S83">
        <v>88</v>
      </c>
      <c r="T83">
        <f t="shared" ref="T83:T94" si="34">AVERAGE(Q83:S83)</f>
        <v>88</v>
      </c>
      <c r="U83">
        <f t="shared" ref="U83:U89" si="35">(P83+T83)/2</f>
        <v>89</v>
      </c>
      <c r="V83" t="s">
        <v>43</v>
      </c>
      <c r="W83" t="s">
        <v>43</v>
      </c>
      <c r="X83">
        <v>20.5</v>
      </c>
      <c r="Y83">
        <v>4.25</v>
      </c>
      <c r="Z83">
        <f t="shared" si="31"/>
        <v>16.25</v>
      </c>
      <c r="AA83" t="s">
        <v>94</v>
      </c>
      <c r="AB83" t="s">
        <v>94</v>
      </c>
      <c r="AC83" t="s">
        <v>54</v>
      </c>
      <c r="AD83" s="4">
        <v>0.30138888888888887</v>
      </c>
      <c r="AE83" s="4">
        <v>0.31805555555555554</v>
      </c>
      <c r="AF83" s="4">
        <f t="shared" si="27"/>
        <v>1.6666666666666663E-2</v>
      </c>
      <c r="AG83" t="s">
        <v>43</v>
      </c>
      <c r="AH83" t="s">
        <v>43</v>
      </c>
      <c r="AI83" t="s">
        <v>43</v>
      </c>
      <c r="AJ83" t="s">
        <v>43</v>
      </c>
      <c r="AK83">
        <v>15</v>
      </c>
      <c r="AL83" t="s">
        <v>43</v>
      </c>
      <c r="AM83" s="2"/>
      <c r="AZ83" s="2"/>
      <c r="BV83">
        <f t="shared" si="32"/>
        <v>0</v>
      </c>
      <c r="BY83" s="6"/>
    </row>
    <row r="84" spans="1:78">
      <c r="A84" t="s">
        <v>182</v>
      </c>
      <c r="B84" t="s">
        <v>42</v>
      </c>
      <c r="C84" t="s">
        <v>59</v>
      </c>
      <c r="D84" t="s">
        <v>88</v>
      </c>
      <c r="E84" t="s">
        <v>89</v>
      </c>
      <c r="F84" t="s">
        <v>46</v>
      </c>
      <c r="G84" s="2">
        <v>42171</v>
      </c>
      <c r="H84" t="s">
        <v>146</v>
      </c>
      <c r="I84">
        <v>113</v>
      </c>
      <c r="J84">
        <v>113</v>
      </c>
      <c r="K84">
        <v>113</v>
      </c>
      <c r="L84">
        <f t="shared" si="30"/>
        <v>113</v>
      </c>
      <c r="M84">
        <v>76</v>
      </c>
      <c r="N84">
        <v>76</v>
      </c>
      <c r="O84">
        <v>76</v>
      </c>
      <c r="P84">
        <f t="shared" si="33"/>
        <v>76</v>
      </c>
      <c r="Q84">
        <v>76</v>
      </c>
      <c r="R84">
        <v>76</v>
      </c>
      <c r="S84">
        <v>76</v>
      </c>
      <c r="T84">
        <f t="shared" si="34"/>
        <v>76</v>
      </c>
      <c r="U84">
        <f t="shared" si="35"/>
        <v>76</v>
      </c>
      <c r="V84" t="s">
        <v>43</v>
      </c>
      <c r="W84" t="s">
        <v>43</v>
      </c>
      <c r="X84">
        <v>20.25</v>
      </c>
      <c r="Y84">
        <v>3.25</v>
      </c>
      <c r="Z84">
        <f t="shared" si="31"/>
        <v>17</v>
      </c>
      <c r="AA84" t="s">
        <v>74</v>
      </c>
      <c r="AB84" t="s">
        <v>74</v>
      </c>
      <c r="AC84" t="s">
        <v>54</v>
      </c>
      <c r="AD84" s="4">
        <v>0.52152777777777781</v>
      </c>
      <c r="AE84" s="4">
        <v>0.53125</v>
      </c>
      <c r="AF84" s="4">
        <f t="shared" si="27"/>
        <v>9.7222222222221877E-3</v>
      </c>
      <c r="AG84" t="s">
        <v>43</v>
      </c>
      <c r="AH84" t="s">
        <v>43</v>
      </c>
      <c r="AI84" t="s">
        <v>59</v>
      </c>
      <c r="AJ84" t="s">
        <v>43</v>
      </c>
      <c r="AK84">
        <v>27</v>
      </c>
      <c r="AL84" t="s">
        <v>43</v>
      </c>
      <c r="AM84" s="2"/>
      <c r="AZ84" s="2"/>
      <c r="BV84">
        <f t="shared" si="32"/>
        <v>0</v>
      </c>
      <c r="BY84" s="6"/>
    </row>
    <row r="85" spans="1:78">
      <c r="A85" t="s">
        <v>164</v>
      </c>
      <c r="B85" t="s">
        <v>67</v>
      </c>
      <c r="C85" t="s">
        <v>43</v>
      </c>
      <c r="D85" t="s">
        <v>88</v>
      </c>
      <c r="E85" t="s">
        <v>89</v>
      </c>
      <c r="F85" t="s">
        <v>46</v>
      </c>
      <c r="G85" s="2">
        <v>42173</v>
      </c>
      <c r="H85" t="s">
        <v>163</v>
      </c>
      <c r="I85">
        <v>117</v>
      </c>
      <c r="J85">
        <v>117</v>
      </c>
      <c r="K85">
        <v>117</v>
      </c>
      <c r="L85">
        <f t="shared" si="30"/>
        <v>117</v>
      </c>
      <c r="M85">
        <v>77</v>
      </c>
      <c r="N85">
        <v>77</v>
      </c>
      <c r="O85">
        <v>77</v>
      </c>
      <c r="P85">
        <f t="shared" si="33"/>
        <v>77</v>
      </c>
      <c r="Q85">
        <v>75</v>
      </c>
      <c r="R85">
        <v>75</v>
      </c>
      <c r="S85">
        <v>75</v>
      </c>
      <c r="T85">
        <f t="shared" si="34"/>
        <v>75</v>
      </c>
      <c r="U85">
        <f t="shared" si="35"/>
        <v>76</v>
      </c>
      <c r="V85" t="s">
        <v>43</v>
      </c>
      <c r="W85" t="s">
        <v>43</v>
      </c>
      <c r="X85">
        <v>23</v>
      </c>
      <c r="Y85">
        <v>4</v>
      </c>
      <c r="Z85">
        <v>19</v>
      </c>
      <c r="AA85" t="s">
        <v>91</v>
      </c>
      <c r="AB85" t="s">
        <v>94</v>
      </c>
      <c r="AC85" t="s">
        <v>54</v>
      </c>
      <c r="AD85" s="4">
        <v>0.21597222222222223</v>
      </c>
      <c r="AE85" s="4">
        <v>0.22916666666666666</v>
      </c>
      <c r="AF85" s="4">
        <f t="shared" si="27"/>
        <v>1.3194444444444425E-2</v>
      </c>
      <c r="AG85" t="s">
        <v>43</v>
      </c>
      <c r="AH85" t="s">
        <v>43</v>
      </c>
      <c r="AJ85" t="s">
        <v>43</v>
      </c>
      <c r="AK85">
        <v>20</v>
      </c>
      <c r="AL85" t="s">
        <v>43</v>
      </c>
      <c r="AM85" s="2">
        <v>42185</v>
      </c>
      <c r="AN85">
        <v>22</v>
      </c>
      <c r="AO85">
        <v>4.5</v>
      </c>
      <c r="AP85" s="6">
        <f t="shared" ref="AP85:AP92" si="36">AN85-AO85</f>
        <v>17.5</v>
      </c>
      <c r="AQ85" s="4">
        <v>0.23819444444444446</v>
      </c>
      <c r="AR85" s="4">
        <v>0.24861111111111112</v>
      </c>
      <c r="AS85" s="4">
        <f t="shared" ref="AS85:AS92" si="37">AR85-AQ85</f>
        <v>1.0416666666666657E-2</v>
      </c>
      <c r="AU85" t="s">
        <v>43</v>
      </c>
      <c r="AV85" t="s">
        <v>59</v>
      </c>
      <c r="AW85" t="s">
        <v>43</v>
      </c>
      <c r="AX85">
        <v>55</v>
      </c>
      <c r="AY85" t="s">
        <v>59</v>
      </c>
      <c r="AZ85" s="2">
        <v>42185</v>
      </c>
      <c r="BA85" t="s">
        <v>60</v>
      </c>
      <c r="BB85">
        <v>115</v>
      </c>
      <c r="BC85">
        <v>68</v>
      </c>
      <c r="BD85">
        <v>20</v>
      </c>
      <c r="BE85">
        <v>0</v>
      </c>
      <c r="BF85">
        <v>0</v>
      </c>
      <c r="BG85">
        <v>0</v>
      </c>
      <c r="BH85">
        <v>0</v>
      </c>
      <c r="BI85">
        <v>37</v>
      </c>
      <c r="BJ85" t="s">
        <v>168</v>
      </c>
      <c r="BN85">
        <v>36</v>
      </c>
      <c r="BO85">
        <v>4</v>
      </c>
      <c r="BP85">
        <v>2</v>
      </c>
      <c r="BQ85">
        <v>0</v>
      </c>
      <c r="BR85">
        <v>37</v>
      </c>
      <c r="BT85">
        <v>3</v>
      </c>
      <c r="BU85">
        <v>0</v>
      </c>
      <c r="BV85">
        <f t="shared" si="32"/>
        <v>5</v>
      </c>
      <c r="BW85">
        <v>3</v>
      </c>
      <c r="BX85">
        <v>4</v>
      </c>
      <c r="BY85" s="6">
        <f t="shared" ref="BY85:BY92" si="38">AP85-Z85</f>
        <v>-1.5</v>
      </c>
    </row>
    <row r="86" spans="1:78">
      <c r="A86" t="s">
        <v>165</v>
      </c>
      <c r="B86" t="s">
        <v>67</v>
      </c>
      <c r="C86" t="s">
        <v>43</v>
      </c>
      <c r="D86" t="s">
        <v>44</v>
      </c>
      <c r="E86" t="s">
        <v>82</v>
      </c>
      <c r="F86" t="s">
        <v>46</v>
      </c>
      <c r="G86" s="2">
        <v>42173</v>
      </c>
      <c r="H86" t="s">
        <v>163</v>
      </c>
      <c r="I86">
        <v>117</v>
      </c>
      <c r="J86">
        <v>117</v>
      </c>
      <c r="K86">
        <v>117</v>
      </c>
      <c r="L86">
        <f t="shared" si="30"/>
        <v>117</v>
      </c>
      <c r="M86">
        <v>96</v>
      </c>
      <c r="N86">
        <v>96</v>
      </c>
      <c r="O86">
        <v>96</v>
      </c>
      <c r="P86">
        <f t="shared" si="33"/>
        <v>96</v>
      </c>
      <c r="Q86">
        <v>93</v>
      </c>
      <c r="R86">
        <v>93</v>
      </c>
      <c r="S86">
        <v>93</v>
      </c>
      <c r="T86">
        <f t="shared" si="34"/>
        <v>93</v>
      </c>
      <c r="U86">
        <f t="shared" si="35"/>
        <v>94.5</v>
      </c>
      <c r="V86" t="s">
        <v>43</v>
      </c>
      <c r="W86" t="s">
        <v>43</v>
      </c>
      <c r="X86">
        <v>20.75</v>
      </c>
      <c r="Y86">
        <v>4</v>
      </c>
      <c r="Z86">
        <f t="shared" ref="Z86:Z94" si="39">X86-Y86</f>
        <v>16.75</v>
      </c>
      <c r="AA86" t="s">
        <v>52</v>
      </c>
      <c r="AB86" t="s">
        <v>72</v>
      </c>
      <c r="AC86" t="s">
        <v>72</v>
      </c>
      <c r="AD86" s="4">
        <v>0.18958333333333333</v>
      </c>
      <c r="AE86" s="4">
        <v>0.20138888888888887</v>
      </c>
      <c r="AF86" s="4">
        <f t="shared" si="27"/>
        <v>1.1805555555555541E-2</v>
      </c>
      <c r="AG86" t="s">
        <v>43</v>
      </c>
      <c r="AH86" t="s">
        <v>43</v>
      </c>
      <c r="AJ86" t="s">
        <v>43</v>
      </c>
      <c r="AK86">
        <v>15</v>
      </c>
      <c r="AL86" t="s">
        <v>43</v>
      </c>
      <c r="AM86" s="2">
        <v>42185</v>
      </c>
      <c r="AN86">
        <v>19.5</v>
      </c>
      <c r="AO86">
        <v>3.5</v>
      </c>
      <c r="AP86" s="6">
        <f t="shared" si="36"/>
        <v>16</v>
      </c>
      <c r="AQ86" s="4">
        <v>0.2298611111111111</v>
      </c>
      <c r="AR86" s="4">
        <v>0.24027777777777778</v>
      </c>
      <c r="AS86" s="4">
        <f t="shared" si="37"/>
        <v>1.0416666666666685E-2</v>
      </c>
      <c r="AT86" t="s">
        <v>59</v>
      </c>
      <c r="AU86" t="s">
        <v>43</v>
      </c>
      <c r="AV86" t="s">
        <v>59</v>
      </c>
      <c r="AW86" t="s">
        <v>43</v>
      </c>
      <c r="AX86">
        <v>21</v>
      </c>
      <c r="AY86" t="s">
        <v>43</v>
      </c>
      <c r="AZ86" s="2">
        <v>42185</v>
      </c>
      <c r="BA86" t="s">
        <v>60</v>
      </c>
      <c r="BB86">
        <v>90</v>
      </c>
      <c r="BC86">
        <v>170</v>
      </c>
      <c r="BD86">
        <v>110</v>
      </c>
      <c r="BE86">
        <v>0</v>
      </c>
      <c r="BF86">
        <v>0</v>
      </c>
      <c r="BG86">
        <v>1</v>
      </c>
      <c r="BH86">
        <v>2</v>
      </c>
      <c r="BI86">
        <v>18</v>
      </c>
      <c r="BJ86" t="s">
        <v>171</v>
      </c>
      <c r="BN86">
        <v>25</v>
      </c>
      <c r="BO86">
        <v>3</v>
      </c>
      <c r="BP86">
        <v>3</v>
      </c>
      <c r="BQ86">
        <v>0</v>
      </c>
      <c r="BV86">
        <f t="shared" si="32"/>
        <v>3</v>
      </c>
      <c r="BW86">
        <v>3</v>
      </c>
      <c r="BX86">
        <v>4</v>
      </c>
      <c r="BY86" s="6">
        <f t="shared" si="38"/>
        <v>-0.75</v>
      </c>
    </row>
    <row r="87" spans="1:78">
      <c r="A87" t="s">
        <v>166</v>
      </c>
      <c r="B87" t="s">
        <v>67</v>
      </c>
      <c r="C87" t="s">
        <v>43</v>
      </c>
      <c r="D87" t="s">
        <v>88</v>
      </c>
      <c r="E87" t="s">
        <v>89</v>
      </c>
      <c r="F87" t="s">
        <v>46</v>
      </c>
      <c r="G87" s="2">
        <v>42173</v>
      </c>
      <c r="H87" t="s">
        <v>163</v>
      </c>
      <c r="I87">
        <v>116</v>
      </c>
      <c r="J87">
        <v>115.5</v>
      </c>
      <c r="K87">
        <v>115.5</v>
      </c>
      <c r="L87">
        <f t="shared" si="30"/>
        <v>115.66666666666667</v>
      </c>
      <c r="M87">
        <v>78</v>
      </c>
      <c r="N87">
        <v>78</v>
      </c>
      <c r="O87">
        <v>78</v>
      </c>
      <c r="P87">
        <f t="shared" si="33"/>
        <v>78</v>
      </c>
      <c r="Q87">
        <v>77</v>
      </c>
      <c r="R87">
        <v>77</v>
      </c>
      <c r="S87">
        <v>77</v>
      </c>
      <c r="T87">
        <f t="shared" si="34"/>
        <v>77</v>
      </c>
      <c r="U87">
        <f t="shared" si="35"/>
        <v>77.5</v>
      </c>
      <c r="V87" t="s">
        <v>43</v>
      </c>
      <c r="W87" t="s">
        <v>43</v>
      </c>
      <c r="X87">
        <v>21</v>
      </c>
      <c r="Y87">
        <v>4</v>
      </c>
      <c r="Z87">
        <f t="shared" si="39"/>
        <v>17</v>
      </c>
      <c r="AA87" t="s">
        <v>52</v>
      </c>
      <c r="AB87" t="s">
        <v>79</v>
      </c>
      <c r="AC87" t="s">
        <v>77</v>
      </c>
      <c r="AD87" s="4">
        <v>0.22152777777777777</v>
      </c>
      <c r="AE87" s="4">
        <v>0.23402777777777781</v>
      </c>
      <c r="AF87" s="4">
        <f t="shared" si="27"/>
        <v>1.2500000000000039E-2</v>
      </c>
      <c r="AG87" t="s">
        <v>43</v>
      </c>
      <c r="AH87" t="s">
        <v>43</v>
      </c>
      <c r="AI87" t="s">
        <v>59</v>
      </c>
      <c r="AJ87" t="s">
        <v>43</v>
      </c>
      <c r="AK87">
        <v>11</v>
      </c>
      <c r="AL87" t="s">
        <v>43</v>
      </c>
      <c r="AM87" s="2">
        <v>42185</v>
      </c>
      <c r="AN87">
        <v>22</v>
      </c>
      <c r="AO87">
        <v>3.5</v>
      </c>
      <c r="AP87" s="6">
        <f t="shared" si="36"/>
        <v>18.5</v>
      </c>
      <c r="AQ87" s="4">
        <v>0.19097222222222221</v>
      </c>
      <c r="AR87" s="4">
        <v>0.20833333333333334</v>
      </c>
      <c r="AS87" s="4">
        <f t="shared" si="37"/>
        <v>1.7361111111111133E-2</v>
      </c>
      <c r="AT87" t="s">
        <v>43</v>
      </c>
      <c r="AU87" t="s">
        <v>43</v>
      </c>
      <c r="AV87" t="s">
        <v>59</v>
      </c>
      <c r="AW87" t="s">
        <v>43</v>
      </c>
      <c r="AX87">
        <v>39</v>
      </c>
      <c r="AY87" t="s">
        <v>43</v>
      </c>
      <c r="AZ87" s="2">
        <v>42185</v>
      </c>
      <c r="BA87" t="s">
        <v>60</v>
      </c>
      <c r="BB87">
        <v>75</v>
      </c>
      <c r="BC87">
        <v>100</v>
      </c>
      <c r="BD87">
        <v>50</v>
      </c>
      <c r="BE87">
        <v>0</v>
      </c>
      <c r="BF87">
        <v>0</v>
      </c>
      <c r="BG87">
        <v>1</v>
      </c>
      <c r="BH87">
        <v>0</v>
      </c>
      <c r="BI87">
        <v>34</v>
      </c>
      <c r="BJ87" t="s">
        <v>205</v>
      </c>
      <c r="BN87">
        <v>8.1999999999999993</v>
      </c>
      <c r="BO87">
        <v>3</v>
      </c>
      <c r="BP87">
        <v>3</v>
      </c>
      <c r="BQ87">
        <v>0</v>
      </c>
      <c r="BR87">
        <v>9</v>
      </c>
      <c r="BT87">
        <v>3</v>
      </c>
      <c r="BU87">
        <v>0</v>
      </c>
      <c r="BV87">
        <f t="shared" si="32"/>
        <v>6</v>
      </c>
      <c r="BW87">
        <v>3</v>
      </c>
      <c r="BX87">
        <v>1</v>
      </c>
      <c r="BY87" s="6">
        <f t="shared" si="38"/>
        <v>1.5</v>
      </c>
      <c r="BZ87" t="s">
        <v>204</v>
      </c>
    </row>
    <row r="88" spans="1:78">
      <c r="A88" t="s">
        <v>167</v>
      </c>
      <c r="B88" t="s">
        <v>67</v>
      </c>
      <c r="C88" t="s">
        <v>43</v>
      </c>
      <c r="D88" t="s">
        <v>44</v>
      </c>
      <c r="E88" t="s">
        <v>45</v>
      </c>
      <c r="F88" t="s">
        <v>46</v>
      </c>
      <c r="G88" s="2">
        <v>42173</v>
      </c>
      <c r="H88" t="s">
        <v>163</v>
      </c>
      <c r="I88">
        <v>120</v>
      </c>
      <c r="J88">
        <v>120</v>
      </c>
      <c r="K88">
        <v>120</v>
      </c>
      <c r="L88">
        <f t="shared" si="30"/>
        <v>120</v>
      </c>
      <c r="M88">
        <v>90</v>
      </c>
      <c r="N88">
        <v>90</v>
      </c>
      <c r="O88">
        <v>90</v>
      </c>
      <c r="P88">
        <f t="shared" si="33"/>
        <v>90</v>
      </c>
      <c r="Q88">
        <v>90</v>
      </c>
      <c r="R88">
        <v>90.5</v>
      </c>
      <c r="S88">
        <v>90</v>
      </c>
      <c r="T88">
        <f t="shared" si="34"/>
        <v>90.166666666666671</v>
      </c>
      <c r="U88">
        <f t="shared" si="35"/>
        <v>90.083333333333343</v>
      </c>
      <c r="V88" t="s">
        <v>43</v>
      </c>
      <c r="W88" t="s">
        <v>43</v>
      </c>
      <c r="X88">
        <v>21</v>
      </c>
      <c r="Y88">
        <v>4</v>
      </c>
      <c r="Z88">
        <f t="shared" si="39"/>
        <v>17</v>
      </c>
      <c r="AA88" t="s">
        <v>53</v>
      </c>
      <c r="AB88" t="s">
        <v>68</v>
      </c>
      <c r="AC88" t="s">
        <v>72</v>
      </c>
      <c r="AD88" s="4">
        <v>0.21597222222222223</v>
      </c>
      <c r="AE88" s="4">
        <v>0.23333333333333331</v>
      </c>
      <c r="AF88" s="4">
        <f t="shared" si="27"/>
        <v>1.7361111111111077E-2</v>
      </c>
      <c r="AG88" t="s">
        <v>43</v>
      </c>
      <c r="AH88" t="s">
        <v>43</v>
      </c>
      <c r="AI88" t="s">
        <v>59</v>
      </c>
      <c r="AJ88" t="s">
        <v>43</v>
      </c>
      <c r="AK88">
        <v>11</v>
      </c>
      <c r="AL88" t="s">
        <v>43</v>
      </c>
      <c r="AM88" s="2">
        <v>42185</v>
      </c>
      <c r="AN88">
        <v>21.5</v>
      </c>
      <c r="AO88">
        <v>4.5</v>
      </c>
      <c r="AP88" s="6">
        <f t="shared" si="36"/>
        <v>17</v>
      </c>
      <c r="AQ88" s="4">
        <v>0.28125</v>
      </c>
      <c r="AR88" s="4">
        <v>0.29166666666666669</v>
      </c>
      <c r="AS88" s="4">
        <f t="shared" si="37"/>
        <v>1.0416666666666685E-2</v>
      </c>
      <c r="AT88" t="s">
        <v>59</v>
      </c>
      <c r="AU88" t="s">
        <v>43</v>
      </c>
      <c r="AV88" t="s">
        <v>59</v>
      </c>
      <c r="AW88" t="s">
        <v>43</v>
      </c>
      <c r="AX88">
        <v>36</v>
      </c>
      <c r="AY88" t="s">
        <v>43</v>
      </c>
      <c r="AZ88" s="2">
        <v>42185</v>
      </c>
      <c r="BA88" t="s">
        <v>90</v>
      </c>
      <c r="BB88">
        <v>109</v>
      </c>
      <c r="BC88">
        <v>59</v>
      </c>
      <c r="BD88">
        <v>5</v>
      </c>
      <c r="BE88">
        <v>0</v>
      </c>
      <c r="BF88">
        <v>1</v>
      </c>
      <c r="BG88">
        <v>0</v>
      </c>
      <c r="BH88">
        <v>0</v>
      </c>
      <c r="BI88">
        <v>42</v>
      </c>
      <c r="BJ88" t="s">
        <v>173</v>
      </c>
      <c r="BV88">
        <f t="shared" si="32"/>
        <v>0</v>
      </c>
      <c r="BW88">
        <v>3</v>
      </c>
      <c r="BX88">
        <v>1</v>
      </c>
      <c r="BY88" s="6">
        <f t="shared" si="38"/>
        <v>0</v>
      </c>
    </row>
    <row r="89" spans="1:78">
      <c r="A89" t="s">
        <v>168</v>
      </c>
      <c r="B89" t="s">
        <v>67</v>
      </c>
      <c r="C89" t="s">
        <v>43</v>
      </c>
      <c r="D89" t="s">
        <v>44</v>
      </c>
      <c r="E89" t="s">
        <v>45</v>
      </c>
      <c r="F89" t="s">
        <v>46</v>
      </c>
      <c r="G89" s="2">
        <v>42173</v>
      </c>
      <c r="H89" t="s">
        <v>163</v>
      </c>
      <c r="I89">
        <v>119</v>
      </c>
      <c r="J89">
        <v>119</v>
      </c>
      <c r="K89">
        <v>119</v>
      </c>
      <c r="L89">
        <f t="shared" si="30"/>
        <v>119</v>
      </c>
      <c r="M89">
        <v>90</v>
      </c>
      <c r="N89">
        <v>90</v>
      </c>
      <c r="O89">
        <v>90</v>
      </c>
      <c r="P89">
        <f t="shared" si="33"/>
        <v>90</v>
      </c>
      <c r="Q89">
        <v>87</v>
      </c>
      <c r="R89">
        <v>87</v>
      </c>
      <c r="S89">
        <v>87</v>
      </c>
      <c r="T89">
        <f t="shared" si="34"/>
        <v>87</v>
      </c>
      <c r="U89">
        <f t="shared" si="35"/>
        <v>88.5</v>
      </c>
      <c r="V89" t="s">
        <v>43</v>
      </c>
      <c r="W89" t="s">
        <v>43</v>
      </c>
      <c r="X89">
        <v>20.5</v>
      </c>
      <c r="Y89">
        <v>4</v>
      </c>
      <c r="Z89">
        <f t="shared" si="39"/>
        <v>16.5</v>
      </c>
      <c r="AA89" t="s">
        <v>68</v>
      </c>
      <c r="AB89" t="s">
        <v>79</v>
      </c>
      <c r="AC89" t="s">
        <v>54</v>
      </c>
      <c r="AD89" s="4">
        <v>0.2638888888888889</v>
      </c>
      <c r="AE89" s="4">
        <v>0.27777777777777779</v>
      </c>
      <c r="AF89" s="4">
        <f t="shared" si="27"/>
        <v>1.3888888888888895E-2</v>
      </c>
      <c r="AG89" t="s">
        <v>43</v>
      </c>
      <c r="AH89" t="s">
        <v>43</v>
      </c>
      <c r="AJ89" t="s">
        <v>43</v>
      </c>
      <c r="AK89">
        <v>25</v>
      </c>
      <c r="AL89" t="s">
        <v>43</v>
      </c>
      <c r="AM89" s="2">
        <v>42185</v>
      </c>
      <c r="AN89">
        <v>20</v>
      </c>
      <c r="AO89">
        <v>4.5</v>
      </c>
      <c r="AP89" s="6">
        <f t="shared" si="36"/>
        <v>15.5</v>
      </c>
      <c r="AQ89" s="4">
        <v>0.21388888888888891</v>
      </c>
      <c r="AR89" s="4">
        <v>0.22569444444444445</v>
      </c>
      <c r="AS89" s="4">
        <f t="shared" si="37"/>
        <v>1.1805555555555541E-2</v>
      </c>
      <c r="AT89" t="s">
        <v>43</v>
      </c>
      <c r="AU89" t="s">
        <v>43</v>
      </c>
      <c r="AV89" t="s">
        <v>59</v>
      </c>
      <c r="AW89" t="s">
        <v>43</v>
      </c>
      <c r="AX89">
        <v>46</v>
      </c>
      <c r="AY89" t="s">
        <v>43</v>
      </c>
      <c r="AZ89" s="2">
        <v>42185</v>
      </c>
      <c r="BA89" t="s">
        <v>60</v>
      </c>
      <c r="BB89">
        <v>230</v>
      </c>
      <c r="BC89">
        <v>125</v>
      </c>
      <c r="BD89">
        <v>115</v>
      </c>
      <c r="BE89">
        <v>0</v>
      </c>
      <c r="BF89">
        <v>0</v>
      </c>
      <c r="BG89">
        <v>1</v>
      </c>
      <c r="BH89">
        <v>0</v>
      </c>
      <c r="BI89">
        <v>37</v>
      </c>
      <c r="BJ89" t="s">
        <v>164</v>
      </c>
      <c r="BN89">
        <v>36</v>
      </c>
      <c r="BO89">
        <v>4</v>
      </c>
      <c r="BP89">
        <v>2</v>
      </c>
      <c r="BQ89">
        <v>0</v>
      </c>
      <c r="BR89">
        <v>37</v>
      </c>
      <c r="BT89">
        <v>3</v>
      </c>
      <c r="BU89">
        <v>0</v>
      </c>
      <c r="BV89">
        <f t="shared" si="32"/>
        <v>5</v>
      </c>
      <c r="BW89">
        <v>3</v>
      </c>
      <c r="BX89">
        <v>2</v>
      </c>
      <c r="BY89" s="6">
        <f t="shared" si="38"/>
        <v>-1</v>
      </c>
    </row>
    <row r="90" spans="1:78">
      <c r="A90" t="s">
        <v>169</v>
      </c>
      <c r="B90" t="s">
        <v>67</v>
      </c>
      <c r="C90" t="s">
        <v>43</v>
      </c>
      <c r="D90" t="s">
        <v>88</v>
      </c>
      <c r="E90" t="s">
        <v>89</v>
      </c>
      <c r="F90" t="s">
        <v>90</v>
      </c>
      <c r="G90" s="2">
        <v>42173</v>
      </c>
      <c r="H90" t="s">
        <v>163</v>
      </c>
      <c r="I90">
        <v>116</v>
      </c>
      <c r="J90">
        <v>116.5</v>
      </c>
      <c r="K90">
        <v>116.5</v>
      </c>
      <c r="L90">
        <f t="shared" si="30"/>
        <v>116.33333333333333</v>
      </c>
      <c r="Q90">
        <v>82</v>
      </c>
      <c r="R90">
        <v>82</v>
      </c>
      <c r="S90">
        <v>82</v>
      </c>
      <c r="T90">
        <f t="shared" si="34"/>
        <v>82</v>
      </c>
      <c r="U90">
        <v>82</v>
      </c>
      <c r="V90" t="s">
        <v>59</v>
      </c>
      <c r="W90" t="s">
        <v>43</v>
      </c>
      <c r="X90">
        <v>24</v>
      </c>
      <c r="Y90">
        <v>4.5</v>
      </c>
      <c r="Z90">
        <f t="shared" si="39"/>
        <v>19.5</v>
      </c>
      <c r="AA90" t="s">
        <v>75</v>
      </c>
      <c r="AB90" t="s">
        <v>94</v>
      </c>
      <c r="AC90" t="s">
        <v>85</v>
      </c>
      <c r="AD90" s="4">
        <v>0.22152777777777777</v>
      </c>
      <c r="AE90" s="4">
        <v>0.23263888888888887</v>
      </c>
      <c r="AF90" s="4">
        <f t="shared" si="27"/>
        <v>1.1111111111111099E-2</v>
      </c>
      <c r="AG90" t="s">
        <v>43</v>
      </c>
      <c r="AH90" t="s">
        <v>43</v>
      </c>
      <c r="AJ90" t="s">
        <v>43</v>
      </c>
      <c r="AK90">
        <v>32</v>
      </c>
      <c r="AL90" t="s">
        <v>43</v>
      </c>
      <c r="AM90" s="2">
        <v>42185</v>
      </c>
      <c r="AN90">
        <v>25.5</v>
      </c>
      <c r="AO90">
        <v>4.5</v>
      </c>
      <c r="AP90" s="6">
        <f t="shared" si="36"/>
        <v>21</v>
      </c>
      <c r="AQ90" s="4">
        <v>0.25208333333333333</v>
      </c>
      <c r="AR90" s="4">
        <v>0.26319444444444445</v>
      </c>
      <c r="AS90" s="4">
        <f t="shared" si="37"/>
        <v>1.1111111111111127E-2</v>
      </c>
      <c r="AT90" t="s">
        <v>59</v>
      </c>
      <c r="AU90" t="s">
        <v>43</v>
      </c>
      <c r="AV90" t="s">
        <v>59</v>
      </c>
      <c r="AW90" t="s">
        <v>43</v>
      </c>
      <c r="AX90">
        <v>37</v>
      </c>
      <c r="AY90" t="s">
        <v>43</v>
      </c>
      <c r="AZ90" s="2">
        <v>42185</v>
      </c>
      <c r="BA90" t="s">
        <v>60</v>
      </c>
      <c r="BB90">
        <v>155</v>
      </c>
      <c r="BC90">
        <v>145</v>
      </c>
      <c r="BD90">
        <v>180</v>
      </c>
      <c r="BE90">
        <v>0</v>
      </c>
      <c r="BF90">
        <v>0</v>
      </c>
      <c r="BG90">
        <v>0</v>
      </c>
      <c r="BH90">
        <v>0</v>
      </c>
      <c r="BI90">
        <v>59</v>
      </c>
      <c r="BJ90" t="s">
        <v>206</v>
      </c>
      <c r="BN90">
        <v>51</v>
      </c>
      <c r="BO90">
        <v>3</v>
      </c>
      <c r="BP90">
        <v>2</v>
      </c>
      <c r="BQ90">
        <v>0</v>
      </c>
      <c r="BV90">
        <f t="shared" si="32"/>
        <v>2</v>
      </c>
      <c r="BW90">
        <v>3</v>
      </c>
      <c r="BX90">
        <v>1</v>
      </c>
      <c r="BY90" s="6">
        <f t="shared" si="38"/>
        <v>1.5</v>
      </c>
      <c r="BZ90" t="s">
        <v>204</v>
      </c>
    </row>
    <row r="91" spans="1:78">
      <c r="A91" t="s">
        <v>170</v>
      </c>
      <c r="B91" t="s">
        <v>42</v>
      </c>
      <c r="C91" t="s">
        <v>43</v>
      </c>
      <c r="D91" t="s">
        <v>88</v>
      </c>
      <c r="E91" t="s">
        <v>89</v>
      </c>
      <c r="F91" t="s">
        <v>46</v>
      </c>
      <c r="G91" s="2">
        <v>42173</v>
      </c>
      <c r="H91" t="s">
        <v>163</v>
      </c>
      <c r="I91">
        <v>116</v>
      </c>
      <c r="J91">
        <v>116</v>
      </c>
      <c r="K91">
        <v>116</v>
      </c>
      <c r="L91">
        <f t="shared" si="30"/>
        <v>116</v>
      </c>
      <c r="M91">
        <v>80</v>
      </c>
      <c r="N91">
        <v>80</v>
      </c>
      <c r="O91">
        <v>80</v>
      </c>
      <c r="P91">
        <f>AVERAGE(M91:O91)</f>
        <v>80</v>
      </c>
      <c r="Q91">
        <v>75</v>
      </c>
      <c r="R91">
        <v>75</v>
      </c>
      <c r="S91">
        <v>75</v>
      </c>
      <c r="T91">
        <f t="shared" si="34"/>
        <v>75</v>
      </c>
      <c r="U91">
        <f>(P91+T91)/2</f>
        <v>77.5</v>
      </c>
      <c r="V91" t="s">
        <v>43</v>
      </c>
      <c r="W91" t="s">
        <v>43</v>
      </c>
      <c r="X91">
        <v>22.75</v>
      </c>
      <c r="Y91">
        <v>4</v>
      </c>
      <c r="Z91">
        <f t="shared" si="39"/>
        <v>18.75</v>
      </c>
      <c r="AA91" t="s">
        <v>68</v>
      </c>
      <c r="AB91" t="s">
        <v>72</v>
      </c>
      <c r="AC91" t="s">
        <v>72</v>
      </c>
      <c r="AD91" s="4">
        <v>0.16805555555555554</v>
      </c>
      <c r="AE91" s="4">
        <v>0.18958333333333333</v>
      </c>
      <c r="AF91" s="4">
        <f t="shared" si="27"/>
        <v>2.1527777777777785E-2</v>
      </c>
      <c r="AG91" t="s">
        <v>43</v>
      </c>
      <c r="AH91" t="s">
        <v>43</v>
      </c>
      <c r="AI91" t="s">
        <v>59</v>
      </c>
      <c r="AJ91" t="s">
        <v>43</v>
      </c>
      <c r="AK91">
        <v>40</v>
      </c>
      <c r="AL91" t="s">
        <v>43</v>
      </c>
      <c r="AM91" s="2">
        <v>42185</v>
      </c>
      <c r="AN91">
        <v>24.5</v>
      </c>
      <c r="AO91">
        <v>3.5</v>
      </c>
      <c r="AP91" s="6">
        <f t="shared" si="36"/>
        <v>21</v>
      </c>
      <c r="AQ91" s="4">
        <v>0.1875</v>
      </c>
      <c r="AR91" s="4">
        <v>0.21111111111111111</v>
      </c>
      <c r="AS91" s="4">
        <f t="shared" si="37"/>
        <v>2.361111111111111E-2</v>
      </c>
      <c r="AT91" t="s">
        <v>59</v>
      </c>
      <c r="AU91" t="s">
        <v>43</v>
      </c>
      <c r="AV91" t="s">
        <v>59</v>
      </c>
      <c r="AW91" t="s">
        <v>43</v>
      </c>
      <c r="AX91">
        <v>55</v>
      </c>
      <c r="AY91" t="s">
        <v>59</v>
      </c>
      <c r="AZ91" s="2">
        <v>42185</v>
      </c>
      <c r="BA91" t="s">
        <v>60</v>
      </c>
      <c r="BB91">
        <v>112</v>
      </c>
      <c r="BC91">
        <v>95</v>
      </c>
      <c r="BD91">
        <v>10</v>
      </c>
      <c r="BE91">
        <v>0</v>
      </c>
      <c r="BF91">
        <v>0</v>
      </c>
      <c r="BG91">
        <v>0</v>
      </c>
      <c r="BH91">
        <v>0</v>
      </c>
      <c r="BI91">
        <v>62</v>
      </c>
      <c r="BJ91" t="s">
        <v>207</v>
      </c>
      <c r="BN91">
        <v>60</v>
      </c>
      <c r="BO91">
        <v>8</v>
      </c>
      <c r="BP91">
        <v>0</v>
      </c>
      <c r="BV91">
        <f t="shared" si="32"/>
        <v>0</v>
      </c>
      <c r="BW91">
        <v>3</v>
      </c>
      <c r="BX91">
        <v>1</v>
      </c>
      <c r="BY91" s="6">
        <f t="shared" si="38"/>
        <v>2.25</v>
      </c>
    </row>
    <row r="92" spans="1:78">
      <c r="A92" t="s">
        <v>171</v>
      </c>
      <c r="B92" t="s">
        <v>42</v>
      </c>
      <c r="C92" t="s">
        <v>43</v>
      </c>
      <c r="D92" t="s">
        <v>88</v>
      </c>
      <c r="E92" t="s">
        <v>89</v>
      </c>
      <c r="F92" t="s">
        <v>46</v>
      </c>
      <c r="G92" s="2">
        <v>42173</v>
      </c>
      <c r="H92" t="s">
        <v>163</v>
      </c>
      <c r="I92">
        <v>119</v>
      </c>
      <c r="J92">
        <v>119</v>
      </c>
      <c r="K92">
        <v>119</v>
      </c>
      <c r="L92">
        <f t="shared" si="30"/>
        <v>119</v>
      </c>
      <c r="M92">
        <v>82</v>
      </c>
      <c r="N92">
        <v>82</v>
      </c>
      <c r="O92">
        <v>82</v>
      </c>
      <c r="P92">
        <f>AVERAGE(M92:O92)</f>
        <v>82</v>
      </c>
      <c r="Q92">
        <v>86</v>
      </c>
      <c r="R92">
        <v>86</v>
      </c>
      <c r="S92">
        <v>86</v>
      </c>
      <c r="T92">
        <f t="shared" si="34"/>
        <v>86</v>
      </c>
      <c r="U92">
        <f>(P92+T92)/2</f>
        <v>84</v>
      </c>
      <c r="V92" t="s">
        <v>43</v>
      </c>
      <c r="W92" t="s">
        <v>43</v>
      </c>
      <c r="X92">
        <v>23.25</v>
      </c>
      <c r="Y92">
        <v>4</v>
      </c>
      <c r="Z92">
        <f t="shared" si="39"/>
        <v>19.25</v>
      </c>
      <c r="AA92" t="s">
        <v>74</v>
      </c>
      <c r="AB92" t="s">
        <v>69</v>
      </c>
      <c r="AC92" t="s">
        <v>85</v>
      </c>
      <c r="AD92" s="4">
        <v>0.24930555555555556</v>
      </c>
      <c r="AE92" s="4">
        <v>0.26041666666666669</v>
      </c>
      <c r="AF92" s="4">
        <f t="shared" si="27"/>
        <v>1.1111111111111127E-2</v>
      </c>
      <c r="AG92" t="s">
        <v>43</v>
      </c>
      <c r="AH92" t="s">
        <v>43</v>
      </c>
      <c r="AI92" t="s">
        <v>59</v>
      </c>
      <c r="AJ92" t="s">
        <v>43</v>
      </c>
      <c r="AK92">
        <v>20</v>
      </c>
      <c r="AM92" s="2">
        <v>42185</v>
      </c>
      <c r="AN92">
        <v>24</v>
      </c>
      <c r="AO92">
        <v>3.5</v>
      </c>
      <c r="AP92" s="6">
        <f t="shared" si="36"/>
        <v>20.5</v>
      </c>
      <c r="AQ92" s="4">
        <v>0.24583333333333335</v>
      </c>
      <c r="AR92" s="4">
        <v>0.25694444444444448</v>
      </c>
      <c r="AS92" s="4">
        <f t="shared" si="37"/>
        <v>1.1111111111111127E-2</v>
      </c>
      <c r="AT92" t="s">
        <v>59</v>
      </c>
      <c r="AU92" t="s">
        <v>43</v>
      </c>
      <c r="AV92" t="s">
        <v>59</v>
      </c>
      <c r="AW92" t="s">
        <v>43</v>
      </c>
      <c r="AX92">
        <v>23</v>
      </c>
      <c r="AY92" t="s">
        <v>59</v>
      </c>
      <c r="AZ92" s="2">
        <v>42185</v>
      </c>
      <c r="BA92" t="s">
        <v>60</v>
      </c>
      <c r="BB92">
        <v>115</v>
      </c>
      <c r="BC92">
        <v>160</v>
      </c>
      <c r="BD92">
        <v>60</v>
      </c>
      <c r="BE92">
        <v>0</v>
      </c>
      <c r="BF92">
        <v>4</v>
      </c>
      <c r="BG92">
        <v>4</v>
      </c>
      <c r="BH92">
        <v>5</v>
      </c>
      <c r="BI92">
        <v>18</v>
      </c>
      <c r="BJ92" t="s">
        <v>165</v>
      </c>
      <c r="BN92">
        <v>25</v>
      </c>
      <c r="BO92">
        <v>3</v>
      </c>
      <c r="BP92">
        <v>3</v>
      </c>
      <c r="BQ92">
        <v>0</v>
      </c>
      <c r="BV92">
        <f t="shared" si="32"/>
        <v>3</v>
      </c>
      <c r="BW92">
        <v>3</v>
      </c>
      <c r="BX92">
        <v>4</v>
      </c>
      <c r="BY92" s="6">
        <f t="shared" si="38"/>
        <v>1.25</v>
      </c>
    </row>
    <row r="93" spans="1:78">
      <c r="A93" t="s">
        <v>172</v>
      </c>
      <c r="B93" t="s">
        <v>42</v>
      </c>
      <c r="C93" t="s">
        <v>59</v>
      </c>
      <c r="D93" t="s">
        <v>88</v>
      </c>
      <c r="E93" t="s">
        <v>89</v>
      </c>
      <c r="F93" t="s">
        <v>46</v>
      </c>
      <c r="G93" s="2">
        <v>42173</v>
      </c>
      <c r="H93" t="s">
        <v>163</v>
      </c>
      <c r="I93">
        <v>117</v>
      </c>
      <c r="J93">
        <v>117</v>
      </c>
      <c r="K93">
        <v>117</v>
      </c>
      <c r="L93">
        <f t="shared" si="30"/>
        <v>117</v>
      </c>
      <c r="M93">
        <v>77</v>
      </c>
      <c r="N93">
        <v>77</v>
      </c>
      <c r="O93">
        <v>77</v>
      </c>
      <c r="P93">
        <f>AVERAGE(M93:O93)</f>
        <v>77</v>
      </c>
      <c r="Q93">
        <v>76</v>
      </c>
      <c r="R93">
        <v>76</v>
      </c>
      <c r="S93">
        <v>76</v>
      </c>
      <c r="T93">
        <f t="shared" si="34"/>
        <v>76</v>
      </c>
      <c r="U93">
        <f>(P93+T93)/2</f>
        <v>76.5</v>
      </c>
      <c r="V93" t="s">
        <v>43</v>
      </c>
      <c r="W93" t="s">
        <v>43</v>
      </c>
      <c r="X93">
        <v>24.5</v>
      </c>
      <c r="Y93">
        <v>4</v>
      </c>
      <c r="Z93">
        <f t="shared" si="39"/>
        <v>20.5</v>
      </c>
      <c r="AA93" t="s">
        <v>69</v>
      </c>
      <c r="AB93" t="s">
        <v>94</v>
      </c>
      <c r="AC93" t="s">
        <v>77</v>
      </c>
      <c r="AD93" s="4">
        <v>0.21111111111111111</v>
      </c>
      <c r="AE93" s="4">
        <v>0.22222222222222221</v>
      </c>
      <c r="AF93" s="4">
        <f t="shared" si="27"/>
        <v>1.1111111111111099E-2</v>
      </c>
      <c r="AG93" t="s">
        <v>43</v>
      </c>
      <c r="AH93" t="s">
        <v>43</v>
      </c>
      <c r="AI93" t="s">
        <v>43</v>
      </c>
      <c r="AJ93" t="s">
        <v>43</v>
      </c>
      <c r="AK93">
        <v>48</v>
      </c>
      <c r="AL93" t="s">
        <v>43</v>
      </c>
      <c r="AM93" s="2"/>
      <c r="AZ93" s="2"/>
      <c r="BI93">
        <v>65</v>
      </c>
      <c r="BJ93" t="s">
        <v>208</v>
      </c>
      <c r="BV93">
        <f t="shared" si="32"/>
        <v>0</v>
      </c>
      <c r="BW93">
        <v>3</v>
      </c>
      <c r="BX93">
        <v>0</v>
      </c>
      <c r="BY93" s="6"/>
    </row>
    <row r="94" spans="1:78">
      <c r="A94" t="s">
        <v>173</v>
      </c>
      <c r="B94" t="s">
        <v>42</v>
      </c>
      <c r="C94" t="s">
        <v>59</v>
      </c>
      <c r="D94" t="s">
        <v>88</v>
      </c>
      <c r="E94" t="s">
        <v>89</v>
      </c>
      <c r="F94" t="s">
        <v>90</v>
      </c>
      <c r="G94" s="2">
        <v>42173</v>
      </c>
      <c r="H94" t="s">
        <v>163</v>
      </c>
      <c r="I94">
        <v>116</v>
      </c>
      <c r="J94">
        <v>116</v>
      </c>
      <c r="K94">
        <v>116</v>
      </c>
      <c r="L94">
        <f t="shared" si="30"/>
        <v>116</v>
      </c>
      <c r="M94">
        <v>72</v>
      </c>
      <c r="N94">
        <v>73</v>
      </c>
      <c r="O94">
        <v>72</v>
      </c>
      <c r="P94">
        <f>AVERAGE(M94:O94)</f>
        <v>72.333333333333329</v>
      </c>
      <c r="Q94">
        <v>72</v>
      </c>
      <c r="R94">
        <v>71.5</v>
      </c>
      <c r="S94">
        <v>71.5</v>
      </c>
      <c r="T94">
        <f t="shared" si="34"/>
        <v>71.666666666666671</v>
      </c>
      <c r="U94">
        <f>(P94+T94)/2</f>
        <v>72</v>
      </c>
      <c r="V94" t="s">
        <v>43</v>
      </c>
      <c r="W94" t="s">
        <v>43</v>
      </c>
      <c r="X94">
        <v>25</v>
      </c>
      <c r="Y94">
        <v>4.5</v>
      </c>
      <c r="Z94">
        <f t="shared" si="39"/>
        <v>20.5</v>
      </c>
      <c r="AA94" t="s">
        <v>52</v>
      </c>
      <c r="AB94" t="s">
        <v>84</v>
      </c>
      <c r="AC94" t="s">
        <v>72</v>
      </c>
      <c r="AD94" s="4">
        <v>0.17222222222222225</v>
      </c>
      <c r="AE94" s="4">
        <v>0.19375000000000001</v>
      </c>
      <c r="AF94" s="4">
        <f t="shared" si="27"/>
        <v>2.1527777777777757E-2</v>
      </c>
      <c r="AG94" t="s">
        <v>43</v>
      </c>
      <c r="AH94" t="s">
        <v>43</v>
      </c>
      <c r="AI94" t="s">
        <v>43</v>
      </c>
      <c r="AJ94" t="s">
        <v>43</v>
      </c>
      <c r="AK94">
        <v>45</v>
      </c>
      <c r="AL94" t="s">
        <v>43</v>
      </c>
      <c r="AM94" s="2">
        <v>42185</v>
      </c>
      <c r="AN94">
        <v>24.5</v>
      </c>
      <c r="AO94">
        <v>4.5</v>
      </c>
      <c r="AP94" s="6">
        <f>AN94-AO94</f>
        <v>20</v>
      </c>
      <c r="AQ94" s="4">
        <v>0.27291666666666664</v>
      </c>
      <c r="AR94" s="4">
        <v>0.28472222222222221</v>
      </c>
      <c r="AS94" s="4">
        <f>AR94-AQ94</f>
        <v>1.1805555555555569E-2</v>
      </c>
      <c r="AT94" t="s">
        <v>59</v>
      </c>
      <c r="AU94" t="s">
        <v>43</v>
      </c>
      <c r="AV94" t="s">
        <v>43</v>
      </c>
      <c r="AW94" t="s">
        <v>43</v>
      </c>
      <c r="AX94">
        <v>26</v>
      </c>
      <c r="AY94" t="s">
        <v>43</v>
      </c>
      <c r="AZ94" s="2">
        <v>42185</v>
      </c>
      <c r="BA94" t="s">
        <v>90</v>
      </c>
      <c r="BB94">
        <v>25</v>
      </c>
      <c r="BC94">
        <v>40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42</v>
      </c>
      <c r="BJ94" t="s">
        <v>167</v>
      </c>
      <c r="BV94">
        <f t="shared" si="32"/>
        <v>0</v>
      </c>
      <c r="BW94">
        <v>3</v>
      </c>
      <c r="BX94">
        <v>1</v>
      </c>
      <c r="BY94" s="6">
        <f>AP94-Z94</f>
        <v>-0.5</v>
      </c>
    </row>
    <row r="95" spans="1:78">
      <c r="G95" s="2"/>
      <c r="BY95" s="6"/>
    </row>
    <row r="96" spans="1:78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</sheetData>
  <sortState ref="A2:CF94">
    <sortCondition ref="H2:H94"/>
    <sortCondition ref="A2:A9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 Levin</cp:lastModifiedBy>
  <dcterms:created xsi:type="dcterms:W3CDTF">2015-06-24T17:28:53Z</dcterms:created>
  <dcterms:modified xsi:type="dcterms:W3CDTF">2016-01-03T19:23:56Z</dcterms:modified>
</cp:coreProperties>
</file>