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ilkins/GDrive/My Research/My Papers/BARS Trills/data/"/>
    </mc:Choice>
  </mc:AlternateContent>
  <xr:revisionPtr revIDLastSave="0" documentId="13_ncr:1_{A43F36AE-9BDA-FC4D-9EA0-C60ED223C346}" xr6:coauthVersionLast="45" xr6:coauthVersionMax="45" xr10:uidLastSave="{00000000-0000-0000-0000-000000000000}"/>
  <bookViews>
    <workbookView xWindow="34720" yWindow="-760" windowWidth="27640" windowHeight="16540" xr2:uid="{477B5579-28AD-814A-9135-7B4F88F5F61D}"/>
  </bookViews>
  <sheets>
    <sheet name="data" sheetId="1" r:id="rId1"/>
    <sheet name="indiv intrinsic song " sheetId="2" r:id="rId2"/>
    <sheet name="ref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2" i="1" l="1" a="1"/>
  <c r="BE2" i="1" s="1"/>
  <c r="BF2" i="1" a="1"/>
  <c r="BF2" i="1" s="1"/>
  <c r="BG2" i="1" a="1"/>
  <c r="BG2" i="1" s="1"/>
  <c r="BH2" i="1" a="1"/>
  <c r="BH2" i="1" s="1"/>
  <c r="BI2" i="1" a="1"/>
  <c r="BI2" i="1" s="1"/>
  <c r="BJ2" i="1" a="1"/>
  <c r="BJ2" i="1" s="1"/>
  <c r="BK2" i="1" a="1"/>
  <c r="BK2" i="1" s="1"/>
  <c r="BL2" i="1" a="1"/>
  <c r="BL2" i="1" s="1"/>
  <c r="BM2" i="1" a="1"/>
  <c r="BM2" i="1" s="1"/>
  <c r="BN2" i="1" a="1"/>
  <c r="BN2" i="1" s="1"/>
  <c r="BO2" i="1" a="1"/>
  <c r="BO2" i="1" s="1"/>
  <c r="BP2" i="1" a="1"/>
  <c r="BP2" i="1" s="1"/>
  <c r="BQ2" i="1" a="1"/>
  <c r="BQ2" i="1" s="1"/>
  <c r="BR2" i="1" a="1"/>
  <c r="BR2" i="1" s="1"/>
  <c r="BS2" i="1" a="1"/>
  <c r="BS2" i="1" s="1"/>
  <c r="BT2" i="1" a="1"/>
  <c r="BT2" i="1"/>
  <c r="BU2" i="1" a="1"/>
  <c r="BU2" i="1" s="1"/>
  <c r="BV2" i="1" a="1"/>
  <c r="BV2" i="1" s="1"/>
  <c r="BW2" i="1" a="1"/>
  <c r="BW2" i="1" s="1"/>
  <c r="BX2" i="1" a="1"/>
  <c r="BX2" i="1" s="1"/>
  <c r="BY2" i="1" a="1"/>
  <c r="BY2" i="1" s="1"/>
  <c r="BZ2" i="1" a="1"/>
  <c r="BZ2" i="1" s="1"/>
  <c r="CA2" i="1" a="1"/>
  <c r="CA2" i="1" s="1"/>
  <c r="BE3" i="1" a="1"/>
  <c r="BE3" i="1" s="1"/>
  <c r="BF3" i="1" a="1"/>
  <c r="BF3" i="1" s="1"/>
  <c r="BG3" i="1" a="1"/>
  <c r="BG3" i="1" s="1"/>
  <c r="BH3" i="1" a="1"/>
  <c r="BH3" i="1" s="1"/>
  <c r="BI3" i="1" a="1"/>
  <c r="BI3" i="1" s="1"/>
  <c r="BJ3" i="1" a="1"/>
  <c r="BJ3" i="1" s="1"/>
  <c r="BK3" i="1" a="1"/>
  <c r="BK3" i="1" s="1"/>
  <c r="BL3" i="1" a="1"/>
  <c r="BL3" i="1" s="1"/>
  <c r="BM3" i="1" a="1"/>
  <c r="BM3" i="1"/>
  <c r="BN3" i="1" a="1"/>
  <c r="BN3" i="1" s="1"/>
  <c r="BO3" i="1" a="1"/>
  <c r="BO3" i="1" s="1"/>
  <c r="BP3" i="1" a="1"/>
  <c r="BP3" i="1" s="1"/>
  <c r="BQ3" i="1" a="1"/>
  <c r="BQ3" i="1"/>
  <c r="BR3" i="1" a="1"/>
  <c r="BR3" i="1" s="1"/>
  <c r="BS3" i="1" a="1"/>
  <c r="BS3" i="1" s="1"/>
  <c r="BT3" i="1" a="1"/>
  <c r="BT3" i="1" s="1"/>
  <c r="BU3" i="1" a="1"/>
  <c r="BU3" i="1"/>
  <c r="BV3" i="1" a="1"/>
  <c r="BV3" i="1" s="1"/>
  <c r="BW3" i="1" a="1"/>
  <c r="BW3" i="1" s="1"/>
  <c r="BX3" i="1" a="1"/>
  <c r="BX3" i="1" s="1"/>
  <c r="BY3" i="1" a="1"/>
  <c r="BY3" i="1" s="1"/>
  <c r="BZ3" i="1" a="1"/>
  <c r="BZ3" i="1" s="1"/>
  <c r="CA3" i="1" a="1"/>
  <c r="CA3" i="1" s="1"/>
  <c r="BE4" i="1" a="1"/>
  <c r="BE4" i="1" s="1"/>
  <c r="BF4" i="1" a="1"/>
  <c r="BF4" i="1"/>
  <c r="BG4" i="1" a="1"/>
  <c r="BG4" i="1" s="1"/>
  <c r="BH4" i="1" a="1"/>
  <c r="BH4" i="1" s="1"/>
  <c r="BI4" i="1" a="1"/>
  <c r="BI4" i="1" s="1"/>
  <c r="BJ4" i="1" a="1"/>
  <c r="BJ4" i="1" s="1"/>
  <c r="BK4" i="1" a="1"/>
  <c r="BK4" i="1" s="1"/>
  <c r="BL4" i="1" a="1"/>
  <c r="BL4" i="1" s="1"/>
  <c r="BM4" i="1" a="1"/>
  <c r="BM4" i="1" s="1"/>
  <c r="BN4" i="1" a="1"/>
  <c r="BN4" i="1" s="1"/>
  <c r="BO4" i="1" a="1"/>
  <c r="BO4" i="1" s="1"/>
  <c r="BP4" i="1" a="1"/>
  <c r="BP4" i="1" s="1"/>
  <c r="BQ4" i="1" a="1"/>
  <c r="BQ4" i="1" s="1"/>
  <c r="BR4" i="1" a="1"/>
  <c r="BR4" i="1" s="1"/>
  <c r="BS4" i="1" a="1"/>
  <c r="BS4" i="1" s="1"/>
  <c r="BT4" i="1" a="1"/>
  <c r="BT4" i="1" s="1"/>
  <c r="BU4" i="1" a="1"/>
  <c r="BU4" i="1" s="1"/>
  <c r="BV4" i="1" a="1"/>
  <c r="BV4" i="1"/>
  <c r="BW4" i="1" a="1"/>
  <c r="BW4" i="1" s="1"/>
  <c r="BX4" i="1" a="1"/>
  <c r="BX4" i="1" s="1"/>
  <c r="BY4" i="1" a="1"/>
  <c r="BY4" i="1" s="1"/>
  <c r="BZ4" i="1" a="1"/>
  <c r="BZ4" i="1"/>
  <c r="CA4" i="1" a="1"/>
  <c r="CA4" i="1" s="1"/>
  <c r="BE5" i="1" a="1"/>
  <c r="BE5" i="1" s="1"/>
  <c r="BF5" i="1" a="1"/>
  <c r="BF5" i="1" s="1"/>
  <c r="BG5" i="1" a="1"/>
  <c r="BG5" i="1"/>
  <c r="BH5" i="1" a="1"/>
  <c r="BH5" i="1" s="1"/>
  <c r="BI5" i="1" a="1"/>
  <c r="BI5" i="1" s="1"/>
  <c r="BJ5" i="1" a="1"/>
  <c r="BJ5" i="1" s="1"/>
  <c r="BK5" i="1" a="1"/>
  <c r="BK5" i="1" s="1"/>
  <c r="BL5" i="1" a="1"/>
  <c r="BL5" i="1" s="1"/>
  <c r="BM5" i="1" a="1"/>
  <c r="BM5" i="1" s="1"/>
  <c r="BN5" i="1" a="1"/>
  <c r="BN5" i="1" s="1"/>
  <c r="BO5" i="1" a="1"/>
  <c r="BO5" i="1"/>
  <c r="BP5" i="1" a="1"/>
  <c r="BP5" i="1" s="1"/>
  <c r="BQ5" i="1" a="1"/>
  <c r="BQ5" i="1" s="1"/>
  <c r="BR5" i="1" a="1"/>
  <c r="BR5" i="1" s="1"/>
  <c r="BS5" i="1" a="1"/>
  <c r="BS5" i="1" s="1"/>
  <c r="BT5" i="1" a="1"/>
  <c r="BT5" i="1" s="1"/>
  <c r="BU5" i="1" a="1"/>
  <c r="BU5" i="1" s="1"/>
  <c r="BV5" i="1" a="1"/>
  <c r="BV5" i="1" s="1"/>
  <c r="BW5" i="1" a="1"/>
  <c r="BW5" i="1" s="1"/>
  <c r="BX5" i="1" a="1"/>
  <c r="BX5" i="1" s="1"/>
  <c r="BY5" i="1" a="1"/>
  <c r="BY5" i="1" s="1"/>
  <c r="BZ5" i="1" a="1"/>
  <c r="BZ5" i="1" s="1"/>
  <c r="CA5" i="1" a="1"/>
  <c r="CA5" i="1" s="1"/>
  <c r="BE6" i="1" a="1"/>
  <c r="BE6" i="1" s="1"/>
  <c r="BF6" i="1" a="1"/>
  <c r="BF6" i="1" s="1"/>
  <c r="BG6" i="1" a="1"/>
  <c r="BG6" i="1" s="1"/>
  <c r="BH6" i="1" a="1"/>
  <c r="BH6" i="1"/>
  <c r="BI6" i="1" a="1"/>
  <c r="BI6" i="1" s="1"/>
  <c r="BJ6" i="1" a="1"/>
  <c r="BJ6" i="1" s="1"/>
  <c r="BK6" i="1" a="1"/>
  <c r="BK6" i="1" s="1"/>
  <c r="BL6" i="1" a="1"/>
  <c r="BL6" i="1"/>
  <c r="BM6" i="1" a="1"/>
  <c r="BM6" i="1" s="1"/>
  <c r="BN6" i="1" a="1"/>
  <c r="BN6" i="1" s="1"/>
  <c r="BO6" i="1" a="1"/>
  <c r="BO6" i="1" s="1"/>
  <c r="BP6" i="1" a="1"/>
  <c r="BP6" i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 s="1"/>
  <c r="BX6" i="1" a="1"/>
  <c r="BX6" i="1"/>
  <c r="BY6" i="1" a="1"/>
  <c r="BY6" i="1" s="1"/>
  <c r="BZ6" i="1" a="1"/>
  <c r="BZ6" i="1" s="1"/>
  <c r="CA6" i="1" a="1"/>
  <c r="CA6" i="1" s="1"/>
  <c r="BE7" i="1" a="1"/>
  <c r="BE7" i="1" s="1"/>
  <c r="BF7" i="1" a="1"/>
  <c r="BF7" i="1" s="1"/>
  <c r="BG7" i="1" a="1"/>
  <c r="BG7" i="1" s="1"/>
  <c r="BH7" i="1" a="1"/>
  <c r="BH7" i="1" s="1"/>
  <c r="BI7" i="1" a="1"/>
  <c r="BI7" i="1" s="1"/>
  <c r="BJ7" i="1" a="1"/>
  <c r="BJ7" i="1" s="1"/>
  <c r="BK7" i="1" a="1"/>
  <c r="BK7" i="1" s="1"/>
  <c r="BL7" i="1" a="1"/>
  <c r="BL7" i="1" s="1"/>
  <c r="BM7" i="1" a="1"/>
  <c r="BM7" i="1" s="1"/>
  <c r="BN7" i="1" a="1"/>
  <c r="BN7" i="1" s="1"/>
  <c r="BO7" i="1" a="1"/>
  <c r="BO7" i="1" s="1"/>
  <c r="BP7" i="1" a="1"/>
  <c r="BP7" i="1" s="1"/>
  <c r="BQ7" i="1" a="1"/>
  <c r="BQ7" i="1"/>
  <c r="BR7" i="1" a="1"/>
  <c r="BR7" i="1" s="1"/>
  <c r="BS7" i="1" a="1"/>
  <c r="BS7" i="1" s="1"/>
  <c r="BT7" i="1" a="1"/>
  <c r="BT7" i="1" s="1"/>
  <c r="BU7" i="1" a="1"/>
  <c r="BU7" i="1"/>
  <c r="BV7" i="1" a="1"/>
  <c r="BV7" i="1" s="1"/>
  <c r="BW7" i="1" a="1"/>
  <c r="BW7" i="1" s="1"/>
  <c r="BX7" i="1" a="1"/>
  <c r="BX7" i="1" s="1"/>
  <c r="BY7" i="1" a="1"/>
  <c r="BY7" i="1"/>
  <c r="BZ7" i="1" a="1"/>
  <c r="BZ7" i="1" s="1"/>
  <c r="CA7" i="1" a="1"/>
  <c r="CA7" i="1" s="1"/>
  <c r="BE8" i="1" a="1"/>
  <c r="BE8" i="1" s="1"/>
  <c r="BF8" i="1" a="1"/>
  <c r="BF8" i="1" s="1"/>
  <c r="BG8" i="1" a="1"/>
  <c r="BG8" i="1" s="1"/>
  <c r="BH8" i="1" a="1"/>
  <c r="BH8" i="1" s="1"/>
  <c r="BI8" i="1" a="1"/>
  <c r="BI8" i="1" s="1"/>
  <c r="BJ8" i="1" a="1"/>
  <c r="BJ8" i="1"/>
  <c r="BK8" i="1" a="1"/>
  <c r="BK8" i="1" s="1"/>
  <c r="BL8" i="1" a="1"/>
  <c r="BL8" i="1" s="1"/>
  <c r="BM8" i="1" a="1"/>
  <c r="BM8" i="1" s="1"/>
  <c r="BN8" i="1" a="1"/>
  <c r="BN8" i="1" s="1"/>
  <c r="BO8" i="1" a="1"/>
  <c r="BO8" i="1" s="1"/>
  <c r="BP8" i="1" a="1"/>
  <c r="BP8" i="1" s="1"/>
  <c r="BQ8" i="1" a="1"/>
  <c r="BQ8" i="1" s="1"/>
  <c r="BR8" i="1" a="1"/>
  <c r="BR8" i="1" s="1"/>
  <c r="BS8" i="1" a="1"/>
  <c r="BS8" i="1" s="1"/>
  <c r="BT8" i="1" a="1"/>
  <c r="BT8" i="1" s="1"/>
  <c r="BU8" i="1" a="1"/>
  <c r="BU8" i="1" s="1"/>
  <c r="BV8" i="1" a="1"/>
  <c r="BV8" i="1" s="1"/>
  <c r="BW8" i="1" a="1"/>
  <c r="BW8" i="1" s="1"/>
  <c r="BX8" i="1" a="1"/>
  <c r="BX8" i="1" s="1"/>
  <c r="BY8" i="1" a="1"/>
  <c r="BY8" i="1" s="1"/>
  <c r="BZ8" i="1" a="1"/>
  <c r="BZ8" i="1"/>
  <c r="CA8" i="1" a="1"/>
  <c r="CA8" i="1" s="1"/>
  <c r="BE9" i="1" a="1"/>
  <c r="BE9" i="1" s="1"/>
  <c r="BF9" i="1" a="1"/>
  <c r="BF9" i="1" s="1"/>
  <c r="BG9" i="1" a="1"/>
  <c r="BG9" i="1"/>
  <c r="BH9" i="1" a="1"/>
  <c r="BH9" i="1" s="1"/>
  <c r="BI9" i="1" a="1"/>
  <c r="BI9" i="1" s="1"/>
  <c r="BJ9" i="1" a="1"/>
  <c r="BJ9" i="1" s="1"/>
  <c r="BK9" i="1" a="1"/>
  <c r="BK9" i="1"/>
  <c r="BL9" i="1" a="1"/>
  <c r="BL9" i="1" s="1"/>
  <c r="BM9" i="1" a="1"/>
  <c r="BM9" i="1" s="1"/>
  <c r="BN9" i="1" a="1"/>
  <c r="BN9" i="1" s="1"/>
  <c r="BO9" i="1" a="1"/>
  <c r="BO9" i="1" s="1"/>
  <c r="BP9" i="1" a="1"/>
  <c r="BP9" i="1" s="1"/>
  <c r="BQ9" i="1" a="1"/>
  <c r="BQ9" i="1" s="1"/>
  <c r="BR9" i="1" a="1"/>
  <c r="BR9" i="1" s="1"/>
  <c r="BS9" i="1" a="1"/>
  <c r="BS9" i="1"/>
  <c r="BT9" i="1" a="1"/>
  <c r="BT9" i="1" s="1"/>
  <c r="BU9" i="1" a="1"/>
  <c r="BU9" i="1" s="1"/>
  <c r="BV9" i="1" a="1"/>
  <c r="BV9" i="1" s="1"/>
  <c r="BW9" i="1" a="1"/>
  <c r="BW9" i="1" s="1"/>
  <c r="BX9" i="1" a="1"/>
  <c r="BX9" i="1" s="1"/>
  <c r="BY9" i="1" a="1"/>
  <c r="BY9" i="1" s="1"/>
  <c r="BZ9" i="1" a="1"/>
  <c r="BZ9" i="1" s="1"/>
  <c r="CA9" i="1" a="1"/>
  <c r="CA9" i="1" s="1"/>
  <c r="BE10" i="1" a="1"/>
  <c r="BE10" i="1" s="1"/>
  <c r="BF10" i="1" a="1"/>
  <c r="BF10" i="1" s="1"/>
  <c r="BG10" i="1" a="1"/>
  <c r="BG10" i="1" s="1"/>
  <c r="BH10" i="1" a="1"/>
  <c r="BH10" i="1" s="1"/>
  <c r="BI10" i="1" a="1"/>
  <c r="BI10" i="1" s="1"/>
  <c r="BJ10" i="1" a="1"/>
  <c r="BJ10" i="1" s="1"/>
  <c r="BK10" i="1" a="1"/>
  <c r="BK10" i="1" s="1"/>
  <c r="BL10" i="1" a="1"/>
  <c r="BL10" i="1" s="1"/>
  <c r="BM10" i="1" a="1"/>
  <c r="BM10" i="1" s="1"/>
  <c r="BN10" i="1" a="1"/>
  <c r="BN10" i="1" s="1"/>
  <c r="BO10" i="1" a="1"/>
  <c r="BO10" i="1" s="1"/>
  <c r="BP10" i="1" a="1"/>
  <c r="BP10" i="1" s="1"/>
  <c r="BQ10" i="1" a="1"/>
  <c r="BQ10" i="1" s="1"/>
  <c r="BR10" i="1" a="1"/>
  <c r="BR10" i="1" s="1"/>
  <c r="BS10" i="1" a="1"/>
  <c r="BS10" i="1" s="1"/>
  <c r="BT10" i="1" a="1"/>
  <c r="BT10" i="1"/>
  <c r="BU10" i="1" a="1"/>
  <c r="BU10" i="1" s="1"/>
  <c r="BV10" i="1" a="1"/>
  <c r="BV10" i="1" s="1"/>
  <c r="BW10" i="1" a="1"/>
  <c r="BW10" i="1" s="1"/>
  <c r="BX10" i="1" a="1"/>
  <c r="BX10" i="1" s="1"/>
  <c r="BY10" i="1" a="1"/>
  <c r="BY10" i="1" s="1"/>
  <c r="BZ10" i="1" a="1"/>
  <c r="BZ10" i="1" s="1"/>
  <c r="CA10" i="1" a="1"/>
  <c r="CA10" i="1" s="1"/>
  <c r="BE11" i="1" a="1"/>
  <c r="BE11" i="1"/>
  <c r="BF11" i="1" a="1"/>
  <c r="BF11" i="1" s="1"/>
  <c r="BG11" i="1" a="1"/>
  <c r="BG11" i="1" s="1"/>
  <c r="BH11" i="1" a="1"/>
  <c r="BH11" i="1" s="1"/>
  <c r="BI11" i="1" a="1"/>
  <c r="BI11" i="1" s="1"/>
  <c r="BJ11" i="1" a="1"/>
  <c r="BJ11" i="1" s="1"/>
  <c r="BK11" i="1" a="1"/>
  <c r="BK11" i="1" s="1"/>
  <c r="BL11" i="1" a="1"/>
  <c r="BL11" i="1" s="1"/>
  <c r="BM11" i="1" a="1"/>
  <c r="BM11" i="1" s="1"/>
  <c r="BN11" i="1" a="1"/>
  <c r="BN11" i="1" s="1"/>
  <c r="BO11" i="1" a="1"/>
  <c r="BO11" i="1" s="1"/>
  <c r="BP11" i="1" a="1"/>
  <c r="BP11" i="1" s="1"/>
  <c r="BQ11" i="1" a="1"/>
  <c r="BQ11" i="1" s="1"/>
  <c r="BR11" i="1" a="1"/>
  <c r="BR11" i="1" s="1"/>
  <c r="BS11" i="1" a="1"/>
  <c r="BS11" i="1" s="1"/>
  <c r="BT11" i="1" a="1"/>
  <c r="BT11" i="1" s="1"/>
  <c r="BU11" i="1" a="1"/>
  <c r="BU11" i="1" s="1"/>
  <c r="BV11" i="1" a="1"/>
  <c r="BV11" i="1" s="1"/>
  <c r="BW11" i="1" a="1"/>
  <c r="BW11" i="1" s="1"/>
  <c r="BX11" i="1" a="1"/>
  <c r="BX11" i="1" s="1"/>
  <c r="BY11" i="1" a="1"/>
  <c r="BY11" i="1"/>
  <c r="BZ11" i="1" a="1"/>
  <c r="BZ11" i="1" s="1"/>
  <c r="CA11" i="1" a="1"/>
  <c r="CA11" i="1" s="1"/>
  <c r="BE12" i="1" a="1"/>
  <c r="BE12" i="1" s="1"/>
  <c r="BF12" i="1" a="1"/>
  <c r="BF12" i="1"/>
  <c r="BG12" i="1" a="1"/>
  <c r="BG12" i="1" s="1"/>
  <c r="BH12" i="1" a="1"/>
  <c r="BH12" i="1" s="1"/>
  <c r="BI12" i="1" a="1"/>
  <c r="BI12" i="1" s="1"/>
  <c r="BJ12" i="1" a="1"/>
  <c r="BJ12" i="1"/>
  <c r="BK12" i="1" a="1"/>
  <c r="BK12" i="1" s="1"/>
  <c r="BL12" i="1" a="1"/>
  <c r="BL12" i="1" s="1"/>
  <c r="BM12" i="1" a="1"/>
  <c r="BM12" i="1" s="1"/>
  <c r="BN12" i="1" a="1"/>
  <c r="BN12" i="1" s="1"/>
  <c r="BO12" i="1" a="1"/>
  <c r="BO12" i="1" s="1"/>
  <c r="BP12" i="1" a="1"/>
  <c r="BP12" i="1" s="1"/>
  <c r="BQ12" i="1" a="1"/>
  <c r="BQ12" i="1" s="1"/>
  <c r="BR12" i="1" a="1"/>
  <c r="BR12" i="1" s="1"/>
  <c r="BS12" i="1" a="1"/>
  <c r="BS12" i="1" s="1"/>
  <c r="BT12" i="1" a="1"/>
  <c r="BT12" i="1" s="1"/>
  <c r="BU12" i="1" a="1"/>
  <c r="BU12" i="1" s="1"/>
  <c r="BV12" i="1" a="1"/>
  <c r="BV12" i="1"/>
  <c r="BW12" i="1" a="1"/>
  <c r="BW12" i="1" s="1"/>
  <c r="BX12" i="1" a="1"/>
  <c r="BX12" i="1" s="1"/>
  <c r="BY12" i="1" a="1"/>
  <c r="BY12" i="1" s="1"/>
  <c r="BZ12" i="1" a="1"/>
  <c r="BZ12" i="1"/>
  <c r="CA12" i="1" a="1"/>
  <c r="CA12" i="1" s="1"/>
  <c r="BE13" i="1" a="1"/>
  <c r="BE13" i="1" s="1"/>
  <c r="BF13" i="1" a="1"/>
  <c r="BF13" i="1" s="1"/>
  <c r="BG13" i="1" a="1"/>
  <c r="BG13" i="1"/>
  <c r="BH13" i="1" a="1"/>
  <c r="BH13" i="1" s="1"/>
  <c r="BI13" i="1" a="1"/>
  <c r="BI13" i="1" s="1"/>
  <c r="BJ13" i="1" a="1"/>
  <c r="BJ13" i="1" s="1"/>
  <c r="BK13" i="1" a="1"/>
  <c r="BK13" i="1" s="1"/>
  <c r="BL13" i="1" a="1"/>
  <c r="BL13" i="1" s="1"/>
  <c r="BM13" i="1" a="1"/>
  <c r="BM13" i="1" s="1"/>
  <c r="BN13" i="1" a="1"/>
  <c r="BN13" i="1" s="1"/>
  <c r="BO13" i="1" a="1"/>
  <c r="BO13" i="1"/>
  <c r="BP13" i="1" a="1"/>
  <c r="BP13" i="1" s="1"/>
  <c r="BQ13" i="1" a="1"/>
  <c r="BQ13" i="1" s="1"/>
  <c r="BR13" i="1" a="1"/>
  <c r="BR13" i="1" s="1"/>
  <c r="BS13" i="1" a="1"/>
  <c r="BS13" i="1" s="1"/>
  <c r="BT13" i="1" a="1"/>
  <c r="BT13" i="1" s="1"/>
  <c r="BU13" i="1" a="1"/>
  <c r="BU13" i="1" s="1"/>
  <c r="BV13" i="1" a="1"/>
  <c r="BV13" i="1" s="1"/>
  <c r="BW13" i="1" a="1"/>
  <c r="BW13" i="1" s="1"/>
  <c r="BX13" i="1" a="1"/>
  <c r="BX13" i="1" s="1"/>
  <c r="BY13" i="1" a="1"/>
  <c r="BY13" i="1" s="1"/>
  <c r="BZ13" i="1" a="1"/>
  <c r="BZ13" i="1" s="1"/>
  <c r="CA13" i="1" a="1"/>
  <c r="CA13" i="1" s="1"/>
  <c r="BE14" i="1" a="1"/>
  <c r="BE14" i="1" s="1"/>
  <c r="BF14" i="1" a="1"/>
  <c r="BF14" i="1" s="1"/>
  <c r="BG14" i="1" a="1"/>
  <c r="BG14" i="1" s="1"/>
  <c r="BH14" i="1" a="1"/>
  <c r="BH14" i="1" s="1"/>
  <c r="BI14" i="1" a="1"/>
  <c r="BI14" i="1" s="1"/>
  <c r="BJ14" i="1" a="1"/>
  <c r="BJ14" i="1" s="1"/>
  <c r="BK14" i="1" a="1"/>
  <c r="BK14" i="1" s="1"/>
  <c r="BL14" i="1" a="1"/>
  <c r="BL14" i="1" s="1"/>
  <c r="BM14" i="1" a="1"/>
  <c r="BM14" i="1" s="1"/>
  <c r="BN14" i="1" a="1"/>
  <c r="BN14" i="1" s="1"/>
  <c r="BO14" i="1" a="1"/>
  <c r="BO14" i="1" s="1"/>
  <c r="BP14" i="1" a="1"/>
  <c r="BP14" i="1" s="1"/>
  <c r="BQ14" i="1" a="1"/>
  <c r="BQ14" i="1" s="1"/>
  <c r="BR14" i="1" a="1"/>
  <c r="BR14" i="1" s="1"/>
  <c r="BS14" i="1" a="1"/>
  <c r="BS14" i="1" s="1"/>
  <c r="BT14" i="1" a="1"/>
  <c r="BT14" i="1" s="1"/>
  <c r="BU14" i="1" a="1"/>
  <c r="BU14" i="1" s="1"/>
  <c r="BV14" i="1" a="1"/>
  <c r="BV14" i="1" s="1"/>
  <c r="BW14" i="1" a="1"/>
  <c r="BW14" i="1" s="1"/>
  <c r="BX14" i="1" a="1"/>
  <c r="BX14" i="1"/>
  <c r="BY14" i="1" a="1"/>
  <c r="BY14" i="1" s="1"/>
  <c r="BZ14" i="1" a="1"/>
  <c r="BZ14" i="1" s="1"/>
  <c r="CA14" i="1" a="1"/>
  <c r="CA14" i="1" s="1"/>
  <c r="BE15" i="1" a="1"/>
  <c r="BE15" i="1"/>
  <c r="BF15" i="1" a="1"/>
  <c r="BF15" i="1" s="1"/>
  <c r="BG15" i="1" a="1"/>
  <c r="BG15" i="1" s="1"/>
  <c r="BH15" i="1" a="1"/>
  <c r="BH15" i="1" s="1"/>
  <c r="BI15" i="1" a="1"/>
  <c r="BI15" i="1"/>
  <c r="BJ15" i="1" a="1"/>
  <c r="BJ15" i="1" s="1"/>
  <c r="BK15" i="1" a="1"/>
  <c r="BK15" i="1" s="1"/>
  <c r="BL15" i="1" a="1"/>
  <c r="BL15" i="1" s="1"/>
  <c r="BM15" i="1" a="1"/>
  <c r="BM15" i="1" s="1"/>
  <c r="BN15" i="1" a="1"/>
  <c r="BN15" i="1" s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W15" i="1" a="1"/>
  <c r="BW15" i="1" s="1"/>
  <c r="BX15" i="1" a="1"/>
  <c r="BX15" i="1" s="1"/>
  <c r="BY15" i="1" a="1"/>
  <c r="BY15" i="1"/>
  <c r="BZ15" i="1" a="1"/>
  <c r="BZ15" i="1" s="1"/>
  <c r="CA15" i="1" a="1"/>
  <c r="CA15" i="1" s="1"/>
  <c r="BE16" i="1" a="1"/>
  <c r="BE16" i="1" s="1"/>
  <c r="BF16" i="1" a="1"/>
  <c r="BF16" i="1"/>
  <c r="BG16" i="1" a="1"/>
  <c r="BG16" i="1" s="1"/>
  <c r="BH16" i="1" a="1"/>
  <c r="BH16" i="1" s="1"/>
  <c r="BI16" i="1" a="1"/>
  <c r="BI16" i="1" s="1"/>
  <c r="BJ16" i="1" a="1"/>
  <c r="BJ16" i="1"/>
  <c r="BK16" i="1" a="1"/>
  <c r="BK16" i="1" s="1"/>
  <c r="BL16" i="1" a="1"/>
  <c r="BL16" i="1" s="1"/>
  <c r="BM16" i="1" a="1"/>
  <c r="BM16" i="1" s="1"/>
  <c r="BN16" i="1" a="1"/>
  <c r="BN16" i="1" s="1"/>
  <c r="BO16" i="1" a="1"/>
  <c r="BO16" i="1" s="1"/>
  <c r="BP16" i="1" a="1"/>
  <c r="BP16" i="1" s="1"/>
  <c r="BQ16" i="1" a="1"/>
  <c r="BQ16" i="1" s="1"/>
  <c r="BR16" i="1" a="1"/>
  <c r="BR16" i="1"/>
  <c r="BS16" i="1" a="1"/>
  <c r="BS16" i="1" s="1"/>
  <c r="BT16" i="1" a="1"/>
  <c r="BT16" i="1" s="1"/>
  <c r="BU16" i="1" a="1"/>
  <c r="BU16" i="1" s="1"/>
  <c r="BV16" i="1" a="1"/>
  <c r="BV16" i="1" s="1"/>
  <c r="BW16" i="1" a="1"/>
  <c r="BW16" i="1"/>
  <c r="BX16" i="1" a="1"/>
  <c r="BX16" i="1" s="1"/>
  <c r="BY16" i="1" a="1"/>
  <c r="BY16" i="1" s="1"/>
  <c r="BZ16" i="1" a="1"/>
  <c r="BZ16" i="1" s="1"/>
  <c r="CA16" i="1" a="1"/>
  <c r="CA16" i="1" s="1"/>
  <c r="BE17" i="1" a="1"/>
  <c r="BE17" i="1" s="1"/>
  <c r="BF17" i="1" a="1"/>
  <c r="BF17" i="1"/>
  <c r="BG17" i="1" a="1"/>
  <c r="BG17" i="1" s="1"/>
  <c r="BH17" i="1" a="1"/>
  <c r="BH17" i="1"/>
  <c r="BI17" i="1" a="1"/>
  <c r="BI17" i="1"/>
  <c r="BJ17" i="1" a="1"/>
  <c r="BJ17" i="1" s="1"/>
  <c r="BK17" i="1" a="1"/>
  <c r="BK17" i="1" s="1"/>
  <c r="BL17" i="1" a="1"/>
  <c r="BL17" i="1" s="1"/>
  <c r="BM17" i="1" a="1"/>
  <c r="BM17" i="1" s="1"/>
  <c r="BN17" i="1" a="1"/>
  <c r="BN17" i="1" s="1"/>
  <c r="BO17" i="1" a="1"/>
  <c r="BO17" i="1" s="1"/>
  <c r="BP17" i="1" a="1"/>
  <c r="BP17" i="1" s="1"/>
  <c r="BQ17" i="1" a="1"/>
  <c r="BQ17" i="1"/>
  <c r="BR17" i="1" a="1"/>
  <c r="BR17" i="1"/>
  <c r="BS17" i="1" a="1"/>
  <c r="BS17" i="1" s="1"/>
  <c r="BT17" i="1" a="1"/>
  <c r="BT17" i="1"/>
  <c r="BU17" i="1" a="1"/>
  <c r="BU17" i="1" s="1"/>
  <c r="BV17" i="1" a="1"/>
  <c r="BV17" i="1" s="1"/>
  <c r="BW17" i="1" a="1"/>
  <c r="BW17" i="1" s="1"/>
  <c r="BX17" i="1" a="1"/>
  <c r="BX17" i="1" s="1"/>
  <c r="BY17" i="1" a="1"/>
  <c r="BY17" i="1" s="1"/>
  <c r="BZ17" i="1" a="1"/>
  <c r="BZ17" i="1"/>
  <c r="CA17" i="1" a="1"/>
  <c r="CA17" i="1" s="1"/>
  <c r="BE18" i="1" a="1"/>
  <c r="BE18" i="1" s="1"/>
  <c r="BF18" i="1" a="1"/>
  <c r="BF18" i="1"/>
  <c r="BG18" i="1" a="1"/>
  <c r="BG18" i="1" s="1"/>
  <c r="BH18" i="1" a="1"/>
  <c r="BH18" i="1" s="1"/>
  <c r="BI18" i="1" a="1"/>
  <c r="BI18" i="1"/>
  <c r="BJ18" i="1" a="1"/>
  <c r="BJ18" i="1" s="1"/>
  <c r="BK18" i="1" a="1"/>
  <c r="BK18" i="1" s="1"/>
  <c r="BL18" i="1" a="1"/>
  <c r="BL18" i="1" s="1"/>
  <c r="BM18" i="1" a="1"/>
  <c r="BM18" i="1" s="1"/>
  <c r="BN18" i="1" a="1"/>
  <c r="BN18" i="1" s="1"/>
  <c r="BO18" i="1" a="1"/>
  <c r="BO18" i="1"/>
  <c r="BP18" i="1" a="1"/>
  <c r="BP18" i="1" s="1"/>
  <c r="BQ18" i="1" a="1"/>
  <c r="BQ18" i="1"/>
  <c r="BR18" i="1" a="1"/>
  <c r="BR18" i="1"/>
  <c r="BS18" i="1" a="1"/>
  <c r="BS18" i="1" s="1"/>
  <c r="BT18" i="1" a="1"/>
  <c r="BT18" i="1" s="1"/>
  <c r="BU18" i="1" a="1"/>
  <c r="BU18" i="1" s="1"/>
  <c r="BV18" i="1" a="1"/>
  <c r="BV18" i="1" s="1"/>
  <c r="BW18" i="1" a="1"/>
  <c r="BW18" i="1" s="1"/>
  <c r="BX18" i="1" a="1"/>
  <c r="BX18" i="1" s="1"/>
  <c r="BY18" i="1" a="1"/>
  <c r="BY18" i="1" s="1"/>
  <c r="BZ18" i="1" a="1"/>
  <c r="BZ18" i="1"/>
  <c r="CA18" i="1" a="1"/>
  <c r="CA18" i="1"/>
  <c r="BE19" i="1" a="1"/>
  <c r="BE19" i="1" s="1"/>
  <c r="BF19" i="1" a="1"/>
  <c r="BF19" i="1"/>
  <c r="BG19" i="1" a="1"/>
  <c r="BG19" i="1" s="1"/>
  <c r="BH19" i="1" a="1"/>
  <c r="BH19" i="1" s="1"/>
  <c r="BI19" i="1" a="1"/>
  <c r="BI19" i="1" s="1"/>
  <c r="BJ19" i="1" a="1"/>
  <c r="BJ19" i="1" s="1"/>
  <c r="BK19" i="1" a="1"/>
  <c r="BK19" i="1" s="1"/>
  <c r="BL19" i="1" a="1"/>
  <c r="BL19" i="1"/>
  <c r="BM19" i="1" a="1"/>
  <c r="BM19" i="1" s="1"/>
  <c r="BN19" i="1" a="1"/>
  <c r="BN19" i="1" s="1"/>
  <c r="BO19" i="1" a="1"/>
  <c r="BO19" i="1"/>
  <c r="BP19" i="1" a="1"/>
  <c r="BP19" i="1" s="1"/>
  <c r="BQ19" i="1" a="1"/>
  <c r="BQ19" i="1" s="1"/>
  <c r="BR19" i="1" a="1"/>
  <c r="BR19" i="1"/>
  <c r="BS19" i="1" a="1"/>
  <c r="BS19" i="1" s="1"/>
  <c r="BT19" i="1" a="1"/>
  <c r="BT19" i="1" s="1"/>
  <c r="BU19" i="1" a="1"/>
  <c r="BU19" i="1" s="1"/>
  <c r="BV19" i="1" a="1"/>
  <c r="BV19" i="1" s="1"/>
  <c r="BW19" i="1" a="1"/>
  <c r="BW19" i="1" s="1"/>
  <c r="BX19" i="1" a="1"/>
  <c r="BX19" i="1"/>
  <c r="BY19" i="1" a="1"/>
  <c r="BY19" i="1" s="1"/>
  <c r="BZ19" i="1" a="1"/>
  <c r="BZ19" i="1"/>
  <c r="CA19" i="1" a="1"/>
  <c r="CA19" i="1"/>
  <c r="BE20" i="1" a="1"/>
  <c r="BE20" i="1" s="1"/>
  <c r="BF20" i="1" a="1"/>
  <c r="BF20" i="1" s="1"/>
  <c r="BG20" i="1" a="1"/>
  <c r="BG20" i="1" s="1"/>
  <c r="BH20" i="1" a="1"/>
  <c r="BH20" i="1" s="1"/>
  <c r="BI20" i="1" a="1"/>
  <c r="BI20" i="1" s="1"/>
  <c r="BJ20" i="1" a="1"/>
  <c r="BJ20" i="1" s="1"/>
  <c r="BK20" i="1" a="1"/>
  <c r="BK20" i="1" s="1"/>
  <c r="BL20" i="1" a="1"/>
  <c r="BL20" i="1"/>
  <c r="BM20" i="1" a="1"/>
  <c r="BM20" i="1"/>
  <c r="BN20" i="1" a="1"/>
  <c r="BN20" i="1" s="1"/>
  <c r="BO20" i="1" a="1"/>
  <c r="BO20" i="1"/>
  <c r="BP20" i="1" a="1"/>
  <c r="BP20" i="1" s="1"/>
  <c r="BQ20" i="1" a="1"/>
  <c r="BQ20" i="1" s="1"/>
  <c r="BR20" i="1" a="1"/>
  <c r="BR20" i="1" s="1"/>
  <c r="BS20" i="1" a="1"/>
  <c r="BS20" i="1" s="1"/>
  <c r="BT20" i="1" a="1"/>
  <c r="BT20" i="1" s="1"/>
  <c r="BU20" i="1" a="1"/>
  <c r="BU20" i="1"/>
  <c r="BV20" i="1" a="1"/>
  <c r="BV20" i="1" s="1"/>
  <c r="BW20" i="1" a="1"/>
  <c r="BW20" i="1" s="1"/>
  <c r="BX20" i="1" a="1"/>
  <c r="BX20" i="1"/>
  <c r="BY20" i="1" a="1"/>
  <c r="BY20" i="1" s="1"/>
  <c r="BZ20" i="1" a="1"/>
  <c r="BZ20" i="1" s="1"/>
  <c r="CA20" i="1" a="1"/>
  <c r="CA20" i="1"/>
  <c r="BE21" i="1" a="1"/>
  <c r="BE21" i="1" s="1"/>
  <c r="BF21" i="1" a="1"/>
  <c r="BF21" i="1" s="1"/>
  <c r="BG21" i="1" a="1"/>
  <c r="BG21" i="1" s="1"/>
  <c r="BH21" i="1" a="1"/>
  <c r="BH21" i="1" s="1"/>
  <c r="BI21" i="1" a="1"/>
  <c r="BI21" i="1" s="1"/>
  <c r="BJ21" i="1" a="1"/>
  <c r="BJ21" i="1"/>
  <c r="BK21" i="1" a="1"/>
  <c r="BK21" i="1" s="1"/>
  <c r="BL21" i="1" a="1"/>
  <c r="BL21" i="1"/>
  <c r="BM21" i="1" a="1"/>
  <c r="BM21" i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/>
  <c r="BV21" i="1" a="1"/>
  <c r="BV21" i="1"/>
  <c r="BW21" i="1" a="1"/>
  <c r="BW21" i="1" s="1"/>
  <c r="BX21" i="1" a="1"/>
  <c r="BX21" i="1"/>
  <c r="BY21" i="1" a="1"/>
  <c r="BY21" i="1" s="1"/>
  <c r="BZ21" i="1" a="1"/>
  <c r="BZ21" i="1" s="1"/>
  <c r="CA21" i="1" a="1"/>
  <c r="CA21" i="1" s="1"/>
  <c r="BE22" i="1" a="1"/>
  <c r="BE22" i="1" s="1"/>
  <c r="BF22" i="1" a="1"/>
  <c r="BF22" i="1" s="1"/>
  <c r="BG22" i="1" a="1"/>
  <c r="BG22" i="1"/>
  <c r="BH22" i="1" a="1"/>
  <c r="BH22" i="1" s="1"/>
  <c r="BI22" i="1" a="1"/>
  <c r="BI22" i="1" s="1"/>
  <c r="BJ22" i="1" a="1"/>
  <c r="BJ22" i="1"/>
  <c r="BK22" i="1" a="1"/>
  <c r="BK22" i="1" s="1"/>
  <c r="BL22" i="1" a="1"/>
  <c r="BL22" i="1" s="1"/>
  <c r="BM22" i="1" a="1"/>
  <c r="BM22" i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/>
  <c r="BT22" i="1" a="1"/>
  <c r="BT22" i="1" s="1"/>
  <c r="BU22" i="1" a="1"/>
  <c r="BU22" i="1"/>
  <c r="BV22" i="1" a="1"/>
  <c r="BV22" i="1"/>
  <c r="BW22" i="1" a="1"/>
  <c r="BW22" i="1" s="1"/>
  <c r="BX22" i="1" a="1"/>
  <c r="BX22" i="1" s="1"/>
  <c r="BY22" i="1" a="1"/>
  <c r="BY22" i="1" s="1"/>
  <c r="BZ22" i="1" a="1"/>
  <c r="BZ22" i="1" s="1"/>
  <c r="CA22" i="1" a="1"/>
  <c r="CA22" i="1" s="1"/>
  <c r="BE23" i="1" a="1"/>
  <c r="BE23" i="1" s="1"/>
  <c r="BF23" i="1" a="1"/>
  <c r="BF23" i="1" s="1"/>
  <c r="BG23" i="1" a="1"/>
  <c r="BG23" i="1"/>
  <c r="BH23" i="1" a="1"/>
  <c r="BH23" i="1"/>
  <c r="BI23" i="1" a="1"/>
  <c r="BI23" i="1" s="1"/>
  <c r="BJ23" i="1" a="1"/>
  <c r="BJ23" i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/>
  <c r="BQ23" i="1" a="1"/>
  <c r="BQ23" i="1" s="1"/>
  <c r="BR23" i="1" a="1"/>
  <c r="BR23" i="1" s="1"/>
  <c r="BS23" i="1" a="1"/>
  <c r="BS23" i="1"/>
  <c r="BT23" i="1" a="1"/>
  <c r="BT23" i="1" s="1"/>
  <c r="BU23" i="1" a="1"/>
  <c r="BU23" i="1" s="1"/>
  <c r="BV23" i="1" a="1"/>
  <c r="BV23" i="1"/>
  <c r="BW23" i="1" a="1"/>
  <c r="BW23" i="1" s="1"/>
  <c r="BX23" i="1" a="1"/>
  <c r="BX23" i="1" s="1"/>
  <c r="BY23" i="1" a="1"/>
  <c r="BY23" i="1" s="1"/>
  <c r="BZ23" i="1" a="1"/>
  <c r="BZ23" i="1" s="1"/>
  <c r="CA23" i="1" a="1"/>
  <c r="CA23" i="1" s="1"/>
  <c r="BE24" i="1" a="1"/>
  <c r="BE24" i="1"/>
  <c r="BF24" i="1" a="1"/>
  <c r="BF24" i="1" s="1"/>
  <c r="BG24" i="1" a="1"/>
  <c r="BG24" i="1"/>
  <c r="BH24" i="1" a="1"/>
  <c r="BH24" i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/>
  <c r="BQ24" i="1" a="1"/>
  <c r="BQ24" i="1"/>
  <c r="BR24" i="1" a="1"/>
  <c r="BR24" i="1" s="1"/>
  <c r="BS24" i="1" a="1"/>
  <c r="BS24" i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/>
  <c r="BZ24" i="1" a="1"/>
  <c r="BZ24" i="1" s="1"/>
  <c r="CA24" i="1" a="1"/>
  <c r="CA24" i="1"/>
  <c r="BE25" i="1" a="1"/>
  <c r="BE25" i="1"/>
  <c r="BF25" i="1" a="1"/>
  <c r="BF25" i="1" s="1"/>
  <c r="BG25" i="1" a="1"/>
  <c r="BG25" i="1" s="1"/>
  <c r="BH25" i="1" a="1"/>
  <c r="BH25" i="1"/>
  <c r="BI25" i="1" a="1"/>
  <c r="BI25" i="1" s="1"/>
  <c r="BJ25" i="1" a="1"/>
  <c r="BJ25" i="1" s="1"/>
  <c r="BK25" i="1" a="1"/>
  <c r="BK25" i="1" s="1"/>
  <c r="BL25" i="1" a="1"/>
  <c r="BL25" i="1" s="1"/>
  <c r="BM25" i="1" a="1"/>
  <c r="BM25" i="1"/>
  <c r="BN25" i="1" a="1"/>
  <c r="BN25" i="1"/>
  <c r="BO25" i="1" a="1"/>
  <c r="BO25" i="1" s="1"/>
  <c r="BP25" i="1" a="1"/>
  <c r="BP25" i="1"/>
  <c r="BQ25" i="1" a="1"/>
  <c r="BQ25" i="1"/>
  <c r="BR25" i="1" a="1"/>
  <c r="BR25" i="1" s="1"/>
  <c r="BS25" i="1" a="1"/>
  <c r="BS25" i="1" s="1"/>
  <c r="BT25" i="1" a="1"/>
  <c r="BT25" i="1" s="1"/>
  <c r="BU25" i="1" a="1"/>
  <c r="BU25" i="1" s="1"/>
  <c r="BV25" i="1" a="1"/>
  <c r="BV25" i="1"/>
  <c r="BW25" i="1" a="1"/>
  <c r="BW25" i="1" s="1"/>
  <c r="BX25" i="1" a="1"/>
  <c r="BX25" i="1" s="1"/>
  <c r="BY25" i="1" a="1"/>
  <c r="BY25" i="1"/>
  <c r="BZ25" i="1" a="1"/>
  <c r="BZ25" i="1"/>
  <c r="CA25" i="1" a="1"/>
  <c r="CA25" i="1" s="1"/>
  <c r="BE26" i="1" a="1"/>
  <c r="BE26" i="1"/>
  <c r="BF26" i="1" a="1"/>
  <c r="BF26" i="1" s="1"/>
  <c r="BG26" i="1" a="1"/>
  <c r="BG26" i="1" s="1"/>
  <c r="BH26" i="1" a="1"/>
  <c r="BH26" i="1" s="1"/>
  <c r="BI26" i="1" a="1"/>
  <c r="BI26" i="1" s="1"/>
  <c r="BJ26" i="1" a="1"/>
  <c r="BJ26" i="1" s="1"/>
  <c r="BK26" i="1" a="1"/>
  <c r="BK26" i="1"/>
  <c r="BL26" i="1" a="1"/>
  <c r="BL26" i="1" s="1"/>
  <c r="BM26" i="1" a="1"/>
  <c r="BM26" i="1"/>
  <c r="BN26" i="1" a="1"/>
  <c r="BN26" i="1"/>
  <c r="BO26" i="1" a="1"/>
  <c r="BO26" i="1" s="1"/>
  <c r="BP26" i="1" a="1"/>
  <c r="BP26" i="1" s="1"/>
  <c r="BQ26" i="1" a="1"/>
  <c r="BQ26" i="1"/>
  <c r="BR26" i="1" a="1"/>
  <c r="BR26" i="1" s="1"/>
  <c r="BS26" i="1" a="1"/>
  <c r="BS26" i="1" s="1"/>
  <c r="BT26" i="1" a="1"/>
  <c r="BT26" i="1" s="1"/>
  <c r="BU26" i="1" a="1"/>
  <c r="BU26" i="1" s="1"/>
  <c r="BV26" i="1" a="1"/>
  <c r="BV26" i="1"/>
  <c r="BW26" i="1" a="1"/>
  <c r="BW26" i="1"/>
  <c r="BX26" i="1" a="1"/>
  <c r="BX26" i="1" s="1"/>
  <c r="BY26" i="1" a="1"/>
  <c r="BY26" i="1"/>
  <c r="BZ26" i="1" a="1"/>
  <c r="BZ26" i="1"/>
  <c r="CA26" i="1" a="1"/>
  <c r="CA26" i="1" s="1"/>
  <c r="BE27" i="1" a="1"/>
  <c r="BE27" i="1" s="1"/>
  <c r="BF27" i="1" a="1"/>
  <c r="BF27" i="1" s="1"/>
  <c r="BG27" i="1" a="1"/>
  <c r="BG27" i="1" s="1"/>
  <c r="BH27" i="1" a="1"/>
  <c r="BH27" i="1"/>
  <c r="BI27" i="1" a="1"/>
  <c r="BI27" i="1" s="1"/>
  <c r="BJ27" i="1" a="1"/>
  <c r="BJ27" i="1" s="1"/>
  <c r="BK27" i="1" a="1"/>
  <c r="BK27" i="1"/>
  <c r="BL27" i="1" a="1"/>
  <c r="BL27" i="1"/>
  <c r="BM27" i="1" a="1"/>
  <c r="BM27" i="1" s="1"/>
  <c r="BN27" i="1" a="1"/>
  <c r="BN27" i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/>
  <c r="BU27" i="1" a="1"/>
  <c r="BU27" i="1" s="1"/>
  <c r="BV27" i="1" a="1"/>
  <c r="BV27" i="1"/>
  <c r="BW27" i="1" a="1"/>
  <c r="BW27" i="1"/>
  <c r="BX27" i="1" a="1"/>
  <c r="BX27" i="1" s="1"/>
  <c r="BY27" i="1" a="1"/>
  <c r="BY27" i="1" s="1"/>
  <c r="BZ27" i="1" a="1"/>
  <c r="BZ27" i="1"/>
  <c r="CA27" i="1" a="1"/>
  <c r="CA27" i="1" s="1"/>
  <c r="BE28" i="1" a="1"/>
  <c r="BE28" i="1" s="1"/>
  <c r="BF28" i="1" a="1"/>
  <c r="BF28" i="1" s="1"/>
  <c r="BG28" i="1" a="1"/>
  <c r="BG28" i="1" s="1"/>
  <c r="BH28" i="1" a="1"/>
  <c r="BH28" i="1"/>
  <c r="BI28" i="1" a="1"/>
  <c r="BI28" i="1"/>
  <c r="BJ28" i="1" a="1"/>
  <c r="BJ28" i="1" s="1"/>
  <c r="BK28" i="1" a="1"/>
  <c r="BK28" i="1"/>
  <c r="BL28" i="1" a="1"/>
  <c r="BL28" i="1"/>
  <c r="BM28" i="1" a="1"/>
  <c r="BM28" i="1" s="1"/>
  <c r="BN28" i="1" a="1"/>
  <c r="BN28" i="1" s="1"/>
  <c r="BO28" i="1" a="1"/>
  <c r="BO28" i="1" s="1"/>
  <c r="BP28" i="1" a="1"/>
  <c r="BP28" i="1" s="1"/>
  <c r="BQ28" i="1" a="1"/>
  <c r="BQ28" i="1"/>
  <c r="BR28" i="1" a="1"/>
  <c r="BR28" i="1" s="1"/>
  <c r="BS28" i="1" a="1"/>
  <c r="BS28" i="1" s="1"/>
  <c r="BT28" i="1" a="1"/>
  <c r="BT28" i="1"/>
  <c r="BU28" i="1" a="1"/>
  <c r="BU28" i="1"/>
  <c r="BV28" i="1" a="1"/>
  <c r="BV28" i="1" s="1"/>
  <c r="BW28" i="1" a="1"/>
  <c r="BW28" i="1"/>
  <c r="BX28" i="1" a="1"/>
  <c r="BX28" i="1" s="1"/>
  <c r="BY28" i="1" a="1"/>
  <c r="BY28" i="1" s="1"/>
  <c r="BZ28" i="1" a="1"/>
  <c r="BZ28" i="1" s="1"/>
  <c r="CA28" i="1" a="1"/>
  <c r="CA28" i="1" s="1"/>
  <c r="BE29" i="1" a="1"/>
  <c r="BE29" i="1" s="1"/>
  <c r="BF29" i="1" a="1"/>
  <c r="BF29" i="1"/>
  <c r="BG29" i="1" a="1"/>
  <c r="BG29" i="1" s="1"/>
  <c r="BH29" i="1" a="1"/>
  <c r="BH29" i="1"/>
  <c r="BI29" i="1" a="1"/>
  <c r="BI29" i="1"/>
  <c r="BJ29" i="1" a="1"/>
  <c r="BJ29" i="1" s="1"/>
  <c r="BK29" i="1" a="1"/>
  <c r="BK29" i="1" s="1"/>
  <c r="BL29" i="1" a="1"/>
  <c r="BL29" i="1"/>
  <c r="BM29" i="1" a="1"/>
  <c r="BM29" i="1" s="1"/>
  <c r="BN29" i="1" a="1"/>
  <c r="BN29" i="1" s="1"/>
  <c r="BO29" i="1" a="1"/>
  <c r="BO29" i="1" s="1"/>
  <c r="BP29" i="1" a="1"/>
  <c r="BP29" i="1" s="1"/>
  <c r="BQ29" i="1" a="1"/>
  <c r="BQ29" i="1"/>
  <c r="BR29" i="1" a="1"/>
  <c r="BR29" i="1"/>
  <c r="BS29" i="1" a="1"/>
  <c r="BS29" i="1" s="1"/>
  <c r="BT29" i="1" a="1"/>
  <c r="BT29" i="1"/>
  <c r="BU29" i="1" a="1"/>
  <c r="BU29" i="1"/>
  <c r="BV29" i="1" a="1"/>
  <c r="BV29" i="1" s="1"/>
  <c r="BW29" i="1" a="1"/>
  <c r="BW29" i="1" s="1"/>
  <c r="BX29" i="1" a="1"/>
  <c r="BX29" i="1"/>
  <c r="BY29" i="1" a="1"/>
  <c r="BY29" i="1"/>
  <c r="BZ29" i="1" a="1"/>
  <c r="BZ29" i="1" s="1"/>
  <c r="CA29" i="1" a="1"/>
  <c r="CA29" i="1" s="1"/>
  <c r="BE30" i="1" a="1"/>
  <c r="BE30" i="1" s="1"/>
  <c r="BF30" i="1" a="1"/>
  <c r="BF30" i="1"/>
  <c r="BG30" i="1" a="1"/>
  <c r="BG30" i="1" s="1"/>
  <c r="BH30" i="1" a="1"/>
  <c r="BH30" i="1" s="1"/>
  <c r="BI30" i="1" a="1"/>
  <c r="BI30" i="1" s="1"/>
  <c r="BJ30" i="1" a="1"/>
  <c r="BJ30" i="1"/>
  <c r="BK30" i="1" a="1"/>
  <c r="BK30" i="1" s="1"/>
  <c r="BL30" i="1" a="1"/>
  <c r="BL30" i="1" s="1"/>
  <c r="BM30" i="1" a="1"/>
  <c r="BM30" i="1" s="1"/>
  <c r="BN30" i="1" a="1"/>
  <c r="BN30" i="1"/>
  <c r="BO30" i="1" a="1"/>
  <c r="BO30" i="1" s="1"/>
  <c r="BP30" i="1" a="1"/>
  <c r="BP30" i="1" s="1"/>
  <c r="BQ30" i="1" a="1"/>
  <c r="BQ30" i="1" s="1"/>
  <c r="BR30" i="1" a="1"/>
  <c r="BR30" i="1"/>
  <c r="BS30" i="1" a="1"/>
  <c r="BS30" i="1" s="1"/>
  <c r="BT30" i="1" a="1"/>
  <c r="BT30" i="1" s="1"/>
  <c r="BU30" i="1" a="1"/>
  <c r="BU30" i="1" s="1"/>
  <c r="BV30" i="1" a="1"/>
  <c r="BV30" i="1"/>
  <c r="BW30" i="1" a="1"/>
  <c r="BW30" i="1" s="1"/>
  <c r="BX30" i="1" a="1"/>
  <c r="BX30" i="1" s="1"/>
  <c r="BY30" i="1" a="1"/>
  <c r="BY30" i="1" s="1"/>
  <c r="BZ30" i="1" a="1"/>
  <c r="BZ30" i="1"/>
  <c r="CA30" i="1" a="1"/>
  <c r="CA30" i="1" s="1"/>
  <c r="BE31" i="1" a="1"/>
  <c r="BE31" i="1" s="1"/>
  <c r="BF31" i="1" a="1"/>
  <c r="BF31" i="1" s="1"/>
  <c r="BG31" i="1" a="1"/>
  <c r="BG31" i="1"/>
  <c r="BH31" i="1" a="1"/>
  <c r="BH31" i="1" s="1"/>
  <c r="BI31" i="1" a="1"/>
  <c r="BI31" i="1" s="1"/>
  <c r="BJ31" i="1" a="1"/>
  <c r="BJ31" i="1" s="1"/>
  <c r="BK31" i="1" a="1"/>
  <c r="BK31" i="1" s="1"/>
  <c r="BL31" i="1" a="1"/>
  <c r="BL31" i="1" s="1"/>
  <c r="BM31" i="1" a="1"/>
  <c r="BM31" i="1" s="1"/>
  <c r="BN31" i="1" a="1"/>
  <c r="BN31" i="1" s="1"/>
  <c r="BO31" i="1" a="1"/>
  <c r="BO31" i="1" s="1"/>
  <c r="BP31" i="1" a="1"/>
  <c r="BP31" i="1" s="1"/>
  <c r="BQ31" i="1" a="1"/>
  <c r="BQ31" i="1" s="1"/>
  <c r="BR31" i="1" a="1"/>
  <c r="BR31" i="1" s="1"/>
  <c r="BS31" i="1" a="1"/>
  <c r="BS31" i="1" s="1"/>
  <c r="BT31" i="1" a="1"/>
  <c r="BT31" i="1" s="1"/>
  <c r="BU31" i="1" a="1"/>
  <c r="BU31" i="1" s="1"/>
  <c r="BV31" i="1" a="1"/>
  <c r="BV31" i="1" s="1"/>
  <c r="BW31" i="1" a="1"/>
  <c r="BW31" i="1" s="1"/>
  <c r="BX31" i="1" a="1"/>
  <c r="BX31" i="1" s="1"/>
  <c r="BY31" i="1" a="1"/>
  <c r="BY31" i="1" s="1"/>
  <c r="BZ31" i="1" a="1"/>
  <c r="BZ31" i="1" s="1"/>
  <c r="CA31" i="1" a="1"/>
  <c r="CA31" i="1" s="1"/>
  <c r="BE32" i="1" a="1"/>
  <c r="BE32" i="1" s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L32" i="1" a="1"/>
  <c r="BL32" i="1" s="1"/>
  <c r="BM32" i="1" a="1"/>
  <c r="BM32" i="1" s="1"/>
  <c r="BN32" i="1" a="1"/>
  <c r="BN32" i="1" s="1"/>
  <c r="BO32" i="1" a="1"/>
  <c r="BO32" i="1" s="1"/>
  <c r="BP32" i="1" a="1"/>
  <c r="BP32" i="1" s="1"/>
  <c r="BQ32" i="1" a="1"/>
  <c r="BQ32" i="1" s="1"/>
  <c r="BR32" i="1" a="1"/>
  <c r="BR32" i="1" s="1"/>
  <c r="BS32" i="1" a="1"/>
  <c r="BS32" i="1" s="1"/>
  <c r="BT32" i="1" a="1"/>
  <c r="BT32" i="1" s="1"/>
  <c r="BU32" i="1" a="1"/>
  <c r="BU32" i="1" s="1"/>
  <c r="BV32" i="1" a="1"/>
  <c r="BV32" i="1" s="1"/>
  <c r="BW32" i="1" a="1"/>
  <c r="BW32" i="1" s="1"/>
  <c r="BX32" i="1" a="1"/>
  <c r="BX32" i="1" s="1"/>
  <c r="BY32" i="1" a="1"/>
  <c r="BY32" i="1" s="1"/>
  <c r="BZ32" i="1" a="1"/>
  <c r="BZ32" i="1" s="1"/>
  <c r="CA32" i="1" a="1"/>
  <c r="CA32" i="1" s="1"/>
  <c r="BE33" i="1" a="1"/>
  <c r="BE33" i="1" s="1"/>
  <c r="BF33" i="1" a="1"/>
  <c r="BF33" i="1" s="1"/>
  <c r="BG33" i="1" a="1"/>
  <c r="BG33" i="1" s="1"/>
  <c r="BH33" i="1" a="1"/>
  <c r="BH33" i="1" s="1"/>
  <c r="BI33" i="1" a="1"/>
  <c r="BI33" i="1" s="1"/>
  <c r="BJ33" i="1" a="1"/>
  <c r="BJ33" i="1" s="1"/>
  <c r="BK33" i="1" a="1"/>
  <c r="BK33" i="1" s="1"/>
  <c r="BL33" i="1" a="1"/>
  <c r="BL33" i="1" s="1"/>
  <c r="BM33" i="1" a="1"/>
  <c r="BM33" i="1" s="1"/>
  <c r="BN33" i="1" a="1"/>
  <c r="BN33" i="1" s="1"/>
  <c r="BO33" i="1" a="1"/>
  <c r="BO33" i="1" s="1"/>
  <c r="BP33" i="1" a="1"/>
  <c r="BP33" i="1" s="1"/>
  <c r="BQ33" i="1" a="1"/>
  <c r="BQ33" i="1" s="1"/>
  <c r="BR33" i="1" a="1"/>
  <c r="BR33" i="1" s="1"/>
  <c r="BS33" i="1" a="1"/>
  <c r="BS33" i="1" s="1"/>
  <c r="BT33" i="1" a="1"/>
  <c r="BT33" i="1" s="1"/>
  <c r="BU33" i="1" a="1"/>
  <c r="BU33" i="1" s="1"/>
  <c r="BV33" i="1" a="1"/>
  <c r="BV33" i="1" s="1"/>
  <c r="BW33" i="1" a="1"/>
  <c r="BW33" i="1" s="1"/>
  <c r="BX33" i="1" a="1"/>
  <c r="BX33" i="1" s="1"/>
  <c r="BY33" i="1" a="1"/>
  <c r="BY33" i="1" s="1"/>
  <c r="BZ33" i="1" a="1"/>
  <c r="BZ33" i="1" s="1"/>
  <c r="CA33" i="1" a="1"/>
  <c r="CA33" i="1" s="1"/>
  <c r="BE34" i="1" a="1"/>
  <c r="BE34" i="1" s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 s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BZ34" i="1" a="1"/>
  <c r="BZ34" i="1" s="1"/>
  <c r="CA34" i="1" a="1"/>
  <c r="CA34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 s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BZ35" i="1" a="1"/>
  <c r="BZ35" i="1" s="1"/>
  <c r="CA35" i="1" a="1"/>
  <c r="CA35" i="1" s="1"/>
  <c r="BE36" i="1" a="1"/>
  <c r="BE36" i="1" s="1"/>
  <c r="BF36" i="1" a="1"/>
  <c r="BF36" i="1" s="1"/>
  <c r="BG36" i="1" a="1"/>
  <c r="BG36" i="1" s="1"/>
  <c r="BH36" i="1" a="1"/>
  <c r="BH36" i="1" s="1"/>
  <c r="BI36" i="1" a="1"/>
  <c r="BI36" i="1" s="1"/>
  <c r="BJ36" i="1" a="1"/>
  <c r="BJ36" i="1" s="1"/>
  <c r="BK36" i="1" a="1"/>
  <c r="BK36" i="1" s="1"/>
  <c r="BL36" i="1" a="1"/>
  <c r="BL36" i="1" s="1"/>
  <c r="BM36" i="1" a="1"/>
  <c r="BM36" i="1" s="1"/>
  <c r="BN36" i="1" a="1"/>
  <c r="BN36" i="1" s="1"/>
  <c r="BO36" i="1" a="1"/>
  <c r="BO36" i="1" s="1"/>
  <c r="BP36" i="1" a="1"/>
  <c r="BP36" i="1" s="1"/>
  <c r="BQ36" i="1" a="1"/>
  <c r="BQ36" i="1" s="1"/>
  <c r="BR36" i="1" a="1"/>
  <c r="BR36" i="1" s="1"/>
  <c r="BS36" i="1" a="1"/>
  <c r="BS36" i="1" s="1"/>
  <c r="BT36" i="1" a="1"/>
  <c r="BT36" i="1" s="1"/>
  <c r="BU36" i="1" a="1"/>
  <c r="BU36" i="1" s="1"/>
  <c r="BV36" i="1" a="1"/>
  <c r="BV36" i="1" s="1"/>
  <c r="BW36" i="1" a="1"/>
  <c r="BW36" i="1" s="1"/>
  <c r="BX36" i="1" a="1"/>
  <c r="BX36" i="1" s="1"/>
  <c r="BY36" i="1" a="1"/>
  <c r="BY36" i="1" s="1"/>
  <c r="BZ36" i="1" a="1"/>
  <c r="BZ36" i="1" s="1"/>
  <c r="CA36" i="1" a="1"/>
  <c r="CA36" i="1" s="1"/>
  <c r="BE37" i="1" a="1"/>
  <c r="BE37" i="1" s="1"/>
  <c r="BF37" i="1" a="1"/>
  <c r="BF37" i="1" s="1"/>
  <c r="BG37" i="1" a="1"/>
  <c r="BG37" i="1" s="1"/>
  <c r="BH37" i="1" a="1"/>
  <c r="BH37" i="1" s="1"/>
  <c r="BI37" i="1" a="1"/>
  <c r="BI37" i="1" s="1"/>
  <c r="BJ37" i="1" a="1"/>
  <c r="BJ37" i="1" s="1"/>
  <c r="BK37" i="1" a="1"/>
  <c r="BK37" i="1" s="1"/>
  <c r="BL37" i="1" a="1"/>
  <c r="BL37" i="1" s="1"/>
  <c r="BM37" i="1" a="1"/>
  <c r="BM37" i="1" s="1"/>
  <c r="BN37" i="1" a="1"/>
  <c r="BN37" i="1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U37" i="1" a="1"/>
  <c r="BU37" i="1" s="1"/>
  <c r="BV37" i="1" a="1"/>
  <c r="BV37" i="1" s="1"/>
  <c r="BW37" i="1" a="1"/>
  <c r="BW37" i="1" s="1"/>
  <c r="BX37" i="1" a="1"/>
  <c r="BX37" i="1" s="1"/>
  <c r="BY37" i="1" a="1"/>
  <c r="BY37" i="1" s="1"/>
  <c r="BZ37" i="1" a="1"/>
  <c r="BZ37" i="1" s="1"/>
  <c r="CA37" i="1" a="1"/>
  <c r="CA37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 s="1"/>
  <c r="BJ38" i="1" a="1"/>
  <c r="BJ38" i="1" s="1"/>
  <c r="BK38" i="1" a="1"/>
  <c r="BK38" i="1" s="1"/>
  <c r="BL38" i="1" a="1"/>
  <c r="BL38" i="1" s="1"/>
  <c r="BM38" i="1" a="1"/>
  <c r="BM38" i="1" s="1"/>
  <c r="BN38" i="1" a="1"/>
  <c r="BN38" i="1" s="1"/>
  <c r="BO38" i="1" a="1"/>
  <c r="BO38" i="1" s="1"/>
  <c r="BP38" i="1" a="1"/>
  <c r="BP38" i="1" s="1"/>
  <c r="BQ38" i="1" a="1"/>
  <c r="BQ38" i="1" s="1"/>
  <c r="BR38" i="1" a="1"/>
  <c r="BR38" i="1" s="1"/>
  <c r="BS38" i="1" a="1"/>
  <c r="BS38" i="1" s="1"/>
  <c r="BT38" i="1" a="1"/>
  <c r="BT38" i="1" s="1"/>
  <c r="BU38" i="1" a="1"/>
  <c r="BU38" i="1" s="1"/>
  <c r="BV38" i="1" a="1"/>
  <c r="BV38" i="1" s="1"/>
  <c r="BW38" i="1" a="1"/>
  <c r="BW38" i="1" s="1"/>
  <c r="BX38" i="1" a="1"/>
  <c r="BX38" i="1" s="1"/>
  <c r="BY38" i="1" a="1"/>
  <c r="BY38" i="1" s="1"/>
  <c r="BZ38" i="1" a="1"/>
  <c r="BZ38" i="1" s="1"/>
  <c r="CA38" i="1" a="1"/>
  <c r="CA38" i="1" s="1"/>
  <c r="BE39" i="1" a="1"/>
  <c r="BE39" i="1" s="1"/>
  <c r="BF39" i="1" a="1"/>
  <c r="BF39" i="1" s="1"/>
  <c r="BG39" i="1" a="1"/>
  <c r="BG39" i="1" s="1"/>
  <c r="BH39" i="1" a="1"/>
  <c r="BH39" i="1" s="1"/>
  <c r="BI39" i="1" a="1"/>
  <c r="BI39" i="1" s="1"/>
  <c r="BJ39" i="1" a="1"/>
  <c r="BJ39" i="1" s="1"/>
  <c r="BK39" i="1" a="1"/>
  <c r="BK39" i="1" s="1"/>
  <c r="BL39" i="1" a="1"/>
  <c r="BL39" i="1"/>
  <c r="BM39" i="1" a="1"/>
  <c r="BM39" i="1" s="1"/>
  <c r="BN39" i="1" a="1"/>
  <c r="BN39" i="1" s="1"/>
  <c r="BO39" i="1" a="1"/>
  <c r="BO39" i="1" s="1"/>
  <c r="BP39" i="1" a="1"/>
  <c r="BP39" i="1"/>
  <c r="BQ39" i="1" a="1"/>
  <c r="BQ39" i="1" s="1"/>
  <c r="BR39" i="1" a="1"/>
  <c r="BR39" i="1" s="1"/>
  <c r="BS39" i="1" a="1"/>
  <c r="BS39" i="1" s="1"/>
  <c r="BT39" i="1" a="1"/>
  <c r="BT39" i="1" s="1"/>
  <c r="BU39" i="1" a="1"/>
  <c r="BU39" i="1" s="1"/>
  <c r="BV39" i="1" a="1"/>
  <c r="BV39" i="1" s="1"/>
  <c r="BW39" i="1" a="1"/>
  <c r="BW39" i="1" s="1"/>
  <c r="BX39" i="1" a="1"/>
  <c r="BX39" i="1"/>
  <c r="BY39" i="1" a="1"/>
  <c r="BY39" i="1" s="1"/>
  <c r="BZ39" i="1" a="1"/>
  <c r="BZ39" i="1" s="1"/>
  <c r="CA39" i="1" a="1"/>
  <c r="CA39" i="1" s="1"/>
  <c r="BE40" i="1" a="1"/>
  <c r="BE40" i="1"/>
  <c r="BF40" i="1" a="1"/>
  <c r="BF40" i="1" s="1"/>
  <c r="BG40" i="1" a="1"/>
  <c r="BG40" i="1" s="1"/>
  <c r="BH40" i="1" a="1"/>
  <c r="BH40" i="1" s="1"/>
  <c r="BI40" i="1" a="1"/>
  <c r="BI40" i="1"/>
  <c r="BJ40" i="1" a="1"/>
  <c r="BJ40" i="1" s="1"/>
  <c r="BK40" i="1" a="1"/>
  <c r="BK40" i="1" s="1"/>
  <c r="BL40" i="1" a="1"/>
  <c r="BL40" i="1" s="1"/>
  <c r="BM40" i="1" a="1"/>
  <c r="BM40" i="1"/>
  <c r="BN40" i="1" a="1"/>
  <c r="BN40" i="1" s="1"/>
  <c r="BO40" i="1" a="1"/>
  <c r="BO40" i="1" s="1"/>
  <c r="BP40" i="1" a="1"/>
  <c r="BP40" i="1" s="1"/>
  <c r="BQ40" i="1" a="1"/>
  <c r="BQ40" i="1"/>
  <c r="BR40" i="1" a="1"/>
  <c r="BR40" i="1" s="1"/>
  <c r="BS40" i="1" a="1"/>
  <c r="BS40" i="1" s="1"/>
  <c r="BT40" i="1" a="1"/>
  <c r="BT40" i="1" s="1"/>
  <c r="BU40" i="1" a="1"/>
  <c r="BU40" i="1" s="1"/>
  <c r="BV40" i="1" a="1"/>
  <c r="BV40" i="1" s="1"/>
  <c r="BW40" i="1" a="1"/>
  <c r="BW40" i="1" s="1"/>
  <c r="BX40" i="1" a="1"/>
  <c r="BX40" i="1" s="1"/>
  <c r="BY40" i="1" a="1"/>
  <c r="BY40" i="1"/>
  <c r="BZ40" i="1" a="1"/>
  <c r="BZ40" i="1" s="1"/>
  <c r="CA40" i="1" a="1"/>
  <c r="CA40" i="1" s="1"/>
  <c r="BE41" i="1" a="1"/>
  <c r="BE41" i="1" s="1"/>
  <c r="BF41" i="1" a="1"/>
  <c r="BF41" i="1" s="1"/>
  <c r="BG41" i="1" a="1"/>
  <c r="BG41" i="1" s="1"/>
  <c r="BH41" i="1" a="1"/>
  <c r="BH41" i="1" s="1"/>
  <c r="BI41" i="1" a="1"/>
  <c r="BI41" i="1" s="1"/>
  <c r="BJ41" i="1" a="1"/>
  <c r="BJ41" i="1"/>
  <c r="BK41" i="1" a="1"/>
  <c r="BK41" i="1" s="1"/>
  <c r="BL41" i="1" a="1"/>
  <c r="BL41" i="1" s="1"/>
  <c r="BM41" i="1" a="1"/>
  <c r="BM41" i="1" s="1"/>
  <c r="BN41" i="1" a="1"/>
  <c r="BN41" i="1" s="1"/>
  <c r="BO41" i="1" a="1"/>
  <c r="BO41" i="1" s="1"/>
  <c r="BP41" i="1" a="1"/>
  <c r="BP41" i="1" s="1"/>
  <c r="BQ41" i="1" a="1"/>
  <c r="BQ41" i="1" s="1"/>
  <c r="BR41" i="1" a="1"/>
  <c r="BR41" i="1" s="1"/>
  <c r="BS41" i="1" a="1"/>
  <c r="BS41" i="1" s="1"/>
  <c r="BT41" i="1" a="1"/>
  <c r="BT41" i="1"/>
  <c r="BU41" i="1" a="1"/>
  <c r="BU41" i="1"/>
  <c r="BV41" i="1" a="1"/>
  <c r="BV41" i="1" s="1"/>
  <c r="BW41" i="1" a="1"/>
  <c r="BW41" i="1"/>
  <c r="BX41" i="1" a="1"/>
  <c r="BX41" i="1" s="1"/>
  <c r="BY41" i="1" a="1"/>
  <c r="BY41" i="1" s="1"/>
  <c r="BZ41" i="1" a="1"/>
  <c r="BZ41" i="1" s="1"/>
  <c r="CA41" i="1" a="1"/>
  <c r="CA41" i="1" s="1"/>
  <c r="BE42" i="1" a="1"/>
  <c r="BE42" i="1" s="1"/>
  <c r="BF42" i="1" a="1"/>
  <c r="BF42" i="1"/>
  <c r="BG42" i="1" a="1"/>
  <c r="BG42" i="1" s="1"/>
  <c r="BH42" i="1" a="1"/>
  <c r="BH42" i="1"/>
  <c r="BI42" i="1" a="1"/>
  <c r="BI42" i="1"/>
  <c r="BJ42" i="1" a="1"/>
  <c r="BJ42" i="1" s="1"/>
  <c r="BK42" i="1" a="1"/>
  <c r="BK42" i="1" s="1"/>
  <c r="BL42" i="1" a="1"/>
  <c r="BL42" i="1"/>
  <c r="BM42" i="1" a="1"/>
  <c r="BM42" i="1" s="1"/>
  <c r="BN42" i="1" a="1"/>
  <c r="BN42" i="1" s="1"/>
  <c r="BO42" i="1" a="1"/>
  <c r="BO42" i="1" s="1"/>
  <c r="BP42" i="1" a="1"/>
  <c r="BP42" i="1" s="1"/>
  <c r="BQ42" i="1" a="1"/>
  <c r="BQ42" i="1"/>
  <c r="BR42" i="1" a="1"/>
  <c r="BR42" i="1"/>
  <c r="BS42" i="1" a="1"/>
  <c r="BS42" i="1" s="1"/>
  <c r="BT42" i="1" a="1"/>
  <c r="BT42" i="1"/>
  <c r="BU42" i="1" a="1"/>
  <c r="BU42" i="1"/>
  <c r="BV42" i="1" a="1"/>
  <c r="BV42" i="1" s="1"/>
  <c r="BW42" i="1" a="1"/>
  <c r="BW42" i="1" s="1"/>
  <c r="BX42" i="1" a="1"/>
  <c r="BX42" i="1" s="1"/>
  <c r="BY42" i="1" a="1"/>
  <c r="BY42" i="1" s="1"/>
  <c r="BZ42" i="1" a="1"/>
  <c r="BZ42" i="1"/>
  <c r="CA42" i="1" a="1"/>
  <c r="CA42" i="1" s="1"/>
  <c r="BE43" i="1" a="1"/>
  <c r="BE43" i="1" s="1"/>
  <c r="BF43" i="1" a="1"/>
  <c r="BF43" i="1"/>
  <c r="BG43" i="1" a="1"/>
  <c r="BG43" i="1"/>
  <c r="BH43" i="1" a="1"/>
  <c r="BH43" i="1" s="1"/>
  <c r="BI43" i="1" a="1"/>
  <c r="BI43" i="1"/>
  <c r="BJ43" i="1" a="1"/>
  <c r="BJ43" i="1" s="1"/>
  <c r="BK43" i="1" a="1"/>
  <c r="BK43" i="1" s="1"/>
  <c r="BL43" i="1" a="1"/>
  <c r="BL43" i="1" s="1"/>
  <c r="BM43" i="1" a="1"/>
  <c r="BM43" i="1" s="1"/>
  <c r="BN43" i="1" a="1"/>
  <c r="BN43" i="1" s="1"/>
  <c r="BO43" i="1" a="1"/>
  <c r="BO43" i="1"/>
  <c r="BP43" i="1" a="1"/>
  <c r="BP43" i="1" s="1"/>
  <c r="BQ43" i="1" a="1"/>
  <c r="BQ43" i="1"/>
  <c r="BR43" i="1" a="1"/>
  <c r="BR43" i="1"/>
  <c r="BS43" i="1" a="1"/>
  <c r="BS43" i="1" s="1"/>
  <c r="BT43" i="1" a="1"/>
  <c r="BT43" i="1" s="1"/>
  <c r="BU43" i="1" a="1"/>
  <c r="BU43" i="1"/>
  <c r="BV43" i="1" a="1"/>
  <c r="BV43" i="1" s="1"/>
  <c r="BW43" i="1" a="1"/>
  <c r="BW43" i="1" s="1"/>
  <c r="BX43" i="1" a="1"/>
  <c r="BX43" i="1" s="1"/>
  <c r="BY43" i="1" a="1"/>
  <c r="BY43" i="1" s="1"/>
  <c r="BZ43" i="1" a="1"/>
  <c r="BZ43" i="1"/>
  <c r="CA43" i="1" a="1"/>
  <c r="CA43" i="1"/>
  <c r="BE44" i="1" a="1"/>
  <c r="BE44" i="1" s="1"/>
  <c r="BF44" i="1" a="1"/>
  <c r="BF44" i="1"/>
  <c r="BG44" i="1" a="1"/>
  <c r="BG44" i="1"/>
  <c r="BH44" i="1" a="1"/>
  <c r="BH44" i="1" s="1"/>
  <c r="BI44" i="1" a="1"/>
  <c r="BI44" i="1" s="1"/>
  <c r="BJ44" i="1" a="1"/>
  <c r="BJ44" i="1" s="1"/>
  <c r="BK44" i="1" a="1"/>
  <c r="BK44" i="1" s="1"/>
  <c r="BL44" i="1" a="1"/>
  <c r="BL44" i="1"/>
  <c r="BM44" i="1" a="1"/>
  <c r="BM44" i="1" s="1"/>
  <c r="BN44" i="1" a="1"/>
  <c r="BN44" i="1" s="1"/>
  <c r="BO44" i="1" a="1"/>
  <c r="BO44" i="1"/>
  <c r="BP44" i="1" a="1"/>
  <c r="BP44" i="1"/>
  <c r="BQ44" i="1" a="1"/>
  <c r="BQ44" i="1" s="1"/>
  <c r="BR44" i="1" a="1"/>
  <c r="BR44" i="1"/>
  <c r="BS44" i="1" a="1"/>
  <c r="BS44" i="1" s="1"/>
  <c r="BT44" i="1" a="1"/>
  <c r="BT44" i="1" s="1"/>
  <c r="BU44" i="1" a="1"/>
  <c r="BU44" i="1" s="1"/>
  <c r="BV44" i="1" a="1"/>
  <c r="BV44" i="1" s="1"/>
  <c r="BW44" i="1" a="1"/>
  <c r="BW44" i="1" s="1"/>
  <c r="BX44" i="1" a="1"/>
  <c r="BX44" i="1"/>
  <c r="BY44" i="1" a="1"/>
  <c r="BY44" i="1" s="1"/>
  <c r="BZ44" i="1" a="1"/>
  <c r="BZ44" i="1"/>
  <c r="CA44" i="1" a="1"/>
  <c r="CA44" i="1"/>
  <c r="BE45" i="1" a="1"/>
  <c r="BE45" i="1" s="1"/>
  <c r="BF45" i="1" a="1"/>
  <c r="BF45" i="1" s="1"/>
  <c r="BG45" i="1" a="1"/>
  <c r="BG45" i="1"/>
  <c r="BH45" i="1" a="1"/>
  <c r="BH45" i="1" s="1"/>
  <c r="BI45" i="1" a="1"/>
  <c r="BI45" i="1" s="1"/>
  <c r="BJ45" i="1" a="1"/>
  <c r="BJ45" i="1" s="1"/>
  <c r="BK45" i="1" a="1"/>
  <c r="BK45" i="1" s="1"/>
  <c r="BL45" i="1" a="1"/>
  <c r="BL45" i="1"/>
  <c r="BM45" i="1" a="1"/>
  <c r="BM45" i="1"/>
  <c r="BN45" i="1" a="1"/>
  <c r="BN45" i="1" s="1"/>
  <c r="BO45" i="1" a="1"/>
  <c r="BO45" i="1"/>
  <c r="BP45" i="1" a="1"/>
  <c r="BP45" i="1"/>
  <c r="BQ45" i="1" a="1"/>
  <c r="BQ45" i="1" s="1"/>
  <c r="BR45" i="1" a="1"/>
  <c r="BR45" i="1" s="1"/>
  <c r="BS45" i="1" a="1"/>
  <c r="BS45" i="1" s="1"/>
  <c r="BT45" i="1" a="1"/>
  <c r="BT45" i="1" s="1"/>
  <c r="BU45" i="1" a="1"/>
  <c r="BU45" i="1"/>
  <c r="BV45" i="1" a="1"/>
  <c r="BV45" i="1" s="1"/>
  <c r="BW45" i="1" a="1"/>
  <c r="BW45" i="1" s="1"/>
  <c r="BX45" i="1" a="1"/>
  <c r="BX45" i="1"/>
  <c r="BY45" i="1" a="1"/>
  <c r="BY45" i="1"/>
  <c r="BZ45" i="1" a="1"/>
  <c r="BZ45" i="1" s="1"/>
  <c r="CA45" i="1" a="1"/>
  <c r="CA45" i="1"/>
  <c r="BE46" i="1" a="1"/>
  <c r="BE46" i="1" s="1"/>
  <c r="BF46" i="1" a="1"/>
  <c r="BF46" i="1" s="1"/>
  <c r="BG46" i="1" a="1"/>
  <c r="BG46" i="1" s="1"/>
  <c r="BH46" i="1" a="1"/>
  <c r="BH46" i="1" s="1"/>
  <c r="BI46" i="1" a="1"/>
  <c r="BI46" i="1" s="1"/>
  <c r="BJ46" i="1" a="1"/>
  <c r="BJ46" i="1"/>
  <c r="BK46" i="1" a="1"/>
  <c r="BK46" i="1" s="1"/>
  <c r="BL46" i="1" a="1"/>
  <c r="BL46" i="1"/>
  <c r="BM46" i="1" a="1"/>
  <c r="BM46" i="1"/>
  <c r="BN46" i="1" a="1"/>
  <c r="BN46" i="1" s="1"/>
  <c r="BO46" i="1" a="1"/>
  <c r="BO46" i="1" s="1"/>
  <c r="BP46" i="1" a="1"/>
  <c r="BP46" i="1"/>
  <c r="BQ46" i="1" a="1"/>
  <c r="BQ46" i="1" s="1"/>
  <c r="BR46" i="1" a="1"/>
  <c r="BR46" i="1" s="1"/>
  <c r="BS46" i="1" a="1"/>
  <c r="BS46" i="1" s="1"/>
  <c r="BT46" i="1" a="1"/>
  <c r="BT46" i="1" s="1"/>
  <c r="BU46" i="1" a="1"/>
  <c r="BU46" i="1"/>
  <c r="BV46" i="1" a="1"/>
  <c r="BV46" i="1"/>
  <c r="BW46" i="1" a="1"/>
  <c r="BW46" i="1" s="1"/>
  <c r="BX46" i="1" a="1"/>
  <c r="BX46" i="1"/>
  <c r="BY46" i="1" a="1"/>
  <c r="BY46" i="1"/>
  <c r="BZ46" i="1" a="1"/>
  <c r="BZ46" i="1" s="1"/>
  <c r="CA46" i="1" a="1"/>
  <c r="CA46" i="1" s="1"/>
  <c r="BE47" i="1" a="1"/>
  <c r="BE47" i="1" s="1"/>
  <c r="BF47" i="1" a="1"/>
  <c r="BF47" i="1" s="1"/>
  <c r="BG47" i="1" a="1"/>
  <c r="BG47" i="1"/>
  <c r="BH47" i="1" a="1"/>
  <c r="BH47" i="1" s="1"/>
  <c r="BI47" i="1" a="1"/>
  <c r="BI47" i="1" s="1"/>
  <c r="BJ47" i="1" a="1"/>
  <c r="BJ47" i="1"/>
  <c r="BK47" i="1" a="1"/>
  <c r="BK47" i="1"/>
  <c r="BL47" i="1" a="1"/>
  <c r="BL47" i="1" s="1"/>
  <c r="BM47" i="1" a="1"/>
  <c r="BM47" i="1"/>
  <c r="BN47" i="1" a="1"/>
  <c r="BN47" i="1" s="1"/>
  <c r="BO47" i="1" a="1"/>
  <c r="BO47" i="1" s="1"/>
  <c r="BP47" i="1" a="1"/>
  <c r="BP47" i="1" s="1"/>
  <c r="BQ47" i="1" a="1"/>
  <c r="BQ47" i="1" s="1"/>
  <c r="BR47" i="1" a="1"/>
  <c r="BR47" i="1" s="1"/>
  <c r="BS47" i="1" a="1"/>
  <c r="BS47" i="1"/>
  <c r="BT47" i="1" a="1"/>
  <c r="BT47" i="1" s="1"/>
  <c r="BU47" i="1" a="1"/>
  <c r="BU47" i="1"/>
  <c r="BV47" i="1" a="1"/>
  <c r="BV47" i="1"/>
  <c r="BW47" i="1" a="1"/>
  <c r="BW47" i="1" s="1"/>
  <c r="BX47" i="1" a="1"/>
  <c r="BX47" i="1" s="1"/>
  <c r="BY47" i="1" a="1"/>
  <c r="BY47" i="1"/>
  <c r="BZ47" i="1" a="1"/>
  <c r="BZ47" i="1" s="1"/>
  <c r="CA47" i="1" a="1"/>
  <c r="CA47" i="1" s="1"/>
  <c r="BE48" i="1" a="1"/>
  <c r="BE48" i="1" s="1"/>
  <c r="BF48" i="1" a="1"/>
  <c r="BF48" i="1" s="1"/>
  <c r="BG48" i="1" a="1"/>
  <c r="BG48" i="1"/>
  <c r="BH48" i="1" a="1"/>
  <c r="BH48" i="1"/>
  <c r="BI48" i="1" a="1"/>
  <c r="BI48" i="1" s="1"/>
  <c r="BJ48" i="1" a="1"/>
  <c r="BJ48" i="1"/>
  <c r="BK48" i="1" a="1"/>
  <c r="BK48" i="1"/>
  <c r="BL48" i="1" a="1"/>
  <c r="BL48" i="1" s="1"/>
  <c r="BM48" i="1" a="1"/>
  <c r="BM48" i="1" s="1"/>
  <c r="BN48" i="1" a="1"/>
  <c r="BN48" i="1" s="1"/>
  <c r="BO48" i="1" a="1"/>
  <c r="BO48" i="1" s="1"/>
  <c r="BP48" i="1" a="1"/>
  <c r="BP48" i="1"/>
  <c r="BQ48" i="1" a="1"/>
  <c r="BQ48" i="1" s="1"/>
  <c r="BR48" i="1" a="1"/>
  <c r="BR48" i="1" s="1"/>
  <c r="BS48" i="1" a="1"/>
  <c r="BS48" i="1"/>
  <c r="BT48" i="1" a="1"/>
  <c r="BT48" i="1"/>
  <c r="BU48" i="1" a="1"/>
  <c r="BU48" i="1" s="1"/>
  <c r="BV48" i="1" a="1"/>
  <c r="BV48" i="1"/>
  <c r="BW48" i="1" a="1"/>
  <c r="BW48" i="1" s="1"/>
  <c r="BX48" i="1" a="1"/>
  <c r="BX48" i="1"/>
  <c r="BY48" i="1" a="1"/>
  <c r="BY48" i="1" s="1"/>
  <c r="BZ48" i="1" a="1"/>
  <c r="BZ48" i="1" s="1"/>
  <c r="CA48" i="1" a="1"/>
  <c r="CA48" i="1" s="1"/>
  <c r="BE49" i="1" a="1"/>
  <c r="BE49" i="1"/>
  <c r="BF49" i="1" a="1"/>
  <c r="BF49" i="1" s="1"/>
  <c r="BG49" i="1" a="1"/>
  <c r="BG49" i="1"/>
  <c r="BH49" i="1" a="1"/>
  <c r="BH49" i="1"/>
  <c r="BI49" i="1" a="1"/>
  <c r="BI49" i="1" s="1"/>
  <c r="BJ49" i="1" a="1"/>
  <c r="BJ49" i="1" s="1"/>
  <c r="BK49" i="1" a="1"/>
  <c r="BK49" i="1"/>
  <c r="BL49" i="1" a="1"/>
  <c r="BL49" i="1" s="1"/>
  <c r="BM49" i="1" a="1"/>
  <c r="BM49" i="1" s="1"/>
  <c r="BN49" i="1" a="1"/>
  <c r="BN49" i="1" s="1"/>
  <c r="BO49" i="1" a="1"/>
  <c r="BO49" i="1"/>
  <c r="BP49" i="1" a="1"/>
  <c r="BP49" i="1"/>
  <c r="BQ49" i="1" a="1"/>
  <c r="BQ49" i="1"/>
  <c r="BR49" i="1" a="1"/>
  <c r="BR49" i="1" s="1"/>
  <c r="BS49" i="1" a="1"/>
  <c r="BS49" i="1"/>
  <c r="BT49" i="1" a="1"/>
  <c r="BT49" i="1"/>
  <c r="BU49" i="1" a="1"/>
  <c r="BU49" i="1" s="1"/>
  <c r="BV49" i="1" a="1"/>
  <c r="BV49" i="1" s="1"/>
  <c r="BW49" i="1" a="1"/>
  <c r="BW49" i="1" s="1"/>
  <c r="BX49" i="1" a="1"/>
  <c r="BX49" i="1"/>
  <c r="BY49" i="1" a="1"/>
  <c r="BY49" i="1"/>
  <c r="BZ49" i="1" a="1"/>
  <c r="BZ49" i="1" s="1"/>
  <c r="CA49" i="1" a="1"/>
  <c r="CA49" i="1" s="1"/>
  <c r="BE50" i="1" a="1"/>
  <c r="BE50" i="1"/>
  <c r="BF50" i="1" a="1"/>
  <c r="BF50" i="1"/>
  <c r="BG50" i="1" a="1"/>
  <c r="BG50" i="1" s="1"/>
  <c r="BH50" i="1" a="1"/>
  <c r="BH50" i="1"/>
  <c r="BI50" i="1" a="1"/>
  <c r="BI50" i="1" s="1"/>
  <c r="BJ50" i="1" a="1"/>
  <c r="BJ50" i="1"/>
  <c r="BK50" i="1" a="1"/>
  <c r="BK50" i="1" s="1"/>
  <c r="BL50" i="1" a="1"/>
  <c r="BL50" i="1" s="1"/>
  <c r="BM50" i="1" a="1"/>
  <c r="BM50" i="1"/>
  <c r="BN50" i="1" a="1"/>
  <c r="BN50" i="1"/>
  <c r="BO50" i="1" a="1"/>
  <c r="BO50" i="1" s="1"/>
  <c r="BP50" i="1" a="1"/>
  <c r="BP50" i="1" s="1"/>
  <c r="BQ50" i="1" a="1"/>
  <c r="BQ50" i="1"/>
  <c r="BR50" i="1" a="1"/>
  <c r="BR50" i="1" s="1"/>
  <c r="BS50" i="1" a="1"/>
  <c r="BS50" i="1" s="1"/>
  <c r="BT50" i="1" a="1"/>
  <c r="BT50" i="1"/>
  <c r="BU50" i="1" a="1"/>
  <c r="BU50" i="1" s="1"/>
  <c r="BV50" i="1" a="1"/>
  <c r="BV50" i="1"/>
  <c r="BW50" i="1" a="1"/>
  <c r="BW50" i="1" s="1"/>
  <c r="BX50" i="1" a="1"/>
  <c r="BX50" i="1"/>
  <c r="BY50" i="1" a="1"/>
  <c r="BY50" i="1" s="1"/>
  <c r="BZ50" i="1" a="1"/>
  <c r="BZ50" i="1"/>
  <c r="CA50" i="1" a="1"/>
  <c r="CA50" i="1" s="1"/>
  <c r="BE51" i="1" a="1"/>
  <c r="BE51" i="1"/>
  <c r="BF51" i="1" a="1"/>
  <c r="BF51" i="1"/>
  <c r="BG51" i="1" a="1"/>
  <c r="BG51" i="1" s="1"/>
  <c r="BH51" i="1" a="1"/>
  <c r="BH51" i="1" s="1"/>
  <c r="BI51" i="1" a="1"/>
  <c r="BI51" i="1" s="1"/>
  <c r="BJ51" i="1" a="1"/>
  <c r="BJ51" i="1"/>
  <c r="BK51" i="1" a="1"/>
  <c r="BK51" i="1" s="1"/>
  <c r="BL51" i="1" a="1"/>
  <c r="BL51" i="1" s="1"/>
  <c r="BM51" i="1" a="1"/>
  <c r="BM51" i="1"/>
  <c r="BN51" i="1" a="1"/>
  <c r="BN51" i="1"/>
  <c r="BO51" i="1" a="1"/>
  <c r="BO51" i="1"/>
  <c r="BP51" i="1" a="1"/>
  <c r="BP51" i="1" s="1"/>
  <c r="BQ51" i="1" a="1"/>
  <c r="BQ51" i="1"/>
  <c r="BR51" i="1" a="1"/>
  <c r="BR51" i="1" s="1"/>
  <c r="BS51" i="1" a="1"/>
  <c r="BS51" i="1"/>
  <c r="BT51" i="1" a="1"/>
  <c r="BT51" i="1" s="1"/>
  <c r="BU51" i="1" a="1"/>
  <c r="BU51" i="1" s="1"/>
  <c r="BV51" i="1" a="1"/>
  <c r="BV51" i="1"/>
  <c r="BW51" i="1" a="1"/>
  <c r="BW51" i="1"/>
  <c r="BX51" i="1" a="1"/>
  <c r="BX51" i="1" s="1"/>
  <c r="BY51" i="1" a="1"/>
  <c r="BY51" i="1"/>
  <c r="BZ51" i="1" a="1"/>
  <c r="BZ51" i="1"/>
  <c r="CA51" i="1" a="1"/>
  <c r="CA51" i="1" s="1"/>
  <c r="BE52" i="1" a="1"/>
  <c r="BE52" i="1" s="1"/>
  <c r="BF52" i="1" a="1"/>
  <c r="BF52" i="1"/>
  <c r="BG52" i="1" a="1"/>
  <c r="BG52" i="1" s="1"/>
  <c r="BH52" i="1" a="1"/>
  <c r="BH52" i="1"/>
  <c r="BI52" i="1" a="1"/>
  <c r="BI52" i="1" s="1"/>
  <c r="BJ52" i="1" a="1"/>
  <c r="BJ52" i="1" s="1"/>
  <c r="BK52" i="1" a="1"/>
  <c r="BK52" i="1"/>
  <c r="BL52" i="1" a="1"/>
  <c r="BL52" i="1"/>
  <c r="BM52" i="1" a="1"/>
  <c r="BM52" i="1" s="1"/>
  <c r="BN52" i="1" a="1"/>
  <c r="BN52" i="1"/>
  <c r="BO52" i="1" a="1"/>
  <c r="BO52" i="1"/>
  <c r="BP52" i="1" a="1"/>
  <c r="BP52" i="1" s="1"/>
  <c r="BQ52" i="1" a="1"/>
  <c r="BQ52" i="1" s="1"/>
  <c r="BR52" i="1" a="1"/>
  <c r="BR52" i="1" s="1"/>
  <c r="BS52" i="1" a="1"/>
  <c r="BS52" i="1" s="1"/>
  <c r="BT52" i="1" a="1"/>
  <c r="BT52" i="1" s="1"/>
  <c r="BU52" i="1" a="1"/>
  <c r="BU52" i="1" s="1"/>
  <c r="BV52" i="1" a="1"/>
  <c r="BV52" i="1"/>
  <c r="BW52" i="1" a="1"/>
  <c r="BW52" i="1"/>
  <c r="BX52" i="1" a="1"/>
  <c r="BX52" i="1"/>
  <c r="BY52" i="1" a="1"/>
  <c r="BY52" i="1" s="1"/>
  <c r="BZ52" i="1" a="1"/>
  <c r="BZ52" i="1"/>
  <c r="CA52" i="1" a="1"/>
  <c r="CA52" i="1" s="1"/>
  <c r="BE53" i="1" a="1"/>
  <c r="BE53" i="1"/>
  <c r="BF53" i="1" a="1"/>
  <c r="BF53" i="1" s="1"/>
  <c r="BG53" i="1" a="1"/>
  <c r="BG53" i="1" s="1"/>
  <c r="BH53" i="1" a="1"/>
  <c r="BH53" i="1"/>
  <c r="BI53" i="1" a="1"/>
  <c r="BI53" i="1"/>
  <c r="BJ53" i="1" a="1"/>
  <c r="BJ53" i="1" s="1"/>
  <c r="BK53" i="1" a="1"/>
  <c r="BK53" i="1"/>
  <c r="BL53" i="1" a="1"/>
  <c r="BL53" i="1"/>
  <c r="BM53" i="1" a="1"/>
  <c r="BM53" i="1" s="1"/>
  <c r="BN53" i="1" a="1"/>
  <c r="BN53" i="1" s="1"/>
  <c r="BO53" i="1" a="1"/>
  <c r="BO53" i="1"/>
  <c r="BP53" i="1" a="1"/>
  <c r="BP53" i="1" s="1"/>
  <c r="BQ53" i="1" a="1"/>
  <c r="BQ53" i="1"/>
  <c r="BR53" i="1" a="1"/>
  <c r="BR53" i="1" s="1"/>
  <c r="BS53" i="1" a="1"/>
  <c r="BS53" i="1"/>
  <c r="BT53" i="1" a="1"/>
  <c r="BT53" i="1" s="1"/>
  <c r="BU53" i="1" a="1"/>
  <c r="BU53" i="1"/>
  <c r="BV53" i="1" a="1"/>
  <c r="BV53" i="1" s="1"/>
  <c r="BW53" i="1" a="1"/>
  <c r="BW53" i="1"/>
  <c r="BX53" i="1" a="1"/>
  <c r="BX53" i="1"/>
  <c r="BY53" i="1" a="1"/>
  <c r="BY53" i="1" s="1"/>
  <c r="BZ53" i="1" a="1"/>
  <c r="BZ53" i="1" s="1"/>
  <c r="CA53" i="1" a="1"/>
  <c r="CA53" i="1" s="1"/>
  <c r="BE54" i="1" a="1"/>
  <c r="BE54" i="1"/>
  <c r="BF54" i="1" a="1"/>
  <c r="BF54" i="1" s="1"/>
  <c r="BG54" i="1" a="1"/>
  <c r="BG54" i="1" s="1"/>
  <c r="BH54" i="1" a="1"/>
  <c r="BH54" i="1"/>
  <c r="BI54" i="1" a="1"/>
  <c r="BI54" i="1"/>
  <c r="BJ54" i="1" a="1"/>
  <c r="BJ54" i="1"/>
  <c r="BK54" i="1" a="1"/>
  <c r="BK54" i="1" s="1"/>
  <c r="BL54" i="1" a="1"/>
  <c r="BL54" i="1"/>
  <c r="BM54" i="1" a="1"/>
  <c r="BM54" i="1" s="1"/>
  <c r="BN54" i="1" a="1"/>
  <c r="BN54" i="1"/>
  <c r="BO54" i="1" a="1"/>
  <c r="BO54" i="1" s="1"/>
  <c r="BP54" i="1" a="1"/>
  <c r="BP54" i="1" s="1"/>
  <c r="BQ54" i="1" a="1"/>
  <c r="BQ54" i="1"/>
  <c r="BR54" i="1" a="1"/>
  <c r="BR54" i="1"/>
  <c r="BS54" i="1" a="1"/>
  <c r="BS54" i="1" s="1"/>
  <c r="BT54" i="1" a="1"/>
  <c r="BT54" i="1" s="1"/>
  <c r="BU54" i="1" a="1"/>
  <c r="BU54" i="1"/>
  <c r="BV54" i="1" a="1"/>
  <c r="BV54" i="1" s="1"/>
  <c r="BW54" i="1" a="1"/>
  <c r="BW54" i="1" s="1"/>
  <c r="BX54" i="1" a="1"/>
  <c r="BX54" i="1"/>
  <c r="BY54" i="1" a="1"/>
  <c r="BY54" i="1" s="1"/>
  <c r="BZ54" i="1" a="1"/>
  <c r="BZ54" i="1"/>
  <c r="CA54" i="1" a="1"/>
  <c r="CA54" i="1" s="1"/>
  <c r="BE55" i="1" a="1"/>
  <c r="BE55" i="1"/>
  <c r="BF55" i="1" a="1"/>
  <c r="BF55" i="1"/>
  <c r="BG55" i="1" a="1"/>
  <c r="BG55" i="1"/>
  <c r="BH55" i="1" a="1"/>
  <c r="BH55" i="1" s="1"/>
  <c r="BI55" i="1" a="1"/>
  <c r="BI55" i="1"/>
  <c r="BJ55" i="1" a="1"/>
  <c r="BJ55" i="1"/>
  <c r="BK55" i="1" a="1"/>
  <c r="BK55" i="1" s="1"/>
  <c r="BL55" i="1" a="1"/>
  <c r="BL55" i="1" s="1"/>
  <c r="BM55" i="1" a="1"/>
  <c r="BM55" i="1" s="1"/>
  <c r="BN55" i="1" a="1"/>
  <c r="BN55" i="1" s="1"/>
  <c r="BO55" i="1" a="1"/>
  <c r="BO55" i="1" s="1"/>
  <c r="BP55" i="1" a="1"/>
  <c r="BP55" i="1" s="1"/>
  <c r="BQ55" i="1" a="1"/>
  <c r="BQ55" i="1"/>
  <c r="BR55" i="1" a="1"/>
  <c r="BR55" i="1"/>
  <c r="BS55" i="1" a="1"/>
  <c r="BS55" i="1"/>
  <c r="BT55" i="1" a="1"/>
  <c r="BT55" i="1" s="1"/>
  <c r="BU55" i="1" a="1"/>
  <c r="BU55" i="1"/>
  <c r="BV55" i="1" a="1"/>
  <c r="BV55" i="1" s="1"/>
  <c r="BW55" i="1" a="1"/>
  <c r="BW55" i="1"/>
  <c r="BX55" i="1" a="1"/>
  <c r="BX55" i="1" s="1"/>
  <c r="BY55" i="1" a="1"/>
  <c r="BY55" i="1" s="1"/>
  <c r="BZ55" i="1" a="1"/>
  <c r="BZ55" i="1"/>
  <c r="CA55" i="1" a="1"/>
  <c r="CA55" i="1"/>
  <c r="BE56" i="1" a="1"/>
  <c r="BE56" i="1"/>
  <c r="BF56" i="1" a="1"/>
  <c r="BF56" i="1" s="1"/>
  <c r="BG56" i="1" a="1"/>
  <c r="BG56" i="1"/>
  <c r="BH56" i="1" a="1"/>
  <c r="BH56" i="1"/>
  <c r="BI56" i="1" a="1"/>
  <c r="BI56" i="1" s="1"/>
  <c r="BJ56" i="1" a="1"/>
  <c r="BJ56" i="1" s="1"/>
  <c r="BK56" i="1" a="1"/>
  <c r="BK56" i="1"/>
  <c r="BL56" i="1" a="1"/>
  <c r="BL56" i="1"/>
  <c r="BM56" i="1" a="1"/>
  <c r="BM56" i="1"/>
  <c r="BN56" i="1" a="1"/>
  <c r="BN56" i="1" s="1"/>
  <c r="BO56" i="1" a="1"/>
  <c r="BO56" i="1"/>
  <c r="BP56" i="1" a="1"/>
  <c r="BP56" i="1"/>
  <c r="BQ56" i="1" a="1"/>
  <c r="BQ56" i="1"/>
  <c r="BR56" i="1" a="1"/>
  <c r="BR56" i="1" s="1"/>
  <c r="BS56" i="1" a="1"/>
  <c r="BS56" i="1"/>
  <c r="BT56" i="1" a="1"/>
  <c r="BT56" i="1"/>
  <c r="BU56" i="1" a="1"/>
  <c r="BU56" i="1"/>
  <c r="BV56" i="1" a="1"/>
  <c r="BV56" i="1" s="1"/>
  <c r="BW56" i="1" a="1"/>
  <c r="BW56" i="1"/>
  <c r="BX56" i="1" a="1"/>
  <c r="BX56" i="1" s="1"/>
  <c r="BY56" i="1" a="1"/>
  <c r="BY56" i="1" s="1"/>
  <c r="BZ56" i="1" a="1"/>
  <c r="BZ56" i="1" s="1"/>
  <c r="CA56" i="1" a="1"/>
  <c r="CA56" i="1"/>
  <c r="BE57" i="1" a="1"/>
  <c r="BE57" i="1"/>
  <c r="BF57" i="1" a="1"/>
  <c r="BF57" i="1"/>
  <c r="BG57" i="1" a="1"/>
  <c r="BG57" i="1" s="1"/>
  <c r="BH57" i="1" a="1"/>
  <c r="BH57" i="1"/>
  <c r="BI57" i="1" a="1"/>
  <c r="BI57" i="1" s="1"/>
  <c r="BJ57" i="1" a="1"/>
  <c r="BJ57" i="1" s="1"/>
  <c r="BK57" i="1" a="1"/>
  <c r="BK57" i="1" s="1"/>
  <c r="BL57" i="1" a="1"/>
  <c r="BL57" i="1"/>
  <c r="BM57" i="1" a="1"/>
  <c r="BM57" i="1"/>
  <c r="BN57" i="1" a="1"/>
  <c r="BN57" i="1"/>
  <c r="BO57" i="1" a="1"/>
  <c r="BO57" i="1" s="1"/>
  <c r="BP57" i="1" a="1"/>
  <c r="BP57" i="1"/>
  <c r="BQ57" i="1" a="1"/>
  <c r="BQ57" i="1"/>
  <c r="BR57" i="1" a="1"/>
  <c r="BR57" i="1" s="1"/>
  <c r="BS57" i="1" a="1"/>
  <c r="BS57" i="1" s="1"/>
  <c r="BT57" i="1" a="1"/>
  <c r="BT57" i="1"/>
  <c r="BU57" i="1" a="1"/>
  <c r="BU57" i="1"/>
  <c r="BV57" i="1" a="1"/>
  <c r="BV57" i="1"/>
  <c r="BW57" i="1" a="1"/>
  <c r="BW57" i="1" s="1"/>
  <c r="BX57" i="1" a="1"/>
  <c r="BX57" i="1"/>
  <c r="BY57" i="1" a="1"/>
  <c r="BY57" i="1" s="1"/>
  <c r="BZ57" i="1" a="1"/>
  <c r="BZ57" i="1"/>
  <c r="CA57" i="1" a="1"/>
  <c r="CA57" i="1" s="1"/>
  <c r="BE58" i="1" a="1"/>
  <c r="BE58" i="1"/>
  <c r="BF58" i="1" a="1"/>
  <c r="BF58" i="1"/>
  <c r="BG58" i="1" a="1"/>
  <c r="BG58" i="1"/>
  <c r="BH58" i="1" a="1"/>
  <c r="BH58" i="1" s="1"/>
  <c r="BI58" i="1" a="1"/>
  <c r="BI58" i="1"/>
  <c r="BJ58" i="1" a="1"/>
  <c r="BJ58" i="1"/>
  <c r="BK58" i="1" a="1"/>
  <c r="BK58" i="1" s="1"/>
  <c r="BL58" i="1" a="1"/>
  <c r="BL58" i="1" s="1"/>
  <c r="BM58" i="1" a="1"/>
  <c r="BM58" i="1"/>
  <c r="BN58" i="1" a="1"/>
  <c r="BN58" i="1"/>
  <c r="BO58" i="1" a="1"/>
  <c r="BO58" i="1"/>
  <c r="BP58" i="1" a="1"/>
  <c r="BP58" i="1" s="1"/>
  <c r="BQ58" i="1" a="1"/>
  <c r="BQ58" i="1"/>
  <c r="BR58" i="1" a="1"/>
  <c r="BR58" i="1" s="1"/>
  <c r="BS58" i="1" a="1"/>
  <c r="BS58" i="1"/>
  <c r="BT58" i="1" a="1"/>
  <c r="BT58" i="1" s="1"/>
  <c r="BU58" i="1" a="1"/>
  <c r="BU58" i="1"/>
  <c r="BV58" i="1" a="1"/>
  <c r="BV58" i="1"/>
  <c r="BW58" i="1" a="1"/>
  <c r="BW58" i="1"/>
  <c r="BX58" i="1" a="1"/>
  <c r="BX58" i="1" s="1"/>
  <c r="BY58" i="1" a="1"/>
  <c r="BY58" i="1"/>
  <c r="BZ58" i="1" a="1"/>
  <c r="BZ58" i="1"/>
  <c r="CA58" i="1" a="1"/>
  <c r="CA58" i="1" s="1"/>
  <c r="BE59" i="1" a="1"/>
  <c r="BE59" i="1" s="1"/>
  <c r="BF59" i="1" a="1"/>
  <c r="BF59" i="1"/>
  <c r="BG59" i="1" a="1"/>
  <c r="BG59" i="1"/>
  <c r="BH59" i="1" a="1"/>
  <c r="BH59" i="1"/>
  <c r="BI59" i="1" a="1"/>
  <c r="BI59" i="1" s="1"/>
  <c r="BJ59" i="1" a="1"/>
  <c r="BJ59" i="1"/>
  <c r="BK59" i="1" a="1"/>
  <c r="BK59" i="1" s="1"/>
  <c r="BL59" i="1" a="1"/>
  <c r="BL59" i="1"/>
  <c r="BM59" i="1" a="1"/>
  <c r="BM59" i="1" s="1"/>
  <c r="BN59" i="1" a="1"/>
  <c r="BN59" i="1"/>
  <c r="BO59" i="1" a="1"/>
  <c r="BO59" i="1"/>
  <c r="BP59" i="1" a="1"/>
  <c r="BP59" i="1"/>
  <c r="BQ59" i="1" a="1"/>
  <c r="BQ59" i="1" s="1"/>
  <c r="BR59" i="1" a="1"/>
  <c r="BR59" i="1"/>
  <c r="BS59" i="1" a="1"/>
  <c r="BS59" i="1" s="1"/>
  <c r="BT59" i="1" a="1"/>
  <c r="BT59" i="1" s="1"/>
  <c r="BU59" i="1" a="1"/>
  <c r="BU59" i="1" s="1"/>
  <c r="BV59" i="1" a="1"/>
  <c r="BV59" i="1"/>
  <c r="BW59" i="1" a="1"/>
  <c r="BW59" i="1"/>
  <c r="BX59" i="1" a="1"/>
  <c r="BX59" i="1"/>
  <c r="BY59" i="1" a="1"/>
  <c r="BY59" i="1" s="1"/>
  <c r="BZ59" i="1" a="1"/>
  <c r="BZ59" i="1"/>
  <c r="CA59" i="1" a="1"/>
  <c r="CA59" i="1" s="1"/>
  <c r="BE60" i="1" a="1"/>
  <c r="BE60" i="1" s="1"/>
  <c r="BF60" i="1" a="1"/>
  <c r="BF60" i="1" s="1"/>
  <c r="BG60" i="1" a="1"/>
  <c r="BG60" i="1"/>
  <c r="BH60" i="1" a="1"/>
  <c r="BH60" i="1"/>
  <c r="BI60" i="1" a="1"/>
  <c r="BI60" i="1"/>
  <c r="BJ60" i="1" a="1"/>
  <c r="BJ60" i="1" s="1"/>
  <c r="BK60" i="1" a="1"/>
  <c r="BK60" i="1"/>
  <c r="BL60" i="1" a="1"/>
  <c r="BL60" i="1"/>
  <c r="BM60" i="1" a="1"/>
  <c r="BM60" i="1" s="1"/>
  <c r="BN60" i="1" a="1"/>
  <c r="BN60" i="1" s="1"/>
  <c r="BO60" i="1" a="1"/>
  <c r="BO60" i="1"/>
  <c r="BP60" i="1" a="1"/>
  <c r="BP60" i="1"/>
  <c r="BQ60" i="1" a="1"/>
  <c r="BQ60" i="1"/>
  <c r="BR60" i="1" a="1"/>
  <c r="BR60" i="1" s="1"/>
  <c r="BS60" i="1" a="1"/>
  <c r="BS60" i="1"/>
  <c r="BT60" i="1" a="1"/>
  <c r="BT60" i="1" s="1"/>
  <c r="BU60" i="1" a="1"/>
  <c r="BU60" i="1"/>
  <c r="BV60" i="1" a="1"/>
  <c r="BV60" i="1" s="1"/>
  <c r="BW60" i="1" a="1"/>
  <c r="BW60" i="1" s="1"/>
  <c r="BX60" i="1" a="1"/>
  <c r="BX60" i="1" s="1"/>
  <c r="BY60" i="1" a="1"/>
  <c r="BY60" i="1" s="1"/>
  <c r="BZ60" i="1" a="1"/>
  <c r="BZ60" i="1" s="1"/>
  <c r="CA60" i="1" a="1"/>
  <c r="CA60" i="1" s="1"/>
  <c r="BE61" i="1" a="1"/>
  <c r="BE61" i="1" s="1"/>
  <c r="BF61" i="1" a="1"/>
  <c r="BF61" i="1" s="1"/>
  <c r="BG61" i="1" a="1"/>
  <c r="BG61" i="1" s="1"/>
  <c r="BH61" i="1" a="1"/>
  <c r="BH61" i="1" s="1"/>
  <c r="BI61" i="1" a="1"/>
  <c r="BI61" i="1"/>
  <c r="BJ61" i="1" a="1"/>
  <c r="BJ61" i="1" s="1"/>
  <c r="BK61" i="1" a="1"/>
  <c r="BK61" i="1" s="1"/>
  <c r="BL61" i="1" a="1"/>
  <c r="BL61" i="1" s="1"/>
  <c r="BM61" i="1" a="1"/>
  <c r="BM61" i="1" s="1"/>
  <c r="BN61" i="1" a="1"/>
  <c r="BN61" i="1"/>
  <c r="BO61" i="1" a="1"/>
  <c r="BO61" i="1" s="1"/>
  <c r="BP61" i="1" a="1"/>
  <c r="BP61" i="1" s="1"/>
  <c r="BQ61" i="1" a="1"/>
  <c r="BQ61" i="1" s="1"/>
  <c r="BR61" i="1" a="1"/>
  <c r="BR61" i="1" s="1"/>
  <c r="BS61" i="1" a="1"/>
  <c r="BS61" i="1" s="1"/>
  <c r="BT61" i="1" a="1"/>
  <c r="BT61" i="1" s="1"/>
  <c r="BU61" i="1" a="1"/>
  <c r="BU61" i="1" s="1"/>
  <c r="BV61" i="1" a="1"/>
  <c r="BV61" i="1" s="1"/>
  <c r="BW61" i="1" a="1"/>
  <c r="BW61" i="1" s="1"/>
  <c r="BX61" i="1" a="1"/>
  <c r="BX61" i="1" s="1"/>
  <c r="BY61" i="1" a="1"/>
  <c r="BY61" i="1" s="1"/>
  <c r="BZ61" i="1" a="1"/>
  <c r="BZ61" i="1" s="1"/>
  <c r="CA61" i="1" a="1"/>
  <c r="CA61" i="1" s="1"/>
  <c r="BE62" i="1" a="1"/>
  <c r="BE62" i="1" s="1"/>
  <c r="BF62" i="1" a="1"/>
  <c r="BF62" i="1" s="1"/>
  <c r="BG62" i="1" a="1"/>
  <c r="BG62" i="1" s="1"/>
  <c r="BH62" i="1" a="1"/>
  <c r="BH62" i="1" s="1"/>
  <c r="BI62" i="1" a="1"/>
  <c r="BI62" i="1" s="1"/>
  <c r="BJ62" i="1" a="1"/>
  <c r="BJ62" i="1" s="1"/>
  <c r="BK62" i="1" a="1"/>
  <c r="BK62" i="1" s="1"/>
  <c r="BL62" i="1" a="1"/>
  <c r="BL62" i="1" s="1"/>
  <c r="BM62" i="1" a="1"/>
  <c r="BM62" i="1" s="1"/>
  <c r="BN62" i="1" a="1"/>
  <c r="BN62" i="1" s="1"/>
  <c r="BO62" i="1" a="1"/>
  <c r="BO62" i="1" s="1"/>
  <c r="BP62" i="1" a="1"/>
  <c r="BP62" i="1" s="1"/>
  <c r="BQ62" i="1" a="1"/>
  <c r="BQ62" i="1" s="1"/>
  <c r="BR62" i="1" a="1"/>
  <c r="BR62" i="1" s="1"/>
  <c r="BS62" i="1" a="1"/>
  <c r="BS62" i="1" s="1"/>
  <c r="BT62" i="1" a="1"/>
  <c r="BT62" i="1" s="1"/>
  <c r="BU62" i="1" a="1"/>
  <c r="BU62" i="1" s="1"/>
  <c r="BV62" i="1" a="1"/>
  <c r="BV62" i="1" s="1"/>
  <c r="BW62" i="1" a="1"/>
  <c r="BW62" i="1" s="1"/>
  <c r="BX62" i="1" a="1"/>
  <c r="BX62" i="1" s="1"/>
  <c r="BY62" i="1" a="1"/>
  <c r="BY62" i="1" s="1"/>
  <c r="BZ62" i="1" a="1"/>
  <c r="BZ62" i="1" s="1"/>
  <c r="CA62" i="1" a="1"/>
  <c r="CA62" i="1" s="1"/>
  <c r="BE63" i="1" a="1"/>
  <c r="BE63" i="1" s="1"/>
  <c r="BF63" i="1" a="1"/>
  <c r="BF63" i="1" s="1"/>
  <c r="BG63" i="1" a="1"/>
  <c r="BG63" i="1" s="1"/>
  <c r="BH63" i="1" a="1"/>
  <c r="BH63" i="1" s="1"/>
  <c r="BI63" i="1" a="1"/>
  <c r="BI63" i="1" s="1"/>
  <c r="BJ63" i="1" a="1"/>
  <c r="BJ63" i="1" s="1"/>
  <c r="BK63" i="1" a="1"/>
  <c r="BK63" i="1" s="1"/>
  <c r="BL63" i="1" a="1"/>
  <c r="BL63" i="1" s="1"/>
  <c r="BM63" i="1" a="1"/>
  <c r="BM63" i="1" s="1"/>
  <c r="BN63" i="1" a="1"/>
  <c r="BN63" i="1" s="1"/>
  <c r="BO63" i="1" a="1"/>
  <c r="BO63" i="1" s="1"/>
  <c r="BP63" i="1" a="1"/>
  <c r="BP63" i="1" s="1"/>
  <c r="BQ63" i="1" a="1"/>
  <c r="BQ63" i="1" s="1"/>
  <c r="BR63" i="1" a="1"/>
  <c r="BR63" i="1" s="1"/>
  <c r="BS63" i="1" a="1"/>
  <c r="BS63" i="1" s="1"/>
  <c r="BT63" i="1" a="1"/>
  <c r="BT63" i="1" s="1"/>
  <c r="BU63" i="1" a="1"/>
  <c r="BU63" i="1" s="1"/>
  <c r="BV63" i="1" a="1"/>
  <c r="BV63" i="1" s="1"/>
  <c r="BW63" i="1" a="1"/>
  <c r="BW63" i="1" s="1"/>
  <c r="BX63" i="1" a="1"/>
  <c r="BX63" i="1" s="1"/>
  <c r="BY63" i="1" a="1"/>
  <c r="BY63" i="1" s="1"/>
  <c r="BZ63" i="1" a="1"/>
  <c r="BZ63" i="1" s="1"/>
  <c r="CA63" i="1" a="1"/>
  <c r="CA63" i="1" s="1"/>
  <c r="BE64" i="1" a="1"/>
  <c r="BE64" i="1" s="1"/>
  <c r="BF64" i="1" a="1"/>
  <c r="BF64" i="1" s="1"/>
  <c r="BG64" i="1" a="1"/>
  <c r="BG64" i="1" s="1"/>
  <c r="BH64" i="1" a="1"/>
  <c r="BH64" i="1" s="1"/>
  <c r="BI64" i="1" a="1"/>
  <c r="BI64" i="1" s="1"/>
  <c r="BJ64" i="1" a="1"/>
  <c r="BJ64" i="1" s="1"/>
  <c r="BK64" i="1" a="1"/>
  <c r="BK64" i="1" s="1"/>
  <c r="BL64" i="1" a="1"/>
  <c r="BL64" i="1" s="1"/>
  <c r="BM64" i="1" a="1"/>
  <c r="BM64" i="1" s="1"/>
  <c r="BN64" i="1" a="1"/>
  <c r="BN64" i="1" s="1"/>
  <c r="BO64" i="1" a="1"/>
  <c r="BO64" i="1" s="1"/>
  <c r="BP64" i="1" a="1"/>
  <c r="BP64" i="1" s="1"/>
  <c r="BQ64" i="1" a="1"/>
  <c r="BQ64" i="1" s="1"/>
  <c r="BR64" i="1" a="1"/>
  <c r="BR64" i="1" s="1"/>
  <c r="BS64" i="1" a="1"/>
  <c r="BS64" i="1" s="1"/>
  <c r="BT64" i="1" a="1"/>
  <c r="BT64" i="1" s="1"/>
  <c r="BU64" i="1" a="1"/>
  <c r="BU64" i="1" s="1"/>
  <c r="BV64" i="1" a="1"/>
  <c r="BV64" i="1" s="1"/>
  <c r="BW64" i="1" a="1"/>
  <c r="BW64" i="1" s="1"/>
  <c r="BX64" i="1" a="1"/>
  <c r="BX64" i="1" s="1"/>
  <c r="BY64" i="1" a="1"/>
  <c r="BY64" i="1" s="1"/>
  <c r="BZ64" i="1" a="1"/>
  <c r="BZ64" i="1" s="1"/>
  <c r="CA64" i="1" a="1"/>
  <c r="CA64" i="1" s="1"/>
  <c r="BE65" i="1" a="1"/>
  <c r="BE65" i="1" s="1"/>
  <c r="BF65" i="1" a="1"/>
  <c r="BF65" i="1" s="1"/>
  <c r="BG65" i="1" a="1"/>
  <c r="BG65" i="1" s="1"/>
  <c r="BH65" i="1" a="1"/>
  <c r="BH65" i="1" s="1"/>
  <c r="BI65" i="1" a="1"/>
  <c r="BI65" i="1" s="1"/>
  <c r="BJ65" i="1" a="1"/>
  <c r="BJ65" i="1" s="1"/>
  <c r="BK65" i="1" a="1"/>
  <c r="BK65" i="1" s="1"/>
  <c r="BL65" i="1" a="1"/>
  <c r="BL65" i="1" s="1"/>
  <c r="BM65" i="1" a="1"/>
  <c r="BM65" i="1" s="1"/>
  <c r="BN65" i="1" a="1"/>
  <c r="BN65" i="1" s="1"/>
  <c r="BO65" i="1" a="1"/>
  <c r="BO65" i="1" s="1"/>
  <c r="BP65" i="1" a="1"/>
  <c r="BP65" i="1" s="1"/>
  <c r="BQ65" i="1" a="1"/>
  <c r="BQ65" i="1" s="1"/>
  <c r="BR65" i="1" a="1"/>
  <c r="BR65" i="1" s="1"/>
  <c r="BS65" i="1" a="1"/>
  <c r="BS65" i="1" s="1"/>
  <c r="BT65" i="1" a="1"/>
  <c r="BT65" i="1" s="1"/>
  <c r="BU65" i="1" a="1"/>
  <c r="BU65" i="1" s="1"/>
  <c r="BV65" i="1" a="1"/>
  <c r="BV65" i="1" s="1"/>
  <c r="BW65" i="1" a="1"/>
  <c r="BW65" i="1" s="1"/>
  <c r="BX65" i="1" a="1"/>
  <c r="BX65" i="1" s="1"/>
  <c r="BY65" i="1" a="1"/>
  <c r="BY65" i="1" s="1"/>
  <c r="BZ65" i="1" a="1"/>
  <c r="BZ65" i="1" s="1"/>
  <c r="CA65" i="1" a="1"/>
  <c r="CA65" i="1" s="1"/>
  <c r="BE66" i="1" a="1"/>
  <c r="BE66" i="1" s="1"/>
  <c r="BF66" i="1" a="1"/>
  <c r="BF66" i="1" s="1"/>
  <c r="BG66" i="1" a="1"/>
  <c r="BG66" i="1" s="1"/>
  <c r="BH66" i="1" a="1"/>
  <c r="BH66" i="1" s="1"/>
  <c r="BI66" i="1" a="1"/>
  <c r="BI66" i="1" s="1"/>
  <c r="BJ66" i="1" a="1"/>
  <c r="BJ66" i="1" s="1"/>
  <c r="BK66" i="1" a="1"/>
  <c r="BK66" i="1" s="1"/>
  <c r="BL66" i="1" a="1"/>
  <c r="BL66" i="1" s="1"/>
  <c r="BM66" i="1" a="1"/>
  <c r="BM66" i="1" s="1"/>
  <c r="BN66" i="1" a="1"/>
  <c r="BN66" i="1" s="1"/>
  <c r="BO66" i="1" a="1"/>
  <c r="BO66" i="1" s="1"/>
  <c r="BP66" i="1" a="1"/>
  <c r="BP66" i="1" s="1"/>
  <c r="BQ66" i="1" a="1"/>
  <c r="BQ66" i="1" s="1"/>
  <c r="BR66" i="1" a="1"/>
  <c r="BR66" i="1" s="1"/>
  <c r="BS66" i="1" a="1"/>
  <c r="BS66" i="1" s="1"/>
  <c r="BT66" i="1" a="1"/>
  <c r="BT66" i="1" s="1"/>
  <c r="BU66" i="1" a="1"/>
  <c r="BU66" i="1" s="1"/>
  <c r="BV66" i="1" a="1"/>
  <c r="BV66" i="1" s="1"/>
  <c r="BW66" i="1" a="1"/>
  <c r="BW66" i="1" s="1"/>
  <c r="BX66" i="1" a="1"/>
  <c r="BX66" i="1" s="1"/>
  <c r="BY66" i="1" a="1"/>
  <c r="BY66" i="1" s="1"/>
  <c r="BZ66" i="1" a="1"/>
  <c r="BZ66" i="1" s="1"/>
  <c r="CA66" i="1" a="1"/>
  <c r="CA66" i="1" s="1"/>
  <c r="BE67" i="1" a="1"/>
  <c r="BE67" i="1" s="1"/>
  <c r="BF67" i="1" a="1"/>
  <c r="BF67" i="1" s="1"/>
  <c r="BG67" i="1" a="1"/>
  <c r="BG67" i="1" s="1"/>
  <c r="BH67" i="1" a="1"/>
  <c r="BH67" i="1" s="1"/>
  <c r="BI67" i="1" a="1"/>
  <c r="BI67" i="1" s="1"/>
  <c r="BJ67" i="1" a="1"/>
  <c r="BJ67" i="1" s="1"/>
  <c r="BK67" i="1" a="1"/>
  <c r="BK67" i="1" s="1"/>
  <c r="BL67" i="1" a="1"/>
  <c r="BL67" i="1" s="1"/>
  <c r="BM67" i="1" a="1"/>
  <c r="BM67" i="1" s="1"/>
  <c r="BN67" i="1" a="1"/>
  <c r="BN67" i="1" s="1"/>
  <c r="BO67" i="1" a="1"/>
  <c r="BO67" i="1" s="1"/>
  <c r="BP67" i="1" a="1"/>
  <c r="BP67" i="1" s="1"/>
  <c r="BQ67" i="1" a="1"/>
  <c r="BQ67" i="1" s="1"/>
  <c r="BR67" i="1" a="1"/>
  <c r="BR67" i="1" s="1"/>
  <c r="BS67" i="1" a="1"/>
  <c r="BS67" i="1" s="1"/>
  <c r="BT67" i="1" a="1"/>
  <c r="BT67" i="1" s="1"/>
  <c r="BU67" i="1" a="1"/>
  <c r="BU67" i="1" s="1"/>
  <c r="BV67" i="1" a="1"/>
  <c r="BV67" i="1" s="1"/>
  <c r="BW67" i="1" a="1"/>
  <c r="BW67" i="1" s="1"/>
  <c r="BX67" i="1" a="1"/>
  <c r="BX67" i="1" s="1"/>
  <c r="BY67" i="1" a="1"/>
  <c r="BY67" i="1" s="1"/>
  <c r="BZ67" i="1" a="1"/>
  <c r="BZ67" i="1" s="1"/>
  <c r="CA67" i="1" a="1"/>
  <c r="CA67" i="1" s="1"/>
  <c r="BE68" i="1" a="1"/>
  <c r="BE68" i="1" s="1"/>
  <c r="BF68" i="1" a="1"/>
  <c r="BF68" i="1" s="1"/>
  <c r="BG68" i="1" a="1"/>
  <c r="BG68" i="1" s="1"/>
  <c r="BH68" i="1" a="1"/>
  <c r="BH68" i="1" s="1"/>
  <c r="BI68" i="1" a="1"/>
  <c r="BI68" i="1" s="1"/>
  <c r="BJ68" i="1" a="1"/>
  <c r="BJ68" i="1" s="1"/>
  <c r="BK68" i="1" a="1"/>
  <c r="BK68" i="1" s="1"/>
  <c r="BL68" i="1" a="1"/>
  <c r="BL68" i="1" s="1"/>
  <c r="BM68" i="1" a="1"/>
  <c r="BM68" i="1" s="1"/>
  <c r="BN68" i="1" a="1"/>
  <c r="BN68" i="1" s="1"/>
  <c r="BO68" i="1" a="1"/>
  <c r="BO68" i="1" s="1"/>
  <c r="BP68" i="1" a="1"/>
  <c r="BP68" i="1" s="1"/>
  <c r="BQ68" i="1" a="1"/>
  <c r="BQ68" i="1" s="1"/>
  <c r="BR68" i="1" a="1"/>
  <c r="BR68" i="1" s="1"/>
  <c r="BS68" i="1" a="1"/>
  <c r="BS68" i="1" s="1"/>
  <c r="BT68" i="1" a="1"/>
  <c r="BT68" i="1" s="1"/>
  <c r="BU68" i="1" a="1"/>
  <c r="BU68" i="1" s="1"/>
  <c r="BV68" i="1" a="1"/>
  <c r="BV68" i="1" s="1"/>
  <c r="BW68" i="1" a="1"/>
  <c r="BW68" i="1" s="1"/>
  <c r="BX68" i="1" a="1"/>
  <c r="BX68" i="1" s="1"/>
  <c r="BY68" i="1" a="1"/>
  <c r="BY68" i="1" s="1"/>
  <c r="BZ68" i="1" a="1"/>
  <c r="BZ68" i="1" s="1"/>
  <c r="CA68" i="1" a="1"/>
  <c r="CA68" i="1" s="1"/>
  <c r="BE69" i="1" a="1"/>
  <c r="BE69" i="1" s="1"/>
  <c r="BF69" i="1" a="1"/>
  <c r="BF69" i="1" s="1"/>
  <c r="BG69" i="1" a="1"/>
  <c r="BG69" i="1" s="1"/>
  <c r="BH69" i="1" a="1"/>
  <c r="BH69" i="1" s="1"/>
  <c r="BI69" i="1" a="1"/>
  <c r="BI69" i="1" s="1"/>
  <c r="BJ69" i="1" a="1"/>
  <c r="BJ69" i="1" s="1"/>
  <c r="BK69" i="1" a="1"/>
  <c r="BK69" i="1" s="1"/>
  <c r="BL69" i="1" a="1"/>
  <c r="BL69" i="1" s="1"/>
  <c r="BM69" i="1" a="1"/>
  <c r="BM69" i="1" s="1"/>
  <c r="BN69" i="1" a="1"/>
  <c r="BN69" i="1" s="1"/>
  <c r="BO69" i="1" a="1"/>
  <c r="BO69" i="1" s="1"/>
  <c r="BP69" i="1" a="1"/>
  <c r="BP69" i="1" s="1"/>
  <c r="BQ69" i="1" a="1"/>
  <c r="BQ69" i="1" s="1"/>
  <c r="BR69" i="1" a="1"/>
  <c r="BR69" i="1" s="1"/>
  <c r="BS69" i="1" a="1"/>
  <c r="BS69" i="1" s="1"/>
  <c r="BT69" i="1" a="1"/>
  <c r="BT69" i="1" s="1"/>
  <c r="BU69" i="1" a="1"/>
  <c r="BU69" i="1" s="1"/>
  <c r="BV69" i="1" a="1"/>
  <c r="BV69" i="1" s="1"/>
  <c r="BW69" i="1" a="1"/>
  <c r="BW69" i="1" s="1"/>
  <c r="BX69" i="1" a="1"/>
  <c r="BX69" i="1" s="1"/>
  <c r="BY69" i="1" a="1"/>
  <c r="BY69" i="1" s="1"/>
  <c r="BZ69" i="1" a="1"/>
  <c r="BZ69" i="1" s="1"/>
  <c r="CA69" i="1" a="1"/>
  <c r="CA69" i="1" s="1"/>
  <c r="BE70" i="1" a="1"/>
  <c r="BE70" i="1" s="1"/>
  <c r="BF70" i="1" a="1"/>
  <c r="BF70" i="1" s="1"/>
  <c r="BG70" i="1" a="1"/>
  <c r="BG70" i="1" s="1"/>
  <c r="BH70" i="1" a="1"/>
  <c r="BH70" i="1" s="1"/>
  <c r="BI70" i="1" a="1"/>
  <c r="BI70" i="1" s="1"/>
  <c r="BJ70" i="1" a="1"/>
  <c r="BJ70" i="1" s="1"/>
  <c r="BK70" i="1" a="1"/>
  <c r="BK70" i="1" s="1"/>
  <c r="BL70" i="1" a="1"/>
  <c r="BL70" i="1" s="1"/>
  <c r="BM70" i="1" a="1"/>
  <c r="BM70" i="1" s="1"/>
  <c r="BN70" i="1" a="1"/>
  <c r="BN70" i="1" s="1"/>
  <c r="BO70" i="1" a="1"/>
  <c r="BO70" i="1" s="1"/>
  <c r="BP70" i="1" a="1"/>
  <c r="BP70" i="1" s="1"/>
  <c r="BQ70" i="1" a="1"/>
  <c r="BQ70" i="1" s="1"/>
  <c r="BR70" i="1" a="1"/>
  <c r="BR70" i="1" s="1"/>
  <c r="BS70" i="1" a="1"/>
  <c r="BS70" i="1" s="1"/>
  <c r="BT70" i="1" a="1"/>
  <c r="BT70" i="1" s="1"/>
  <c r="BU70" i="1" a="1"/>
  <c r="BU70" i="1" s="1"/>
  <c r="BV70" i="1" a="1"/>
  <c r="BV70" i="1" s="1"/>
  <c r="BW70" i="1" a="1"/>
  <c r="BW70" i="1" s="1"/>
  <c r="BX70" i="1" a="1"/>
  <c r="BX70" i="1" s="1"/>
  <c r="BY70" i="1" a="1"/>
  <c r="BY70" i="1" s="1"/>
  <c r="BZ70" i="1" a="1"/>
  <c r="BZ70" i="1" s="1"/>
  <c r="CA70" i="1" a="1"/>
  <c r="CA70" i="1" s="1"/>
  <c r="BE71" i="1" a="1"/>
  <c r="BE71" i="1" s="1"/>
  <c r="BF71" i="1" a="1"/>
  <c r="BF71" i="1" s="1"/>
  <c r="BG71" i="1" a="1"/>
  <c r="BG71" i="1" s="1"/>
  <c r="BH71" i="1" a="1"/>
  <c r="BH71" i="1" s="1"/>
  <c r="BI71" i="1" a="1"/>
  <c r="BI71" i="1" s="1"/>
  <c r="BJ71" i="1" a="1"/>
  <c r="BJ71" i="1" s="1"/>
  <c r="BK71" i="1" a="1"/>
  <c r="BK71" i="1" s="1"/>
  <c r="BL71" i="1" a="1"/>
  <c r="BL71" i="1" s="1"/>
  <c r="BM71" i="1" a="1"/>
  <c r="BM71" i="1" s="1"/>
  <c r="BN71" i="1" a="1"/>
  <c r="BN71" i="1" s="1"/>
  <c r="BO71" i="1" a="1"/>
  <c r="BO71" i="1" s="1"/>
  <c r="BP71" i="1" a="1"/>
  <c r="BP71" i="1" s="1"/>
  <c r="BQ71" i="1" a="1"/>
  <c r="BQ71" i="1" s="1"/>
  <c r="BR71" i="1" a="1"/>
  <c r="BR71" i="1" s="1"/>
  <c r="BS71" i="1" a="1"/>
  <c r="BS71" i="1" s="1"/>
  <c r="BT71" i="1" a="1"/>
  <c r="BT71" i="1" s="1"/>
  <c r="BU71" i="1" a="1"/>
  <c r="BU71" i="1" s="1"/>
  <c r="BV71" i="1" a="1"/>
  <c r="BV71" i="1" s="1"/>
  <c r="BW71" i="1" a="1"/>
  <c r="BW71" i="1" s="1"/>
  <c r="BX71" i="1" a="1"/>
  <c r="BX71" i="1" s="1"/>
  <c r="BY71" i="1" a="1"/>
  <c r="BY71" i="1" s="1"/>
  <c r="BZ71" i="1" a="1"/>
  <c r="BZ71" i="1" s="1"/>
  <c r="CA71" i="1" a="1"/>
  <c r="CA71" i="1" s="1"/>
  <c r="BE72" i="1" a="1"/>
  <c r="BE72" i="1" s="1"/>
  <c r="BF72" i="1" a="1"/>
  <c r="BF72" i="1" s="1"/>
  <c r="BG72" i="1" a="1"/>
  <c r="BG72" i="1" s="1"/>
  <c r="BH72" i="1" a="1"/>
  <c r="BH72" i="1" s="1"/>
  <c r="BI72" i="1" a="1"/>
  <c r="BI72" i="1" s="1"/>
  <c r="BJ72" i="1" a="1"/>
  <c r="BJ72" i="1" s="1"/>
  <c r="BK72" i="1" a="1"/>
  <c r="BK72" i="1"/>
  <c r="BL72" i="1" a="1"/>
  <c r="BL72" i="1"/>
  <c r="BM72" i="1" a="1"/>
  <c r="BM72" i="1"/>
  <c r="BN72" i="1" a="1"/>
  <c r="BN72" i="1" s="1"/>
  <c r="BO72" i="1" a="1"/>
  <c r="BO72" i="1" s="1"/>
  <c r="BP72" i="1" a="1"/>
  <c r="BP72" i="1" s="1"/>
  <c r="BQ72" i="1" a="1"/>
  <c r="BQ72" i="1" s="1"/>
  <c r="BR72" i="1" a="1"/>
  <c r="BR72" i="1" s="1"/>
  <c r="BS72" i="1" a="1"/>
  <c r="BS72" i="1"/>
  <c r="BT72" i="1" a="1"/>
  <c r="BT72" i="1"/>
  <c r="BU72" i="1" a="1"/>
  <c r="BU72" i="1"/>
  <c r="BV72" i="1" a="1"/>
  <c r="BV72" i="1" s="1"/>
  <c r="BW72" i="1" a="1"/>
  <c r="BW72" i="1" s="1"/>
  <c r="BX72" i="1" a="1"/>
  <c r="BX72" i="1" s="1"/>
  <c r="BY72" i="1" a="1"/>
  <c r="BY72" i="1" s="1"/>
  <c r="BZ72" i="1" a="1"/>
  <c r="BZ72" i="1" s="1"/>
  <c r="CA72" i="1" a="1"/>
  <c r="CA72" i="1"/>
  <c r="BE73" i="1" a="1"/>
  <c r="BE73" i="1"/>
  <c r="BF73" i="1" a="1"/>
  <c r="BF73" i="1"/>
  <c r="BG73" i="1" a="1"/>
  <c r="BG73" i="1" s="1"/>
  <c r="BH73" i="1" a="1"/>
  <c r="BH73" i="1" s="1"/>
  <c r="BI73" i="1" a="1"/>
  <c r="BI73" i="1" s="1"/>
  <c r="BJ73" i="1" a="1"/>
  <c r="BJ73" i="1" s="1"/>
  <c r="BK73" i="1" a="1"/>
  <c r="BK73" i="1" s="1"/>
  <c r="BL73" i="1" a="1"/>
  <c r="BL73" i="1"/>
  <c r="BM73" i="1" a="1"/>
  <c r="BM73" i="1"/>
  <c r="BN73" i="1" a="1"/>
  <c r="BN73" i="1"/>
  <c r="BO73" i="1" a="1"/>
  <c r="BO73" i="1" s="1"/>
  <c r="BP73" i="1" a="1"/>
  <c r="BP73" i="1" s="1"/>
  <c r="BQ73" i="1" a="1"/>
  <c r="BQ73" i="1" s="1"/>
  <c r="BR73" i="1" a="1"/>
  <c r="BR73" i="1" s="1"/>
  <c r="BS73" i="1" a="1"/>
  <c r="BS73" i="1" s="1"/>
  <c r="BT73" i="1" a="1"/>
  <c r="BT73" i="1"/>
  <c r="BU73" i="1" a="1"/>
  <c r="BU73" i="1"/>
  <c r="BV73" i="1" a="1"/>
  <c r="BV73" i="1"/>
  <c r="BW73" i="1" a="1"/>
  <c r="BW73" i="1" s="1"/>
  <c r="BX73" i="1" a="1"/>
  <c r="BX73" i="1" s="1"/>
  <c r="BY73" i="1" a="1"/>
  <c r="BY73" i="1" s="1"/>
  <c r="BZ73" i="1" a="1"/>
  <c r="BZ73" i="1" s="1"/>
  <c r="CA73" i="1" a="1"/>
  <c r="CA73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/>
  <c r="AW29" i="1" a="1"/>
  <c r="AW29" i="1" s="1"/>
  <c r="AX29" i="1" a="1"/>
  <c r="AX29" i="1" s="1"/>
  <c r="AY29" i="1" a="1"/>
  <c r="AY29" i="1" s="1"/>
  <c r="AZ29" i="1" a="1"/>
  <c r="AZ29" i="1" s="1"/>
  <c r="BA29" i="1" a="1"/>
  <c r="BA29" i="1" s="1"/>
  <c r="BB29" i="1" a="1"/>
  <c r="BB29" i="1" s="1"/>
  <c r="BC29" i="1" a="1"/>
  <c r="BC29" i="1" s="1"/>
  <c r="BD29" i="1" a="1"/>
  <c r="BD29" i="1"/>
  <c r="AW30" i="1" a="1"/>
  <c r="AW30" i="1" s="1"/>
  <c r="AX30" i="1" a="1"/>
  <c r="AX30" i="1" s="1"/>
  <c r="AY30" i="1" a="1"/>
  <c r="AY30" i="1" s="1"/>
  <c r="AZ30" i="1" a="1"/>
  <c r="AZ30" i="1" s="1"/>
  <c r="BA30" i="1" a="1"/>
  <c r="BA30" i="1" s="1"/>
  <c r="BB30" i="1" a="1"/>
  <c r="BB30" i="1" s="1"/>
  <c r="BC30" i="1" a="1"/>
  <c r="BC30" i="1" s="1"/>
  <c r="BD30" i="1" a="1"/>
  <c r="BD30" i="1" s="1"/>
  <c r="AW31" i="1" a="1"/>
  <c r="AW31" i="1" s="1"/>
  <c r="AX31" i="1" a="1"/>
  <c r="AX31" i="1" s="1"/>
  <c r="AY31" i="1" a="1"/>
  <c r="AY31" i="1" s="1"/>
  <c r="AZ31" i="1" a="1"/>
  <c r="AZ31" i="1" s="1"/>
  <c r="BA31" i="1" a="1"/>
  <c r="BA31" i="1" s="1"/>
  <c r="BB31" i="1" a="1"/>
  <c r="BB31" i="1" s="1"/>
  <c r="BC31" i="1" a="1"/>
  <c r="BC31" i="1" s="1"/>
  <c r="BD31" i="1" a="1"/>
  <c r="BD31" i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/>
  <c r="AW58" i="1" a="1"/>
  <c r="AW58" i="1" s="1"/>
  <c r="AX58" i="1" a="1"/>
  <c r="AX58" i="1" s="1"/>
  <c r="AY58" i="1" a="1"/>
  <c r="AY58" i="1" s="1"/>
  <c r="AZ58" i="1" a="1"/>
  <c r="AZ58" i="1" s="1"/>
  <c r="BA58" i="1" a="1"/>
  <c r="BA58" i="1" s="1"/>
  <c r="BB58" i="1" a="1"/>
  <c r="BB58" i="1" s="1"/>
  <c r="BC58" i="1" a="1"/>
  <c r="BC58" i="1" s="1"/>
  <c r="BD58" i="1" a="1"/>
  <c r="BD58" i="1" s="1"/>
  <c r="AW59" i="1" a="1"/>
  <c r="AW59" i="1" s="1"/>
  <c r="AX59" i="1" a="1"/>
  <c r="AX59" i="1" s="1"/>
  <c r="AY59" i="1" a="1"/>
  <c r="AY59" i="1" s="1"/>
  <c r="AZ59" i="1" a="1"/>
  <c r="AZ59" i="1" s="1"/>
  <c r="BA59" i="1" a="1"/>
  <c r="BA59" i="1" s="1"/>
  <c r="BB59" i="1" a="1"/>
  <c r="BB59" i="1" s="1"/>
  <c r="BC59" i="1" a="1"/>
  <c r="BC59" i="1" s="1"/>
  <c r="BD59" i="1" a="1"/>
  <c r="BD59" i="1"/>
  <c r="AW60" i="1" a="1"/>
  <c r="AW60" i="1" s="1"/>
  <c r="AX60" i="1" a="1"/>
  <c r="AX60" i="1" s="1"/>
  <c r="AY60" i="1" a="1"/>
  <c r="AY60" i="1" s="1"/>
  <c r="AZ60" i="1" a="1"/>
  <c r="AZ60" i="1" s="1"/>
  <c r="BA60" i="1" a="1"/>
  <c r="BA60" i="1" s="1"/>
  <c r="BB60" i="1" a="1"/>
  <c r="BB60" i="1" s="1"/>
  <c r="BC60" i="1" a="1"/>
  <c r="BC60" i="1" s="1"/>
  <c r="BD60" i="1" a="1"/>
  <c r="BD60" i="1"/>
  <c r="AW61" i="1" a="1"/>
  <c r="AW61" i="1" s="1"/>
  <c r="AX61" i="1" a="1"/>
  <c r="AX61" i="1" s="1"/>
  <c r="AY61" i="1" a="1"/>
  <c r="AY61" i="1" s="1"/>
  <c r="AZ61" i="1" a="1"/>
  <c r="AZ61" i="1" s="1"/>
  <c r="BA61" i="1" a="1"/>
  <c r="BA61" i="1" s="1"/>
  <c r="BB61" i="1" a="1"/>
  <c r="BB61" i="1" s="1"/>
  <c r="BC61" i="1" a="1"/>
  <c r="BC61" i="1" s="1"/>
  <c r="BD61" i="1" a="1"/>
  <c r="BD61" i="1"/>
  <c r="AW62" i="1" a="1"/>
  <c r="AW62" i="1" s="1"/>
  <c r="AX62" i="1" a="1"/>
  <c r="AX62" i="1" s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D62" i="1" a="1"/>
  <c r="BD62" i="1" s="1"/>
  <c r="AW63" i="1" a="1"/>
  <c r="AW63" i="1" s="1"/>
  <c r="AX63" i="1" a="1"/>
  <c r="AX63" i="1" s="1"/>
  <c r="AY63" i="1" a="1"/>
  <c r="AY63" i="1" s="1"/>
  <c r="AZ63" i="1" a="1"/>
  <c r="AZ63" i="1"/>
  <c r="BA63" i="1" a="1"/>
  <c r="BA63" i="1" s="1"/>
  <c r="BB63" i="1" a="1"/>
  <c r="BB63" i="1" s="1"/>
  <c r="BC63" i="1" a="1"/>
  <c r="BC63" i="1" s="1"/>
  <c r="BD63" i="1" a="1"/>
  <c r="BD63" i="1"/>
  <c r="AW64" i="1" a="1"/>
  <c r="AW64" i="1" s="1"/>
  <c r="AX64" i="1" a="1"/>
  <c r="AX64" i="1" s="1"/>
  <c r="AY64" i="1" a="1"/>
  <c r="AY64" i="1" s="1"/>
  <c r="AZ64" i="1" a="1"/>
  <c r="AZ64" i="1" s="1"/>
  <c r="BA64" i="1" a="1"/>
  <c r="BA64" i="1" s="1"/>
  <c r="BB64" i="1" a="1"/>
  <c r="BB64" i="1" s="1"/>
  <c r="BC64" i="1" a="1"/>
  <c r="BC64" i="1" s="1"/>
  <c r="BD64" i="1" a="1"/>
  <c r="BD64" i="1"/>
  <c r="AW65" i="1" a="1"/>
  <c r="AW65" i="1" s="1"/>
  <c r="AX65" i="1" a="1"/>
  <c r="AX65" i="1" s="1"/>
  <c r="AY65" i="1" a="1"/>
  <c r="AY65" i="1" s="1"/>
  <c r="AZ65" i="1" a="1"/>
  <c r="AZ65" i="1" s="1"/>
  <c r="BA65" i="1" a="1"/>
  <c r="BA65" i="1" s="1"/>
  <c r="BB65" i="1" a="1"/>
  <c r="BB65" i="1" s="1"/>
  <c r="BC65" i="1" a="1"/>
  <c r="BC65" i="1" s="1"/>
  <c r="BD65" i="1" a="1"/>
  <c r="BD65" i="1"/>
  <c r="AW66" i="1" a="1"/>
  <c r="AW66" i="1" s="1"/>
  <c r="AX66" i="1" a="1"/>
  <c r="AX66" i="1" s="1"/>
  <c r="AY66" i="1" a="1"/>
  <c r="AY66" i="1" s="1"/>
  <c r="AZ66" i="1" a="1"/>
  <c r="AZ66" i="1" s="1"/>
  <c r="BA66" i="1" a="1"/>
  <c r="BA66" i="1" s="1"/>
  <c r="BB66" i="1" a="1"/>
  <c r="BB66" i="1"/>
  <c r="BC66" i="1" a="1"/>
  <c r="BC66" i="1" s="1"/>
  <c r="BD66" i="1" a="1"/>
  <c r="BD66" i="1" s="1"/>
  <c r="AW67" i="1" a="1"/>
  <c r="AW67" i="1"/>
  <c r="AX67" i="1" a="1"/>
  <c r="AX67" i="1" s="1"/>
  <c r="AY67" i="1" a="1"/>
  <c r="AY67" i="1" s="1"/>
  <c r="AZ67" i="1" a="1"/>
  <c r="AZ67" i="1" s="1"/>
  <c r="BA67" i="1" a="1"/>
  <c r="BA67" i="1" s="1"/>
  <c r="BB67" i="1" a="1"/>
  <c r="BB67" i="1" s="1"/>
  <c r="BC67" i="1" a="1"/>
  <c r="BC67" i="1" s="1"/>
  <c r="BD67" i="1" a="1"/>
  <c r="BD67" i="1" s="1"/>
  <c r="AW68" i="1" a="1"/>
  <c r="AW68" i="1" s="1"/>
  <c r="AX68" i="1" a="1"/>
  <c r="AX68" i="1" s="1"/>
  <c r="AY68" i="1" a="1"/>
  <c r="AY68" i="1" s="1"/>
  <c r="AZ68" i="1" a="1"/>
  <c r="AZ68" i="1" s="1"/>
  <c r="BA68" i="1" a="1"/>
  <c r="BA68" i="1" s="1"/>
  <c r="BB68" i="1" a="1"/>
  <c r="BB68" i="1" s="1"/>
  <c r="BC68" i="1" a="1"/>
  <c r="BC68" i="1" s="1"/>
  <c r="BD68" i="1" a="1"/>
  <c r="BD68" i="1" s="1"/>
  <c r="AW69" i="1" a="1"/>
  <c r="AW69" i="1" s="1"/>
  <c r="AX69" i="1" a="1"/>
  <c r="AX69" i="1" s="1"/>
  <c r="AY69" i="1" a="1"/>
  <c r="AY69" i="1" s="1"/>
  <c r="AZ69" i="1" a="1"/>
  <c r="AZ69" i="1" s="1"/>
  <c r="BA69" i="1" a="1"/>
  <c r="BA69" i="1" s="1"/>
  <c r="BB69" i="1" a="1"/>
  <c r="BB69" i="1" s="1"/>
  <c r="BC69" i="1" a="1"/>
  <c r="BC69" i="1" s="1"/>
  <c r="BD69" i="1" a="1"/>
  <c r="BD69" i="1" s="1"/>
  <c r="AW70" i="1" a="1"/>
  <c r="AW70" i="1" s="1"/>
  <c r="AX70" i="1" a="1"/>
  <c r="AX70" i="1" s="1"/>
  <c r="AY70" i="1" a="1"/>
  <c r="AY70" i="1" s="1"/>
  <c r="AZ70" i="1" a="1"/>
  <c r="AZ70" i="1" s="1"/>
  <c r="BA70" i="1" a="1"/>
  <c r="BA70" i="1" s="1"/>
  <c r="BB70" i="1" a="1"/>
  <c r="BB70" i="1" s="1"/>
  <c r="BC70" i="1" a="1"/>
  <c r="BC70" i="1" s="1"/>
  <c r="BD70" i="1" a="1"/>
  <c r="BD70" i="1" s="1"/>
  <c r="AW71" i="1" a="1"/>
  <c r="AW71" i="1" s="1"/>
  <c r="AX71" i="1" a="1"/>
  <c r="AX71" i="1" s="1"/>
  <c r="AY71" i="1" a="1"/>
  <c r="AY71" i="1" s="1"/>
  <c r="AZ71" i="1" a="1"/>
  <c r="AZ71" i="1" s="1"/>
  <c r="BA71" i="1" a="1"/>
  <c r="BA71" i="1" s="1"/>
  <c r="BB71" i="1" a="1"/>
  <c r="BB71" i="1" s="1"/>
  <c r="BC71" i="1" a="1"/>
  <c r="BC71" i="1" s="1"/>
  <c r="BD71" i="1" a="1"/>
  <c r="BD71" i="1" s="1"/>
  <c r="AW72" i="1" a="1"/>
  <c r="AW72" i="1" s="1"/>
  <c r="AX72" i="1" a="1"/>
  <c r="AX72" i="1" s="1"/>
  <c r="AY72" i="1" a="1"/>
  <c r="AY72" i="1" s="1"/>
  <c r="AZ72" i="1" a="1"/>
  <c r="AZ72" i="1" s="1"/>
  <c r="BA72" i="1" a="1"/>
  <c r="BA72" i="1" s="1"/>
  <c r="BB72" i="1" a="1"/>
  <c r="BB72" i="1" s="1"/>
  <c r="BC72" i="1" a="1"/>
  <c r="BC72" i="1" s="1"/>
  <c r="BD72" i="1" a="1"/>
  <c r="BD72" i="1" s="1"/>
  <c r="AW73" i="1" a="1"/>
  <c r="AW73" i="1" s="1"/>
  <c r="AX73" i="1" a="1"/>
  <c r="AX73" i="1" s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BD73" i="1" a="1"/>
  <c r="BD73" i="1" s="1"/>
  <c r="AW10" i="1" a="1"/>
  <c r="AW10" i="1" s="1"/>
  <c r="AX10" i="1" a="1"/>
  <c r="AX10" i="1" s="1"/>
  <c r="AY10" i="1" a="1"/>
  <c r="AY10" i="1" s="1"/>
  <c r="AZ10" i="1" a="1"/>
  <c r="AZ10" i="1"/>
  <c r="BA10" i="1" a="1"/>
  <c r="BA10" i="1" s="1"/>
  <c r="BB10" i="1" a="1"/>
  <c r="BB10" i="1" s="1"/>
  <c r="BC10" i="1" a="1"/>
  <c r="BC10" i="1" s="1"/>
  <c r="BD10" i="1" a="1"/>
  <c r="BD10" i="1"/>
  <c r="AW11" i="1" a="1"/>
  <c r="AW11" i="1" s="1"/>
  <c r="AX11" i="1" a="1"/>
  <c r="AX11" i="1" s="1"/>
  <c r="AY11" i="1" a="1"/>
  <c r="AY11" i="1" s="1"/>
  <c r="AZ11" i="1" a="1"/>
  <c r="AZ11" i="1"/>
  <c r="BA11" i="1" a="1"/>
  <c r="BA11" i="1" s="1"/>
  <c r="BB11" i="1" a="1"/>
  <c r="BB11" i="1" s="1"/>
  <c r="BC11" i="1" a="1"/>
  <c r="BC11" i="1" s="1"/>
  <c r="BD11" i="1" a="1"/>
  <c r="BD11" i="1"/>
  <c r="AW12" i="1" a="1"/>
  <c r="AW12" i="1" s="1"/>
  <c r="AX12" i="1" a="1"/>
  <c r="AX12" i="1" s="1"/>
  <c r="AY12" i="1" a="1"/>
  <c r="AY12" i="1" s="1"/>
  <c r="AZ12" i="1" a="1"/>
  <c r="AZ12" i="1"/>
  <c r="BA12" i="1" a="1"/>
  <c r="BA12" i="1" s="1"/>
  <c r="BB12" i="1" a="1"/>
  <c r="BB12" i="1" s="1"/>
  <c r="BC12" i="1" a="1"/>
  <c r="BC12" i="1" s="1"/>
  <c r="BD12" i="1" a="1"/>
  <c r="BD12" i="1"/>
  <c r="AW13" i="1" a="1"/>
  <c r="AW13" i="1" s="1"/>
  <c r="AX13" i="1" a="1"/>
  <c r="AX13" i="1" s="1"/>
  <c r="AY13" i="1" a="1"/>
  <c r="AY13" i="1" s="1"/>
  <c r="AZ13" i="1" a="1"/>
  <c r="AZ13" i="1"/>
  <c r="BA13" i="1" a="1"/>
  <c r="BA13" i="1" s="1"/>
  <c r="BB13" i="1" a="1"/>
  <c r="BB13" i="1" s="1"/>
  <c r="BC13" i="1" a="1"/>
  <c r="BC13" i="1" s="1"/>
  <c r="BD13" i="1" a="1"/>
  <c r="BD13" i="1"/>
  <c r="AW14" i="1" a="1"/>
  <c r="AW14" i="1" s="1"/>
  <c r="AX14" i="1" a="1"/>
  <c r="AX14" i="1" s="1"/>
  <c r="AY14" i="1" a="1"/>
  <c r="AY14" i="1" s="1"/>
  <c r="AZ14" i="1" a="1"/>
  <c r="AZ14" i="1"/>
  <c r="BA14" i="1" a="1"/>
  <c r="BA14" i="1" s="1"/>
  <c r="BB14" i="1" a="1"/>
  <c r="BB14" i="1" s="1"/>
  <c r="BC14" i="1" a="1"/>
  <c r="BC14" i="1" s="1"/>
  <c r="BD14" i="1" a="1"/>
  <c r="BD14" i="1"/>
  <c r="AW15" i="1" a="1"/>
  <c r="AW15" i="1" s="1"/>
  <c r="AX15" i="1" a="1"/>
  <c r="AX15" i="1" s="1"/>
  <c r="AY15" i="1" a="1"/>
  <c r="AY15" i="1" s="1"/>
  <c r="AZ15" i="1" a="1"/>
  <c r="AZ15" i="1"/>
  <c r="BA15" i="1" a="1"/>
  <c r="BA15" i="1" s="1"/>
  <c r="BB15" i="1" a="1"/>
  <c r="BB15" i="1" s="1"/>
  <c r="BC15" i="1" a="1"/>
  <c r="BC15" i="1" s="1"/>
  <c r="BD15" i="1" a="1"/>
  <c r="BD15" i="1"/>
  <c r="AW16" i="1" a="1"/>
  <c r="AW16" i="1" s="1"/>
  <c r="AX16" i="1" a="1"/>
  <c r="AX16" i="1" s="1"/>
  <c r="AY16" i="1" a="1"/>
  <c r="AY16" i="1" s="1"/>
  <c r="AZ16" i="1" a="1"/>
  <c r="AZ16" i="1"/>
  <c r="BA16" i="1" a="1"/>
  <c r="BA16" i="1" s="1"/>
  <c r="BB16" i="1" a="1"/>
  <c r="BB16" i="1" s="1"/>
  <c r="BC16" i="1" a="1"/>
  <c r="BC16" i="1" s="1"/>
  <c r="BD16" i="1" a="1"/>
  <c r="BD16" i="1"/>
  <c r="AW17" i="1" a="1"/>
  <c r="AW17" i="1" s="1"/>
  <c r="AX17" i="1" a="1"/>
  <c r="AX17" i="1" s="1"/>
  <c r="AY17" i="1" a="1"/>
  <c r="AY17" i="1" s="1"/>
  <c r="AZ17" i="1" a="1"/>
  <c r="AZ17" i="1"/>
  <c r="BA17" i="1" a="1"/>
  <c r="BA17" i="1" s="1"/>
  <c r="BB17" i="1" a="1"/>
  <c r="BB17" i="1" s="1"/>
  <c r="BC17" i="1" a="1"/>
  <c r="BC17" i="1" s="1"/>
  <c r="BD17" i="1" a="1"/>
  <c r="BD17" i="1"/>
  <c r="AW18" i="1" a="1"/>
  <c r="AW18" i="1" s="1"/>
  <c r="AX18" i="1" a="1"/>
  <c r="AX18" i="1" s="1"/>
  <c r="AY18" i="1" a="1"/>
  <c r="AY18" i="1" s="1"/>
  <c r="AZ18" i="1" a="1"/>
  <c r="AZ18" i="1"/>
  <c r="BA18" i="1" a="1"/>
  <c r="BA18" i="1" s="1"/>
  <c r="BB18" i="1" a="1"/>
  <c r="BB18" i="1" s="1"/>
  <c r="BC18" i="1" a="1"/>
  <c r="BC18" i="1" s="1"/>
  <c r="BD18" i="1" a="1"/>
  <c r="BD18" i="1"/>
  <c r="AW19" i="1" a="1"/>
  <c r="AW19" i="1" s="1"/>
  <c r="AX19" i="1" a="1"/>
  <c r="AX19" i="1" s="1"/>
  <c r="AY19" i="1" a="1"/>
  <c r="AY19" i="1" s="1"/>
  <c r="AZ19" i="1" a="1"/>
  <c r="AZ19" i="1"/>
  <c r="BA19" i="1" a="1"/>
  <c r="BA19" i="1" s="1"/>
  <c r="BB19" i="1" a="1"/>
  <c r="BB19" i="1" s="1"/>
  <c r="BC19" i="1" a="1"/>
  <c r="BC19" i="1" s="1"/>
  <c r="BD19" i="1" a="1"/>
  <c r="BD19" i="1"/>
  <c r="AW20" i="1" a="1"/>
  <c r="AW20" i="1" s="1"/>
  <c r="AX20" i="1" a="1"/>
  <c r="AX20" i="1" s="1"/>
  <c r="AY20" i="1" a="1"/>
  <c r="AY20" i="1" s="1"/>
  <c r="AZ20" i="1" a="1"/>
  <c r="AZ20" i="1"/>
  <c r="BA20" i="1" a="1"/>
  <c r="BA20" i="1" s="1"/>
  <c r="BB20" i="1" a="1"/>
  <c r="BB20" i="1" s="1"/>
  <c r="BC20" i="1" a="1"/>
  <c r="BC20" i="1" s="1"/>
  <c r="BD20" i="1" a="1"/>
  <c r="BD20" i="1"/>
  <c r="AW21" i="1" a="1"/>
  <c r="AW21" i="1" s="1"/>
  <c r="AX21" i="1" a="1"/>
  <c r="AX21" i="1" s="1"/>
  <c r="AY21" i="1" a="1"/>
  <c r="AY21" i="1" s="1"/>
  <c r="AZ21" i="1" a="1"/>
  <c r="AZ21" i="1"/>
  <c r="BA21" i="1" a="1"/>
  <c r="BA21" i="1" s="1"/>
  <c r="BB21" i="1" a="1"/>
  <c r="BB21" i="1" s="1"/>
  <c r="BC21" i="1" a="1"/>
  <c r="BC21" i="1" s="1"/>
  <c r="BD21" i="1" a="1"/>
  <c r="BD21" i="1"/>
  <c r="AW22" i="1" a="1"/>
  <c r="AW22" i="1" s="1"/>
  <c r="AX22" i="1" a="1"/>
  <c r="AX22" i="1" s="1"/>
  <c r="AY22" i="1" a="1"/>
  <c r="AY22" i="1" s="1"/>
  <c r="AZ22" i="1" a="1"/>
  <c r="AZ22" i="1"/>
  <c r="BA22" i="1" a="1"/>
  <c r="BA22" i="1" s="1"/>
  <c r="BB22" i="1" a="1"/>
  <c r="BB22" i="1" s="1"/>
  <c r="BC22" i="1" a="1"/>
  <c r="BC22" i="1" s="1"/>
  <c r="BD22" i="1" a="1"/>
  <c r="BD22" i="1"/>
  <c r="AW23" i="1" a="1"/>
  <c r="AW23" i="1" s="1"/>
  <c r="AX23" i="1" a="1"/>
  <c r="AX23" i="1" s="1"/>
  <c r="AY23" i="1" a="1"/>
  <c r="AY23" i="1" s="1"/>
  <c r="AZ23" i="1" a="1"/>
  <c r="AZ23" i="1"/>
  <c r="BA23" i="1" a="1"/>
  <c r="BA23" i="1" s="1"/>
  <c r="BB23" i="1" a="1"/>
  <c r="BB23" i="1" s="1"/>
  <c r="BC23" i="1" a="1"/>
  <c r="BC23" i="1" s="1"/>
  <c r="BD23" i="1" a="1"/>
  <c r="BD23" i="1"/>
  <c r="AX2" i="1" a="1"/>
  <c r="AX2" i="1" s="1"/>
  <c r="AY2" i="1" a="1"/>
  <c r="AY2" i="1"/>
  <c r="AZ2" i="1" a="1"/>
  <c r="AZ2" i="1"/>
  <c r="BA2" i="1" a="1"/>
  <c r="BA2" i="1"/>
  <c r="BB2" i="1" a="1"/>
  <c r="BB2" i="1" s="1"/>
  <c r="BC2" i="1" a="1"/>
  <c r="BC2" i="1"/>
  <c r="BD2" i="1" a="1"/>
  <c r="BD2" i="1"/>
  <c r="AX3" i="1" a="1"/>
  <c r="AX3" i="1"/>
  <c r="AY3" i="1" a="1"/>
  <c r="AY3" i="1" s="1"/>
  <c r="AZ3" i="1" a="1"/>
  <c r="AZ3" i="1"/>
  <c r="BA3" i="1" a="1"/>
  <c r="BA3" i="1"/>
  <c r="BB3" i="1" a="1"/>
  <c r="BB3" i="1"/>
  <c r="BC3" i="1" a="1"/>
  <c r="BC3" i="1" s="1"/>
  <c r="BD3" i="1" a="1"/>
  <c r="BD3" i="1"/>
  <c r="AX4" i="1" a="1"/>
  <c r="AX4" i="1"/>
  <c r="AY4" i="1" a="1"/>
  <c r="AY4" i="1"/>
  <c r="AZ4" i="1" a="1"/>
  <c r="AZ4" i="1" s="1"/>
  <c r="BA4" i="1" a="1"/>
  <c r="BA4" i="1"/>
  <c r="BB4" i="1" a="1"/>
  <c r="BB4" i="1"/>
  <c r="BC4" i="1" a="1"/>
  <c r="BC4" i="1"/>
  <c r="BD4" i="1" a="1"/>
  <c r="BD4" i="1" s="1"/>
  <c r="AX5" i="1" a="1"/>
  <c r="AX5" i="1"/>
  <c r="AY5" i="1" a="1"/>
  <c r="AY5" i="1" s="1"/>
  <c r="AZ5" i="1" a="1"/>
  <c r="AZ5" i="1"/>
  <c r="BA5" i="1" a="1"/>
  <c r="BA5" i="1" s="1"/>
  <c r="BB5" i="1" a="1"/>
  <c r="BB5" i="1"/>
  <c r="BC5" i="1" a="1"/>
  <c r="BC5" i="1" s="1"/>
  <c r="BD5" i="1" a="1"/>
  <c r="BD5" i="1"/>
  <c r="AX6" i="1" a="1"/>
  <c r="AX6" i="1" s="1"/>
  <c r="AY6" i="1" a="1"/>
  <c r="AY6" i="1"/>
  <c r="AZ6" i="1" a="1"/>
  <c r="AZ6" i="1" s="1"/>
  <c r="BA6" i="1" a="1"/>
  <c r="BA6" i="1"/>
  <c r="BB6" i="1" a="1"/>
  <c r="BB6" i="1" s="1"/>
  <c r="BC6" i="1" a="1"/>
  <c r="BC6" i="1"/>
  <c r="BD6" i="1" a="1"/>
  <c r="BD6" i="1" s="1"/>
  <c r="AX7" i="1" a="1"/>
  <c r="AX7" i="1"/>
  <c r="AY7" i="1" a="1"/>
  <c r="AY7" i="1" s="1"/>
  <c r="AZ7" i="1" a="1"/>
  <c r="AZ7" i="1"/>
  <c r="BA7" i="1" a="1"/>
  <c r="BA7" i="1" s="1"/>
  <c r="BB7" i="1" a="1"/>
  <c r="BB7" i="1" s="1"/>
  <c r="BC7" i="1" a="1"/>
  <c r="BC7" i="1" s="1"/>
  <c r="BD7" i="1" a="1"/>
  <c r="BD7" i="1"/>
  <c r="AX8" i="1" a="1"/>
  <c r="AX8" i="1" s="1"/>
  <c r="AY8" i="1" a="1"/>
  <c r="AY8" i="1"/>
  <c r="AZ8" i="1" a="1"/>
  <c r="AZ8" i="1" s="1"/>
  <c r="BA8" i="1" a="1"/>
  <c r="BA8" i="1"/>
  <c r="BB8" i="1" a="1"/>
  <c r="BB8" i="1" s="1"/>
  <c r="BC8" i="1" a="1"/>
  <c r="BC8" i="1"/>
  <c r="BD8" i="1" a="1"/>
  <c r="BD8" i="1" s="1"/>
  <c r="AX9" i="1" a="1"/>
  <c r="AX9" i="1"/>
  <c r="AY9" i="1" a="1"/>
  <c r="AY9" i="1" s="1"/>
  <c r="AZ9" i="1" a="1"/>
  <c r="AZ9" i="1"/>
  <c r="BA9" i="1" a="1"/>
  <c r="BA9" i="1" s="1"/>
  <c r="BB9" i="1" a="1"/>
  <c r="BB9" i="1" s="1"/>
  <c r="BC9" i="1" a="1"/>
  <c r="BC9" i="1" s="1"/>
  <c r="BD9" i="1" a="1"/>
  <c r="BD9" i="1"/>
  <c r="AW3" i="1" a="1"/>
  <c r="AW3" i="1" s="1"/>
  <c r="AW4" i="1" a="1"/>
  <c r="AW4" i="1" s="1"/>
  <c r="AW5" i="1" a="1"/>
  <c r="AW5" i="1" s="1"/>
  <c r="AW6" i="1" a="1"/>
  <c r="AW6" i="1"/>
  <c r="AW7" i="1" a="1"/>
  <c r="AW7" i="1" s="1"/>
  <c r="AW8" i="1" a="1"/>
  <c r="AW8" i="1" s="1"/>
  <c r="AW9" i="1" a="1"/>
  <c r="AW9" i="1" s="1"/>
  <c r="AW2" i="1" a="1"/>
  <c r="AW2" i="1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AQ2" i="1" l="1" a="1"/>
  <c r="AQ2" i="1" s="1"/>
  <c r="AR2" i="1" a="1"/>
  <c r="AR2" i="1" s="1"/>
  <c r="AS2" i="1" a="1"/>
  <c r="AS2" i="1" s="1"/>
  <c r="AT2" i="1" a="1"/>
  <c r="AT2" i="1" s="1"/>
  <c r="AU2" i="1" a="1"/>
  <c r="AU2" i="1" s="1"/>
  <c r="AV2" i="1" a="1"/>
  <c r="AV2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Q29" i="1" a="1"/>
  <c r="AQ29" i="1" s="1"/>
  <c r="AR29" i="1" a="1"/>
  <c r="AR29" i="1" s="1"/>
  <c r="AS29" i="1" a="1"/>
  <c r="AS29" i="1" s="1"/>
  <c r="AT29" i="1" a="1"/>
  <c r="AT29" i="1" s="1"/>
  <c r="AU29" i="1" a="1"/>
  <c r="AU29" i="1" s="1"/>
  <c r="AV29" i="1" a="1"/>
  <c r="AV29" i="1" s="1"/>
  <c r="AQ30" i="1" a="1"/>
  <c r="AQ30" i="1" s="1"/>
  <c r="AR30" i="1" a="1"/>
  <c r="AR30" i="1" s="1"/>
  <c r="AS30" i="1" a="1"/>
  <c r="AS30" i="1" s="1"/>
  <c r="AT30" i="1" a="1"/>
  <c r="AT30" i="1" s="1"/>
  <c r="AU30" i="1" a="1"/>
  <c r="AU30" i="1" s="1"/>
  <c r="AV30" i="1" a="1"/>
  <c r="AV30" i="1" s="1"/>
  <c r="AQ31" i="1" a="1"/>
  <c r="AQ31" i="1" s="1"/>
  <c r="AR31" i="1" a="1"/>
  <c r="AR31" i="1" s="1"/>
  <c r="AS31" i="1" a="1"/>
  <c r="AS31" i="1" s="1"/>
  <c r="AT31" i="1" a="1"/>
  <c r="AT31" i="1" s="1"/>
  <c r="AU31" i="1" a="1"/>
  <c r="AU31" i="1" s="1"/>
  <c r="AV31" i="1" a="1"/>
  <c r="AV31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Q58" i="1" a="1"/>
  <c r="AQ58" i="1" s="1"/>
  <c r="AR58" i="1" a="1"/>
  <c r="AR58" i="1" s="1"/>
  <c r="AS58" i="1" a="1"/>
  <c r="AS58" i="1"/>
  <c r="AT58" i="1" a="1"/>
  <c r="AT58" i="1" s="1"/>
  <c r="AU58" i="1" a="1"/>
  <c r="AU58" i="1" s="1"/>
  <c r="AV58" i="1" a="1"/>
  <c r="AV58" i="1" s="1"/>
  <c r="AQ59" i="1" a="1"/>
  <c r="AQ59" i="1" s="1"/>
  <c r="AR59" i="1" a="1"/>
  <c r="AR59" i="1" s="1"/>
  <c r="AS59" i="1" a="1"/>
  <c r="AS59" i="1" s="1"/>
  <c r="AT59" i="1" a="1"/>
  <c r="AT59" i="1" s="1"/>
  <c r="AU59" i="1" a="1"/>
  <c r="AU59" i="1" s="1"/>
  <c r="AV59" i="1" a="1"/>
  <c r="AV59" i="1" s="1"/>
  <c r="AQ60" i="1" a="1"/>
  <c r="AQ60" i="1" s="1"/>
  <c r="AR60" i="1" a="1"/>
  <c r="AR60" i="1" s="1"/>
  <c r="AS60" i="1" a="1"/>
  <c r="AS60" i="1" s="1"/>
  <c r="AT60" i="1" a="1"/>
  <c r="AT60" i="1" s="1"/>
  <c r="AU60" i="1" a="1"/>
  <c r="AU60" i="1" s="1"/>
  <c r="AV60" i="1" a="1"/>
  <c r="AV60" i="1" s="1"/>
  <c r="AQ61" i="1" a="1"/>
  <c r="AQ61" i="1" s="1"/>
  <c r="AR61" i="1" a="1"/>
  <c r="AR61" i="1" s="1"/>
  <c r="AS61" i="1" a="1"/>
  <c r="AS61" i="1" s="1"/>
  <c r="AT61" i="1" a="1"/>
  <c r="AT61" i="1" s="1"/>
  <c r="AU61" i="1" a="1"/>
  <c r="AU61" i="1" s="1"/>
  <c r="AV61" i="1" a="1"/>
  <c r="AV61" i="1" s="1"/>
  <c r="AQ62" i="1" a="1"/>
  <c r="AQ62" i="1" s="1"/>
  <c r="AR62" i="1" a="1"/>
  <c r="AR62" i="1" s="1"/>
  <c r="AS62" i="1" a="1"/>
  <c r="AS62" i="1" s="1"/>
  <c r="AT62" i="1" a="1"/>
  <c r="AT62" i="1" s="1"/>
  <c r="AU62" i="1" a="1"/>
  <c r="AU62" i="1" s="1"/>
  <c r="AV62" i="1" a="1"/>
  <c r="AV62" i="1" s="1"/>
  <c r="AQ63" i="1" a="1"/>
  <c r="AQ63" i="1" s="1"/>
  <c r="AR63" i="1" a="1"/>
  <c r="AR63" i="1" s="1"/>
  <c r="AS63" i="1" a="1"/>
  <c r="AS63" i="1" s="1"/>
  <c r="AT63" i="1" a="1"/>
  <c r="AT63" i="1" s="1"/>
  <c r="AU63" i="1" a="1"/>
  <c r="AU63" i="1" s="1"/>
  <c r="AV63" i="1" a="1"/>
  <c r="AV63" i="1" s="1"/>
  <c r="AQ64" i="1" a="1"/>
  <c r="AQ64" i="1" s="1"/>
  <c r="AR64" i="1" a="1"/>
  <c r="AR64" i="1" s="1"/>
  <c r="AS64" i="1" a="1"/>
  <c r="AS64" i="1" s="1"/>
  <c r="AT64" i="1" a="1"/>
  <c r="AT64" i="1" s="1"/>
  <c r="AU64" i="1" a="1"/>
  <c r="AU64" i="1" s="1"/>
  <c r="AV64" i="1" a="1"/>
  <c r="AV64" i="1" s="1"/>
  <c r="AQ65" i="1" a="1"/>
  <c r="AQ65" i="1" s="1"/>
  <c r="AR65" i="1" a="1"/>
  <c r="AR65" i="1" s="1"/>
  <c r="AS65" i="1" a="1"/>
  <c r="AS65" i="1" s="1"/>
  <c r="AT65" i="1" a="1"/>
  <c r="AT65" i="1" s="1"/>
  <c r="AU65" i="1" a="1"/>
  <c r="AU65" i="1"/>
  <c r="AV65" i="1" a="1"/>
  <c r="AV65" i="1" s="1"/>
  <c r="AQ66" i="1" a="1"/>
  <c r="AQ66" i="1" s="1"/>
  <c r="AR66" i="1" a="1"/>
  <c r="AR66" i="1" s="1"/>
  <c r="AS66" i="1" a="1"/>
  <c r="AS66" i="1" s="1"/>
  <c r="AT66" i="1" a="1"/>
  <c r="AT66" i="1" s="1"/>
  <c r="AU66" i="1" a="1"/>
  <c r="AU66" i="1" s="1"/>
  <c r="AV66" i="1" a="1"/>
  <c r="AV66" i="1" s="1"/>
  <c r="AQ67" i="1" a="1"/>
  <c r="AQ67" i="1" s="1"/>
  <c r="AR67" i="1" a="1"/>
  <c r="AR67" i="1" s="1"/>
  <c r="AS67" i="1" a="1"/>
  <c r="AS67" i="1" s="1"/>
  <c r="AT67" i="1" a="1"/>
  <c r="AT67" i="1" s="1"/>
  <c r="AU67" i="1" a="1"/>
  <c r="AU67" i="1" s="1"/>
  <c r="AV67" i="1" a="1"/>
  <c r="AV67" i="1" s="1"/>
  <c r="AQ68" i="1" a="1"/>
  <c r="AQ68" i="1" s="1"/>
  <c r="AR68" i="1" a="1"/>
  <c r="AR68" i="1" s="1"/>
  <c r="AS68" i="1" a="1"/>
  <c r="AS68" i="1" s="1"/>
  <c r="AT68" i="1" a="1"/>
  <c r="AT68" i="1" s="1"/>
  <c r="AU68" i="1" a="1"/>
  <c r="AU68" i="1" s="1"/>
  <c r="AV68" i="1" a="1"/>
  <c r="AV68" i="1" s="1"/>
  <c r="AQ69" i="1" a="1"/>
  <c r="AQ69" i="1" s="1"/>
  <c r="AR69" i="1" a="1"/>
  <c r="AR69" i="1" s="1"/>
  <c r="AS69" i="1" a="1"/>
  <c r="AS69" i="1" s="1"/>
  <c r="AT69" i="1" a="1"/>
  <c r="AT69" i="1" s="1"/>
  <c r="AU69" i="1" a="1"/>
  <c r="AU69" i="1"/>
  <c r="AV69" i="1" a="1"/>
  <c r="AV69" i="1" s="1"/>
  <c r="AQ70" i="1" a="1"/>
  <c r="AQ70" i="1" s="1"/>
  <c r="AR70" i="1" a="1"/>
  <c r="AR70" i="1" s="1"/>
  <c r="AS70" i="1" a="1"/>
  <c r="AS70" i="1" s="1"/>
  <c r="AT70" i="1" a="1"/>
  <c r="AT70" i="1" s="1"/>
  <c r="AU70" i="1" a="1"/>
  <c r="AU70" i="1" s="1"/>
  <c r="AV70" i="1" a="1"/>
  <c r="AV70" i="1" s="1"/>
  <c r="AQ71" i="1" a="1"/>
  <c r="AQ71" i="1" s="1"/>
  <c r="AR71" i="1" a="1"/>
  <c r="AR71" i="1" s="1"/>
  <c r="AS71" i="1" a="1"/>
  <c r="AS71" i="1" s="1"/>
  <c r="AT71" i="1" a="1"/>
  <c r="AT71" i="1" s="1"/>
  <c r="AU71" i="1" a="1"/>
  <c r="AU71" i="1" s="1"/>
  <c r="AV71" i="1" a="1"/>
  <c r="AV71" i="1" s="1"/>
  <c r="AQ72" i="1" a="1"/>
  <c r="AQ72" i="1" s="1"/>
  <c r="AR72" i="1" a="1"/>
  <c r="AR72" i="1" s="1"/>
  <c r="AS72" i="1" a="1"/>
  <c r="AS72" i="1" s="1"/>
  <c r="AT72" i="1" a="1"/>
  <c r="AT72" i="1" s="1"/>
  <c r="AU72" i="1" a="1"/>
  <c r="AU72" i="1" s="1"/>
  <c r="AV72" i="1" a="1"/>
  <c r="AV72" i="1" s="1"/>
  <c r="AQ73" i="1" a="1"/>
  <c r="AQ73" i="1" s="1"/>
  <c r="AR73" i="1" a="1"/>
  <c r="AR73" i="1" s="1"/>
  <c r="AS73" i="1" a="1"/>
  <c r="AS73" i="1" s="1"/>
  <c r="AT73" i="1" a="1"/>
  <c r="AT73" i="1" s="1"/>
  <c r="AU73" i="1" a="1"/>
  <c r="AU73" i="1" s="1"/>
  <c r="AV73" i="1" a="1"/>
  <c r="AV73" i="1" s="1"/>
  <c r="AP3" i="1" a="1"/>
  <c r="AP3" i="1" s="1"/>
  <c r="AP4" i="1" a="1"/>
  <c r="AP4" i="1" s="1"/>
  <c r="AP5" i="1" a="1"/>
  <c r="AP5" i="1" s="1"/>
  <c r="AP6" i="1" a="1"/>
  <c r="AP6" i="1" s="1"/>
  <c r="AP7" i="1" a="1"/>
  <c r="AP7" i="1" s="1"/>
  <c r="AP8" i="1" a="1"/>
  <c r="AP8" i="1" s="1"/>
  <c r="AP9" i="1" a="1"/>
  <c r="AP9" i="1" s="1"/>
  <c r="AP10" i="1" a="1"/>
  <c r="AP10" i="1" s="1"/>
  <c r="AP11" i="1" a="1"/>
  <c r="AP11" i="1" s="1"/>
  <c r="AP12" i="1" a="1"/>
  <c r="AP12" i="1" s="1"/>
  <c r="AP13" i="1" a="1"/>
  <c r="AP13" i="1" s="1"/>
  <c r="AP14" i="1" a="1"/>
  <c r="AP14" i="1" s="1"/>
  <c r="AP15" i="1" a="1"/>
  <c r="AP15" i="1" s="1"/>
  <c r="AP16" i="1" a="1"/>
  <c r="AP16" i="1" s="1"/>
  <c r="AP17" i="1" a="1"/>
  <c r="AP17" i="1" s="1"/>
  <c r="AP18" i="1" a="1"/>
  <c r="AP18" i="1" s="1"/>
  <c r="AP19" i="1" a="1"/>
  <c r="AP19" i="1" s="1"/>
  <c r="AP20" i="1" a="1"/>
  <c r="AP20" i="1" s="1"/>
  <c r="AP21" i="1" a="1"/>
  <c r="AP21" i="1" s="1"/>
  <c r="AP22" i="1" a="1"/>
  <c r="AP22" i="1" s="1"/>
  <c r="AP23" i="1" a="1"/>
  <c r="AP23" i="1" s="1"/>
  <c r="AP24" i="1" a="1"/>
  <c r="AP24" i="1" s="1"/>
  <c r="AP25" i="1" a="1"/>
  <c r="AP25" i="1" s="1"/>
  <c r="AP26" i="1" a="1"/>
  <c r="AP26" i="1" s="1"/>
  <c r="AP27" i="1" a="1"/>
  <c r="AP27" i="1" s="1"/>
  <c r="AP28" i="1" a="1"/>
  <c r="AP28" i="1" s="1"/>
  <c r="AP29" i="1" a="1"/>
  <c r="AP29" i="1" s="1"/>
  <c r="AP30" i="1" a="1"/>
  <c r="AP30" i="1" s="1"/>
  <c r="AP31" i="1" a="1"/>
  <c r="AP31" i="1" s="1"/>
  <c r="AP32" i="1" a="1"/>
  <c r="AP32" i="1" s="1"/>
  <c r="AP33" i="1" a="1"/>
  <c r="AP33" i="1" s="1"/>
  <c r="AP34" i="1" a="1"/>
  <c r="AP34" i="1" s="1"/>
  <c r="AP35" i="1" a="1"/>
  <c r="AP35" i="1" s="1"/>
  <c r="AP36" i="1" a="1"/>
  <c r="AP36" i="1" s="1"/>
  <c r="AP37" i="1" a="1"/>
  <c r="AP37" i="1" s="1"/>
  <c r="AP38" i="1" a="1"/>
  <c r="AP38" i="1" s="1"/>
  <c r="AP39" i="1" a="1"/>
  <c r="AP39" i="1" s="1"/>
  <c r="AP40" i="1" a="1"/>
  <c r="AP40" i="1" s="1"/>
  <c r="AP41" i="1" a="1"/>
  <c r="AP41" i="1" s="1"/>
  <c r="AP42" i="1" a="1"/>
  <c r="AP42" i="1" s="1"/>
  <c r="AP43" i="1" a="1"/>
  <c r="AP43" i="1" s="1"/>
  <c r="AP44" i="1" a="1"/>
  <c r="AP44" i="1" s="1"/>
  <c r="AP45" i="1" a="1"/>
  <c r="AP45" i="1" s="1"/>
  <c r="AP46" i="1" a="1"/>
  <c r="AP46" i="1" s="1"/>
  <c r="AP47" i="1" a="1"/>
  <c r="AP47" i="1" s="1"/>
  <c r="AP48" i="1" a="1"/>
  <c r="AP48" i="1" s="1"/>
  <c r="AP49" i="1" a="1"/>
  <c r="AP49" i="1" s="1"/>
  <c r="AP50" i="1" a="1"/>
  <c r="AP50" i="1" s="1"/>
  <c r="AP51" i="1" a="1"/>
  <c r="AP51" i="1" s="1"/>
  <c r="AP52" i="1" a="1"/>
  <c r="AP52" i="1" s="1"/>
  <c r="AP53" i="1" a="1"/>
  <c r="AP53" i="1" s="1"/>
  <c r="AP54" i="1" a="1"/>
  <c r="AP54" i="1" s="1"/>
  <c r="AP55" i="1" a="1"/>
  <c r="AP55" i="1" s="1"/>
  <c r="AP56" i="1" a="1"/>
  <c r="AP56" i="1" s="1"/>
  <c r="AP57" i="1" a="1"/>
  <c r="AP57" i="1" s="1"/>
  <c r="AP58" i="1" a="1"/>
  <c r="AP58" i="1" s="1"/>
  <c r="AP59" i="1" a="1"/>
  <c r="AP59" i="1" s="1"/>
  <c r="AP60" i="1" a="1"/>
  <c r="AP60" i="1" s="1"/>
  <c r="AP61" i="1" a="1"/>
  <c r="AP61" i="1" s="1"/>
  <c r="AP62" i="1" a="1"/>
  <c r="AP62" i="1" s="1"/>
  <c r="AP63" i="1" a="1"/>
  <c r="AP63" i="1" s="1"/>
  <c r="AP64" i="1" a="1"/>
  <c r="AP64" i="1" s="1"/>
  <c r="AP65" i="1" a="1"/>
  <c r="AP65" i="1" s="1"/>
  <c r="AP66" i="1" a="1"/>
  <c r="AP66" i="1" s="1"/>
  <c r="AP67" i="1" a="1"/>
  <c r="AP67" i="1" s="1"/>
  <c r="AP68" i="1" a="1"/>
  <c r="AP68" i="1" s="1"/>
  <c r="AP69" i="1" a="1"/>
  <c r="AP69" i="1" s="1"/>
  <c r="AP70" i="1" a="1"/>
  <c r="AP70" i="1" s="1"/>
  <c r="AP71" i="1" a="1"/>
  <c r="AP71" i="1" s="1"/>
  <c r="AP72" i="1" a="1"/>
  <c r="AP72" i="1" s="1"/>
  <c r="AP73" i="1" a="1"/>
  <c r="AP73" i="1" s="1"/>
  <c r="AP2" i="1" a="1"/>
  <c r="A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Wilkins</author>
  </authors>
  <commentList>
    <comment ref="AW1" authorId="0" shapeId="0" xr:uid="{C6C465A2-65E6-A94B-8B01-2A2D89E641E0}">
      <text>
        <r>
          <rPr>
            <b/>
            <sz val="10"/>
            <color rgb="FF000000"/>
            <rFont val="Tahoma"/>
            <family val="2"/>
          </rPr>
          <t>Matt Wilkins: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refs (these were added onto "Trial Log including 2012" _simple tab, but weren't in the stacked version. Adding them here</t>
        </r>
      </text>
    </comment>
    <comment ref="AH67" authorId="0" shapeId="0" xr:uid="{3DBB0692-B4CD-DA45-A70C-E4BCFA6B4750}">
      <text>
        <r>
          <rPr>
            <b/>
            <sz val="10"/>
            <color rgb="FF000000"/>
            <rFont val="Tahoma"/>
            <family val="2"/>
          </rPr>
          <t>Matt Wilkins: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Wilkins</author>
  </authors>
  <commentList>
    <comment ref="A2" authorId="0" shapeId="0" xr:uid="{4F0BCCB6-B166-3242-91C8-F6B3A4BD4B7E}">
      <text>
        <r>
          <rPr>
            <b/>
            <sz val="9"/>
            <color indexed="81"/>
            <rFont val="Tahoma"/>
            <family val="2"/>
          </rPr>
          <t>Matthew Wilkins:</t>
        </r>
        <r>
          <rPr>
            <sz val="9"/>
            <color indexed="81"/>
            <rFont val="Tahoma"/>
            <family val="2"/>
          </rPr>
          <t xml:space="preserve">
Verify this male's nest and territory later…but almost certain; 9-8-11: recap w/o CB consistent w cap data. Nest 36 is near 40, where he eventually settled…about 99% on this ID
</t>
        </r>
      </text>
    </comment>
    <comment ref="A6" authorId="0" shapeId="0" xr:uid="{86A6112F-A7F9-2B4F-BBF1-D5B164BE871F}">
      <text>
        <r>
          <rPr>
            <b/>
            <sz val="9"/>
            <color indexed="81"/>
            <rFont val="Tahoma"/>
            <family val="2"/>
          </rPr>
          <t>Matthew Wilkins:</t>
        </r>
        <r>
          <rPr>
            <sz val="9"/>
            <color indexed="81"/>
            <rFont val="Tahoma"/>
            <family val="2"/>
          </rPr>
          <t xml:space="preserve">
verify this bird is tagged to #21 later in field season
</t>
        </r>
      </text>
    </comment>
    <comment ref="A9" authorId="0" shapeId="0" xr:uid="{F0EEE6B4-239A-2045-AA42-1072D19ED39B}">
      <text>
        <r>
          <rPr>
            <b/>
            <sz val="9"/>
            <color indexed="81"/>
            <rFont val="Tahoma"/>
            <family val="2"/>
          </rPr>
          <t>Matthew Wilkins:</t>
        </r>
        <r>
          <rPr>
            <sz val="9"/>
            <color indexed="81"/>
            <rFont val="Tahoma"/>
            <family val="2"/>
          </rPr>
          <t xml:space="preserve">
Changed from 2540-98926 (RR,HP) to 2540-98659 (RY,Lav)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Wilkins</author>
  </authors>
  <commentList>
    <comment ref="A2" authorId="0" shapeId="0" xr:uid="{726A1298-12A7-474C-A77E-5F198D3D7064}">
      <text>
        <r>
          <rPr>
            <b/>
            <sz val="9"/>
            <color indexed="81"/>
            <rFont val="Tahoma"/>
            <family val="2"/>
          </rPr>
          <t>Matthew Wilkins:</t>
        </r>
        <r>
          <rPr>
            <sz val="9"/>
            <color indexed="81"/>
            <rFont val="Tahoma"/>
            <family val="2"/>
          </rPr>
          <t xml:space="preserve">
Verify this male's nest and territory later…but almost certain; 9-8-11: recap w/o CB consistent w cap data. Nest 36 is near 40, where he eventually settled…about 99% on this ID
</t>
        </r>
      </text>
    </comment>
    <comment ref="A6" authorId="0" shapeId="0" xr:uid="{B63413C9-AB47-5347-B59B-D711FEC7F457}">
      <text>
        <r>
          <rPr>
            <b/>
            <sz val="9"/>
            <color indexed="81"/>
            <rFont val="Tahoma"/>
            <family val="2"/>
          </rPr>
          <t>Matthew Wilkins:</t>
        </r>
        <r>
          <rPr>
            <sz val="9"/>
            <color indexed="81"/>
            <rFont val="Tahoma"/>
            <family val="2"/>
          </rPr>
          <t xml:space="preserve">
verify this bird is tagged to #21 later in field season
</t>
        </r>
      </text>
    </comment>
    <comment ref="A9" authorId="0" shapeId="0" xr:uid="{44A7E0C0-47E3-034C-8820-F745E4EADE07}">
      <text>
        <r>
          <rPr>
            <b/>
            <sz val="9"/>
            <color indexed="81"/>
            <rFont val="Tahoma"/>
            <family val="2"/>
          </rPr>
          <t>Matthew Wilkins:</t>
        </r>
        <r>
          <rPr>
            <sz val="9"/>
            <color indexed="81"/>
            <rFont val="Tahoma"/>
            <family val="2"/>
          </rPr>
          <t xml:space="preserve">
Changed from 2540-98926 (RR,HP) to 2540-98659 (RY,Lav)</t>
        </r>
      </text>
    </comment>
    <comment ref="O11" authorId="0" shapeId="0" xr:uid="{9C468551-96E7-0044-B351-7F7998739C50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Must have been copied wrong from envelope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<sst xmlns="http://schemas.openxmlformats.org/spreadsheetml/2006/main" count="975" uniqueCount="305">
  <si>
    <t>#</t>
  </si>
  <si>
    <t>Success?</t>
  </si>
  <si>
    <t>Count</t>
  </si>
  <si>
    <t>Site</t>
  </si>
  <si>
    <t>Actual Nest 1</t>
  </si>
  <si>
    <t>Nest dur Exp</t>
  </si>
  <si>
    <t>Actual Nest 2</t>
  </si>
  <si>
    <t>Actual Nest 3</t>
  </si>
  <si>
    <t>Cap'd?</t>
  </si>
  <si>
    <t>Indiv</t>
  </si>
  <si>
    <t>Mate</t>
  </si>
  <si>
    <t>M Colors</t>
  </si>
  <si>
    <t>Actual Colors if appl</t>
  </si>
  <si>
    <t>Extract?</t>
  </si>
  <si>
    <t>Total Fledged</t>
  </si>
  <si>
    <t>Nest 1</t>
  </si>
  <si>
    <t>CI 1</t>
  </si>
  <si>
    <t>CI 1 Julian</t>
  </si>
  <si>
    <t>Fledged B1</t>
  </si>
  <si>
    <t>Nest 2</t>
  </si>
  <si>
    <t>Fledged B2</t>
  </si>
  <si>
    <t>Nest 3</t>
  </si>
  <si>
    <t>Fledged B3</t>
  </si>
  <si>
    <t>Trial</t>
  </si>
  <si>
    <t>Trmt</t>
  </si>
  <si>
    <t>LatVoc</t>
  </si>
  <si>
    <t>LatSing</t>
  </si>
  <si>
    <t>LatMov</t>
  </si>
  <si>
    <t>F-NLatVoc</t>
  </si>
  <si>
    <t>F-NLatSing</t>
  </si>
  <si>
    <t>F-NLatMov</t>
  </si>
  <si>
    <t>B Mount</t>
  </si>
  <si>
    <t>H Mount</t>
  </si>
  <si>
    <t>PB ID</t>
  </si>
  <si>
    <t>Date</t>
  </si>
  <si>
    <t>Start</t>
  </si>
  <si>
    <t>End</t>
  </si>
  <si>
    <t>Wait</t>
  </si>
  <si>
    <t>Video</t>
  </si>
  <si>
    <t>Audio</t>
  </si>
  <si>
    <t>Notes</t>
  </si>
  <si>
    <t>Y</t>
  </si>
  <si>
    <t>Make Bel</t>
  </si>
  <si>
    <t>48/36?</t>
  </si>
  <si>
    <t>NA</t>
  </si>
  <si>
    <t>N</t>
  </si>
  <si>
    <t>2540-98933</t>
  </si>
  <si>
    <t>2600-27312</t>
  </si>
  <si>
    <t>B/R, Lav</t>
  </si>
  <si>
    <t>F</t>
  </si>
  <si>
    <t>Struther's</t>
  </si>
  <si>
    <t>5/8</t>
  </si>
  <si>
    <t>11 or 21</t>
  </si>
  <si>
    <t>2540-98836</t>
  </si>
  <si>
    <t>? 27273/27274/27276</t>
  </si>
  <si>
    <t>Y/Y, W</t>
  </si>
  <si>
    <t>11?</t>
  </si>
  <si>
    <t>Schaap</t>
  </si>
  <si>
    <t>32?</t>
  </si>
  <si>
    <t>2391-83716</t>
  </si>
  <si>
    <t>???</t>
  </si>
  <si>
    <t>Pur/R, DkG</t>
  </si>
  <si>
    <t>MRW01128</t>
  </si>
  <si>
    <t>Confusion about focal male, but last singer must've been (has slightly shorter RTS), not missing like other male)</t>
  </si>
  <si>
    <t>MRW01131</t>
  </si>
  <si>
    <t>Fisher</t>
  </si>
  <si>
    <t>2600-27262</t>
  </si>
  <si>
    <t>2600-27266</t>
  </si>
  <si>
    <t>Lt B CB</t>
  </si>
  <si>
    <t>Cargill</t>
  </si>
  <si>
    <t>Seen at 21, but unpaired</t>
  </si>
  <si>
    <t>2540-98978</t>
  </si>
  <si>
    <t>R/R, -</t>
  </si>
  <si>
    <t>29/3</t>
  </si>
  <si>
    <t>2540-46019</t>
  </si>
  <si>
    <t>2540-98805</t>
  </si>
  <si>
    <t>R/G, DkB</t>
  </si>
  <si>
    <t>22/27</t>
  </si>
  <si>
    <t>2540-98977</t>
  </si>
  <si>
    <t>2600-27458</t>
  </si>
  <si>
    <t>Pur/Pur,_</t>
  </si>
  <si>
    <t>NE Stall (new nest in stall w/ 14 &amp; 15)</t>
  </si>
  <si>
    <t>2540-98659</t>
  </si>
  <si>
    <t>2540-44755</t>
  </si>
  <si>
    <t>R/R, HP</t>
  </si>
  <si>
    <t>Lapel mic unplugged for first part</t>
  </si>
  <si>
    <t>2540-98712</t>
  </si>
  <si>
    <t>2600-27265</t>
  </si>
  <si>
    <t>G CB</t>
  </si>
  <si>
    <t>Pk/G,G</t>
  </si>
  <si>
    <t>2540-44547</t>
  </si>
  <si>
    <t>2540-98832</t>
  </si>
  <si>
    <t>Pink/Bl, Lt G</t>
  </si>
  <si>
    <t>2540-98984</t>
  </si>
  <si>
    <t>2600-27288</t>
  </si>
  <si>
    <t>Pk/G, Dk G</t>
  </si>
  <si>
    <t>20/near 19</t>
  </si>
  <si>
    <t>2600-27313</t>
  </si>
  <si>
    <t>2600-27314</t>
  </si>
  <si>
    <t>unb in trial</t>
  </si>
  <si>
    <t>R/B,HP,_,Y</t>
  </si>
  <si>
    <t>I think the male has longer TS, but lighter breast than female</t>
  </si>
  <si>
    <t>Confusion during last trial, but I think I was right at 1st, just got confused when darker bird entered later (the candidate fem)--but I think male is very pale</t>
  </si>
  <si>
    <t>25/27/29</t>
  </si>
  <si>
    <t>2600-27221</t>
  </si>
  <si>
    <t>2600-27254</t>
  </si>
  <si>
    <t>GGG</t>
  </si>
  <si>
    <t>Later nest #77</t>
  </si>
  <si>
    <t>2540-98851</t>
  </si>
  <si>
    <t>2600-27476</t>
  </si>
  <si>
    <t>G/R,W,R,_</t>
  </si>
  <si>
    <t>Cook</t>
  </si>
  <si>
    <t>2nd nest in from S doors (both UNB) (#8)</t>
  </si>
  <si>
    <t>2600-27450</t>
  </si>
  <si>
    <t>2600-27451</t>
  </si>
  <si>
    <t>G/Y, HP</t>
  </si>
  <si>
    <t>2nd nest in from S doors (both UNB) (#8, moved to #4)</t>
  </si>
  <si>
    <t>2600-27267</t>
  </si>
  <si>
    <t>2600-27466</t>
  </si>
  <si>
    <t>Pink, _, Lav</t>
  </si>
  <si>
    <t>Red/R, Lav</t>
  </si>
  <si>
    <t>"1st light" perch on saddle nest on SE side of big door (#3)</t>
  </si>
  <si>
    <t>2540-46095</t>
  </si>
  <si>
    <t>2600-27449</t>
  </si>
  <si>
    <t>R CB</t>
  </si>
  <si>
    <t>B/B, R</t>
  </si>
  <si>
    <t>1st light perch on saddle nest on SE side of big door (#3)</t>
  </si>
  <si>
    <t>Cat jumped up and stole mount during post trial period (bird seemed unaffected)</t>
  </si>
  <si>
    <t>CHR</t>
  </si>
  <si>
    <t>2600-27408</t>
  </si>
  <si>
    <t>2540-98877</t>
  </si>
  <si>
    <t>W CB, unp</t>
  </si>
  <si>
    <t>RGW</t>
  </si>
  <si>
    <t>2600-27616</t>
  </si>
  <si>
    <t>2391-90700</t>
  </si>
  <si>
    <t>"Northern Male"</t>
  </si>
  <si>
    <t>PkPuR</t>
  </si>
  <si>
    <t>2391-90936</t>
  </si>
  <si>
    <t>2600-27560</t>
  </si>
  <si>
    <t>"Blue MB"</t>
  </si>
  <si>
    <t>G_YwB</t>
  </si>
  <si>
    <t>2540-44680</t>
  </si>
  <si>
    <t>2540-98874</t>
  </si>
  <si>
    <t>PkBR</t>
  </si>
  <si>
    <t>2540-98871</t>
  </si>
  <si>
    <t>2600-27574</t>
  </si>
  <si>
    <t>_BO</t>
  </si>
  <si>
    <t>2600-27738</t>
  </si>
  <si>
    <t>2540-98872</t>
  </si>
  <si>
    <t>"Southern Male"</t>
  </si>
  <si>
    <t>RRLavBB</t>
  </si>
  <si>
    <t>2540-98833</t>
  </si>
  <si>
    <t>2600-27259</t>
  </si>
  <si>
    <t>LtB CB</t>
  </si>
  <si>
    <t>GPkLtBwR</t>
  </si>
  <si>
    <t>61B</t>
  </si>
  <si>
    <t>56/55 area</t>
  </si>
  <si>
    <t>DEAD</t>
  </si>
  <si>
    <t>2351-05403</t>
  </si>
  <si>
    <t>Unp W CB</t>
  </si>
  <si>
    <t>Died</t>
  </si>
  <si>
    <t>conduit near 12 (17)</t>
  </si>
  <si>
    <t>2540-98891</t>
  </si>
  <si>
    <t>2540-98899</t>
  </si>
  <si>
    <t>BGW</t>
  </si>
  <si>
    <t>2600-27555</t>
  </si>
  <si>
    <t>2600-27556</t>
  </si>
  <si>
    <t>#44/45</t>
  </si>
  <si>
    <t>PuROW</t>
  </si>
  <si>
    <t>80B</t>
  </si>
  <si>
    <t>2600-27213</t>
  </si>
  <si>
    <t>2540-98878</t>
  </si>
  <si>
    <t>_GW</t>
  </si>
  <si>
    <t>Orvilla West</t>
  </si>
  <si>
    <t>2600-27584</t>
  </si>
  <si>
    <t>2600-27763</t>
  </si>
  <si>
    <t>UNB</t>
  </si>
  <si>
    <t>BPu_</t>
  </si>
  <si>
    <t>?</t>
  </si>
  <si>
    <t>2600-27638</t>
  </si>
  <si>
    <t>2600-27737</t>
  </si>
  <si>
    <t>"Southernmost"</t>
  </si>
  <si>
    <t>BGHPwG</t>
  </si>
  <si>
    <t>2600-27549</t>
  </si>
  <si>
    <t>2600-27558</t>
  </si>
  <si>
    <t>"Righty"</t>
  </si>
  <si>
    <t>YPkWwR</t>
  </si>
  <si>
    <t>H</t>
  </si>
  <si>
    <t>MRW01046</t>
  </si>
  <si>
    <t>--</t>
  </si>
  <si>
    <t>MRW01059</t>
  </si>
  <si>
    <t>NW stall</t>
  </si>
  <si>
    <t>59</t>
  </si>
  <si>
    <t>11Black</t>
  </si>
  <si>
    <t>55B</t>
  </si>
  <si>
    <t>64B</t>
  </si>
  <si>
    <t>159</t>
  </si>
  <si>
    <t>156</t>
  </si>
  <si>
    <t>173</t>
  </si>
  <si>
    <t>149</t>
  </si>
  <si>
    <t>157</t>
  </si>
  <si>
    <t>162</t>
  </si>
  <si>
    <t>176</t>
  </si>
  <si>
    <t>153</t>
  </si>
  <si>
    <t>158</t>
  </si>
  <si>
    <t>184</t>
  </si>
  <si>
    <t>178</t>
  </si>
  <si>
    <t>160</t>
  </si>
  <si>
    <t>147</t>
  </si>
  <si>
    <t>148</t>
  </si>
  <si>
    <t>155</t>
  </si>
  <si>
    <t>161</t>
  </si>
  <si>
    <t>169</t>
  </si>
  <si>
    <t>145</t>
  </si>
  <si>
    <t>146</t>
  </si>
  <si>
    <t>175</t>
  </si>
  <si>
    <t>168</t>
  </si>
  <si>
    <t>Intrnsc.Rec</t>
  </si>
  <si>
    <t>Intrnsc.N</t>
  </si>
  <si>
    <t>Intrnsc.Pulses</t>
  </si>
  <si>
    <t>Intrnsc.RL</t>
  </si>
  <si>
    <t>Intrnsc.CR.FB</t>
  </si>
  <si>
    <t>Intrnsc.Tempo</t>
  </si>
  <si>
    <t>Intrnsc.Rep</t>
  </si>
  <si>
    <t>ID</t>
  </si>
  <si>
    <t>11-216</t>
  </si>
  <si>
    <t>11-078</t>
  </si>
  <si>
    <t>11-066</t>
  </si>
  <si>
    <t>09-691</t>
  </si>
  <si>
    <t>11-219</t>
  </si>
  <si>
    <t>11-185</t>
  </si>
  <si>
    <t>08-209</t>
  </si>
  <si>
    <t>11-072</t>
  </si>
  <si>
    <t>11-070</t>
  </si>
  <si>
    <t>10-220</t>
  </si>
  <si>
    <t>11-075</t>
  </si>
  <si>
    <t>11-064</t>
  </si>
  <si>
    <t>11-068</t>
  </si>
  <si>
    <t>11-180</t>
  </si>
  <si>
    <t>12-726</t>
  </si>
  <si>
    <t>12-734</t>
  </si>
  <si>
    <t>11-174</t>
  </si>
  <si>
    <t>08-028</t>
  </si>
  <si>
    <t>12-746</t>
  </si>
  <si>
    <t>12-737</t>
  </si>
  <si>
    <t>12-543</t>
  </si>
  <si>
    <t>12-730</t>
  </si>
  <si>
    <t>12-724</t>
  </si>
  <si>
    <t>12-789</t>
  </si>
  <si>
    <t>12-069</t>
  </si>
  <si>
    <t>Total Fledged_notes</t>
  </si>
  <si>
    <t>1st Brood not banded</t>
  </si>
  <si>
    <t>2nd brood not banded</t>
  </si>
  <si>
    <t>WPY</t>
  </si>
  <si>
    <t>EPY</t>
  </si>
  <si>
    <t>Prop WPY</t>
  </si>
  <si>
    <t>CapDate</t>
  </si>
  <si>
    <t>Mass</t>
  </si>
  <si>
    <t>RWL</t>
  </si>
  <si>
    <t>mLTS</t>
  </si>
  <si>
    <t>mRTS</t>
  </si>
  <si>
    <t>maxTS</t>
  </si>
  <si>
    <t>Bird</t>
  </si>
  <si>
    <t>T_T.Brightness</t>
  </si>
  <si>
    <t>T_Avg.Brightness</t>
  </si>
  <si>
    <t>T_Hue</t>
  </si>
  <si>
    <t>T_Chrom</t>
  </si>
  <si>
    <t>R_T.Brightness</t>
  </si>
  <si>
    <t>R_Avg.Brightness</t>
  </si>
  <si>
    <t>R_Hue</t>
  </si>
  <si>
    <t>R_Chrom</t>
  </si>
  <si>
    <t>B_T.Brightness</t>
  </si>
  <si>
    <t>B_Avg.Brightness</t>
  </si>
  <si>
    <t>B_Hue</t>
  </si>
  <si>
    <t>B_Chrom</t>
  </si>
  <si>
    <t>V_T.Brightness</t>
  </si>
  <si>
    <t>V_Avg.Brightness</t>
  </si>
  <si>
    <t>V_Hue</t>
  </si>
  <si>
    <t>V_Chrom</t>
  </si>
  <si>
    <t>2540-44597</t>
  </si>
  <si>
    <t/>
  </si>
  <si>
    <t>PB_Norm_Tmp</t>
  </si>
  <si>
    <t>PB_Fast_Tmp</t>
  </si>
  <si>
    <t>PB-(4)</t>
  </si>
  <si>
    <t>PB-(3)</t>
  </si>
  <si>
    <t>PB-01</t>
  </si>
  <si>
    <t>PB-02</t>
  </si>
  <si>
    <t>PB-09</t>
  </si>
  <si>
    <t>PB-14</t>
  </si>
  <si>
    <t>PB-21</t>
  </si>
  <si>
    <t>PB-15</t>
  </si>
  <si>
    <t>PB-(7)</t>
  </si>
  <si>
    <t>PB-17</t>
  </si>
  <si>
    <t>PB-12</t>
  </si>
  <si>
    <t>PB-06</t>
  </si>
  <si>
    <t>PB-20</t>
  </si>
  <si>
    <t>PB-16</t>
  </si>
  <si>
    <t>PB-13</t>
  </si>
  <si>
    <t>PB-18</t>
  </si>
  <si>
    <t>PB-10</t>
  </si>
  <si>
    <t>PB-11</t>
  </si>
  <si>
    <t>PB-07</t>
  </si>
  <si>
    <t>PB-08</t>
  </si>
  <si>
    <t>PB-04</t>
  </si>
  <si>
    <t>PB-19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</si>
</sst>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2" borderId="0" xfId="0" applyFill="1"/>
    <xf numFmtId="0" fontId="2" fillId="0" borderId="1" xfId="0" applyFont="1" applyBorder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14" fontId="2" fillId="2" borderId="0" xfId="0" applyNumberFormat="1" applyFont="1" applyFill="1"/>
    <xf numFmtId="14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0" fontId="0" fillId="5" borderId="0" xfId="0" applyFill="1" applyAlignment="1">
      <alignment horizontal="center"/>
    </xf>
    <xf numFmtId="14" fontId="0" fillId="0" borderId="0" xfId="0" applyNumberFormat="1"/>
    <xf numFmtId="2" fontId="2" fillId="2" borderId="0" xfId="0" applyNumberFormat="1" applyFont="1" applyFill="1"/>
    <xf numFmtId="2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2" fontId="1" fillId="0" borderId="0" xfId="0" applyNumberFormat="1" applyFont="1"/>
    <xf numFmtId="0" fontId="2" fillId="6" borderId="1" xfId="0" applyFont="1" applyFill="1" applyBorder="1"/>
    <xf numFmtId="2" fontId="0" fillId="6" borderId="0" xfId="0" applyNumberFormat="1" applyFill="1"/>
    <xf numFmtId="0" fontId="0" fillId="6" borderId="0" xfId="0" applyFill="1"/>
    <xf numFmtId="0" fontId="0" fillId="0" borderId="2" xfId="0" applyBorder="1"/>
    <xf numFmtId="1" fontId="2" fillId="0" borderId="0" xfId="0" applyNumberFormat="1" applyFont="1"/>
    <xf numFmtId="2" fontId="2" fillId="0" borderId="0" xfId="0" applyNumberFormat="1" applyFont="1"/>
    <xf numFmtId="0" fontId="0" fillId="0" borderId="3" xfId="0" applyBorder="1"/>
    <xf numFmtId="0" fontId="0" fillId="0" borderId="4" xfId="0" applyBorder="1"/>
    <xf numFmtId="0" fontId="8" fillId="0" borderId="3" xfId="1" applyFont="1" applyBorder="1"/>
    <xf numFmtId="164" fontId="8" fillId="0" borderId="3" xfId="1" applyNumberFormat="1" applyFont="1" applyBorder="1"/>
    <xf numFmtId="164" fontId="8" fillId="0" borderId="0" xfId="1" applyNumberFormat="1" applyFont="1"/>
    <xf numFmtId="164" fontId="8" fillId="0" borderId="4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49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2" fontId="2" fillId="5" borderId="0" xfId="0" applyNumberFormat="1" applyFont="1" applyFill="1"/>
    <xf numFmtId="0" fontId="0" fillId="5" borderId="2" xfId="0" applyFont="1" applyFill="1" applyBorder="1"/>
    <xf numFmtId="0" fontId="0" fillId="5" borderId="0" xfId="0" applyFont="1" applyFill="1"/>
    <xf numFmtId="2" fontId="0" fillId="5" borderId="0" xfId="0" applyNumberFormat="1" applyFill="1"/>
    <xf numFmtId="0" fontId="0" fillId="5" borderId="0" xfId="0" applyFill="1"/>
  </cellXfs>
  <cellStyles count="2">
    <cellStyle name="Normal" xfId="0" builtinId="0"/>
    <cellStyle name="Normal 2" xfId="1" xr:uid="{70EC33A0-A36C-B74A-BC32-BA201CCC7BE4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ial%20Log%20including%20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Log"/>
      <sheetName val="TrialLog"/>
      <sheetName val="Successful"/>
      <sheetName val="Successful (-HOSP) w Latencies"/>
      <sheetName val="-&gt;Simplified"/>
      <sheetName val="Trial Log including 2012_Simple"/>
      <sheetName val="TrmtMeas"/>
      <sheetName val="OLD Succ (-HOSP) w Latency&amp;TS"/>
      <sheetName val="OLD Minus every other row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F1" t="str">
            <v>SongTrtmnt</v>
          </cell>
          <cell r="G1" t="str">
            <v>Pulses</v>
          </cell>
          <cell r="H1" t="str">
            <v>Fast_RL</v>
          </cell>
          <cell r="I1" t="str">
            <v>Norm_RL</v>
          </cell>
          <cell r="J1" t="str">
            <v>Norm_Tmp</v>
          </cell>
          <cell r="K1" t="str">
            <v>Fast_Tmp</v>
          </cell>
          <cell r="L1" t="str">
            <v>PercChange</v>
          </cell>
          <cell r="M1" t="str">
            <v>Long Filename</v>
          </cell>
          <cell r="N1" t="str">
            <v>Filename</v>
          </cell>
        </row>
        <row r="2">
          <cell r="F2" t="str">
            <v>PB-(1)</v>
          </cell>
          <cell r="G2">
            <v>12</v>
          </cell>
          <cell r="H2">
            <v>0.33289999999999997</v>
          </cell>
          <cell r="I2">
            <v>0.38290000000000002</v>
          </cell>
          <cell r="J2">
            <v>31.339775398276309</v>
          </cell>
          <cell r="K2">
            <v>36.046860919194955</v>
          </cell>
          <cell r="L2">
            <v>0.15019525382997914</v>
          </cell>
          <cell r="M2" t="str">
            <v>(1 fast)MRW01174-MakeBel-#32-RY-__4112s.wav</v>
          </cell>
          <cell r="N2" t="str">
            <v>MRW01174-MakeBel-#32-RY-__4112s.wav</v>
          </cell>
        </row>
        <row r="3">
          <cell r="F3" t="str">
            <v>PB-(2)</v>
          </cell>
          <cell r="G3">
            <v>10</v>
          </cell>
          <cell r="H3">
            <v>0.2868</v>
          </cell>
          <cell r="I3">
            <v>0.3286</v>
          </cell>
          <cell r="J3">
            <v>30.432136335970785</v>
          </cell>
          <cell r="K3">
            <v>34.867503486750351</v>
          </cell>
          <cell r="L3">
            <v>0.14574616457461653</v>
          </cell>
          <cell r="M3" t="str">
            <v>(2 fast)MRW01174-MakeBel#42-2-1.wav</v>
          </cell>
          <cell r="N3" t="str">
            <v>MRW01174-MakeBel#42-2-1.wav</v>
          </cell>
        </row>
        <row r="4">
          <cell r="F4" t="str">
            <v>PB-(3)</v>
          </cell>
          <cell r="G4">
            <v>11</v>
          </cell>
          <cell r="H4">
            <v>0.29160000000000003</v>
          </cell>
          <cell r="I4">
            <v>0.33450000000000002</v>
          </cell>
          <cell r="J4">
            <v>32.884902840059787</v>
          </cell>
          <cell r="K4">
            <v>37.722908093278463</v>
          </cell>
          <cell r="L4">
            <v>0.14711934156378609</v>
          </cell>
          <cell r="M4" t="str">
            <v>(3 fast) MRW01440-Cook#5-PkPkHP_938s.wav</v>
          </cell>
          <cell r="N4" t="str">
            <v>MRW01440-Cook#5-PkPkHP_938s.wav</v>
          </cell>
        </row>
        <row r="5">
          <cell r="F5" t="str">
            <v>PB-(4)</v>
          </cell>
          <cell r="G5">
            <v>9</v>
          </cell>
          <cell r="H5">
            <v>0.26229999999999998</v>
          </cell>
          <cell r="I5">
            <v>0.30180000000000001</v>
          </cell>
          <cell r="J5">
            <v>29.821073558648109</v>
          </cell>
          <cell r="K5">
            <v>34.311856652687766</v>
          </cell>
          <cell r="L5">
            <v>0.15059092642012983</v>
          </cell>
          <cell r="M5" t="str">
            <v>(4 fast) MRW01260-COSky-#8_952s.wav</v>
          </cell>
          <cell r="N5" t="str">
            <v>MRW01260-COSky-#8_952s.wav</v>
          </cell>
        </row>
        <row r="6">
          <cell r="F6" t="str">
            <v>PB-(5)</v>
          </cell>
          <cell r="G6">
            <v>10</v>
          </cell>
          <cell r="H6">
            <v>0.2641</v>
          </cell>
          <cell r="I6">
            <v>0.30380000000000001</v>
          </cell>
          <cell r="J6">
            <v>32.916392363396973</v>
          </cell>
          <cell r="K6">
            <v>37.864445285876563</v>
          </cell>
          <cell r="L6">
            <v>0.15032184778492994</v>
          </cell>
          <cell r="M6" t="str">
            <v>(5 fast) MRW01798-Aut Hill-#76-YRdkB_4040s.wav</v>
          </cell>
          <cell r="N6" t="str">
            <v>MRW01798-Aut Hill-#76-YRdkB_4040s.wav</v>
          </cell>
        </row>
        <row r="7">
          <cell r="F7" t="str">
            <v>PB-(7)</v>
          </cell>
          <cell r="G7">
            <v>8</v>
          </cell>
          <cell r="H7">
            <v>0.2218</v>
          </cell>
          <cell r="I7">
            <v>0.25540000000000002</v>
          </cell>
          <cell r="J7">
            <v>31.323414252153484</v>
          </cell>
          <cell r="K7">
            <v>36.068530207394048</v>
          </cell>
          <cell r="L7">
            <v>0.15148782687105503</v>
          </cell>
          <cell r="M7" t="str">
            <v>(7 fast) MRW01148-MakeBel#34-R_R_3440s.wav</v>
          </cell>
          <cell r="N7" t="str">
            <v>MRW01148-MakeBel#34-R_R_3440s.wav</v>
          </cell>
        </row>
        <row r="8">
          <cell r="F8" t="str">
            <v>PB-01</v>
          </cell>
          <cell r="G8">
            <v>10</v>
          </cell>
          <cell r="H8">
            <v>0.27750000000000002</v>
          </cell>
          <cell r="I8">
            <v>0.31850000000000001</v>
          </cell>
          <cell r="J8">
            <v>31.397174254317111</v>
          </cell>
          <cell r="K8">
            <v>36.03603603603603</v>
          </cell>
          <cell r="L8">
            <v>0.14774774774774757</v>
          </cell>
          <cell r="M8" t="str">
            <v>01-fast-MRW01068-MakeBel-#44or19_1892s.wav</v>
          </cell>
          <cell r="N8" t="str">
            <v>MRW01068-MakeBel-#44or19_1892s.wav</v>
          </cell>
        </row>
        <row r="9">
          <cell r="F9" t="str">
            <v>PB-02</v>
          </cell>
          <cell r="G9">
            <v>10</v>
          </cell>
          <cell r="H9">
            <v>0.28660000000000002</v>
          </cell>
          <cell r="I9">
            <v>0.33100000000000002</v>
          </cell>
          <cell r="J9">
            <v>30.211480362537763</v>
          </cell>
          <cell r="K9">
            <v>34.891835310537331</v>
          </cell>
          <cell r="L9">
            <v>0.1549197487787857</v>
          </cell>
          <cell r="M9" t="str">
            <v>02-fast-MRW01148-MakeBel-#27-BYHP_557s.wav</v>
          </cell>
          <cell r="N9" t="str">
            <v>MRW01148-MakeBel-#27-BYHP_557s.wav</v>
          </cell>
        </row>
        <row r="10">
          <cell r="F10" t="str">
            <v>PB-03</v>
          </cell>
          <cell r="G10">
            <v>10</v>
          </cell>
          <cell r="H10">
            <v>0.26619999999999999</v>
          </cell>
          <cell r="I10">
            <v>0.30520000000000003</v>
          </cell>
          <cell r="J10">
            <v>32.765399737876798</v>
          </cell>
          <cell r="K10">
            <v>37.56574004507889</v>
          </cell>
          <cell r="L10">
            <v>0.14650638617580786</v>
          </cell>
          <cell r="M10" t="str">
            <v>03-fast-MRW01148-MakeBel#31_Pk_DkBl_4007s.wav</v>
          </cell>
          <cell r="N10" t="str">
            <v>MRW01148-MakeBel#31_Pk_DkBl_4007s.wav</v>
          </cell>
        </row>
        <row r="11">
          <cell r="F11" t="str">
            <v>PB-04</v>
          </cell>
          <cell r="G11">
            <v>11</v>
          </cell>
          <cell r="H11">
            <v>0.28920000000000001</v>
          </cell>
          <cell r="I11">
            <v>0.32900000000000001</v>
          </cell>
          <cell r="J11">
            <v>33.434650455927049</v>
          </cell>
          <cell r="K11">
            <v>38.035961272475795</v>
          </cell>
          <cell r="L11">
            <v>0.13762102351313979</v>
          </cell>
          <cell r="M11" t="str">
            <v>04-fast-MRW01174-MakeBel-#15-RPurLav_1459s.wav</v>
          </cell>
          <cell r="N11" t="str">
            <v>MRW01174-MakeBel-#15-RPurLav_1459s.wav</v>
          </cell>
        </row>
        <row r="12">
          <cell r="F12" t="str">
            <v>PB-05</v>
          </cell>
          <cell r="G12">
            <v>12</v>
          </cell>
          <cell r="H12">
            <v>0.32279999999999998</v>
          </cell>
          <cell r="I12">
            <v>0.37209999999999999</v>
          </cell>
          <cell r="J12">
            <v>32.249395323837682</v>
          </cell>
          <cell r="K12">
            <v>37.174721189591082</v>
          </cell>
          <cell r="L12">
            <v>0.15272614622057001</v>
          </cell>
          <cell r="M12" t="str">
            <v>05-fast-MRW01185-COSky-#7-PurPurLav_1453s.wav</v>
          </cell>
          <cell r="N12" t="str">
            <v>MRW01185-COSky-#7-PurPurLav_1453s.wav</v>
          </cell>
        </row>
        <row r="13">
          <cell r="F13" t="str">
            <v>PB-06</v>
          </cell>
          <cell r="G13">
            <v>9</v>
          </cell>
          <cell r="H13">
            <v>0.26889999999999997</v>
          </cell>
          <cell r="I13">
            <v>0.312</v>
          </cell>
          <cell r="J13">
            <v>28.846153846153847</v>
          </cell>
          <cell r="K13">
            <v>33.469691335068802</v>
          </cell>
          <cell r="L13">
            <v>0.16028263294905179</v>
          </cell>
          <cell r="M13" t="str">
            <v>06-fast-MRW01229-Hayes-#4 (one of)_723s.wav</v>
          </cell>
          <cell r="N13" t="str">
            <v>MRW01229-Hayes-#4 (one of)_723s.wav</v>
          </cell>
        </row>
        <row r="14">
          <cell r="F14" t="str">
            <v>PB-07</v>
          </cell>
          <cell r="G14">
            <v>10</v>
          </cell>
          <cell r="H14">
            <v>0.2596</v>
          </cell>
          <cell r="I14">
            <v>0.29930000000000001</v>
          </cell>
          <cell r="J14">
            <v>33.41129301703976</v>
          </cell>
          <cell r="K14">
            <v>38.52080123266564</v>
          </cell>
          <cell r="L14">
            <v>0.15292758089368258</v>
          </cell>
          <cell r="M14" t="str">
            <v>07-fast-MRW01260-COSky-#11_13943s.wav</v>
          </cell>
          <cell r="N14" t="str">
            <v>MRW01260-COSky-#11_13943s.wav</v>
          </cell>
        </row>
        <row r="15">
          <cell r="F15" t="str">
            <v>PB-08</v>
          </cell>
          <cell r="G15">
            <v>9</v>
          </cell>
          <cell r="H15">
            <v>0.24049999999999999</v>
          </cell>
          <cell r="I15">
            <v>0.27839999999999998</v>
          </cell>
          <cell r="J15">
            <v>32.327586206896555</v>
          </cell>
          <cell r="K15">
            <v>37.422037422037427</v>
          </cell>
          <cell r="L15">
            <v>0.15758835758835762</v>
          </cell>
          <cell r="M15" t="str">
            <v>08-fast-MRW01369-CO Sky-#16-LtBRW_2977s.wav</v>
          </cell>
          <cell r="N15" t="str">
            <v>MRW01369-CO Sky-#16-LtBRW_2977s.wav</v>
          </cell>
        </row>
        <row r="16">
          <cell r="F16" t="str">
            <v>PB-09</v>
          </cell>
          <cell r="G16">
            <v>9</v>
          </cell>
          <cell r="H16">
            <v>0.2616</v>
          </cell>
          <cell r="I16">
            <v>0.30409999999999998</v>
          </cell>
          <cell r="J16">
            <v>29.5955277869122</v>
          </cell>
          <cell r="K16">
            <v>34.403669724770644</v>
          </cell>
          <cell r="L16">
            <v>0.16246177370030587</v>
          </cell>
          <cell r="M16" t="str">
            <v>09-fast-MRW01369-COSky-#15-UNB_6299s.wav</v>
          </cell>
          <cell r="N16" t="str">
            <v>MRW01369-COSky-#15-UNB_6299s.wav</v>
          </cell>
        </row>
        <row r="17">
          <cell r="F17" t="str">
            <v>PB-10</v>
          </cell>
          <cell r="G17">
            <v>10</v>
          </cell>
          <cell r="H17">
            <v>0.26040000000000002</v>
          </cell>
          <cell r="I17">
            <v>0.29970000000000002</v>
          </cell>
          <cell r="J17">
            <v>33.366700033366698</v>
          </cell>
          <cell r="K17">
            <v>38.402457757296467</v>
          </cell>
          <cell r="L17">
            <v>0.15092165898617521</v>
          </cell>
          <cell r="M17" t="str">
            <v>10-fast-MRW01412-Schaap's-UNB_9310s.wav</v>
          </cell>
          <cell r="N17" t="str">
            <v>MRW01412-Schaap's-UNB_9310s.wav</v>
          </cell>
        </row>
        <row r="18">
          <cell r="F18" t="str">
            <v>PB-11</v>
          </cell>
          <cell r="G18">
            <v>11</v>
          </cell>
          <cell r="H18">
            <v>0.30449999999999999</v>
          </cell>
          <cell r="I18">
            <v>0.34960000000000002</v>
          </cell>
          <cell r="J18">
            <v>31.464530892448511</v>
          </cell>
          <cell r="K18">
            <v>36.124794745484401</v>
          </cell>
          <cell r="L18">
            <v>0.14811165845648611</v>
          </cell>
          <cell r="M18" t="str">
            <v>11-fast-MRW01532-Fisher-(R_G_-)_504s.wav</v>
          </cell>
          <cell r="N18" t="str">
            <v>MRW01532-Fisher-(R_G_-)_504s.wav</v>
          </cell>
        </row>
        <row r="19">
          <cell r="F19" t="str">
            <v>PB-12</v>
          </cell>
          <cell r="G19">
            <v>12</v>
          </cell>
          <cell r="H19">
            <v>0.3322</v>
          </cell>
          <cell r="I19">
            <v>0.38440000000000002</v>
          </cell>
          <cell r="J19">
            <v>31.217481789802289</v>
          </cell>
          <cell r="K19">
            <v>36.122817579771223</v>
          </cell>
          <cell r="L19">
            <v>0.15713425647200485</v>
          </cell>
          <cell r="M19" t="str">
            <v>12-fast-MRW01620-Schaaps #21-LtBLtBDkB_715s.wav</v>
          </cell>
          <cell r="N19" t="str">
            <v>MRW01620-Schaaps #21-LtBLtBDkB_715s.wav</v>
          </cell>
        </row>
        <row r="20">
          <cell r="F20" t="str">
            <v>PB-13</v>
          </cell>
          <cell r="G20">
            <v>12</v>
          </cell>
          <cell r="H20">
            <v>0.34039999999999998</v>
          </cell>
          <cell r="I20">
            <v>0.39200000000000002</v>
          </cell>
          <cell r="J20">
            <v>30.612244897959183</v>
          </cell>
          <cell r="K20">
            <v>35.252643948296125</v>
          </cell>
          <cell r="L20">
            <v>0.15158636897767344</v>
          </cell>
          <cell r="M20" t="str">
            <v>13-fast-MRW01620-Schaaps-Green CB (dk M)_7145s.wav</v>
          </cell>
          <cell r="N20" t="str">
            <v>MRW01620-Schaaps-Green CB (dk M)_7145s.wav</v>
          </cell>
        </row>
        <row r="21">
          <cell r="F21" t="str">
            <v>PB-14</v>
          </cell>
          <cell r="G21">
            <v>11</v>
          </cell>
          <cell r="H21">
            <v>0.30359999999999998</v>
          </cell>
          <cell r="I21">
            <v>0.35039999999999999</v>
          </cell>
          <cell r="J21">
            <v>31.392694063926943</v>
          </cell>
          <cell r="K21">
            <v>36.231884057971016</v>
          </cell>
          <cell r="L21">
            <v>0.15415019762845847</v>
          </cell>
          <cell r="M21" t="str">
            <v>14-fast-MRW01637-Schaaps #52-14-1.wav</v>
          </cell>
          <cell r="N21" t="str">
            <v>MRW01637-Schaaps #52-14-1.wav</v>
          </cell>
        </row>
        <row r="22">
          <cell r="F22" t="str">
            <v>PB-15</v>
          </cell>
          <cell r="G22">
            <v>7</v>
          </cell>
          <cell r="H22">
            <v>0.19700000000000001</v>
          </cell>
          <cell r="I22">
            <v>0.2261</v>
          </cell>
          <cell r="J22">
            <v>30.959752321981426</v>
          </cell>
          <cell r="K22">
            <v>35.532994923857864</v>
          </cell>
          <cell r="L22">
            <v>0.14771573604060892</v>
          </cell>
          <cell r="M22" t="str">
            <v>15-fast-MRW01731-Grizz-#6-LtBYG_6534s.wav</v>
          </cell>
          <cell r="N22" t="str">
            <v>MRW01731-Grizz-#6-LtBYG_6534s.wav</v>
          </cell>
        </row>
        <row r="23">
          <cell r="F23" t="str">
            <v>PB-16</v>
          </cell>
          <cell r="G23">
            <v>9</v>
          </cell>
          <cell r="H23">
            <v>0.25530000000000003</v>
          </cell>
          <cell r="I23">
            <v>0.29470000000000002</v>
          </cell>
          <cell r="J23">
            <v>30.539531727180183</v>
          </cell>
          <cell r="K23">
            <v>35.252643948296118</v>
          </cell>
          <cell r="L23">
            <v>0.15432824128476288</v>
          </cell>
          <cell r="M23" t="str">
            <v>16-fast-MRW01731-Grizz-#62-YYDkB_6766s.wav</v>
          </cell>
          <cell r="N23" t="str">
            <v>MRW01731-Grizz-#62-YYDkB_6766s.wav</v>
          </cell>
        </row>
        <row r="24">
          <cell r="F24" t="str">
            <v>PB-17</v>
          </cell>
          <cell r="G24">
            <v>7</v>
          </cell>
          <cell r="H24">
            <v>0.22439999999999999</v>
          </cell>
          <cell r="I24">
            <v>0.25569999999999998</v>
          </cell>
          <cell r="J24">
            <v>27.375831052014082</v>
          </cell>
          <cell r="K24">
            <v>31.194295900178254</v>
          </cell>
          <cell r="L24">
            <v>0.13948306595365412</v>
          </cell>
          <cell r="M24" t="str">
            <v>17-fast-MRW01731-Grizz-RGG_8569s.wav</v>
          </cell>
          <cell r="N24" t="str">
            <v>MRW01731-Grizz-RGG_8569s.wav</v>
          </cell>
        </row>
        <row r="25">
          <cell r="F25" t="str">
            <v>PB-18</v>
          </cell>
          <cell r="G25">
            <v>12</v>
          </cell>
          <cell r="H25">
            <v>0.34339999999999998</v>
          </cell>
          <cell r="I25">
            <v>0.39340000000000003</v>
          </cell>
          <cell r="J25">
            <v>30.503304524656837</v>
          </cell>
          <cell r="K25">
            <v>34.944670937682005</v>
          </cell>
          <cell r="L25">
            <v>0.14560279557367511</v>
          </cell>
          <cell r="M25" t="str">
            <v>18-fast-MRW01754-AutHill-#17-05_6429s.wav</v>
          </cell>
          <cell r="N25" t="str">
            <v>MRW01754-AutHill-#17-05_6429s.wav</v>
          </cell>
        </row>
        <row r="26">
          <cell r="F26" t="str">
            <v>PB-19</v>
          </cell>
          <cell r="G26">
            <v>8</v>
          </cell>
          <cell r="H26">
            <v>0.19520000000000001</v>
          </cell>
          <cell r="I26">
            <v>0.22420000000000001</v>
          </cell>
          <cell r="J26">
            <v>35.682426404995539</v>
          </cell>
          <cell r="K26">
            <v>40.983606557377044</v>
          </cell>
          <cell r="L26">
            <v>0.14856557377049168</v>
          </cell>
          <cell r="M26" t="str">
            <v>19-fast-MRW01754-AutHill-#19-09_7614s.wav</v>
          </cell>
          <cell r="N26" t="str">
            <v>MRW01754-AutHill-#19-09_7614s.wav</v>
          </cell>
        </row>
        <row r="27">
          <cell r="F27" t="str">
            <v>PB-20</v>
          </cell>
          <cell r="G27">
            <v>11</v>
          </cell>
          <cell r="H27">
            <v>0.3543</v>
          </cell>
          <cell r="I27">
            <v>0.40710000000000002</v>
          </cell>
          <cell r="J27">
            <v>27.020388111029231</v>
          </cell>
          <cell r="K27">
            <v>31.047135196161445</v>
          </cell>
          <cell r="L27">
            <v>0.14902624894157496</v>
          </cell>
          <cell r="M27" t="str">
            <v>20-fast-MRW01821-Grizz-UNB_6797s.wav</v>
          </cell>
          <cell r="N27" t="str">
            <v>MRW01821-Grizz-UNB_6797s.wav</v>
          </cell>
        </row>
        <row r="28">
          <cell r="F28" t="str">
            <v>PB-21</v>
          </cell>
          <cell r="G28">
            <v>12</v>
          </cell>
          <cell r="H28">
            <v>0.31709999999999999</v>
          </cell>
          <cell r="I28">
            <v>0.36609999999999998</v>
          </cell>
          <cell r="J28">
            <v>32.777929527451519</v>
          </cell>
          <cell r="K28">
            <v>37.842951750236516</v>
          </cell>
          <cell r="L28">
            <v>0.1545253863134656</v>
          </cell>
          <cell r="M28" t="str">
            <v>21-fast-MRW01836-Grizz-#51-YPurY_1662s.wav</v>
          </cell>
          <cell r="N28" t="str">
            <v>MRW01836-Grizz-#51-YPurY_1662s.wav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0B62-3E25-224B-B8F5-DDB2F0638F0A}">
  <dimension ref="A1:CA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D13" sqref="BD13"/>
    </sheetView>
  </sheetViews>
  <sheetFormatPr baseColWidth="10" defaultRowHeight="16" x14ac:dyDescent="0.2"/>
  <cols>
    <col min="1" max="1" width="3.1640625" bestFit="1" customWidth="1"/>
    <col min="3" max="3" width="8.5" bestFit="1" customWidth="1"/>
    <col min="4" max="4" width="5.83203125" bestFit="1" customWidth="1"/>
    <col min="8" max="9" width="12.1640625" bestFit="1" customWidth="1"/>
    <col min="15" max="15" width="12.33203125" bestFit="1" customWidth="1"/>
    <col min="16" max="16" width="12.33203125" customWidth="1"/>
    <col min="18" max="18" width="10.83203125" style="15"/>
    <col min="35" max="35" width="10.83203125" style="15"/>
    <col min="42" max="42" width="10.83203125" style="15"/>
    <col min="43" max="48" width="10.83203125" style="17"/>
    <col min="49" max="79" width="10.83203125" style="58"/>
  </cols>
  <sheetData>
    <row r="1" spans="1:79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250</v>
      </c>
      <c r="Q1" t="s">
        <v>15</v>
      </c>
      <c r="R1" s="15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15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0" t="s">
        <v>217</v>
      </c>
      <c r="AQ1" s="16" t="s">
        <v>218</v>
      </c>
      <c r="AR1" s="16" t="s">
        <v>219</v>
      </c>
      <c r="AS1" s="16" t="s">
        <v>220</v>
      </c>
      <c r="AT1" s="16" t="s">
        <v>221</v>
      </c>
      <c r="AU1" s="16" t="s">
        <v>222</v>
      </c>
      <c r="AV1" s="16" t="s">
        <v>223</v>
      </c>
      <c r="AW1" s="50" t="s">
        <v>9</v>
      </c>
      <c r="AX1" s="51" t="s">
        <v>224</v>
      </c>
      <c r="AY1" s="52" t="s">
        <v>33</v>
      </c>
      <c r="AZ1" s="53" t="s">
        <v>281</v>
      </c>
      <c r="BA1" s="53" t="s">
        <v>282</v>
      </c>
      <c r="BB1" s="50" t="s">
        <v>253</v>
      </c>
      <c r="BC1" s="50" t="s">
        <v>254</v>
      </c>
      <c r="BD1" s="54" t="s">
        <v>255</v>
      </c>
      <c r="BE1" s="50" t="s">
        <v>256</v>
      </c>
      <c r="BF1" s="54" t="s">
        <v>257</v>
      </c>
      <c r="BG1" s="54" t="s">
        <v>258</v>
      </c>
      <c r="BH1" s="54" t="s">
        <v>259</v>
      </c>
      <c r="BI1" s="54" t="s">
        <v>260</v>
      </c>
      <c r="BJ1" s="54" t="s">
        <v>261</v>
      </c>
      <c r="BK1" s="55" t="s">
        <v>262</v>
      </c>
      <c r="BL1" s="56" t="s">
        <v>263</v>
      </c>
      <c r="BM1" s="56" t="s">
        <v>264</v>
      </c>
      <c r="BN1" s="56" t="s">
        <v>265</v>
      </c>
      <c r="BO1" s="56" t="s">
        <v>266</v>
      </c>
      <c r="BP1" s="56" t="s">
        <v>267</v>
      </c>
      <c r="BQ1" s="56" t="s">
        <v>268</v>
      </c>
      <c r="BR1" s="56" t="s">
        <v>269</v>
      </c>
      <c r="BS1" s="56" t="s">
        <v>270</v>
      </c>
      <c r="BT1" s="56" t="s">
        <v>271</v>
      </c>
      <c r="BU1" s="56" t="s">
        <v>272</v>
      </c>
      <c r="BV1" s="56" t="s">
        <v>273</v>
      </c>
      <c r="BW1" s="56" t="s">
        <v>274</v>
      </c>
      <c r="BX1" s="56" t="s">
        <v>275</v>
      </c>
      <c r="BY1" s="56" t="s">
        <v>276</v>
      </c>
      <c r="BZ1" s="56" t="s">
        <v>277</v>
      </c>
      <c r="CA1" s="56" t="s">
        <v>278</v>
      </c>
    </row>
    <row r="2" spans="1:79" x14ac:dyDescent="0.2">
      <c r="A2">
        <v>4</v>
      </c>
      <c r="B2" t="s">
        <v>46</v>
      </c>
      <c r="C2" t="s">
        <v>41</v>
      </c>
      <c r="D2">
        <v>2</v>
      </c>
      <c r="E2" t="s">
        <v>42</v>
      </c>
      <c r="F2">
        <v>40</v>
      </c>
      <c r="G2" t="s">
        <v>43</v>
      </c>
      <c r="H2">
        <v>37</v>
      </c>
      <c r="I2" t="s">
        <v>44</v>
      </c>
      <c r="J2" t="s">
        <v>45</v>
      </c>
      <c r="K2" t="s">
        <v>47</v>
      </c>
      <c r="L2" t="s">
        <v>48</v>
      </c>
      <c r="N2" t="s">
        <v>41</v>
      </c>
      <c r="O2">
        <v>7</v>
      </c>
      <c r="Q2">
        <v>40</v>
      </c>
      <c r="R2" s="15">
        <v>40702</v>
      </c>
      <c r="S2" t="s">
        <v>196</v>
      </c>
      <c r="T2">
        <v>2</v>
      </c>
      <c r="U2">
        <v>37</v>
      </c>
      <c r="V2">
        <v>5</v>
      </c>
      <c r="Y2">
        <v>1</v>
      </c>
      <c r="Z2" t="s">
        <v>45</v>
      </c>
      <c r="AA2">
        <v>24.858000000000001</v>
      </c>
      <c r="AB2">
        <v>24.858000000000001</v>
      </c>
      <c r="AC2">
        <v>3.528</v>
      </c>
      <c r="AD2">
        <v>53.459999999999994</v>
      </c>
      <c r="AE2">
        <v>95.141999999999996</v>
      </c>
      <c r="AF2">
        <v>-2.4660000000000002</v>
      </c>
      <c r="AG2">
        <v>2</v>
      </c>
      <c r="AI2" s="15">
        <v>40676</v>
      </c>
      <c r="AN2">
        <v>1079</v>
      </c>
      <c r="AP2" s="15" cm="1">
        <f t="array" ref="AP2">IF(VLOOKUP($B2,'indiv intrinsic song '!$A$1:$H$32,COLUMN(B:B),0)=0,"",VLOOKUP($B2,'indiv intrinsic song '!$A$1:$H$32,COLUMN(B:B),0))</f>
        <v>40676</v>
      </c>
      <c r="AQ2" s="17" cm="1">
        <f t="array" ref="AQ2">IF(VLOOKUP($B2,'indiv intrinsic song '!$A$1:$H$32,COLUMN(C:C),0)=0,"",VLOOKUP($B2,'indiv intrinsic song '!$A$1:$H$32,COLUMN(C:C),0))</f>
        <v>5</v>
      </c>
      <c r="AR2" s="17" cm="1">
        <f t="array" ref="AR2">IF(VLOOKUP($B2,'indiv intrinsic song '!$A$1:$H$32,COLUMN(D:D),0)=0,"",VLOOKUP($B2,'indiv intrinsic song '!$A$1:$H$32,COLUMN(D:D),0))</f>
        <v>9.8000000000000007</v>
      </c>
      <c r="AS2" s="17" cm="1">
        <f t="array" ref="AS2">IF(VLOOKUP($B2,'indiv intrinsic song '!$A$1:$H$32,COLUMN(E:E),0)=0,"",VLOOKUP($B2,'indiv intrinsic song '!$A$1:$H$32,COLUMN(E:E),0))</f>
        <v>0.33</v>
      </c>
      <c r="AT2" s="17" cm="1">
        <f t="array" ref="AT2">IF(VLOOKUP($B2,'indiv intrinsic song '!$A$1:$H$32,COLUMN(F:F),0)=0,"",VLOOKUP($B2,'indiv intrinsic song '!$A$1:$H$32,COLUMN(F:F),0))</f>
        <v>1610</v>
      </c>
      <c r="AU2" s="17" cm="1">
        <f t="array" ref="AU2">IF(VLOOKUP($B2,'indiv intrinsic song '!$A$1:$H$32,COLUMN(G:G),0)=0,"",VLOOKUP($B2,'indiv intrinsic song '!$A$1:$H$32,COLUMN(G:G),0))</f>
        <v>29.84</v>
      </c>
      <c r="AV2" s="17" cm="1">
        <f t="array" ref="AV2">IF(VLOOKUP($B2,'indiv intrinsic song '!$A$1:$H$32,COLUMN(H:H),0)=0,"",VLOOKUP($B2,'indiv intrinsic song '!$A$1:$H$32,COLUMN(H:H),0))</f>
        <v>23</v>
      </c>
      <c r="AW2" s="57" t="str" cm="1">
        <f t="array" ref="AW2">IF(VLOOKUP($B2,refs!$A$1:$AE$32,COLUMN(A:A),0)="","",VLOOKUP($B2,refs!$A$1:$AE$32,COLUMN(A:A),0))</f>
        <v>2540-98933</v>
      </c>
      <c r="AX2" s="57" t="str" cm="1">
        <f t="array" ref="AX2">IF(VLOOKUP($B2,refs!$A$1:$AE$32,COLUMN(B:B),0)="","",VLOOKUP($B2,refs!$A$1:$AE$32,COLUMN(B:B),0))</f>
        <v>11-216</v>
      </c>
      <c r="AY2" s="57" t="str" cm="1">
        <f t="array" ref="AY2">IF(VLOOKUP($B2,refs!$A$1:$AE$32,COLUMN(C:C),0)="","",VLOOKUP($B2,refs!$A$1:$AE$32,COLUMN(C:C),0))</f>
        <v>PB-(4)</v>
      </c>
      <c r="AZ2" s="57" cm="1">
        <f t="array" ref="AZ2">IF(VLOOKUP($B2,refs!$A$1:$AE$32,COLUMN(D:D),0)="","",VLOOKUP($B2,refs!$A$1:$AE$32,COLUMN(D:D),0))</f>
        <v>29.821073558648109</v>
      </c>
      <c r="BA2" s="57" cm="1">
        <f t="array" ref="BA2">IF(VLOOKUP($B2,refs!$A$1:$AE$32,COLUMN(E:E),0)="","",VLOOKUP($B2,refs!$A$1:$AE$32,COLUMN(E:E),0))</f>
        <v>34.311856652687766</v>
      </c>
      <c r="BB2" s="57" cm="1">
        <f t="array" ref="BB2">IF(VLOOKUP($B2,refs!$A$1:$AE$32,COLUMN(F:F),0)="","",VLOOKUP($B2,refs!$A$1:$AE$32,COLUMN(F:F),0))</f>
        <v>0</v>
      </c>
      <c r="BC2" s="57" cm="1">
        <f t="array" ref="BC2">IF(VLOOKUP($B2,refs!$A$1:$AE$32,COLUMN(G:G),0)="","",VLOOKUP($B2,refs!$A$1:$AE$32,COLUMN(G:G),0))</f>
        <v>8</v>
      </c>
      <c r="BD2" s="57" cm="1">
        <f t="array" ref="BD2">IF(VLOOKUP($B2,refs!$A$1:$AE$32,COLUMN(H:H),0)="","",VLOOKUP($B2,refs!$A$1:$AE$32,COLUMN(H:H),0))</f>
        <v>0</v>
      </c>
      <c r="BE2" s="57" cm="1">
        <f t="array" ref="BE2">IF(VLOOKUP($B2,refs!$A$1:$AE$32,COLUMN(I:I),0)="","",VLOOKUP($B2,refs!$A$1:$AE$32,COLUMN(I:I),0))</f>
        <v>137</v>
      </c>
      <c r="BF2" s="57" cm="1">
        <f t="array" ref="BF2">IF(VLOOKUP($B2,refs!$A$1:$AE$32,COLUMN(J:J),0)="","",VLOOKUP($B2,refs!$A$1:$AE$32,COLUMN(J:J),0))</f>
        <v>17.25</v>
      </c>
      <c r="BG2" s="57" cm="1">
        <f t="array" ref="BG2">IF(VLOOKUP($B2,refs!$A$1:$AE$32,COLUMN(K:K),0)="","",VLOOKUP($B2,refs!$A$1:$AE$32,COLUMN(K:K),0))</f>
        <v>118</v>
      </c>
      <c r="BH2" s="57" cm="1">
        <f t="array" ref="BH2">IF(VLOOKUP($B2,refs!$A$1:$AE$32,COLUMN(L:L),0)="","",VLOOKUP($B2,refs!$A$1:$AE$32,COLUMN(L:L),0))</f>
        <v>88.166666666666671</v>
      </c>
      <c r="BI2" s="57" cm="1">
        <f t="array" ref="BI2">IF(VLOOKUP($B2,refs!$A$1:$AE$32,COLUMN(M:M),0)="","",VLOOKUP($B2,refs!$A$1:$AE$32,COLUMN(M:M),0))</f>
        <v>85.166666666666671</v>
      </c>
      <c r="BJ2" s="57" cm="1">
        <f t="array" ref="BJ2">IF(VLOOKUP($B2,refs!$A$1:$AE$32,COLUMN(N:N),0)="","",VLOOKUP($B2,refs!$A$1:$AE$32,COLUMN(N:N),0))</f>
        <v>88.166666666666671</v>
      </c>
      <c r="BK2" s="57" t="str" cm="1">
        <f t="array" ref="BK2">IF(VLOOKUP($B2,refs!$A$1:$AE$32,COLUMN(O:O),0)="","",VLOOKUP($B2,refs!$A$1:$AE$32,COLUMN(O:O),0))</f>
        <v>2540-98933</v>
      </c>
      <c r="BL2" s="57" cm="1">
        <f t="array" ref="BL2">IF(VLOOKUP($B2,refs!$A$1:$AE$32,COLUMN(P:P),0)="","",VLOOKUP($B2,refs!$A$1:$AE$32,COLUMN(P:P),0))</f>
        <v>40364.548333333303</v>
      </c>
      <c r="BM2" s="57" cm="1">
        <f t="array" ref="BM2">IF(VLOOKUP($B2,refs!$A$1:$AE$32,COLUMN(Q:Q),0)="","",VLOOKUP($B2,refs!$A$1:$AE$32,COLUMN(Q:Q),0))</f>
        <v>20.212593056250999</v>
      </c>
      <c r="BN2" s="57" cm="1">
        <f t="array" ref="BN2">IF(VLOOKUP($B2,refs!$A$1:$AE$32,COLUMN(R:R),0)="","",VLOOKUP($B2,refs!$A$1:$AE$32,COLUMN(R:R),0))</f>
        <v>660.16</v>
      </c>
      <c r="BO2" s="57" cm="1">
        <f t="array" ref="BO2">IF(VLOOKUP($B2,refs!$A$1:$AE$32,COLUMN(S:S),0)="","",VLOOKUP($B2,refs!$A$1:$AE$32,COLUMN(S:S),0))</f>
        <v>0.49371444048232999</v>
      </c>
      <c r="BP2" s="57" cm="1">
        <f t="array" ref="BP2">IF(VLOOKUP($B2,refs!$A$1:$AE$32,COLUMN(T:T),0)="","",VLOOKUP($B2,refs!$A$1:$AE$32,COLUMN(T:T),0))</f>
        <v>57803.817000000003</v>
      </c>
      <c r="BQ2" s="57" cm="1">
        <f t="array" ref="BQ2">IF(VLOOKUP($B2,refs!$A$1:$AE$32,COLUMN(U:U),0)="","",VLOOKUP($B2,refs!$A$1:$AE$32,COLUMN(U:U),0))</f>
        <v>28.945326489734601</v>
      </c>
      <c r="BR2" s="57" cm="1">
        <f t="array" ref="BR2">IF(VLOOKUP($B2,refs!$A$1:$AE$32,COLUMN(V:V),0)="","",VLOOKUP($B2,refs!$A$1:$AE$32,COLUMN(V:V),0))</f>
        <v>600.67999999999995</v>
      </c>
      <c r="BS2" s="57" cm="1">
        <f t="array" ref="BS2">IF(VLOOKUP($B2,refs!$A$1:$AE$32,COLUMN(W:W),0)="","",VLOOKUP($B2,refs!$A$1:$AE$32,COLUMN(W:W),0))</f>
        <v>0.47539845851518198</v>
      </c>
      <c r="BT2" s="57" cm="1">
        <f t="array" ref="BT2">IF(VLOOKUP($B2,refs!$A$1:$AE$32,COLUMN(X:X),0)="","",VLOOKUP($B2,refs!$A$1:$AE$32,COLUMN(X:X),0))</f>
        <v>65788.8523333333</v>
      </c>
      <c r="BU2" s="57" cm="1">
        <f t="array" ref="BU2">IF(VLOOKUP($B2,refs!$A$1:$AE$32,COLUMN(Y:Y),0)="","",VLOOKUP($B2,refs!$A$1:$AE$32,COLUMN(Y:Y),0))</f>
        <v>32.943841929561003</v>
      </c>
      <c r="BV2" s="57" cm="1">
        <f t="array" ref="BV2">IF(VLOOKUP($B2,refs!$A$1:$AE$32,COLUMN(Z:Z),0)="","",VLOOKUP($B2,refs!$A$1:$AE$32,COLUMN(Z:Z),0))</f>
        <v>578.37666666666701</v>
      </c>
      <c r="BW2" s="57" cm="1">
        <f t="array" ref="BW2">IF(VLOOKUP($B2,refs!$A$1:$AE$32,COLUMN(AA:AA),0)="","",VLOOKUP($B2,refs!$A$1:$AE$32,COLUMN(AA:AA),0))</f>
        <v>0.42287602613209702</v>
      </c>
      <c r="BX2" s="57" cm="1">
        <f t="array" ref="BX2">IF(VLOOKUP($B2,refs!$A$1:$AE$32,COLUMN(AB:AB),0)="","",VLOOKUP($B2,refs!$A$1:$AE$32,COLUMN(AB:AB),0))</f>
        <v>27038.814999999999</v>
      </c>
      <c r="BY2" s="57" cm="1">
        <f t="array" ref="BY2">IF(VLOOKUP($B2,refs!$A$1:$AE$32,COLUMN(AC:AC),0)="","",VLOOKUP($B2,refs!$A$1:$AE$32,COLUMN(AC:AC),0))</f>
        <v>13.5397170756134</v>
      </c>
      <c r="BZ2" s="57" cm="1">
        <f t="array" ref="BZ2">IF(VLOOKUP($B2,refs!$A$1:$AE$32,COLUMN(AD:AD),0)="","",VLOOKUP($B2,refs!$A$1:$AE$32,COLUMN(AD:AD),0))</f>
        <v>681.45</v>
      </c>
      <c r="CA2" s="57" cm="1">
        <f t="array" ref="CA2">IF(VLOOKUP($B2,refs!$A$1:$AE$32,COLUMN(AE:AE),0)="","",VLOOKUP($B2,refs!$A$1:$AE$32,COLUMN(AE:AE),0))</f>
        <v>0.56864576402328604</v>
      </c>
    </row>
    <row r="3" spans="1:79" x14ac:dyDescent="0.2">
      <c r="A3">
        <v>4</v>
      </c>
      <c r="B3" t="s">
        <v>46</v>
      </c>
      <c r="C3" t="s">
        <v>41</v>
      </c>
      <c r="D3">
        <v>2</v>
      </c>
      <c r="E3" t="s">
        <v>42</v>
      </c>
      <c r="F3">
        <v>40</v>
      </c>
      <c r="G3" t="s">
        <v>43</v>
      </c>
      <c r="H3">
        <v>37</v>
      </c>
      <c r="I3" t="s">
        <v>44</v>
      </c>
      <c r="J3" t="s">
        <v>45</v>
      </c>
      <c r="K3" t="s">
        <v>47</v>
      </c>
      <c r="L3" t="s">
        <v>48</v>
      </c>
      <c r="N3" t="s">
        <v>41</v>
      </c>
      <c r="O3">
        <v>7</v>
      </c>
      <c r="Q3">
        <v>40</v>
      </c>
      <c r="R3" s="15">
        <v>40702</v>
      </c>
      <c r="S3" t="s">
        <v>196</v>
      </c>
      <c r="T3">
        <v>2</v>
      </c>
      <c r="U3">
        <v>37</v>
      </c>
      <c r="V3">
        <v>5</v>
      </c>
      <c r="Y3">
        <v>2</v>
      </c>
      <c r="Z3" t="s">
        <v>49</v>
      </c>
      <c r="AA3">
        <v>78.317999999999998</v>
      </c>
      <c r="AB3">
        <v>120</v>
      </c>
      <c r="AC3">
        <v>1.0620000000000001</v>
      </c>
      <c r="AG3">
        <v>2</v>
      </c>
      <c r="AI3" s="15">
        <v>40676</v>
      </c>
      <c r="AN3">
        <v>1084</v>
      </c>
      <c r="AP3" s="15" cm="1">
        <f t="array" ref="AP3">IF(VLOOKUP($B3,'indiv intrinsic song '!$A$1:$H$32,COLUMN(B:B),0)=0,"",VLOOKUP($B3,'indiv intrinsic song '!$A$1:$H$32,COLUMN(B:B),0))</f>
        <v>40676</v>
      </c>
      <c r="AQ3" s="17" cm="1">
        <f t="array" ref="AQ3">IF(VLOOKUP($B3,'indiv intrinsic song '!$A$1:$H$32,COLUMN(C:C),0)=0,"",VLOOKUP($B3,'indiv intrinsic song '!$A$1:$H$32,COLUMN(C:C),0))</f>
        <v>5</v>
      </c>
      <c r="AR3" s="17" cm="1">
        <f t="array" ref="AR3">IF(VLOOKUP($B3,'indiv intrinsic song '!$A$1:$H$32,COLUMN(D:D),0)=0,"",VLOOKUP($B3,'indiv intrinsic song '!$A$1:$H$32,COLUMN(D:D),0))</f>
        <v>9.8000000000000007</v>
      </c>
      <c r="AS3" s="17" cm="1">
        <f t="array" ref="AS3">IF(VLOOKUP($B3,'indiv intrinsic song '!$A$1:$H$32,COLUMN(E:E),0)=0,"",VLOOKUP($B3,'indiv intrinsic song '!$A$1:$H$32,COLUMN(E:E),0))</f>
        <v>0.33</v>
      </c>
      <c r="AT3" s="17" cm="1">
        <f t="array" ref="AT3">IF(VLOOKUP($B3,'indiv intrinsic song '!$A$1:$H$32,COLUMN(F:F),0)=0,"",VLOOKUP($B3,'indiv intrinsic song '!$A$1:$H$32,COLUMN(F:F),0))</f>
        <v>1610</v>
      </c>
      <c r="AU3" s="17" cm="1">
        <f t="array" ref="AU3">IF(VLOOKUP($B3,'indiv intrinsic song '!$A$1:$H$32,COLUMN(G:G),0)=0,"",VLOOKUP($B3,'indiv intrinsic song '!$A$1:$H$32,COLUMN(G:G),0))</f>
        <v>29.84</v>
      </c>
      <c r="AV3" s="17" cm="1">
        <f t="array" ref="AV3">IF(VLOOKUP($B3,'indiv intrinsic song '!$A$1:$H$32,COLUMN(H:H),0)=0,"",VLOOKUP($B3,'indiv intrinsic song '!$A$1:$H$32,COLUMN(H:H),0))</f>
        <v>23</v>
      </c>
      <c r="AW3" s="57" t="str" cm="1">
        <f t="array" ref="AW3">IF(VLOOKUP($B3,refs!$A$1:$AE$32,COLUMN(A:A),0)="","",VLOOKUP($B3,refs!$A$1:$AE$32,COLUMN(A:A),0))</f>
        <v>2540-98933</v>
      </c>
      <c r="AX3" s="57" t="str" cm="1">
        <f t="array" ref="AX3">IF(VLOOKUP($B3,refs!$A$1:$AE$32,COLUMN(B:B),0)="","",VLOOKUP($B3,refs!$A$1:$AE$32,COLUMN(B:B),0))</f>
        <v>11-216</v>
      </c>
      <c r="AY3" s="57" t="str" cm="1">
        <f t="array" ref="AY3">IF(VLOOKUP($B3,refs!$A$1:$AE$32,COLUMN(C:C),0)="","",VLOOKUP($B3,refs!$A$1:$AE$32,COLUMN(C:C),0))</f>
        <v>PB-(4)</v>
      </c>
      <c r="AZ3" s="57" cm="1">
        <f t="array" ref="AZ3">IF(VLOOKUP($B3,refs!$A$1:$AE$32,COLUMN(D:D),0)="","",VLOOKUP($B3,refs!$A$1:$AE$32,COLUMN(D:D),0))</f>
        <v>29.821073558648109</v>
      </c>
      <c r="BA3" s="57" cm="1">
        <f t="array" ref="BA3">IF(VLOOKUP($B3,refs!$A$1:$AE$32,COLUMN(E:E),0)="","",VLOOKUP($B3,refs!$A$1:$AE$32,COLUMN(E:E),0))</f>
        <v>34.311856652687766</v>
      </c>
      <c r="BB3" s="57" cm="1">
        <f t="array" ref="BB3">IF(VLOOKUP($B3,refs!$A$1:$AE$32,COLUMN(F:F),0)="","",VLOOKUP($B3,refs!$A$1:$AE$32,COLUMN(F:F),0))</f>
        <v>0</v>
      </c>
      <c r="BC3" s="57" cm="1">
        <f t="array" ref="BC3">IF(VLOOKUP($B3,refs!$A$1:$AE$32,COLUMN(G:G),0)="","",VLOOKUP($B3,refs!$A$1:$AE$32,COLUMN(G:G),0))</f>
        <v>8</v>
      </c>
      <c r="BD3" s="57" cm="1">
        <f t="array" ref="BD3">IF(VLOOKUP($B3,refs!$A$1:$AE$32,COLUMN(H:H),0)="","",VLOOKUP($B3,refs!$A$1:$AE$32,COLUMN(H:H),0))</f>
        <v>0</v>
      </c>
      <c r="BE3" s="57" cm="1">
        <f t="array" ref="BE3">IF(VLOOKUP($B3,refs!$A$1:$AE$32,COLUMN(I:I),0)="","",VLOOKUP($B3,refs!$A$1:$AE$32,COLUMN(I:I),0))</f>
        <v>137</v>
      </c>
      <c r="BF3" s="57" cm="1">
        <f t="array" ref="BF3">IF(VLOOKUP($B3,refs!$A$1:$AE$32,COLUMN(J:J),0)="","",VLOOKUP($B3,refs!$A$1:$AE$32,COLUMN(J:J),0))</f>
        <v>17.25</v>
      </c>
      <c r="BG3" s="57" cm="1">
        <f t="array" ref="BG3">IF(VLOOKUP($B3,refs!$A$1:$AE$32,COLUMN(K:K),0)="","",VLOOKUP($B3,refs!$A$1:$AE$32,COLUMN(K:K),0))</f>
        <v>118</v>
      </c>
      <c r="BH3" s="57" cm="1">
        <f t="array" ref="BH3">IF(VLOOKUP($B3,refs!$A$1:$AE$32,COLUMN(L:L),0)="","",VLOOKUP($B3,refs!$A$1:$AE$32,COLUMN(L:L),0))</f>
        <v>88.166666666666671</v>
      </c>
      <c r="BI3" s="57" cm="1">
        <f t="array" ref="BI3">IF(VLOOKUP($B3,refs!$A$1:$AE$32,COLUMN(M:M),0)="","",VLOOKUP($B3,refs!$A$1:$AE$32,COLUMN(M:M),0))</f>
        <v>85.166666666666671</v>
      </c>
      <c r="BJ3" s="57" cm="1">
        <f t="array" ref="BJ3">IF(VLOOKUP($B3,refs!$A$1:$AE$32,COLUMN(N:N),0)="","",VLOOKUP($B3,refs!$A$1:$AE$32,COLUMN(N:N),0))</f>
        <v>88.166666666666671</v>
      </c>
      <c r="BK3" s="57" t="str" cm="1">
        <f t="array" ref="BK3">IF(VLOOKUP($B3,refs!$A$1:$AE$32,COLUMN(O:O),0)="","",VLOOKUP($B3,refs!$A$1:$AE$32,COLUMN(O:O),0))</f>
        <v>2540-98933</v>
      </c>
      <c r="BL3" s="57" cm="1">
        <f t="array" ref="BL3">IF(VLOOKUP($B3,refs!$A$1:$AE$32,COLUMN(P:P),0)="","",VLOOKUP($B3,refs!$A$1:$AE$32,COLUMN(P:P),0))</f>
        <v>40364.548333333303</v>
      </c>
      <c r="BM3" s="57" cm="1">
        <f t="array" ref="BM3">IF(VLOOKUP($B3,refs!$A$1:$AE$32,COLUMN(Q:Q),0)="","",VLOOKUP($B3,refs!$A$1:$AE$32,COLUMN(Q:Q),0))</f>
        <v>20.212593056250999</v>
      </c>
      <c r="BN3" s="57" cm="1">
        <f t="array" ref="BN3">IF(VLOOKUP($B3,refs!$A$1:$AE$32,COLUMN(R:R),0)="","",VLOOKUP($B3,refs!$A$1:$AE$32,COLUMN(R:R),0))</f>
        <v>660.16</v>
      </c>
      <c r="BO3" s="57" cm="1">
        <f t="array" ref="BO3">IF(VLOOKUP($B3,refs!$A$1:$AE$32,COLUMN(S:S),0)="","",VLOOKUP($B3,refs!$A$1:$AE$32,COLUMN(S:S),0))</f>
        <v>0.49371444048232999</v>
      </c>
      <c r="BP3" s="57" cm="1">
        <f t="array" ref="BP3">IF(VLOOKUP($B3,refs!$A$1:$AE$32,COLUMN(T:T),0)="","",VLOOKUP($B3,refs!$A$1:$AE$32,COLUMN(T:T),0))</f>
        <v>57803.817000000003</v>
      </c>
      <c r="BQ3" s="57" cm="1">
        <f t="array" ref="BQ3">IF(VLOOKUP($B3,refs!$A$1:$AE$32,COLUMN(U:U),0)="","",VLOOKUP($B3,refs!$A$1:$AE$32,COLUMN(U:U),0))</f>
        <v>28.945326489734601</v>
      </c>
      <c r="BR3" s="57" cm="1">
        <f t="array" ref="BR3">IF(VLOOKUP($B3,refs!$A$1:$AE$32,COLUMN(V:V),0)="","",VLOOKUP($B3,refs!$A$1:$AE$32,COLUMN(V:V),0))</f>
        <v>600.67999999999995</v>
      </c>
      <c r="BS3" s="57" cm="1">
        <f t="array" ref="BS3">IF(VLOOKUP($B3,refs!$A$1:$AE$32,COLUMN(W:W),0)="","",VLOOKUP($B3,refs!$A$1:$AE$32,COLUMN(W:W),0))</f>
        <v>0.47539845851518198</v>
      </c>
      <c r="BT3" s="57" cm="1">
        <f t="array" ref="BT3">IF(VLOOKUP($B3,refs!$A$1:$AE$32,COLUMN(X:X),0)="","",VLOOKUP($B3,refs!$A$1:$AE$32,COLUMN(X:X),0))</f>
        <v>65788.8523333333</v>
      </c>
      <c r="BU3" s="57" cm="1">
        <f t="array" ref="BU3">IF(VLOOKUP($B3,refs!$A$1:$AE$32,COLUMN(Y:Y),0)="","",VLOOKUP($B3,refs!$A$1:$AE$32,COLUMN(Y:Y),0))</f>
        <v>32.943841929561003</v>
      </c>
      <c r="BV3" s="57" cm="1">
        <f t="array" ref="BV3">IF(VLOOKUP($B3,refs!$A$1:$AE$32,COLUMN(Z:Z),0)="","",VLOOKUP($B3,refs!$A$1:$AE$32,COLUMN(Z:Z),0))</f>
        <v>578.37666666666701</v>
      </c>
      <c r="BW3" s="57" cm="1">
        <f t="array" ref="BW3">IF(VLOOKUP($B3,refs!$A$1:$AE$32,COLUMN(AA:AA),0)="","",VLOOKUP($B3,refs!$A$1:$AE$32,COLUMN(AA:AA),0))</f>
        <v>0.42287602613209702</v>
      </c>
      <c r="BX3" s="57" cm="1">
        <f t="array" ref="BX3">IF(VLOOKUP($B3,refs!$A$1:$AE$32,COLUMN(AB:AB),0)="","",VLOOKUP($B3,refs!$A$1:$AE$32,COLUMN(AB:AB),0))</f>
        <v>27038.814999999999</v>
      </c>
      <c r="BY3" s="57" cm="1">
        <f t="array" ref="BY3">IF(VLOOKUP($B3,refs!$A$1:$AE$32,COLUMN(AC:AC),0)="","",VLOOKUP($B3,refs!$A$1:$AE$32,COLUMN(AC:AC),0))</f>
        <v>13.5397170756134</v>
      </c>
      <c r="BZ3" s="57" cm="1">
        <f t="array" ref="BZ3">IF(VLOOKUP($B3,refs!$A$1:$AE$32,COLUMN(AD:AD),0)="","",VLOOKUP($B3,refs!$A$1:$AE$32,COLUMN(AD:AD),0))</f>
        <v>681.45</v>
      </c>
      <c r="CA3" s="57" cm="1">
        <f t="array" ref="CA3">IF(VLOOKUP($B3,refs!$A$1:$AE$32,COLUMN(AE:AE),0)="","",VLOOKUP($B3,refs!$A$1:$AE$32,COLUMN(AE:AE),0))</f>
        <v>0.56864576402328604</v>
      </c>
    </row>
    <row r="4" spans="1:79" x14ac:dyDescent="0.2">
      <c r="A4">
        <v>6</v>
      </c>
      <c r="B4" t="s">
        <v>53</v>
      </c>
      <c r="C4" t="s">
        <v>41</v>
      </c>
      <c r="D4">
        <v>3</v>
      </c>
      <c r="E4" t="s">
        <v>50</v>
      </c>
      <c r="F4">
        <v>5</v>
      </c>
      <c r="G4" t="s">
        <v>51</v>
      </c>
      <c r="H4" t="s">
        <v>52</v>
      </c>
      <c r="I4" t="s">
        <v>44</v>
      </c>
      <c r="J4" t="s">
        <v>45</v>
      </c>
      <c r="K4" t="s">
        <v>54</v>
      </c>
      <c r="L4" t="s">
        <v>55</v>
      </c>
      <c r="N4" t="s">
        <v>41</v>
      </c>
      <c r="O4">
        <v>9</v>
      </c>
      <c r="Q4">
        <v>5</v>
      </c>
      <c r="R4" s="15">
        <v>40699</v>
      </c>
      <c r="S4" t="s">
        <v>197</v>
      </c>
      <c r="T4">
        <v>5</v>
      </c>
      <c r="U4" t="s">
        <v>56</v>
      </c>
      <c r="V4">
        <v>4</v>
      </c>
      <c r="Y4">
        <v>1</v>
      </c>
      <c r="Z4" t="s">
        <v>49</v>
      </c>
      <c r="AA4">
        <v>2.5379999999999998</v>
      </c>
      <c r="AB4">
        <v>120</v>
      </c>
      <c r="AC4">
        <v>13.464</v>
      </c>
      <c r="AD4">
        <v>0.28799999999999981</v>
      </c>
      <c r="AE4">
        <v>0</v>
      </c>
      <c r="AF4">
        <v>4.4459999999999997</v>
      </c>
      <c r="AG4">
        <v>2</v>
      </c>
      <c r="AI4" s="15">
        <v>40677</v>
      </c>
      <c r="AN4">
        <v>1096</v>
      </c>
      <c r="AP4" s="15" t="str" cm="1">
        <f t="array" ref="AP4">IF(VLOOKUP($B4,'indiv intrinsic song '!$A$1:$H$32,COLUMN(B:B),0)=0,"",VLOOKUP($B4,'indiv intrinsic song '!$A$1:$H$32,COLUMN(B:B),0))</f>
        <v/>
      </c>
      <c r="AQ4" s="17" t="str" cm="1">
        <f t="array" ref="AQ4">IF(VLOOKUP($B4,'indiv intrinsic song '!$A$1:$H$32,COLUMN(C:C),0)=0,"",VLOOKUP($B4,'indiv intrinsic song '!$A$1:$H$32,COLUMN(C:C),0))</f>
        <v/>
      </c>
      <c r="AR4" s="17" t="str" cm="1">
        <f t="array" ref="AR4">IF(VLOOKUP($B4,'indiv intrinsic song '!$A$1:$H$32,COLUMN(D:D),0)=0,"",VLOOKUP($B4,'indiv intrinsic song '!$A$1:$H$32,COLUMN(D:D),0))</f>
        <v/>
      </c>
      <c r="AS4" s="17" t="str" cm="1">
        <f t="array" ref="AS4">IF(VLOOKUP($B4,'indiv intrinsic song '!$A$1:$H$32,COLUMN(E:E),0)=0,"",VLOOKUP($B4,'indiv intrinsic song '!$A$1:$H$32,COLUMN(E:E),0))</f>
        <v/>
      </c>
      <c r="AT4" s="17" t="str" cm="1">
        <f t="array" ref="AT4">IF(VLOOKUP($B4,'indiv intrinsic song '!$A$1:$H$32,COLUMN(F:F),0)=0,"",VLOOKUP($B4,'indiv intrinsic song '!$A$1:$H$32,COLUMN(F:F),0))</f>
        <v/>
      </c>
      <c r="AU4" s="17" t="str" cm="1">
        <f t="array" ref="AU4">IF(VLOOKUP($B4,'indiv intrinsic song '!$A$1:$H$32,COLUMN(G:G),0)=0,"",VLOOKUP($B4,'indiv intrinsic song '!$A$1:$H$32,COLUMN(G:G),0))</f>
        <v/>
      </c>
      <c r="AV4" s="17" t="str" cm="1">
        <f t="array" ref="AV4">IF(VLOOKUP($B4,'indiv intrinsic song '!$A$1:$H$32,COLUMN(H:H),0)=0,"",VLOOKUP($B4,'indiv intrinsic song '!$A$1:$H$32,COLUMN(H:H),0))</f>
        <v/>
      </c>
      <c r="AW4" s="57" t="str" cm="1">
        <f t="array" ref="AW4">IF(VLOOKUP($B4,refs!$A$1:$AE$32,COLUMN(A:A),0)="","",VLOOKUP($B4,refs!$A$1:$AE$32,COLUMN(A:A),0))</f>
        <v>2540-98836</v>
      </c>
      <c r="AX4" s="57" t="str" cm="1">
        <f t="array" ref="AX4">IF(VLOOKUP($B4,refs!$A$1:$AE$32,COLUMN(B:B),0)="","",VLOOKUP($B4,refs!$A$1:$AE$32,COLUMN(B:B),0))</f>
        <v>11-078</v>
      </c>
      <c r="AY4" s="57" t="str" cm="1">
        <f t="array" ref="AY4">IF(VLOOKUP($B4,refs!$A$1:$AE$32,COLUMN(C:C),0)="","",VLOOKUP($B4,refs!$A$1:$AE$32,COLUMN(C:C),0))</f>
        <v>PB-(3)</v>
      </c>
      <c r="AZ4" s="57" cm="1">
        <f t="array" ref="AZ4">IF(VLOOKUP($B4,refs!$A$1:$AE$32,COLUMN(D:D),0)="","",VLOOKUP($B4,refs!$A$1:$AE$32,COLUMN(D:D),0))</f>
        <v>32.884902840059787</v>
      </c>
      <c r="BA4" s="57" cm="1">
        <f t="array" ref="BA4">IF(VLOOKUP($B4,refs!$A$1:$AE$32,COLUMN(E:E),0)="","",VLOOKUP($B4,refs!$A$1:$AE$32,COLUMN(E:E),0))</f>
        <v>37.722908093278463</v>
      </c>
      <c r="BB4" s="57" cm="1">
        <f t="array" ref="BB4">IF(VLOOKUP($B4,refs!$A$1:$AE$32,COLUMN(F:F),0)="","",VLOOKUP($B4,refs!$A$1:$AE$32,COLUMN(F:F),0))</f>
        <v>4</v>
      </c>
      <c r="BC4" s="57" cm="1">
        <f t="array" ref="BC4">IF(VLOOKUP($B4,refs!$A$1:$AE$32,COLUMN(G:G),0)="","",VLOOKUP($B4,refs!$A$1:$AE$32,COLUMN(G:G),0))</f>
        <v>5</v>
      </c>
      <c r="BD4" s="57" cm="1">
        <f t="array" ref="BD4">IF(VLOOKUP($B4,refs!$A$1:$AE$32,COLUMN(H:H),0)="","",VLOOKUP($B4,refs!$A$1:$AE$32,COLUMN(H:H),0))</f>
        <v>0.44444444444444442</v>
      </c>
      <c r="BE4" s="57" cm="1">
        <f t="array" ref="BE4">IF(VLOOKUP($B4,refs!$A$1:$AE$32,COLUMN(I:I),0)="","",VLOOKUP($B4,refs!$A$1:$AE$32,COLUMN(I:I),0))</f>
        <v>130</v>
      </c>
      <c r="BF4" s="57" cm="1">
        <f t="array" ref="BF4">IF(VLOOKUP($B4,refs!$A$1:$AE$32,COLUMN(J:J),0)="","",VLOOKUP($B4,refs!$A$1:$AE$32,COLUMN(J:J),0))</f>
        <v>19.5</v>
      </c>
      <c r="BG4" s="57" cm="1">
        <f t="array" ref="BG4">IF(VLOOKUP($B4,refs!$A$1:$AE$32,COLUMN(K:K),0)="","",VLOOKUP($B4,refs!$A$1:$AE$32,COLUMN(K:K),0))</f>
        <v>123</v>
      </c>
      <c r="BH4" s="57" cm="1">
        <f t="array" ref="BH4">IF(VLOOKUP($B4,refs!$A$1:$AE$32,COLUMN(L:L),0)="","",VLOOKUP($B4,refs!$A$1:$AE$32,COLUMN(L:L),0))</f>
        <v>98</v>
      </c>
      <c r="BI4" s="57" cm="1">
        <f t="array" ref="BI4">IF(VLOOKUP($B4,refs!$A$1:$AE$32,COLUMN(M:M),0)="","",VLOOKUP($B4,refs!$A$1:$AE$32,COLUMN(M:M),0))</f>
        <v>99</v>
      </c>
      <c r="BJ4" s="57" cm="1">
        <f t="array" ref="BJ4">IF(VLOOKUP($B4,refs!$A$1:$AE$32,COLUMN(N:N),0)="","",VLOOKUP($B4,refs!$A$1:$AE$32,COLUMN(N:N),0))</f>
        <v>99</v>
      </c>
      <c r="BK4" s="57" t="str" cm="1">
        <f t="array" ref="BK4">IF(VLOOKUP($B4,refs!$A$1:$AE$32,COLUMN(O:O),0)="","",VLOOKUP($B4,refs!$A$1:$AE$32,COLUMN(O:O),0))</f>
        <v>2540-98836</v>
      </c>
      <c r="BL4" s="57" cm="1">
        <f t="array" ref="BL4">IF(VLOOKUP($B4,refs!$A$1:$AE$32,COLUMN(P:P),0)="","",VLOOKUP($B4,refs!$A$1:$AE$32,COLUMN(P:P),0))</f>
        <v>25708.8733333333</v>
      </c>
      <c r="BM4" s="57" cm="1">
        <f t="array" ref="BM4">IF(VLOOKUP($B4,refs!$A$1:$AE$32,COLUMN(Q:Q),0)="","",VLOOKUP($B4,refs!$A$1:$AE$32,COLUMN(Q:Q),0))</f>
        <v>12.8737472875981</v>
      </c>
      <c r="BN4" s="57" cm="1">
        <f t="array" ref="BN4">IF(VLOOKUP($B4,refs!$A$1:$AE$32,COLUMN(R:R),0)="","",VLOOKUP($B4,refs!$A$1:$AE$32,COLUMN(R:R),0))</f>
        <v>694.15</v>
      </c>
      <c r="BO4" s="57" cm="1">
        <f t="array" ref="BO4">IF(VLOOKUP($B4,refs!$A$1:$AE$32,COLUMN(S:S),0)="","",VLOOKUP($B4,refs!$A$1:$AE$32,COLUMN(S:S),0))</f>
        <v>0.54992675799715696</v>
      </c>
      <c r="BP4" s="57" cm="1">
        <f t="array" ref="BP4">IF(VLOOKUP($B4,refs!$A$1:$AE$32,COLUMN(T:T),0)="","",VLOOKUP($B4,refs!$A$1:$AE$32,COLUMN(T:T),0))</f>
        <v>34943.6743333333</v>
      </c>
      <c r="BQ4" s="57" cm="1">
        <f t="array" ref="BQ4">IF(VLOOKUP($B4,refs!$A$1:$AE$32,COLUMN(U:U),0)="","",VLOOKUP($B4,refs!$A$1:$AE$32,COLUMN(U:U),0))</f>
        <v>17.498084293106299</v>
      </c>
      <c r="BR4" s="57" cm="1">
        <f t="array" ref="BR4">IF(VLOOKUP($B4,refs!$A$1:$AE$32,COLUMN(V:V),0)="","",VLOOKUP($B4,refs!$A$1:$AE$32,COLUMN(V:V),0))</f>
        <v>681.45</v>
      </c>
      <c r="BS4" s="57" cm="1">
        <f t="array" ref="BS4">IF(VLOOKUP($B4,refs!$A$1:$AE$32,COLUMN(W:W),0)="","",VLOOKUP($B4,refs!$A$1:$AE$32,COLUMN(W:W),0))</f>
        <v>0.47882965447522002</v>
      </c>
      <c r="BT4" s="57" cm="1">
        <f t="array" ref="BT4">IF(VLOOKUP($B4,refs!$A$1:$AE$32,COLUMN(X:X),0)="","",VLOOKUP($B4,refs!$A$1:$AE$32,COLUMN(X:X),0))</f>
        <v>52899.131000000001</v>
      </c>
      <c r="BU4" s="57" cm="1">
        <f t="array" ref="BU4">IF(VLOOKUP($B4,refs!$A$1:$AE$32,COLUMN(Y:Y),0)="","",VLOOKUP($B4,refs!$A$1:$AE$32,COLUMN(Y:Y),0))</f>
        <v>26.489299449173799</v>
      </c>
      <c r="BV4" s="57" cm="1">
        <f t="array" ref="BV4">IF(VLOOKUP($B4,refs!$A$1:$AE$32,COLUMN(Z:Z),0)="","",VLOOKUP($B4,refs!$A$1:$AE$32,COLUMN(Z:Z),0))</f>
        <v>592.04666666666697</v>
      </c>
      <c r="BW4" s="57" cm="1">
        <f t="array" ref="BW4">IF(VLOOKUP($B4,refs!$A$1:$AE$32,COLUMN(AA:AA),0)="","",VLOOKUP($B4,refs!$A$1:$AE$32,COLUMN(AA:AA),0))</f>
        <v>0.42769627053711701</v>
      </c>
      <c r="BX4" s="57" cm="1">
        <f t="array" ref="BX4">IF(VLOOKUP($B4,refs!$A$1:$AE$32,COLUMN(AB:AB),0)="","",VLOOKUP($B4,refs!$A$1:$AE$32,COLUMN(AB:AB),0))</f>
        <v>34747.750333333301</v>
      </c>
      <c r="BY4" s="57" cm="1">
        <f t="array" ref="BY4">IF(VLOOKUP($B4,refs!$A$1:$AE$32,COLUMN(AC:AC),0)="","",VLOOKUP($B4,refs!$A$1:$AE$32,COLUMN(AC:AC),0))</f>
        <v>17.399975129360701</v>
      </c>
      <c r="BZ4" s="57" cm="1">
        <f t="array" ref="BZ4">IF(VLOOKUP($B4,refs!$A$1:$AE$32,COLUMN(AD:AD),0)="","",VLOOKUP($B4,refs!$A$1:$AE$32,COLUMN(AD:AD),0))</f>
        <v>657.42333333333295</v>
      </c>
      <c r="CA4" s="57" cm="1">
        <f t="array" ref="CA4">IF(VLOOKUP($B4,refs!$A$1:$AE$32,COLUMN(AE:AE),0)="","",VLOOKUP($B4,refs!$A$1:$AE$32,COLUMN(AE:AE),0))</f>
        <v>0.51950017140733795</v>
      </c>
    </row>
    <row r="5" spans="1:79" x14ac:dyDescent="0.2">
      <c r="A5">
        <v>6</v>
      </c>
      <c r="B5" t="s">
        <v>53</v>
      </c>
      <c r="C5" t="s">
        <v>41</v>
      </c>
      <c r="D5">
        <v>3</v>
      </c>
      <c r="E5" t="s">
        <v>50</v>
      </c>
      <c r="F5">
        <v>5</v>
      </c>
      <c r="G5" t="s">
        <v>51</v>
      </c>
      <c r="H5" t="s">
        <v>52</v>
      </c>
      <c r="I5" t="s">
        <v>44</v>
      </c>
      <c r="J5" t="s">
        <v>45</v>
      </c>
      <c r="K5" t="s">
        <v>54</v>
      </c>
      <c r="L5" t="s">
        <v>55</v>
      </c>
      <c r="N5" t="s">
        <v>41</v>
      </c>
      <c r="O5">
        <v>9</v>
      </c>
      <c r="Q5">
        <v>5</v>
      </c>
      <c r="R5" s="15">
        <v>40699</v>
      </c>
      <c r="S5" t="s">
        <v>197</v>
      </c>
      <c r="T5">
        <v>5</v>
      </c>
      <c r="U5" t="s">
        <v>56</v>
      </c>
      <c r="V5">
        <v>4</v>
      </c>
      <c r="Y5">
        <v>2</v>
      </c>
      <c r="Z5" t="s">
        <v>45</v>
      </c>
      <c r="AA5">
        <v>2.25</v>
      </c>
      <c r="AB5">
        <v>120</v>
      </c>
      <c r="AC5">
        <v>9.0180000000000007</v>
      </c>
      <c r="AG5">
        <v>2</v>
      </c>
      <c r="AI5" s="15">
        <v>40677</v>
      </c>
      <c r="AN5">
        <v>1103</v>
      </c>
      <c r="AP5" s="15" t="str" cm="1">
        <f t="array" ref="AP5">IF(VLOOKUP($B5,'indiv intrinsic song '!$A$1:$H$32,COLUMN(B:B),0)=0,"",VLOOKUP($B5,'indiv intrinsic song '!$A$1:$H$32,COLUMN(B:B),0))</f>
        <v/>
      </c>
      <c r="AQ5" s="17" t="str" cm="1">
        <f t="array" ref="AQ5">IF(VLOOKUP($B5,'indiv intrinsic song '!$A$1:$H$32,COLUMN(C:C),0)=0,"",VLOOKUP($B5,'indiv intrinsic song '!$A$1:$H$32,COLUMN(C:C),0))</f>
        <v/>
      </c>
      <c r="AR5" s="17" t="str" cm="1">
        <f t="array" ref="AR5">IF(VLOOKUP($B5,'indiv intrinsic song '!$A$1:$H$32,COLUMN(D:D),0)=0,"",VLOOKUP($B5,'indiv intrinsic song '!$A$1:$H$32,COLUMN(D:D),0))</f>
        <v/>
      </c>
      <c r="AS5" s="17" t="str" cm="1">
        <f t="array" ref="AS5">IF(VLOOKUP($B5,'indiv intrinsic song '!$A$1:$H$32,COLUMN(E:E),0)=0,"",VLOOKUP($B5,'indiv intrinsic song '!$A$1:$H$32,COLUMN(E:E),0))</f>
        <v/>
      </c>
      <c r="AT5" s="17" t="str" cm="1">
        <f t="array" ref="AT5">IF(VLOOKUP($B5,'indiv intrinsic song '!$A$1:$H$32,COLUMN(F:F),0)=0,"",VLOOKUP($B5,'indiv intrinsic song '!$A$1:$H$32,COLUMN(F:F),0))</f>
        <v/>
      </c>
      <c r="AU5" s="17" t="str" cm="1">
        <f t="array" ref="AU5">IF(VLOOKUP($B5,'indiv intrinsic song '!$A$1:$H$32,COLUMN(G:G),0)=0,"",VLOOKUP($B5,'indiv intrinsic song '!$A$1:$H$32,COLUMN(G:G),0))</f>
        <v/>
      </c>
      <c r="AV5" s="17" t="str" cm="1">
        <f t="array" ref="AV5">IF(VLOOKUP($B5,'indiv intrinsic song '!$A$1:$H$32,COLUMN(H:H),0)=0,"",VLOOKUP($B5,'indiv intrinsic song '!$A$1:$H$32,COLUMN(H:H),0))</f>
        <v/>
      </c>
      <c r="AW5" s="57" t="str" cm="1">
        <f t="array" ref="AW5">IF(VLOOKUP($B5,refs!$A$1:$AE$32,COLUMN(A:A),0)="","",VLOOKUP($B5,refs!$A$1:$AE$32,COLUMN(A:A),0))</f>
        <v>2540-98836</v>
      </c>
      <c r="AX5" s="57" t="str" cm="1">
        <f t="array" ref="AX5">IF(VLOOKUP($B5,refs!$A$1:$AE$32,COLUMN(B:B),0)="","",VLOOKUP($B5,refs!$A$1:$AE$32,COLUMN(B:B),0))</f>
        <v>11-078</v>
      </c>
      <c r="AY5" s="57" t="str" cm="1">
        <f t="array" ref="AY5">IF(VLOOKUP($B5,refs!$A$1:$AE$32,COLUMN(C:C),0)="","",VLOOKUP($B5,refs!$A$1:$AE$32,COLUMN(C:C),0))</f>
        <v>PB-(3)</v>
      </c>
      <c r="AZ5" s="57" cm="1">
        <f t="array" ref="AZ5">IF(VLOOKUP($B5,refs!$A$1:$AE$32,COLUMN(D:D),0)="","",VLOOKUP($B5,refs!$A$1:$AE$32,COLUMN(D:D),0))</f>
        <v>32.884902840059787</v>
      </c>
      <c r="BA5" s="57" cm="1">
        <f t="array" ref="BA5">IF(VLOOKUP($B5,refs!$A$1:$AE$32,COLUMN(E:E),0)="","",VLOOKUP($B5,refs!$A$1:$AE$32,COLUMN(E:E),0))</f>
        <v>37.722908093278463</v>
      </c>
      <c r="BB5" s="57" cm="1">
        <f t="array" ref="BB5">IF(VLOOKUP($B5,refs!$A$1:$AE$32,COLUMN(F:F),0)="","",VLOOKUP($B5,refs!$A$1:$AE$32,COLUMN(F:F),0))</f>
        <v>4</v>
      </c>
      <c r="BC5" s="57" cm="1">
        <f t="array" ref="BC5">IF(VLOOKUP($B5,refs!$A$1:$AE$32,COLUMN(G:G),0)="","",VLOOKUP($B5,refs!$A$1:$AE$32,COLUMN(G:G),0))</f>
        <v>5</v>
      </c>
      <c r="BD5" s="57" cm="1">
        <f t="array" ref="BD5">IF(VLOOKUP($B5,refs!$A$1:$AE$32,COLUMN(H:H),0)="","",VLOOKUP($B5,refs!$A$1:$AE$32,COLUMN(H:H),0))</f>
        <v>0.44444444444444442</v>
      </c>
      <c r="BE5" s="57" cm="1">
        <f t="array" ref="BE5">IF(VLOOKUP($B5,refs!$A$1:$AE$32,COLUMN(I:I),0)="","",VLOOKUP($B5,refs!$A$1:$AE$32,COLUMN(I:I),0))</f>
        <v>130</v>
      </c>
      <c r="BF5" s="57" cm="1">
        <f t="array" ref="BF5">IF(VLOOKUP($B5,refs!$A$1:$AE$32,COLUMN(J:J),0)="","",VLOOKUP($B5,refs!$A$1:$AE$32,COLUMN(J:J),0))</f>
        <v>19.5</v>
      </c>
      <c r="BG5" s="57" cm="1">
        <f t="array" ref="BG5">IF(VLOOKUP($B5,refs!$A$1:$AE$32,COLUMN(K:K),0)="","",VLOOKUP($B5,refs!$A$1:$AE$32,COLUMN(K:K),0))</f>
        <v>123</v>
      </c>
      <c r="BH5" s="57" cm="1">
        <f t="array" ref="BH5">IF(VLOOKUP($B5,refs!$A$1:$AE$32,COLUMN(L:L),0)="","",VLOOKUP($B5,refs!$A$1:$AE$32,COLUMN(L:L),0))</f>
        <v>98</v>
      </c>
      <c r="BI5" s="57" cm="1">
        <f t="array" ref="BI5">IF(VLOOKUP($B5,refs!$A$1:$AE$32,COLUMN(M:M),0)="","",VLOOKUP($B5,refs!$A$1:$AE$32,COLUMN(M:M),0))</f>
        <v>99</v>
      </c>
      <c r="BJ5" s="57" cm="1">
        <f t="array" ref="BJ5">IF(VLOOKUP($B5,refs!$A$1:$AE$32,COLUMN(N:N),0)="","",VLOOKUP($B5,refs!$A$1:$AE$32,COLUMN(N:N),0))</f>
        <v>99</v>
      </c>
      <c r="BK5" s="57" t="str" cm="1">
        <f t="array" ref="BK5">IF(VLOOKUP($B5,refs!$A$1:$AE$32,COLUMN(O:O),0)="","",VLOOKUP($B5,refs!$A$1:$AE$32,COLUMN(O:O),0))</f>
        <v>2540-98836</v>
      </c>
      <c r="BL5" s="57" cm="1">
        <f t="array" ref="BL5">IF(VLOOKUP($B5,refs!$A$1:$AE$32,COLUMN(P:P),0)="","",VLOOKUP($B5,refs!$A$1:$AE$32,COLUMN(P:P),0))</f>
        <v>25708.8733333333</v>
      </c>
      <c r="BM5" s="57" cm="1">
        <f t="array" ref="BM5">IF(VLOOKUP($B5,refs!$A$1:$AE$32,COLUMN(Q:Q),0)="","",VLOOKUP($B5,refs!$A$1:$AE$32,COLUMN(Q:Q),0))</f>
        <v>12.8737472875981</v>
      </c>
      <c r="BN5" s="57" cm="1">
        <f t="array" ref="BN5">IF(VLOOKUP($B5,refs!$A$1:$AE$32,COLUMN(R:R),0)="","",VLOOKUP($B5,refs!$A$1:$AE$32,COLUMN(R:R),0))</f>
        <v>694.15</v>
      </c>
      <c r="BO5" s="57" cm="1">
        <f t="array" ref="BO5">IF(VLOOKUP($B5,refs!$A$1:$AE$32,COLUMN(S:S),0)="","",VLOOKUP($B5,refs!$A$1:$AE$32,COLUMN(S:S),0))</f>
        <v>0.54992675799715696</v>
      </c>
      <c r="BP5" s="57" cm="1">
        <f t="array" ref="BP5">IF(VLOOKUP($B5,refs!$A$1:$AE$32,COLUMN(T:T),0)="","",VLOOKUP($B5,refs!$A$1:$AE$32,COLUMN(T:T),0))</f>
        <v>34943.6743333333</v>
      </c>
      <c r="BQ5" s="57" cm="1">
        <f t="array" ref="BQ5">IF(VLOOKUP($B5,refs!$A$1:$AE$32,COLUMN(U:U),0)="","",VLOOKUP($B5,refs!$A$1:$AE$32,COLUMN(U:U),0))</f>
        <v>17.498084293106299</v>
      </c>
      <c r="BR5" s="57" cm="1">
        <f t="array" ref="BR5">IF(VLOOKUP($B5,refs!$A$1:$AE$32,COLUMN(V:V),0)="","",VLOOKUP($B5,refs!$A$1:$AE$32,COLUMN(V:V),0))</f>
        <v>681.45</v>
      </c>
      <c r="BS5" s="57" cm="1">
        <f t="array" ref="BS5">IF(VLOOKUP($B5,refs!$A$1:$AE$32,COLUMN(W:W),0)="","",VLOOKUP($B5,refs!$A$1:$AE$32,COLUMN(W:W),0))</f>
        <v>0.47882965447522002</v>
      </c>
      <c r="BT5" s="57" cm="1">
        <f t="array" ref="BT5">IF(VLOOKUP($B5,refs!$A$1:$AE$32,COLUMN(X:X),0)="","",VLOOKUP($B5,refs!$A$1:$AE$32,COLUMN(X:X),0))</f>
        <v>52899.131000000001</v>
      </c>
      <c r="BU5" s="57" cm="1">
        <f t="array" ref="BU5">IF(VLOOKUP($B5,refs!$A$1:$AE$32,COLUMN(Y:Y),0)="","",VLOOKUP($B5,refs!$A$1:$AE$32,COLUMN(Y:Y),0))</f>
        <v>26.489299449173799</v>
      </c>
      <c r="BV5" s="57" cm="1">
        <f t="array" ref="BV5">IF(VLOOKUP($B5,refs!$A$1:$AE$32,COLUMN(Z:Z),0)="","",VLOOKUP($B5,refs!$A$1:$AE$32,COLUMN(Z:Z),0))</f>
        <v>592.04666666666697</v>
      </c>
      <c r="BW5" s="57" cm="1">
        <f t="array" ref="BW5">IF(VLOOKUP($B5,refs!$A$1:$AE$32,COLUMN(AA:AA),0)="","",VLOOKUP($B5,refs!$A$1:$AE$32,COLUMN(AA:AA),0))</f>
        <v>0.42769627053711701</v>
      </c>
      <c r="BX5" s="57" cm="1">
        <f t="array" ref="BX5">IF(VLOOKUP($B5,refs!$A$1:$AE$32,COLUMN(AB:AB),0)="","",VLOOKUP($B5,refs!$A$1:$AE$32,COLUMN(AB:AB),0))</f>
        <v>34747.750333333301</v>
      </c>
      <c r="BY5" s="57" cm="1">
        <f t="array" ref="BY5">IF(VLOOKUP($B5,refs!$A$1:$AE$32,COLUMN(AC:AC),0)="","",VLOOKUP($B5,refs!$A$1:$AE$32,COLUMN(AC:AC),0))</f>
        <v>17.399975129360701</v>
      </c>
      <c r="BZ5" s="57" cm="1">
        <f t="array" ref="BZ5">IF(VLOOKUP($B5,refs!$A$1:$AE$32,COLUMN(AD:AD),0)="","",VLOOKUP($B5,refs!$A$1:$AE$32,COLUMN(AD:AD),0))</f>
        <v>657.42333333333295</v>
      </c>
      <c r="CA5" s="57" cm="1">
        <f t="array" ref="CA5">IF(VLOOKUP($B5,refs!$A$1:$AE$32,COLUMN(AE:AE),0)="","",VLOOKUP($B5,refs!$A$1:$AE$32,COLUMN(AE:AE),0))</f>
        <v>0.51950017140733795</v>
      </c>
    </row>
    <row r="6" spans="1:79" x14ac:dyDescent="0.2">
      <c r="A6">
        <v>8</v>
      </c>
      <c r="B6" t="s">
        <v>59</v>
      </c>
      <c r="C6" t="s">
        <v>41</v>
      </c>
      <c r="D6">
        <v>4</v>
      </c>
      <c r="E6" t="s">
        <v>57</v>
      </c>
      <c r="F6">
        <v>32</v>
      </c>
      <c r="G6" t="s">
        <v>58</v>
      </c>
      <c r="H6" t="s">
        <v>44</v>
      </c>
      <c r="I6" t="s">
        <v>44</v>
      </c>
      <c r="J6" t="s">
        <v>45</v>
      </c>
      <c r="K6" t="s">
        <v>60</v>
      </c>
      <c r="L6" t="s">
        <v>61</v>
      </c>
      <c r="N6" t="s">
        <v>45</v>
      </c>
      <c r="O6">
        <v>0</v>
      </c>
      <c r="Q6">
        <v>32</v>
      </c>
      <c r="R6" s="15">
        <v>40716</v>
      </c>
      <c r="S6" t="s">
        <v>198</v>
      </c>
      <c r="T6">
        <v>0</v>
      </c>
      <c r="Y6">
        <v>1</v>
      </c>
      <c r="Z6" t="s">
        <v>45</v>
      </c>
      <c r="AA6">
        <v>1.5031000000000001</v>
      </c>
      <c r="AB6">
        <v>93.924000000000007</v>
      </c>
      <c r="AC6">
        <v>3.4380000000000002</v>
      </c>
      <c r="AD6">
        <v>-0.1351</v>
      </c>
      <c r="AE6">
        <v>-79.182000000000002</v>
      </c>
      <c r="AF6">
        <v>-1.2600000000000002</v>
      </c>
      <c r="AG6">
        <v>2</v>
      </c>
      <c r="AI6" s="15">
        <v>40680</v>
      </c>
      <c r="AN6" t="s">
        <v>62</v>
      </c>
      <c r="AO6" t="s">
        <v>63</v>
      </c>
      <c r="AP6" s="15" cm="1">
        <f t="array" ref="AP6">IF(VLOOKUP($B6,'indiv intrinsic song '!$A$1:$H$32,COLUMN(B:B),0)=0,"",VLOOKUP($B6,'indiv intrinsic song '!$A$1:$H$32,COLUMN(B:B),0))</f>
        <v>40677</v>
      </c>
      <c r="AQ6" s="17" cm="1">
        <f t="array" ref="AQ6">IF(VLOOKUP($B6,'indiv intrinsic song '!$A$1:$H$32,COLUMN(C:C),0)=0,"",VLOOKUP($B6,'indiv intrinsic song '!$A$1:$H$32,COLUMN(C:C),0))</f>
        <v>9</v>
      </c>
      <c r="AR6" s="17" cm="1">
        <f t="array" ref="AR6">IF(VLOOKUP($B6,'indiv intrinsic song '!$A$1:$H$32,COLUMN(D:D),0)=0,"",VLOOKUP($B6,'indiv intrinsic song '!$A$1:$H$32,COLUMN(D:D),0))</f>
        <v>8.43</v>
      </c>
      <c r="AS6" s="17" cm="1">
        <f t="array" ref="AS6">IF(VLOOKUP($B6,'indiv intrinsic song '!$A$1:$H$32,COLUMN(E:E),0)=0,"",VLOOKUP($B6,'indiv intrinsic song '!$A$1:$H$32,COLUMN(E:E),0))</f>
        <v>0.26600000000000001</v>
      </c>
      <c r="AT6" s="17" cm="1">
        <f t="array" ref="AT6">IF(VLOOKUP($B6,'indiv intrinsic song '!$A$1:$H$32,COLUMN(F:F),0)=0,"",VLOOKUP($B6,'indiv intrinsic song '!$A$1:$H$32,COLUMN(F:F),0))</f>
        <v>3086.67</v>
      </c>
      <c r="AU6" s="17" cm="1">
        <f t="array" ref="AU6">IF(VLOOKUP($B6,'indiv intrinsic song '!$A$1:$H$32,COLUMN(G:G),0)=0,"",VLOOKUP($B6,'indiv intrinsic song '!$A$1:$H$32,COLUMN(G:G),0))</f>
        <v>33.07</v>
      </c>
      <c r="AV6" s="17" cm="1">
        <f t="array" ref="AV6">IF(VLOOKUP($B6,'indiv intrinsic song '!$A$1:$H$32,COLUMN(H:H),0)=0,"",VLOOKUP($B6,'indiv intrinsic song '!$A$1:$H$32,COLUMN(H:H),0))</f>
        <v>27</v>
      </c>
      <c r="AW6" s="57" t="str" cm="1">
        <f t="array" ref="AW6">IF(VLOOKUP($B6,refs!$A$1:$AE$32,COLUMN(A:A),0)="","",VLOOKUP($B6,refs!$A$1:$AE$32,COLUMN(A:A),0))</f>
        <v>2391-83716</v>
      </c>
      <c r="AX6" s="57" t="str" cm="1">
        <f t="array" ref="AX6">IF(VLOOKUP($B6,refs!$A$1:$AE$32,COLUMN(B:B),0)="","",VLOOKUP($B6,refs!$A$1:$AE$32,COLUMN(B:B),0))</f>
        <v/>
      </c>
      <c r="AY6" s="57" t="str" cm="1">
        <f t="array" ref="AY6">IF(VLOOKUP($B6,refs!$A$1:$AE$32,COLUMN(C:C),0)="","",VLOOKUP($B6,refs!$A$1:$AE$32,COLUMN(C:C),0))</f>
        <v>PB-01</v>
      </c>
      <c r="AZ6" s="57" cm="1">
        <f t="array" ref="AZ6">IF(VLOOKUP($B6,refs!$A$1:$AE$32,COLUMN(D:D),0)="","",VLOOKUP($B6,refs!$A$1:$AE$32,COLUMN(D:D),0))</f>
        <v>31.397174254317111</v>
      </c>
      <c r="BA6" s="57" cm="1">
        <f t="array" ref="BA6">IF(VLOOKUP($B6,refs!$A$1:$AE$32,COLUMN(E:E),0)="","",VLOOKUP($B6,refs!$A$1:$AE$32,COLUMN(E:E),0))</f>
        <v>36.03603603603603</v>
      </c>
      <c r="BB6" s="57" t="str" cm="1">
        <f t="array" ref="BB6">IF(VLOOKUP($B6,refs!$A$1:$AE$32,COLUMN(F:F),0)="","",VLOOKUP($B6,refs!$A$1:$AE$32,COLUMN(F:F),0))</f>
        <v/>
      </c>
      <c r="BC6" s="57" t="str" cm="1">
        <f t="array" ref="BC6">IF(VLOOKUP($B6,refs!$A$1:$AE$32,COLUMN(G:G),0)="","",VLOOKUP($B6,refs!$A$1:$AE$32,COLUMN(G:G),0))</f>
        <v/>
      </c>
      <c r="BD6" s="57" t="str" cm="1">
        <f t="array" ref="BD6">IF(VLOOKUP($B6,refs!$A$1:$AE$32,COLUMN(H:H),0)="","",VLOOKUP($B6,refs!$A$1:$AE$32,COLUMN(H:H),0))</f>
        <v/>
      </c>
      <c r="BE6" s="57" cm="1">
        <f t="array" ref="BE6">IF(VLOOKUP($B6,refs!$A$1:$AE$32,COLUMN(I:I),0)="","",VLOOKUP($B6,refs!$A$1:$AE$32,COLUMN(I:I),0))</f>
        <v>144</v>
      </c>
      <c r="BF6" s="57" cm="1">
        <f t="array" ref="BF6">IF(VLOOKUP($B6,refs!$A$1:$AE$32,COLUMN(J:J),0)="","",VLOOKUP($B6,refs!$A$1:$AE$32,COLUMN(J:J),0))</f>
        <v>17.25</v>
      </c>
      <c r="BG6" s="57" cm="1">
        <f t="array" ref="BG6">IF(VLOOKUP($B6,refs!$A$1:$AE$32,COLUMN(K:K),0)="","",VLOOKUP($B6,refs!$A$1:$AE$32,COLUMN(K:K),0))</f>
        <v>119.33333333333333</v>
      </c>
      <c r="BH6" s="57" cm="1">
        <f t="array" ref="BH6">IF(VLOOKUP($B6,refs!$A$1:$AE$32,COLUMN(L:L),0)="","",VLOOKUP($B6,refs!$A$1:$AE$32,COLUMN(L:L),0))</f>
        <v>94.666666666666671</v>
      </c>
      <c r="BI6" s="57" cm="1">
        <f t="array" ref="BI6">IF(VLOOKUP($B6,refs!$A$1:$AE$32,COLUMN(M:M),0)="","",VLOOKUP($B6,refs!$A$1:$AE$32,COLUMN(M:M),0))</f>
        <v>0</v>
      </c>
      <c r="BJ6" s="57" cm="1">
        <f t="array" ref="BJ6">IF(VLOOKUP($B6,refs!$A$1:$AE$32,COLUMN(N:N),0)="","",VLOOKUP($B6,refs!$A$1:$AE$32,COLUMN(N:N),0))</f>
        <v>94.666666666666671</v>
      </c>
      <c r="BK6" s="57" t="str" cm="1">
        <f t="array" ref="BK6">IF(VLOOKUP($B6,refs!$A$1:$AE$32,COLUMN(O:O),0)="","",VLOOKUP($B6,refs!$A$1:$AE$32,COLUMN(O:O),0))</f>
        <v>2391-83716</v>
      </c>
      <c r="BL6" s="57" cm="1">
        <f t="array" ref="BL6">IF(VLOOKUP($B6,refs!$A$1:$AE$32,COLUMN(P:P),0)="","",VLOOKUP($B6,refs!$A$1:$AE$32,COLUMN(P:P),0))</f>
        <v>27925.715333333301</v>
      </c>
      <c r="BM6" s="57" cm="1">
        <f t="array" ref="BM6">IF(VLOOKUP($B6,refs!$A$1:$AE$32,COLUMN(Q:Q),0)="","",VLOOKUP($B6,refs!$A$1:$AE$32,COLUMN(Q:Q),0))</f>
        <v>13.983833416791899</v>
      </c>
      <c r="BN6" s="57" cm="1">
        <f t="array" ref="BN6">IF(VLOOKUP($B6,refs!$A$1:$AE$32,COLUMN(R:R),0)="","",VLOOKUP($B6,refs!$A$1:$AE$32,COLUMN(R:R),0))</f>
        <v>688.756666666667</v>
      </c>
      <c r="BO6" s="57" cm="1">
        <f t="array" ref="BO6">IF(VLOOKUP($B6,refs!$A$1:$AE$32,COLUMN(S:S),0)="","",VLOOKUP($B6,refs!$A$1:$AE$32,COLUMN(S:S),0))</f>
        <v>0.54917786473270203</v>
      </c>
      <c r="BP6" s="57" cm="1">
        <f t="array" ref="BP6">IF(VLOOKUP($B6,refs!$A$1:$AE$32,COLUMN(T:T),0)="","",VLOOKUP($B6,refs!$A$1:$AE$32,COLUMN(T:T),0))</f>
        <v>41330.783333333296</v>
      </c>
      <c r="BQ6" s="57" cm="1">
        <f t="array" ref="BQ6">IF(VLOOKUP($B6,refs!$A$1:$AE$32,COLUMN(U:U),0)="","",VLOOKUP($B6,refs!$A$1:$AE$32,COLUMN(U:U),0))</f>
        <v>20.696436321148401</v>
      </c>
      <c r="BR6" s="57" cm="1">
        <f t="array" ref="BR6">IF(VLOOKUP($B6,refs!$A$1:$AE$32,COLUMN(V:V),0)="","",VLOOKUP($B6,refs!$A$1:$AE$32,COLUMN(V:V),0))</f>
        <v>688.38333333333298</v>
      </c>
      <c r="BS6" s="57" cm="1">
        <f t="array" ref="BS6">IF(VLOOKUP($B6,refs!$A$1:$AE$32,COLUMN(W:W),0)="","",VLOOKUP($B6,refs!$A$1:$AE$32,COLUMN(W:W),0))</f>
        <v>0.48772347309771302</v>
      </c>
      <c r="BT6" s="57" cm="1">
        <f t="array" ref="BT6">IF(VLOOKUP($B6,refs!$A$1:$AE$32,COLUMN(X:X),0)="","",VLOOKUP($B6,refs!$A$1:$AE$32,COLUMN(X:X),0))</f>
        <v>38162.521666666697</v>
      </c>
      <c r="BU6" s="57" cm="1">
        <f t="array" ref="BU6">IF(VLOOKUP($B6,refs!$A$1:$AE$32,COLUMN(Y:Y),0)="","",VLOOKUP($B6,refs!$A$1:$AE$32,COLUMN(Y:Y),0))</f>
        <v>19.109925721916198</v>
      </c>
      <c r="BV6" s="57" cm="1">
        <f t="array" ref="BV6">IF(VLOOKUP($B6,refs!$A$1:$AE$32,COLUMN(Z:Z),0)="","",VLOOKUP($B6,refs!$A$1:$AE$32,COLUMN(Z:Z),0))</f>
        <v>638.743333333333</v>
      </c>
      <c r="BW6" s="57" cm="1">
        <f t="array" ref="BW6">IF(VLOOKUP($B6,refs!$A$1:$AE$32,COLUMN(AA:AA),0)="","",VLOOKUP($B6,refs!$A$1:$AE$32,COLUMN(AA:AA),0))</f>
        <v>0.51031097812397497</v>
      </c>
      <c r="BX6" s="57" cm="1">
        <f t="array" ref="BX6">IF(VLOOKUP($B6,refs!$A$1:$AE$32,COLUMN(AB:AB),0)="","",VLOOKUP($B6,refs!$A$1:$AE$32,COLUMN(AB:AB),0))</f>
        <v>29313.4296666667</v>
      </c>
      <c r="BY6" s="57" cm="1">
        <f t="array" ref="BY6">IF(VLOOKUP($B6,refs!$A$1:$AE$32,COLUMN(AC:AC),0)="","",VLOOKUP($B6,refs!$A$1:$AE$32,COLUMN(AC:AC),0))</f>
        <v>14.6787329327324</v>
      </c>
      <c r="BZ6" s="57" cm="1">
        <f t="array" ref="BZ6">IF(VLOOKUP($B6,refs!$A$1:$AE$32,COLUMN(AD:AD),0)="","",VLOOKUP($B6,refs!$A$1:$AE$32,COLUMN(AD:AD),0))</f>
        <v>684.08</v>
      </c>
      <c r="CA6" s="57" cm="1">
        <f t="array" ref="CA6">IF(VLOOKUP($B6,refs!$A$1:$AE$32,COLUMN(AE:AE),0)="","",VLOOKUP($B6,refs!$A$1:$AE$32,COLUMN(AE:AE),0))</f>
        <v>0.54675841868525599</v>
      </c>
    </row>
    <row r="7" spans="1:79" x14ac:dyDescent="0.2">
      <c r="A7">
        <v>8</v>
      </c>
      <c r="B7" t="s">
        <v>59</v>
      </c>
      <c r="C7" t="s">
        <v>41</v>
      </c>
      <c r="D7">
        <v>4</v>
      </c>
      <c r="E7" t="s">
        <v>57</v>
      </c>
      <c r="F7">
        <v>32</v>
      </c>
      <c r="G7" t="s">
        <v>58</v>
      </c>
      <c r="H7" t="s">
        <v>44</v>
      </c>
      <c r="I7" t="s">
        <v>44</v>
      </c>
      <c r="J7" t="s">
        <v>45</v>
      </c>
      <c r="K7" t="s">
        <v>60</v>
      </c>
      <c r="L7" t="s">
        <v>61</v>
      </c>
      <c r="N7" t="s">
        <v>45</v>
      </c>
      <c r="O7">
        <v>0</v>
      </c>
      <c r="Q7">
        <v>32</v>
      </c>
      <c r="R7" s="15">
        <v>40716</v>
      </c>
      <c r="S7" t="s">
        <v>198</v>
      </c>
      <c r="T7">
        <v>0</v>
      </c>
      <c r="Y7">
        <v>2</v>
      </c>
      <c r="Z7" t="s">
        <v>49</v>
      </c>
      <c r="AA7">
        <v>1.3680000000000001</v>
      </c>
      <c r="AB7">
        <v>14.742000000000001</v>
      </c>
      <c r="AC7">
        <v>2.1779999999999999</v>
      </c>
      <c r="AG7">
        <v>2</v>
      </c>
      <c r="AI7" s="15">
        <v>40680</v>
      </c>
      <c r="AN7" t="s">
        <v>64</v>
      </c>
      <c r="AP7" s="15" cm="1">
        <f t="array" ref="AP7">IF(VLOOKUP($B7,'indiv intrinsic song '!$A$1:$H$32,COLUMN(B:B),0)=0,"",VLOOKUP($B7,'indiv intrinsic song '!$A$1:$H$32,COLUMN(B:B),0))</f>
        <v>40677</v>
      </c>
      <c r="AQ7" s="17" cm="1">
        <f t="array" ref="AQ7">IF(VLOOKUP($B7,'indiv intrinsic song '!$A$1:$H$32,COLUMN(C:C),0)=0,"",VLOOKUP($B7,'indiv intrinsic song '!$A$1:$H$32,COLUMN(C:C),0))</f>
        <v>9</v>
      </c>
      <c r="AR7" s="17" cm="1">
        <f t="array" ref="AR7">IF(VLOOKUP($B7,'indiv intrinsic song '!$A$1:$H$32,COLUMN(D:D),0)=0,"",VLOOKUP($B7,'indiv intrinsic song '!$A$1:$H$32,COLUMN(D:D),0))</f>
        <v>8.43</v>
      </c>
      <c r="AS7" s="17" cm="1">
        <f t="array" ref="AS7">IF(VLOOKUP($B7,'indiv intrinsic song '!$A$1:$H$32,COLUMN(E:E),0)=0,"",VLOOKUP($B7,'indiv intrinsic song '!$A$1:$H$32,COLUMN(E:E),0))</f>
        <v>0.26600000000000001</v>
      </c>
      <c r="AT7" s="17" cm="1">
        <f t="array" ref="AT7">IF(VLOOKUP($B7,'indiv intrinsic song '!$A$1:$H$32,COLUMN(F:F),0)=0,"",VLOOKUP($B7,'indiv intrinsic song '!$A$1:$H$32,COLUMN(F:F),0))</f>
        <v>3086.67</v>
      </c>
      <c r="AU7" s="17" cm="1">
        <f t="array" ref="AU7">IF(VLOOKUP($B7,'indiv intrinsic song '!$A$1:$H$32,COLUMN(G:G),0)=0,"",VLOOKUP($B7,'indiv intrinsic song '!$A$1:$H$32,COLUMN(G:G),0))</f>
        <v>33.07</v>
      </c>
      <c r="AV7" s="17" cm="1">
        <f t="array" ref="AV7">IF(VLOOKUP($B7,'indiv intrinsic song '!$A$1:$H$32,COLUMN(H:H),0)=0,"",VLOOKUP($B7,'indiv intrinsic song '!$A$1:$H$32,COLUMN(H:H),0))</f>
        <v>27</v>
      </c>
      <c r="AW7" s="57" t="str" cm="1">
        <f t="array" ref="AW7">IF(VLOOKUP($B7,refs!$A$1:$AE$32,COLUMN(A:A),0)="","",VLOOKUP($B7,refs!$A$1:$AE$32,COLUMN(A:A),0))</f>
        <v>2391-83716</v>
      </c>
      <c r="AX7" s="57" t="str" cm="1">
        <f t="array" ref="AX7">IF(VLOOKUP($B7,refs!$A$1:$AE$32,COLUMN(B:B),0)="","",VLOOKUP($B7,refs!$A$1:$AE$32,COLUMN(B:B),0))</f>
        <v/>
      </c>
      <c r="AY7" s="57" t="str" cm="1">
        <f t="array" ref="AY7">IF(VLOOKUP($B7,refs!$A$1:$AE$32,COLUMN(C:C),0)="","",VLOOKUP($B7,refs!$A$1:$AE$32,COLUMN(C:C),0))</f>
        <v>PB-01</v>
      </c>
      <c r="AZ7" s="57" cm="1">
        <f t="array" ref="AZ7">IF(VLOOKUP($B7,refs!$A$1:$AE$32,COLUMN(D:D),0)="","",VLOOKUP($B7,refs!$A$1:$AE$32,COLUMN(D:D),0))</f>
        <v>31.397174254317111</v>
      </c>
      <c r="BA7" s="57" cm="1">
        <f t="array" ref="BA7">IF(VLOOKUP($B7,refs!$A$1:$AE$32,COLUMN(E:E),0)="","",VLOOKUP($B7,refs!$A$1:$AE$32,COLUMN(E:E),0))</f>
        <v>36.03603603603603</v>
      </c>
      <c r="BB7" s="57" t="str" cm="1">
        <f t="array" ref="BB7">IF(VLOOKUP($B7,refs!$A$1:$AE$32,COLUMN(F:F),0)="","",VLOOKUP($B7,refs!$A$1:$AE$32,COLUMN(F:F),0))</f>
        <v/>
      </c>
      <c r="BC7" s="57" t="str" cm="1">
        <f t="array" ref="BC7">IF(VLOOKUP($B7,refs!$A$1:$AE$32,COLUMN(G:G),0)="","",VLOOKUP($B7,refs!$A$1:$AE$32,COLUMN(G:G),0))</f>
        <v/>
      </c>
      <c r="BD7" s="57" t="str" cm="1">
        <f t="array" ref="BD7">IF(VLOOKUP($B7,refs!$A$1:$AE$32,COLUMN(H:H),0)="","",VLOOKUP($B7,refs!$A$1:$AE$32,COLUMN(H:H),0))</f>
        <v/>
      </c>
      <c r="BE7" s="57" cm="1">
        <f t="array" ref="BE7">IF(VLOOKUP($B7,refs!$A$1:$AE$32,COLUMN(I:I),0)="","",VLOOKUP($B7,refs!$A$1:$AE$32,COLUMN(I:I),0))</f>
        <v>144</v>
      </c>
      <c r="BF7" s="57" cm="1">
        <f t="array" ref="BF7">IF(VLOOKUP($B7,refs!$A$1:$AE$32,COLUMN(J:J),0)="","",VLOOKUP($B7,refs!$A$1:$AE$32,COLUMN(J:J),0))</f>
        <v>17.25</v>
      </c>
      <c r="BG7" s="57" cm="1">
        <f t="array" ref="BG7">IF(VLOOKUP($B7,refs!$A$1:$AE$32,COLUMN(K:K),0)="","",VLOOKUP($B7,refs!$A$1:$AE$32,COLUMN(K:K),0))</f>
        <v>119.33333333333333</v>
      </c>
      <c r="BH7" s="57" cm="1">
        <f t="array" ref="BH7">IF(VLOOKUP($B7,refs!$A$1:$AE$32,COLUMN(L:L),0)="","",VLOOKUP($B7,refs!$A$1:$AE$32,COLUMN(L:L),0))</f>
        <v>94.666666666666671</v>
      </c>
      <c r="BI7" s="57" cm="1">
        <f t="array" ref="BI7">IF(VLOOKUP($B7,refs!$A$1:$AE$32,COLUMN(M:M),0)="","",VLOOKUP($B7,refs!$A$1:$AE$32,COLUMN(M:M),0))</f>
        <v>0</v>
      </c>
      <c r="BJ7" s="57" cm="1">
        <f t="array" ref="BJ7">IF(VLOOKUP($B7,refs!$A$1:$AE$32,COLUMN(N:N),0)="","",VLOOKUP($B7,refs!$A$1:$AE$32,COLUMN(N:N),0))</f>
        <v>94.666666666666671</v>
      </c>
      <c r="BK7" s="57" t="str" cm="1">
        <f t="array" ref="BK7">IF(VLOOKUP($B7,refs!$A$1:$AE$32,COLUMN(O:O),0)="","",VLOOKUP($B7,refs!$A$1:$AE$32,COLUMN(O:O),0))</f>
        <v>2391-83716</v>
      </c>
      <c r="BL7" s="57" cm="1">
        <f t="array" ref="BL7">IF(VLOOKUP($B7,refs!$A$1:$AE$32,COLUMN(P:P),0)="","",VLOOKUP($B7,refs!$A$1:$AE$32,COLUMN(P:P),0))</f>
        <v>27925.715333333301</v>
      </c>
      <c r="BM7" s="57" cm="1">
        <f t="array" ref="BM7">IF(VLOOKUP($B7,refs!$A$1:$AE$32,COLUMN(Q:Q),0)="","",VLOOKUP($B7,refs!$A$1:$AE$32,COLUMN(Q:Q),0))</f>
        <v>13.983833416791899</v>
      </c>
      <c r="BN7" s="57" cm="1">
        <f t="array" ref="BN7">IF(VLOOKUP($B7,refs!$A$1:$AE$32,COLUMN(R:R),0)="","",VLOOKUP($B7,refs!$A$1:$AE$32,COLUMN(R:R),0))</f>
        <v>688.756666666667</v>
      </c>
      <c r="BO7" s="57" cm="1">
        <f t="array" ref="BO7">IF(VLOOKUP($B7,refs!$A$1:$AE$32,COLUMN(S:S),0)="","",VLOOKUP($B7,refs!$A$1:$AE$32,COLUMN(S:S),0))</f>
        <v>0.54917786473270203</v>
      </c>
      <c r="BP7" s="57" cm="1">
        <f t="array" ref="BP7">IF(VLOOKUP($B7,refs!$A$1:$AE$32,COLUMN(T:T),0)="","",VLOOKUP($B7,refs!$A$1:$AE$32,COLUMN(T:T),0))</f>
        <v>41330.783333333296</v>
      </c>
      <c r="BQ7" s="57" cm="1">
        <f t="array" ref="BQ7">IF(VLOOKUP($B7,refs!$A$1:$AE$32,COLUMN(U:U),0)="","",VLOOKUP($B7,refs!$A$1:$AE$32,COLUMN(U:U),0))</f>
        <v>20.696436321148401</v>
      </c>
      <c r="BR7" s="57" cm="1">
        <f t="array" ref="BR7">IF(VLOOKUP($B7,refs!$A$1:$AE$32,COLUMN(V:V),0)="","",VLOOKUP($B7,refs!$A$1:$AE$32,COLUMN(V:V),0))</f>
        <v>688.38333333333298</v>
      </c>
      <c r="BS7" s="57" cm="1">
        <f t="array" ref="BS7">IF(VLOOKUP($B7,refs!$A$1:$AE$32,COLUMN(W:W),0)="","",VLOOKUP($B7,refs!$A$1:$AE$32,COLUMN(W:W),0))</f>
        <v>0.48772347309771302</v>
      </c>
      <c r="BT7" s="57" cm="1">
        <f t="array" ref="BT7">IF(VLOOKUP($B7,refs!$A$1:$AE$32,COLUMN(X:X),0)="","",VLOOKUP($B7,refs!$A$1:$AE$32,COLUMN(X:X),0))</f>
        <v>38162.521666666697</v>
      </c>
      <c r="BU7" s="57" cm="1">
        <f t="array" ref="BU7">IF(VLOOKUP($B7,refs!$A$1:$AE$32,COLUMN(Y:Y),0)="","",VLOOKUP($B7,refs!$A$1:$AE$32,COLUMN(Y:Y),0))</f>
        <v>19.109925721916198</v>
      </c>
      <c r="BV7" s="57" cm="1">
        <f t="array" ref="BV7">IF(VLOOKUP($B7,refs!$A$1:$AE$32,COLUMN(Z:Z),0)="","",VLOOKUP($B7,refs!$A$1:$AE$32,COLUMN(Z:Z),0))</f>
        <v>638.743333333333</v>
      </c>
      <c r="BW7" s="57" cm="1">
        <f t="array" ref="BW7">IF(VLOOKUP($B7,refs!$A$1:$AE$32,COLUMN(AA:AA),0)="","",VLOOKUP($B7,refs!$A$1:$AE$32,COLUMN(AA:AA),0))</f>
        <v>0.51031097812397497</v>
      </c>
      <c r="BX7" s="57" cm="1">
        <f t="array" ref="BX7">IF(VLOOKUP($B7,refs!$A$1:$AE$32,COLUMN(AB:AB),0)="","",VLOOKUP($B7,refs!$A$1:$AE$32,COLUMN(AB:AB),0))</f>
        <v>29313.4296666667</v>
      </c>
      <c r="BY7" s="57" cm="1">
        <f t="array" ref="BY7">IF(VLOOKUP($B7,refs!$A$1:$AE$32,COLUMN(AC:AC),0)="","",VLOOKUP($B7,refs!$A$1:$AE$32,COLUMN(AC:AC),0))</f>
        <v>14.6787329327324</v>
      </c>
      <c r="BZ7" s="57" cm="1">
        <f t="array" ref="BZ7">IF(VLOOKUP($B7,refs!$A$1:$AE$32,COLUMN(AD:AD),0)="","",VLOOKUP($B7,refs!$A$1:$AE$32,COLUMN(AD:AD),0))</f>
        <v>684.08</v>
      </c>
      <c r="CA7" s="57" cm="1">
        <f t="array" ref="CA7">IF(VLOOKUP($B7,refs!$A$1:$AE$32,COLUMN(AE:AE),0)="","",VLOOKUP($B7,refs!$A$1:$AE$32,COLUMN(AE:AE),0))</f>
        <v>0.54675841868525599</v>
      </c>
    </row>
    <row r="8" spans="1:79" x14ac:dyDescent="0.2">
      <c r="A8">
        <v>10</v>
      </c>
      <c r="B8" t="s">
        <v>66</v>
      </c>
      <c r="C8" t="s">
        <v>41</v>
      </c>
      <c r="D8">
        <v>5</v>
      </c>
      <c r="E8" t="s">
        <v>65</v>
      </c>
      <c r="F8">
        <v>11</v>
      </c>
      <c r="G8">
        <v>11</v>
      </c>
      <c r="H8">
        <v>53</v>
      </c>
      <c r="I8" t="s">
        <v>44</v>
      </c>
      <c r="J8" t="s">
        <v>45</v>
      </c>
      <c r="K8" t="s">
        <v>67</v>
      </c>
      <c r="L8" t="s">
        <v>68</v>
      </c>
      <c r="N8" t="s">
        <v>41</v>
      </c>
      <c r="O8">
        <v>8</v>
      </c>
      <c r="Q8">
        <v>11</v>
      </c>
      <c r="R8" s="15">
        <v>40699</v>
      </c>
      <c r="S8" t="s">
        <v>197</v>
      </c>
      <c r="T8">
        <v>4</v>
      </c>
      <c r="U8">
        <v>53</v>
      </c>
      <c r="V8">
        <v>4</v>
      </c>
      <c r="Y8">
        <v>1</v>
      </c>
      <c r="Z8" t="s">
        <v>45</v>
      </c>
      <c r="AA8">
        <v>3.294</v>
      </c>
      <c r="AB8">
        <v>57.816000000000003</v>
      </c>
      <c r="AC8">
        <v>51.281999999999996</v>
      </c>
      <c r="AD8">
        <v>7.2899999999999991</v>
      </c>
      <c r="AE8">
        <v>62.183999999999997</v>
      </c>
      <c r="AF8">
        <v>-38.177999999999997</v>
      </c>
      <c r="AG8">
        <v>1</v>
      </c>
      <c r="AI8" s="15">
        <v>40681</v>
      </c>
      <c r="AN8">
        <v>1158</v>
      </c>
      <c r="AP8" s="15" cm="1">
        <f t="array" ref="AP8">IF(VLOOKUP($B8,'indiv intrinsic song '!$A$1:$H$32,COLUMN(B:B),0)=0,"",VLOOKUP($B8,'indiv intrinsic song '!$A$1:$H$32,COLUMN(B:B),0))</f>
        <v>40681</v>
      </c>
      <c r="AQ8" s="17" cm="1">
        <f t="array" ref="AQ8">IF(VLOOKUP($B8,'indiv intrinsic song '!$A$1:$H$32,COLUMN(C:C),0)=0,"",VLOOKUP($B8,'indiv intrinsic song '!$A$1:$H$32,COLUMN(C:C),0))</f>
        <v>3</v>
      </c>
      <c r="AR8" s="17" cm="1">
        <f t="array" ref="AR8">IF(VLOOKUP($B8,'indiv intrinsic song '!$A$1:$H$32,COLUMN(D:D),0)=0,"",VLOOKUP($B8,'indiv intrinsic song '!$A$1:$H$32,COLUMN(D:D),0))</f>
        <v>11</v>
      </c>
      <c r="AS8" s="17" cm="1">
        <f t="array" ref="AS8">IF(VLOOKUP($B8,'indiv intrinsic song '!$A$1:$H$32,COLUMN(E:E),0)=0,"",VLOOKUP($B8,'indiv intrinsic song '!$A$1:$H$32,COLUMN(E:E),0))</f>
        <v>0.36969999999999997</v>
      </c>
      <c r="AT8" s="17" cm="1">
        <f t="array" ref="AT8">IF(VLOOKUP($B8,'indiv intrinsic song '!$A$1:$H$32,COLUMN(F:F),0)=0,"",VLOOKUP($B8,'indiv intrinsic song '!$A$1:$H$32,COLUMN(F:F),0))</f>
        <v>2523.3333333333335</v>
      </c>
      <c r="AU8" s="17" cm="1">
        <f t="array" ref="AU8">IF(VLOOKUP($B8,'indiv intrinsic song '!$A$1:$H$32,COLUMN(G:G),0)=0,"",VLOOKUP($B8,'indiv intrinsic song '!$A$1:$H$32,COLUMN(G:G),0))</f>
        <v>29.759</v>
      </c>
      <c r="AV8" s="17" cm="1">
        <f t="array" ref="AV8">IF(VLOOKUP($B8,'indiv intrinsic song '!$A$1:$H$32,COLUMN(H:H),0)=0,"",VLOOKUP($B8,'indiv intrinsic song '!$A$1:$H$32,COLUMN(H:H),0))</f>
        <v>25</v>
      </c>
      <c r="AW8" s="57" t="str" cm="1">
        <f t="array" ref="AW8">IF(VLOOKUP($B8,refs!$A$1:$AE$32,COLUMN(A:A),0)="","",VLOOKUP($B8,refs!$A$1:$AE$32,COLUMN(A:A),0))</f>
        <v>2600-27262</v>
      </c>
      <c r="AX8" s="57" t="str" cm="1">
        <f t="array" ref="AX8">IF(VLOOKUP($B8,refs!$A$1:$AE$32,COLUMN(B:B),0)="","",VLOOKUP($B8,refs!$A$1:$AE$32,COLUMN(B:B),0))</f>
        <v>11-066</v>
      </c>
      <c r="AY8" s="57" t="str" cm="1">
        <f t="array" ref="AY8">IF(VLOOKUP($B8,refs!$A$1:$AE$32,COLUMN(C:C),0)="","",VLOOKUP($B8,refs!$A$1:$AE$32,COLUMN(C:C),0))</f>
        <v>PB-02</v>
      </c>
      <c r="AZ8" s="57" cm="1">
        <f t="array" ref="AZ8">IF(VLOOKUP($B8,refs!$A$1:$AE$32,COLUMN(D:D),0)="","",VLOOKUP($B8,refs!$A$1:$AE$32,COLUMN(D:D),0))</f>
        <v>30.211480362537763</v>
      </c>
      <c r="BA8" s="57" cm="1">
        <f t="array" ref="BA8">IF(VLOOKUP($B8,refs!$A$1:$AE$32,COLUMN(E:E),0)="","",VLOOKUP($B8,refs!$A$1:$AE$32,COLUMN(E:E),0))</f>
        <v>34.891835310537331</v>
      </c>
      <c r="BB8" s="57" cm="1">
        <f t="array" ref="BB8">IF(VLOOKUP($B8,refs!$A$1:$AE$32,COLUMN(F:F),0)="","",VLOOKUP($B8,refs!$A$1:$AE$32,COLUMN(F:F),0))</f>
        <v>2</v>
      </c>
      <c r="BC8" s="57" cm="1">
        <f t="array" ref="BC8">IF(VLOOKUP($B8,refs!$A$1:$AE$32,COLUMN(G:G),0)="","",VLOOKUP($B8,refs!$A$1:$AE$32,COLUMN(G:G),0))</f>
        <v>6</v>
      </c>
      <c r="BD8" s="57" cm="1">
        <f t="array" ref="BD8">IF(VLOOKUP($B8,refs!$A$1:$AE$32,COLUMN(H:H),0)="","",VLOOKUP($B8,refs!$A$1:$AE$32,COLUMN(H:H),0))</f>
        <v>0.25</v>
      </c>
      <c r="BE8" s="57" cm="1">
        <f t="array" ref="BE8">IF(VLOOKUP($B8,refs!$A$1:$AE$32,COLUMN(I:I),0)="","",VLOOKUP($B8,refs!$A$1:$AE$32,COLUMN(I:I),0))</f>
        <v>125</v>
      </c>
      <c r="BF8" s="57" cm="1">
        <f t="array" ref="BF8">IF(VLOOKUP($B8,refs!$A$1:$AE$32,COLUMN(J:J),0)="","",VLOOKUP($B8,refs!$A$1:$AE$32,COLUMN(J:J),0))</f>
        <v>18.5</v>
      </c>
      <c r="BG8" s="57" cm="1">
        <f t="array" ref="BG8">IF(VLOOKUP($B8,refs!$A$1:$AE$32,COLUMN(K:K),0)="","",VLOOKUP($B8,refs!$A$1:$AE$32,COLUMN(K:K),0))</f>
        <v>119</v>
      </c>
      <c r="BH8" s="57" cm="1">
        <f t="array" ref="BH8">IF(VLOOKUP($B8,refs!$A$1:$AE$32,COLUMN(L:L),0)="","",VLOOKUP($B8,refs!$A$1:$AE$32,COLUMN(L:L),0))</f>
        <v>82</v>
      </c>
      <c r="BI8" s="57" cm="1">
        <f t="array" ref="BI8">IF(VLOOKUP($B8,refs!$A$1:$AE$32,COLUMN(M:M),0)="","",VLOOKUP($B8,refs!$A$1:$AE$32,COLUMN(M:M),0))</f>
        <v>82</v>
      </c>
      <c r="BJ8" s="57" cm="1">
        <f t="array" ref="BJ8">IF(VLOOKUP($B8,refs!$A$1:$AE$32,COLUMN(N:N),0)="","",VLOOKUP($B8,refs!$A$1:$AE$32,COLUMN(N:N),0))</f>
        <v>82</v>
      </c>
      <c r="BK8" s="57" t="str" cm="1">
        <f t="array" ref="BK8">IF(VLOOKUP($B8,refs!$A$1:$AE$32,COLUMN(O:O),0)="","",VLOOKUP($B8,refs!$A$1:$AE$32,COLUMN(O:O),0))</f>
        <v>2600-27262</v>
      </c>
      <c r="BL8" s="57" cm="1">
        <f t="array" ref="BL8">IF(VLOOKUP($B8,refs!$A$1:$AE$32,COLUMN(P:P),0)="","",VLOOKUP($B8,refs!$A$1:$AE$32,COLUMN(P:P),0))</f>
        <v>26549.455000000002</v>
      </c>
      <c r="BM8" s="57" cm="1">
        <f t="array" ref="BM8">IF(VLOOKUP($B8,refs!$A$1:$AE$32,COLUMN(Q:Q),0)="","",VLOOKUP($B8,refs!$A$1:$AE$32,COLUMN(Q:Q),0))</f>
        <v>13.294669504256399</v>
      </c>
      <c r="BN8" s="57" cm="1">
        <f t="array" ref="BN8">IF(VLOOKUP($B8,refs!$A$1:$AE$32,COLUMN(R:R),0)="","",VLOOKUP($B8,refs!$A$1:$AE$32,COLUMN(R:R),0))</f>
        <v>653.78666666666697</v>
      </c>
      <c r="BO8" s="57" cm="1">
        <f t="array" ref="BO8">IF(VLOOKUP($B8,refs!$A$1:$AE$32,COLUMN(S:S),0)="","",VLOOKUP($B8,refs!$A$1:$AE$32,COLUMN(S:S),0))</f>
        <v>0.571033808351881</v>
      </c>
      <c r="BP8" s="57" cm="1">
        <f t="array" ref="BP8">IF(VLOOKUP($B8,refs!$A$1:$AE$32,COLUMN(T:T),0)="","",VLOOKUP($B8,refs!$A$1:$AE$32,COLUMN(T:T),0))</f>
        <v>40199.773666666697</v>
      </c>
      <c r="BQ8" s="57" cm="1">
        <f t="array" ref="BQ8">IF(VLOOKUP($B8,refs!$A$1:$AE$32,COLUMN(U:U),0)="","",VLOOKUP($B8,refs!$A$1:$AE$32,COLUMN(U:U),0))</f>
        <v>20.130081956267698</v>
      </c>
      <c r="BR8" s="57" cm="1">
        <f t="array" ref="BR8">IF(VLOOKUP($B8,refs!$A$1:$AE$32,COLUMN(V:V),0)="","",VLOOKUP($B8,refs!$A$1:$AE$32,COLUMN(V:V),0))</f>
        <v>617.44666666666706</v>
      </c>
      <c r="BS8" s="57" cm="1">
        <f t="array" ref="BS8">IF(VLOOKUP($B8,refs!$A$1:$AE$32,COLUMN(W:W),0)="","",VLOOKUP($B8,refs!$A$1:$AE$32,COLUMN(W:W),0))</f>
        <v>0.49949200998509902</v>
      </c>
      <c r="BT8" s="57" cm="1">
        <f t="array" ref="BT8">IF(VLOOKUP($B8,refs!$A$1:$AE$32,COLUMN(X:X),0)="","",VLOOKUP($B8,refs!$A$1:$AE$32,COLUMN(X:X),0))</f>
        <v>44754.704333333299</v>
      </c>
      <c r="BU8" s="57" cm="1">
        <f t="array" ref="BU8">IF(VLOOKUP($B8,refs!$A$1:$AE$32,COLUMN(Y:Y),0)="","",VLOOKUP($B8,refs!$A$1:$AE$32,COLUMN(Y:Y),0))</f>
        <v>22.410968619596101</v>
      </c>
      <c r="BV8" s="57" cm="1">
        <f t="array" ref="BV8">IF(VLOOKUP($B8,refs!$A$1:$AE$32,COLUMN(Z:Z),0)="","",VLOOKUP($B8,refs!$A$1:$AE$32,COLUMN(Z:Z),0))</f>
        <v>598.71</v>
      </c>
      <c r="BW8" s="57" cm="1">
        <f t="array" ref="BW8">IF(VLOOKUP($B8,refs!$A$1:$AE$32,COLUMN(AA:AA),0)="","",VLOOKUP($B8,refs!$A$1:$AE$32,COLUMN(AA:AA),0))</f>
        <v>0.47405591671403202</v>
      </c>
      <c r="BX8" s="57" cm="1">
        <f t="array" ref="BX8">IF(VLOOKUP($B8,refs!$A$1:$AE$32,COLUMN(AB:AB),0)="","",VLOOKUP($B8,refs!$A$1:$AE$32,COLUMN(AB:AB),0))</f>
        <v>39079.697</v>
      </c>
      <c r="BY8" s="57" cm="1">
        <f t="array" ref="BY8">IF(VLOOKUP($B8,refs!$A$1:$AE$32,COLUMN(AC:AC),0)="","",VLOOKUP($B8,refs!$A$1:$AE$32,COLUMN(AC:AC),0))</f>
        <v>19.569202303455199</v>
      </c>
      <c r="BZ8" s="57" cm="1">
        <f t="array" ref="BZ8">IF(VLOOKUP($B8,refs!$A$1:$AE$32,COLUMN(AD:AD),0)="","",VLOOKUP($B8,refs!$A$1:$AE$32,COLUMN(AD:AD),0))</f>
        <v>645.06666666666695</v>
      </c>
      <c r="CA8" s="57" cm="1">
        <f t="array" ref="CA8">IF(VLOOKUP($B8,refs!$A$1:$AE$32,COLUMN(AE:AE),0)="","",VLOOKUP($B8,refs!$A$1:$AE$32,COLUMN(AE:AE),0))</f>
        <v>0.48921967722086201</v>
      </c>
    </row>
    <row r="9" spans="1:79" x14ac:dyDescent="0.2">
      <c r="A9">
        <v>10</v>
      </c>
      <c r="B9" t="s">
        <v>66</v>
      </c>
      <c r="C9" t="s">
        <v>41</v>
      </c>
      <c r="D9">
        <v>5</v>
      </c>
      <c r="E9" t="s">
        <v>65</v>
      </c>
      <c r="F9">
        <v>11</v>
      </c>
      <c r="G9">
        <v>11</v>
      </c>
      <c r="H9">
        <v>53</v>
      </c>
      <c r="I9" t="s">
        <v>44</v>
      </c>
      <c r="J9" t="s">
        <v>45</v>
      </c>
      <c r="K9" t="s">
        <v>67</v>
      </c>
      <c r="L9" t="s">
        <v>68</v>
      </c>
      <c r="N9" t="s">
        <v>41</v>
      </c>
      <c r="O9">
        <v>8</v>
      </c>
      <c r="Q9">
        <v>11</v>
      </c>
      <c r="R9" s="15">
        <v>40699</v>
      </c>
      <c r="S9" t="s">
        <v>197</v>
      </c>
      <c r="T9">
        <v>4</v>
      </c>
      <c r="U9">
        <v>53</v>
      </c>
      <c r="V9">
        <v>4</v>
      </c>
      <c r="Y9">
        <v>2</v>
      </c>
      <c r="Z9" t="s">
        <v>49</v>
      </c>
      <c r="AA9">
        <v>10.584</v>
      </c>
      <c r="AB9">
        <v>120</v>
      </c>
      <c r="AC9">
        <v>13.103999999999999</v>
      </c>
      <c r="AG9">
        <v>1</v>
      </c>
      <c r="AI9" s="15">
        <v>40681</v>
      </c>
      <c r="AN9">
        <v>1162</v>
      </c>
      <c r="AP9" s="15" cm="1">
        <f t="array" ref="AP9">IF(VLOOKUP($B9,'indiv intrinsic song '!$A$1:$H$32,COLUMN(B:B),0)=0,"",VLOOKUP($B9,'indiv intrinsic song '!$A$1:$H$32,COLUMN(B:B),0))</f>
        <v>40681</v>
      </c>
      <c r="AQ9" s="17" cm="1">
        <f t="array" ref="AQ9">IF(VLOOKUP($B9,'indiv intrinsic song '!$A$1:$H$32,COLUMN(C:C),0)=0,"",VLOOKUP($B9,'indiv intrinsic song '!$A$1:$H$32,COLUMN(C:C),0))</f>
        <v>3</v>
      </c>
      <c r="AR9" s="17" cm="1">
        <f t="array" ref="AR9">IF(VLOOKUP($B9,'indiv intrinsic song '!$A$1:$H$32,COLUMN(D:D),0)=0,"",VLOOKUP($B9,'indiv intrinsic song '!$A$1:$H$32,COLUMN(D:D),0))</f>
        <v>11</v>
      </c>
      <c r="AS9" s="17" cm="1">
        <f t="array" ref="AS9">IF(VLOOKUP($B9,'indiv intrinsic song '!$A$1:$H$32,COLUMN(E:E),0)=0,"",VLOOKUP($B9,'indiv intrinsic song '!$A$1:$H$32,COLUMN(E:E),0))</f>
        <v>0.36969999999999997</v>
      </c>
      <c r="AT9" s="17" cm="1">
        <f t="array" ref="AT9">IF(VLOOKUP($B9,'indiv intrinsic song '!$A$1:$H$32,COLUMN(F:F),0)=0,"",VLOOKUP($B9,'indiv intrinsic song '!$A$1:$H$32,COLUMN(F:F),0))</f>
        <v>2523.3333333333335</v>
      </c>
      <c r="AU9" s="17" cm="1">
        <f t="array" ref="AU9">IF(VLOOKUP($B9,'indiv intrinsic song '!$A$1:$H$32,COLUMN(G:G),0)=0,"",VLOOKUP($B9,'indiv intrinsic song '!$A$1:$H$32,COLUMN(G:G),0))</f>
        <v>29.759</v>
      </c>
      <c r="AV9" s="17" cm="1">
        <f t="array" ref="AV9">IF(VLOOKUP($B9,'indiv intrinsic song '!$A$1:$H$32,COLUMN(H:H),0)=0,"",VLOOKUP($B9,'indiv intrinsic song '!$A$1:$H$32,COLUMN(H:H),0))</f>
        <v>25</v>
      </c>
      <c r="AW9" s="57" t="str" cm="1">
        <f t="array" ref="AW9">IF(VLOOKUP($B9,refs!$A$1:$AE$32,COLUMN(A:A),0)="","",VLOOKUP($B9,refs!$A$1:$AE$32,COLUMN(A:A),0))</f>
        <v>2600-27262</v>
      </c>
      <c r="AX9" s="57" t="str" cm="1">
        <f t="array" ref="AX9">IF(VLOOKUP($B9,refs!$A$1:$AE$32,COLUMN(B:B),0)="","",VLOOKUP($B9,refs!$A$1:$AE$32,COLUMN(B:B),0))</f>
        <v>11-066</v>
      </c>
      <c r="AY9" s="57" t="str" cm="1">
        <f t="array" ref="AY9">IF(VLOOKUP($B9,refs!$A$1:$AE$32,COLUMN(C:C),0)="","",VLOOKUP($B9,refs!$A$1:$AE$32,COLUMN(C:C),0))</f>
        <v>PB-02</v>
      </c>
      <c r="AZ9" s="57" cm="1">
        <f t="array" ref="AZ9">IF(VLOOKUP($B9,refs!$A$1:$AE$32,COLUMN(D:D),0)="","",VLOOKUP($B9,refs!$A$1:$AE$32,COLUMN(D:D),0))</f>
        <v>30.211480362537763</v>
      </c>
      <c r="BA9" s="57" cm="1">
        <f t="array" ref="BA9">IF(VLOOKUP($B9,refs!$A$1:$AE$32,COLUMN(E:E),0)="","",VLOOKUP($B9,refs!$A$1:$AE$32,COLUMN(E:E),0))</f>
        <v>34.891835310537331</v>
      </c>
      <c r="BB9" s="57" cm="1">
        <f t="array" ref="BB9">IF(VLOOKUP($B9,refs!$A$1:$AE$32,COLUMN(F:F),0)="","",VLOOKUP($B9,refs!$A$1:$AE$32,COLUMN(F:F),0))</f>
        <v>2</v>
      </c>
      <c r="BC9" s="57" cm="1">
        <f t="array" ref="BC9">IF(VLOOKUP($B9,refs!$A$1:$AE$32,COLUMN(G:G),0)="","",VLOOKUP($B9,refs!$A$1:$AE$32,COLUMN(G:G),0))</f>
        <v>6</v>
      </c>
      <c r="BD9" s="57" cm="1">
        <f t="array" ref="BD9">IF(VLOOKUP($B9,refs!$A$1:$AE$32,COLUMN(H:H),0)="","",VLOOKUP($B9,refs!$A$1:$AE$32,COLUMN(H:H),0))</f>
        <v>0.25</v>
      </c>
      <c r="BE9" s="57" cm="1">
        <f t="array" ref="BE9">IF(VLOOKUP($B9,refs!$A$1:$AE$32,COLUMN(I:I),0)="","",VLOOKUP($B9,refs!$A$1:$AE$32,COLUMN(I:I),0))</f>
        <v>125</v>
      </c>
      <c r="BF9" s="57" cm="1">
        <f t="array" ref="BF9">IF(VLOOKUP($B9,refs!$A$1:$AE$32,COLUMN(J:J),0)="","",VLOOKUP($B9,refs!$A$1:$AE$32,COLUMN(J:J),0))</f>
        <v>18.5</v>
      </c>
      <c r="BG9" s="57" cm="1">
        <f t="array" ref="BG9">IF(VLOOKUP($B9,refs!$A$1:$AE$32,COLUMN(K:K),0)="","",VLOOKUP($B9,refs!$A$1:$AE$32,COLUMN(K:K),0))</f>
        <v>119</v>
      </c>
      <c r="BH9" s="57" cm="1">
        <f t="array" ref="BH9">IF(VLOOKUP($B9,refs!$A$1:$AE$32,COLUMN(L:L),0)="","",VLOOKUP($B9,refs!$A$1:$AE$32,COLUMN(L:L),0))</f>
        <v>82</v>
      </c>
      <c r="BI9" s="57" cm="1">
        <f t="array" ref="BI9">IF(VLOOKUP($B9,refs!$A$1:$AE$32,COLUMN(M:M),0)="","",VLOOKUP($B9,refs!$A$1:$AE$32,COLUMN(M:M),0))</f>
        <v>82</v>
      </c>
      <c r="BJ9" s="57" cm="1">
        <f t="array" ref="BJ9">IF(VLOOKUP($B9,refs!$A$1:$AE$32,COLUMN(N:N),0)="","",VLOOKUP($B9,refs!$A$1:$AE$32,COLUMN(N:N),0))</f>
        <v>82</v>
      </c>
      <c r="BK9" s="57" t="str" cm="1">
        <f t="array" ref="BK9">IF(VLOOKUP($B9,refs!$A$1:$AE$32,COLUMN(O:O),0)="","",VLOOKUP($B9,refs!$A$1:$AE$32,COLUMN(O:O),0))</f>
        <v>2600-27262</v>
      </c>
      <c r="BL9" s="57" cm="1">
        <f t="array" ref="BL9">IF(VLOOKUP($B9,refs!$A$1:$AE$32,COLUMN(P:P),0)="","",VLOOKUP($B9,refs!$A$1:$AE$32,COLUMN(P:P),0))</f>
        <v>26549.455000000002</v>
      </c>
      <c r="BM9" s="57" cm="1">
        <f t="array" ref="BM9">IF(VLOOKUP($B9,refs!$A$1:$AE$32,COLUMN(Q:Q),0)="","",VLOOKUP($B9,refs!$A$1:$AE$32,COLUMN(Q:Q),0))</f>
        <v>13.294669504256399</v>
      </c>
      <c r="BN9" s="57" cm="1">
        <f t="array" ref="BN9">IF(VLOOKUP($B9,refs!$A$1:$AE$32,COLUMN(R:R),0)="","",VLOOKUP($B9,refs!$A$1:$AE$32,COLUMN(R:R),0))</f>
        <v>653.78666666666697</v>
      </c>
      <c r="BO9" s="57" cm="1">
        <f t="array" ref="BO9">IF(VLOOKUP($B9,refs!$A$1:$AE$32,COLUMN(S:S),0)="","",VLOOKUP($B9,refs!$A$1:$AE$32,COLUMN(S:S),0))</f>
        <v>0.571033808351881</v>
      </c>
      <c r="BP9" s="57" cm="1">
        <f t="array" ref="BP9">IF(VLOOKUP($B9,refs!$A$1:$AE$32,COLUMN(T:T),0)="","",VLOOKUP($B9,refs!$A$1:$AE$32,COLUMN(T:T),0))</f>
        <v>40199.773666666697</v>
      </c>
      <c r="BQ9" s="57" cm="1">
        <f t="array" ref="BQ9">IF(VLOOKUP($B9,refs!$A$1:$AE$32,COLUMN(U:U),0)="","",VLOOKUP($B9,refs!$A$1:$AE$32,COLUMN(U:U),0))</f>
        <v>20.130081956267698</v>
      </c>
      <c r="BR9" s="57" cm="1">
        <f t="array" ref="BR9">IF(VLOOKUP($B9,refs!$A$1:$AE$32,COLUMN(V:V),0)="","",VLOOKUP($B9,refs!$A$1:$AE$32,COLUMN(V:V),0))</f>
        <v>617.44666666666706</v>
      </c>
      <c r="BS9" s="57" cm="1">
        <f t="array" ref="BS9">IF(VLOOKUP($B9,refs!$A$1:$AE$32,COLUMN(W:W),0)="","",VLOOKUP($B9,refs!$A$1:$AE$32,COLUMN(W:W),0))</f>
        <v>0.49949200998509902</v>
      </c>
      <c r="BT9" s="57" cm="1">
        <f t="array" ref="BT9">IF(VLOOKUP($B9,refs!$A$1:$AE$32,COLUMN(X:X),0)="","",VLOOKUP($B9,refs!$A$1:$AE$32,COLUMN(X:X),0))</f>
        <v>44754.704333333299</v>
      </c>
      <c r="BU9" s="57" cm="1">
        <f t="array" ref="BU9">IF(VLOOKUP($B9,refs!$A$1:$AE$32,COLUMN(Y:Y),0)="","",VLOOKUP($B9,refs!$A$1:$AE$32,COLUMN(Y:Y),0))</f>
        <v>22.410968619596101</v>
      </c>
      <c r="BV9" s="57" cm="1">
        <f t="array" ref="BV9">IF(VLOOKUP($B9,refs!$A$1:$AE$32,COLUMN(Z:Z),0)="","",VLOOKUP($B9,refs!$A$1:$AE$32,COLUMN(Z:Z),0))</f>
        <v>598.71</v>
      </c>
      <c r="BW9" s="57" cm="1">
        <f t="array" ref="BW9">IF(VLOOKUP($B9,refs!$A$1:$AE$32,COLUMN(AA:AA),0)="","",VLOOKUP($B9,refs!$A$1:$AE$32,COLUMN(AA:AA),0))</f>
        <v>0.47405591671403202</v>
      </c>
      <c r="BX9" s="57" cm="1">
        <f t="array" ref="BX9">IF(VLOOKUP($B9,refs!$A$1:$AE$32,COLUMN(AB:AB),0)="","",VLOOKUP($B9,refs!$A$1:$AE$32,COLUMN(AB:AB),0))</f>
        <v>39079.697</v>
      </c>
      <c r="BY9" s="57" cm="1">
        <f t="array" ref="BY9">IF(VLOOKUP($B9,refs!$A$1:$AE$32,COLUMN(AC:AC),0)="","",VLOOKUP($B9,refs!$A$1:$AE$32,COLUMN(AC:AC),0))</f>
        <v>19.569202303455199</v>
      </c>
      <c r="BZ9" s="57" cm="1">
        <f t="array" ref="BZ9">IF(VLOOKUP($B9,refs!$A$1:$AE$32,COLUMN(AD:AD),0)="","",VLOOKUP($B9,refs!$A$1:$AE$32,COLUMN(AD:AD),0))</f>
        <v>645.06666666666695</v>
      </c>
      <c r="CA9" s="57" cm="1">
        <f t="array" ref="CA9">IF(VLOOKUP($B9,refs!$A$1:$AE$32,COLUMN(AE:AE),0)="","",VLOOKUP($B9,refs!$A$1:$AE$32,COLUMN(AE:AE),0))</f>
        <v>0.48921967722086201</v>
      </c>
    </row>
    <row r="10" spans="1:79" x14ac:dyDescent="0.2">
      <c r="A10">
        <v>11</v>
      </c>
      <c r="B10" t="s">
        <v>71</v>
      </c>
      <c r="C10" t="s">
        <v>41</v>
      </c>
      <c r="D10">
        <v>6</v>
      </c>
      <c r="E10" t="s">
        <v>69</v>
      </c>
      <c r="F10" t="s">
        <v>44</v>
      </c>
      <c r="G10" t="s">
        <v>70</v>
      </c>
      <c r="H10" t="s">
        <v>44</v>
      </c>
      <c r="I10" t="s">
        <v>44</v>
      </c>
      <c r="J10" t="s">
        <v>41</v>
      </c>
      <c r="K10" t="s">
        <v>60</v>
      </c>
      <c r="L10" t="s">
        <v>72</v>
      </c>
      <c r="N10" t="s">
        <v>45</v>
      </c>
      <c r="Y10">
        <v>1</v>
      </c>
      <c r="Z10" t="s">
        <v>45</v>
      </c>
      <c r="AA10">
        <v>5.85</v>
      </c>
      <c r="AB10">
        <v>120</v>
      </c>
      <c r="AC10">
        <v>120</v>
      </c>
      <c r="AD10">
        <v>-1.2599999999999998</v>
      </c>
      <c r="AE10">
        <v>0</v>
      </c>
      <c r="AF10">
        <v>-59.304000000000002</v>
      </c>
      <c r="AG10">
        <v>2</v>
      </c>
      <c r="AI10" s="15">
        <v>40684</v>
      </c>
      <c r="AN10">
        <v>1179</v>
      </c>
      <c r="AP10" s="15" t="str" cm="1">
        <f t="array" ref="AP10">IF(VLOOKUP($B10,'indiv intrinsic song '!$A$1:$H$32,COLUMN(B:B),0)=0,"",VLOOKUP($B10,'indiv intrinsic song '!$A$1:$H$32,COLUMN(B:B),0))</f>
        <v/>
      </c>
      <c r="AQ10" s="17" t="str" cm="1">
        <f t="array" ref="AQ10">IF(VLOOKUP($B10,'indiv intrinsic song '!$A$1:$H$32,COLUMN(C:C),0)=0,"",VLOOKUP($B10,'indiv intrinsic song '!$A$1:$H$32,COLUMN(C:C),0))</f>
        <v/>
      </c>
      <c r="AR10" s="17" t="str" cm="1">
        <f t="array" ref="AR10">IF(VLOOKUP($B10,'indiv intrinsic song '!$A$1:$H$32,COLUMN(D:D),0)=0,"",VLOOKUP($B10,'indiv intrinsic song '!$A$1:$H$32,COLUMN(D:D),0))</f>
        <v/>
      </c>
      <c r="AS10" s="17" t="str" cm="1">
        <f t="array" ref="AS10">IF(VLOOKUP($B10,'indiv intrinsic song '!$A$1:$H$32,COLUMN(E:E),0)=0,"",VLOOKUP($B10,'indiv intrinsic song '!$A$1:$H$32,COLUMN(E:E),0))</f>
        <v/>
      </c>
      <c r="AT10" s="17" t="str" cm="1">
        <f t="array" ref="AT10">IF(VLOOKUP($B10,'indiv intrinsic song '!$A$1:$H$32,COLUMN(F:F),0)=0,"",VLOOKUP($B10,'indiv intrinsic song '!$A$1:$H$32,COLUMN(F:F),0))</f>
        <v/>
      </c>
      <c r="AU10" s="17" t="str" cm="1">
        <f t="array" ref="AU10">IF(VLOOKUP($B10,'indiv intrinsic song '!$A$1:$H$32,COLUMN(G:G),0)=0,"",VLOOKUP($B10,'indiv intrinsic song '!$A$1:$H$32,COLUMN(G:G),0))</f>
        <v/>
      </c>
      <c r="AV10" s="17" t="str" cm="1">
        <f t="array" ref="AV10">IF(VLOOKUP($B10,'indiv intrinsic song '!$A$1:$H$32,COLUMN(H:H),0)=0,"",VLOOKUP($B10,'indiv intrinsic song '!$A$1:$H$32,COLUMN(H:H),0))</f>
        <v/>
      </c>
      <c r="AW10" s="57" t="str" cm="1">
        <f t="array" ref="AW10">IF(VLOOKUP($B10,refs!$A$1:$AE$32,COLUMN(A:A),0)="","",VLOOKUP($B10,refs!$A$1:$AE$32,COLUMN(A:A),0))</f>
        <v>2540-98978</v>
      </c>
      <c r="AX10" s="57" t="str" cm="1">
        <f t="array" ref="AX10">IF(VLOOKUP($B10,refs!$A$1:$AE$32,COLUMN(B:B),0)="","",VLOOKUP($B10,refs!$A$1:$AE$32,COLUMN(B:B),0))</f>
        <v/>
      </c>
      <c r="AY10" s="57" t="str" cm="1">
        <f t="array" ref="AY10">IF(VLOOKUP($B10,refs!$A$1:$AE$32,COLUMN(C:C),0)="","",VLOOKUP($B10,refs!$A$1:$AE$32,COLUMN(C:C),0))</f>
        <v>PB-09</v>
      </c>
      <c r="AZ10" s="57" cm="1">
        <f t="array" ref="AZ10">IF(VLOOKUP($B10,refs!$A$1:$AE$32,COLUMN(D:D),0)="","",VLOOKUP($B10,refs!$A$1:$AE$32,COLUMN(D:D),0))</f>
        <v>29.5955277869122</v>
      </c>
      <c r="BA10" s="57" cm="1">
        <f t="array" ref="BA10">IF(VLOOKUP($B10,refs!$A$1:$AE$32,COLUMN(E:E),0)="","",VLOOKUP($B10,refs!$A$1:$AE$32,COLUMN(E:E),0))</f>
        <v>34.403669724770644</v>
      </c>
      <c r="BB10" s="57" t="str" cm="1">
        <f t="array" ref="BB10">IF(VLOOKUP($B10,refs!$A$1:$AE$32,COLUMN(F:F),0)="","",VLOOKUP($B10,refs!$A$1:$AE$32,COLUMN(F:F),0))</f>
        <v/>
      </c>
      <c r="BC10" s="57" t="str" cm="1">
        <f t="array" ref="BC10">IF(VLOOKUP($B10,refs!$A$1:$AE$32,COLUMN(G:G),0)="","",VLOOKUP($B10,refs!$A$1:$AE$32,COLUMN(G:G),0))</f>
        <v/>
      </c>
      <c r="BD10" s="57" t="str" cm="1">
        <f t="array" ref="BD10">IF(VLOOKUP($B10,refs!$A$1:$AE$32,COLUMN(H:H),0)="","",VLOOKUP($B10,refs!$A$1:$AE$32,COLUMN(H:H),0))</f>
        <v/>
      </c>
      <c r="BE10" s="57" cm="1">
        <f t="array" ref="BE10">IF(VLOOKUP($B10,refs!$A$1:$AE$32,COLUMN(I:I),0)="","",VLOOKUP($B10,refs!$A$1:$AE$32,COLUMN(I:I),0))</f>
        <v>134</v>
      </c>
      <c r="BF10" s="57" cm="1">
        <f t="array" ref="BF10">IF(VLOOKUP($B10,refs!$A$1:$AE$32,COLUMN(J:J),0)="","",VLOOKUP($B10,refs!$A$1:$AE$32,COLUMN(J:J),0))</f>
        <v>17</v>
      </c>
      <c r="BG10" s="57" cm="1">
        <f t="array" ref="BG10">IF(VLOOKUP($B10,refs!$A$1:$AE$32,COLUMN(K:K),0)="","",VLOOKUP($B10,refs!$A$1:$AE$32,COLUMN(K:K),0))</f>
        <v>116.5</v>
      </c>
      <c r="BH10" s="57" cm="1">
        <f t="array" ref="BH10">IF(VLOOKUP($B10,refs!$A$1:$AE$32,COLUMN(L:L),0)="","",VLOOKUP($B10,refs!$A$1:$AE$32,COLUMN(L:L),0))</f>
        <v>88</v>
      </c>
      <c r="BI10" s="57" cm="1">
        <f t="array" ref="BI10">IF(VLOOKUP($B10,refs!$A$1:$AE$32,COLUMN(M:M),0)="","",VLOOKUP($B10,refs!$A$1:$AE$32,COLUMN(M:M),0))</f>
        <v>87</v>
      </c>
      <c r="BJ10" s="57" cm="1">
        <f t="array" ref="BJ10">IF(VLOOKUP($B10,refs!$A$1:$AE$32,COLUMN(N:N),0)="","",VLOOKUP($B10,refs!$A$1:$AE$32,COLUMN(N:N),0))</f>
        <v>88</v>
      </c>
      <c r="BK10" s="57" t="str" cm="1">
        <f t="array" ref="BK10">IF(VLOOKUP($B10,refs!$A$1:$AE$32,COLUMN(O:O),0)="","",VLOOKUP($B10,refs!$A$1:$AE$32,COLUMN(O:O),0))</f>
        <v>2540-98978</v>
      </c>
      <c r="BL10" s="57" cm="1">
        <f t="array" ref="BL10">IF(VLOOKUP($B10,refs!$A$1:$AE$32,COLUMN(P:P),0)="","",VLOOKUP($B10,refs!$A$1:$AE$32,COLUMN(P:P),0))</f>
        <v>22822.674999999999</v>
      </c>
      <c r="BM10" s="57" cm="1">
        <f t="array" ref="BM10">IF(VLOOKUP($B10,refs!$A$1:$AE$32,COLUMN(Q:Q),0)="","",VLOOKUP($B10,refs!$A$1:$AE$32,COLUMN(Q:Q),0))</f>
        <v>11.428480220330499</v>
      </c>
      <c r="BN10" s="57" cm="1">
        <f t="array" ref="BN10">IF(VLOOKUP($B10,refs!$A$1:$AE$32,COLUMN(R:R),0)="","",VLOOKUP($B10,refs!$A$1:$AE$32,COLUMN(R:R),0))</f>
        <v>657.76</v>
      </c>
      <c r="BO10" s="57" cm="1">
        <f t="array" ref="BO10">IF(VLOOKUP($B10,refs!$A$1:$AE$32,COLUMN(S:S),0)="","",VLOOKUP($B10,refs!$A$1:$AE$32,COLUMN(S:S),0))</f>
        <v>0.58274460490795899</v>
      </c>
      <c r="BP10" s="57" cm="1">
        <f t="array" ref="BP10">IF(VLOOKUP($B10,refs!$A$1:$AE$32,COLUMN(T:T),0)="","",VLOOKUP($B10,refs!$A$1:$AE$32,COLUMN(T:T),0))</f>
        <v>44957.020333333297</v>
      </c>
      <c r="BQ10" s="57" cm="1">
        <f t="array" ref="BQ10">IF(VLOOKUP($B10,refs!$A$1:$AE$32,COLUMN(U:U),0)="","",VLOOKUP($B10,refs!$A$1:$AE$32,COLUMN(U:U),0))</f>
        <v>22.512278584543498</v>
      </c>
      <c r="BR10" s="57" cm="1">
        <f t="array" ref="BR10">IF(VLOOKUP($B10,refs!$A$1:$AE$32,COLUMN(V:V),0)="","",VLOOKUP($B10,refs!$A$1:$AE$32,COLUMN(V:V),0))</f>
        <v>618.78333333333296</v>
      </c>
      <c r="BS10" s="57" cm="1">
        <f t="array" ref="BS10">IF(VLOOKUP($B10,refs!$A$1:$AE$32,COLUMN(W:W),0)="","",VLOOKUP($B10,refs!$A$1:$AE$32,COLUMN(W:W),0))</f>
        <v>0.52679236276052599</v>
      </c>
      <c r="BT10" s="57" cm="1">
        <f t="array" ref="BT10">IF(VLOOKUP($B10,refs!$A$1:$AE$32,COLUMN(X:X),0)="","",VLOOKUP($B10,refs!$A$1:$AE$32,COLUMN(X:X),0))</f>
        <v>51843.344333333298</v>
      </c>
      <c r="BU10" s="57" cm="1">
        <f t="array" ref="BU10">IF(VLOOKUP($B10,refs!$A$1:$AE$32,COLUMN(Y:Y),0)="","",VLOOKUP($B10,refs!$A$1:$AE$32,COLUMN(Y:Y),0))</f>
        <v>25.9606130862961</v>
      </c>
      <c r="BV10" s="57" cm="1">
        <f t="array" ref="BV10">IF(VLOOKUP($B10,refs!$A$1:$AE$32,COLUMN(Z:Z),0)="","",VLOOKUP($B10,refs!$A$1:$AE$32,COLUMN(Z:Z),0))</f>
        <v>615.07666666666705</v>
      </c>
      <c r="BW10" s="57" cm="1">
        <f t="array" ref="BW10">IF(VLOOKUP($B10,refs!$A$1:$AE$32,COLUMN(AA:AA),0)="","",VLOOKUP($B10,refs!$A$1:$AE$32,COLUMN(AA:AA),0))</f>
        <v>0.49214454362007698</v>
      </c>
      <c r="BX10" s="57" cm="1">
        <f t="array" ref="BX10">IF(VLOOKUP($B10,refs!$A$1:$AE$32,COLUMN(AB:AB),0)="","",VLOOKUP($B10,refs!$A$1:$AE$32,COLUMN(AB:AB),0))</f>
        <v>30054.025333333298</v>
      </c>
      <c r="BY10" s="57" cm="1">
        <f t="array" ref="BY10">IF(VLOOKUP($B10,refs!$A$1:$AE$32,COLUMN(AC:AC),0)="","",VLOOKUP($B10,refs!$A$1:$AE$32,COLUMN(AC:AC),0))</f>
        <v>15.0495870472375</v>
      </c>
      <c r="BZ10" s="57" cm="1">
        <f t="array" ref="BZ10">IF(VLOOKUP($B10,refs!$A$1:$AE$32,COLUMN(AD:AD),0)="","",VLOOKUP($B10,refs!$A$1:$AE$32,COLUMN(AD:AD),0))</f>
        <v>644.44666666666706</v>
      </c>
      <c r="CA10" s="57" cm="1">
        <f t="array" ref="CA10">IF(VLOOKUP($B10,refs!$A$1:$AE$32,COLUMN(AE:AE),0)="","",VLOOKUP($B10,refs!$A$1:$AE$32,COLUMN(AE:AE),0))</f>
        <v>0.57660854914995596</v>
      </c>
    </row>
    <row r="11" spans="1:79" x14ac:dyDescent="0.2">
      <c r="A11">
        <v>11</v>
      </c>
      <c r="B11" t="s">
        <v>71</v>
      </c>
      <c r="C11" t="s">
        <v>41</v>
      </c>
      <c r="D11">
        <v>6</v>
      </c>
      <c r="E11" t="s">
        <v>69</v>
      </c>
      <c r="F11" t="s">
        <v>44</v>
      </c>
      <c r="G11" t="s">
        <v>70</v>
      </c>
      <c r="H11" t="s">
        <v>44</v>
      </c>
      <c r="I11" t="s">
        <v>44</v>
      </c>
      <c r="J11" t="s">
        <v>41</v>
      </c>
      <c r="K11" t="s">
        <v>60</v>
      </c>
      <c r="L11" t="s">
        <v>72</v>
      </c>
      <c r="N11" t="s">
        <v>45</v>
      </c>
      <c r="Y11">
        <v>2</v>
      </c>
      <c r="Z11" t="s">
        <v>49</v>
      </c>
      <c r="AA11">
        <v>4.59</v>
      </c>
      <c r="AB11">
        <v>120</v>
      </c>
      <c r="AC11">
        <v>60.695999999999998</v>
      </c>
      <c r="AG11">
        <v>2</v>
      </c>
      <c r="AI11" s="15">
        <v>40684</v>
      </c>
      <c r="AN11">
        <v>1191</v>
      </c>
      <c r="AP11" s="15" t="str" cm="1">
        <f t="array" ref="AP11">IF(VLOOKUP($B11,'indiv intrinsic song '!$A$1:$H$32,COLUMN(B:B),0)=0,"",VLOOKUP($B11,'indiv intrinsic song '!$A$1:$H$32,COLUMN(B:B),0))</f>
        <v/>
      </c>
      <c r="AQ11" s="17" t="str" cm="1">
        <f t="array" ref="AQ11">IF(VLOOKUP($B11,'indiv intrinsic song '!$A$1:$H$32,COLUMN(C:C),0)=0,"",VLOOKUP($B11,'indiv intrinsic song '!$A$1:$H$32,COLUMN(C:C),0))</f>
        <v/>
      </c>
      <c r="AR11" s="17" t="str" cm="1">
        <f t="array" ref="AR11">IF(VLOOKUP($B11,'indiv intrinsic song '!$A$1:$H$32,COLUMN(D:D),0)=0,"",VLOOKUP($B11,'indiv intrinsic song '!$A$1:$H$32,COLUMN(D:D),0))</f>
        <v/>
      </c>
      <c r="AS11" s="17" t="str" cm="1">
        <f t="array" ref="AS11">IF(VLOOKUP($B11,'indiv intrinsic song '!$A$1:$H$32,COLUMN(E:E),0)=0,"",VLOOKUP($B11,'indiv intrinsic song '!$A$1:$H$32,COLUMN(E:E),0))</f>
        <v/>
      </c>
      <c r="AT11" s="17" t="str" cm="1">
        <f t="array" ref="AT11">IF(VLOOKUP($B11,'indiv intrinsic song '!$A$1:$H$32,COLUMN(F:F),0)=0,"",VLOOKUP($B11,'indiv intrinsic song '!$A$1:$H$32,COLUMN(F:F),0))</f>
        <v/>
      </c>
      <c r="AU11" s="17" t="str" cm="1">
        <f t="array" ref="AU11">IF(VLOOKUP($B11,'indiv intrinsic song '!$A$1:$H$32,COLUMN(G:G),0)=0,"",VLOOKUP($B11,'indiv intrinsic song '!$A$1:$H$32,COLUMN(G:G),0))</f>
        <v/>
      </c>
      <c r="AV11" s="17" t="str" cm="1">
        <f t="array" ref="AV11">IF(VLOOKUP($B11,'indiv intrinsic song '!$A$1:$H$32,COLUMN(H:H),0)=0,"",VLOOKUP($B11,'indiv intrinsic song '!$A$1:$H$32,COLUMN(H:H),0))</f>
        <v/>
      </c>
      <c r="AW11" s="57" t="str" cm="1">
        <f t="array" ref="AW11">IF(VLOOKUP($B11,refs!$A$1:$AE$32,COLUMN(A:A),0)="","",VLOOKUP($B11,refs!$A$1:$AE$32,COLUMN(A:A),0))</f>
        <v>2540-98978</v>
      </c>
      <c r="AX11" s="57" t="str" cm="1">
        <f t="array" ref="AX11">IF(VLOOKUP($B11,refs!$A$1:$AE$32,COLUMN(B:B),0)="","",VLOOKUP($B11,refs!$A$1:$AE$32,COLUMN(B:B),0))</f>
        <v/>
      </c>
      <c r="AY11" s="57" t="str" cm="1">
        <f t="array" ref="AY11">IF(VLOOKUP($B11,refs!$A$1:$AE$32,COLUMN(C:C),0)="","",VLOOKUP($B11,refs!$A$1:$AE$32,COLUMN(C:C),0))</f>
        <v>PB-09</v>
      </c>
      <c r="AZ11" s="57" cm="1">
        <f t="array" ref="AZ11">IF(VLOOKUP($B11,refs!$A$1:$AE$32,COLUMN(D:D),0)="","",VLOOKUP($B11,refs!$A$1:$AE$32,COLUMN(D:D),0))</f>
        <v>29.5955277869122</v>
      </c>
      <c r="BA11" s="57" cm="1">
        <f t="array" ref="BA11">IF(VLOOKUP($B11,refs!$A$1:$AE$32,COLUMN(E:E),0)="","",VLOOKUP($B11,refs!$A$1:$AE$32,COLUMN(E:E),0))</f>
        <v>34.403669724770644</v>
      </c>
      <c r="BB11" s="57" t="str" cm="1">
        <f t="array" ref="BB11">IF(VLOOKUP($B11,refs!$A$1:$AE$32,COLUMN(F:F),0)="","",VLOOKUP($B11,refs!$A$1:$AE$32,COLUMN(F:F),0))</f>
        <v/>
      </c>
      <c r="BC11" s="57" t="str" cm="1">
        <f t="array" ref="BC11">IF(VLOOKUP($B11,refs!$A$1:$AE$32,COLUMN(G:G),0)="","",VLOOKUP($B11,refs!$A$1:$AE$32,COLUMN(G:G),0))</f>
        <v/>
      </c>
      <c r="BD11" s="57" t="str" cm="1">
        <f t="array" ref="BD11">IF(VLOOKUP($B11,refs!$A$1:$AE$32,COLUMN(H:H),0)="","",VLOOKUP($B11,refs!$A$1:$AE$32,COLUMN(H:H),0))</f>
        <v/>
      </c>
      <c r="BE11" s="57" cm="1">
        <f t="array" ref="BE11">IF(VLOOKUP($B11,refs!$A$1:$AE$32,COLUMN(I:I),0)="","",VLOOKUP($B11,refs!$A$1:$AE$32,COLUMN(I:I),0))</f>
        <v>134</v>
      </c>
      <c r="BF11" s="57" cm="1">
        <f t="array" ref="BF11">IF(VLOOKUP($B11,refs!$A$1:$AE$32,COLUMN(J:J),0)="","",VLOOKUP($B11,refs!$A$1:$AE$32,COLUMN(J:J),0))</f>
        <v>17</v>
      </c>
      <c r="BG11" s="57" cm="1">
        <f t="array" ref="BG11">IF(VLOOKUP($B11,refs!$A$1:$AE$32,COLUMN(K:K),0)="","",VLOOKUP($B11,refs!$A$1:$AE$32,COLUMN(K:K),0))</f>
        <v>116.5</v>
      </c>
      <c r="BH11" s="57" cm="1">
        <f t="array" ref="BH11">IF(VLOOKUP($B11,refs!$A$1:$AE$32,COLUMN(L:L),0)="","",VLOOKUP($B11,refs!$A$1:$AE$32,COLUMN(L:L),0))</f>
        <v>88</v>
      </c>
      <c r="BI11" s="57" cm="1">
        <f t="array" ref="BI11">IF(VLOOKUP($B11,refs!$A$1:$AE$32,COLUMN(M:M),0)="","",VLOOKUP($B11,refs!$A$1:$AE$32,COLUMN(M:M),0))</f>
        <v>87</v>
      </c>
      <c r="BJ11" s="57" cm="1">
        <f t="array" ref="BJ11">IF(VLOOKUP($B11,refs!$A$1:$AE$32,COLUMN(N:N),0)="","",VLOOKUP($B11,refs!$A$1:$AE$32,COLUMN(N:N),0))</f>
        <v>88</v>
      </c>
      <c r="BK11" s="57" t="str" cm="1">
        <f t="array" ref="BK11">IF(VLOOKUP($B11,refs!$A$1:$AE$32,COLUMN(O:O),0)="","",VLOOKUP($B11,refs!$A$1:$AE$32,COLUMN(O:O),0))</f>
        <v>2540-98978</v>
      </c>
      <c r="BL11" s="57" cm="1">
        <f t="array" ref="BL11">IF(VLOOKUP($B11,refs!$A$1:$AE$32,COLUMN(P:P),0)="","",VLOOKUP($B11,refs!$A$1:$AE$32,COLUMN(P:P),0))</f>
        <v>22822.674999999999</v>
      </c>
      <c r="BM11" s="57" cm="1">
        <f t="array" ref="BM11">IF(VLOOKUP($B11,refs!$A$1:$AE$32,COLUMN(Q:Q),0)="","",VLOOKUP($B11,refs!$A$1:$AE$32,COLUMN(Q:Q),0))</f>
        <v>11.428480220330499</v>
      </c>
      <c r="BN11" s="57" cm="1">
        <f t="array" ref="BN11">IF(VLOOKUP($B11,refs!$A$1:$AE$32,COLUMN(R:R),0)="","",VLOOKUP($B11,refs!$A$1:$AE$32,COLUMN(R:R),0))</f>
        <v>657.76</v>
      </c>
      <c r="BO11" s="57" cm="1">
        <f t="array" ref="BO11">IF(VLOOKUP($B11,refs!$A$1:$AE$32,COLUMN(S:S),0)="","",VLOOKUP($B11,refs!$A$1:$AE$32,COLUMN(S:S),0))</f>
        <v>0.58274460490795899</v>
      </c>
      <c r="BP11" s="57" cm="1">
        <f t="array" ref="BP11">IF(VLOOKUP($B11,refs!$A$1:$AE$32,COLUMN(T:T),0)="","",VLOOKUP($B11,refs!$A$1:$AE$32,COLUMN(T:T),0))</f>
        <v>44957.020333333297</v>
      </c>
      <c r="BQ11" s="57" cm="1">
        <f t="array" ref="BQ11">IF(VLOOKUP($B11,refs!$A$1:$AE$32,COLUMN(U:U),0)="","",VLOOKUP($B11,refs!$A$1:$AE$32,COLUMN(U:U),0))</f>
        <v>22.512278584543498</v>
      </c>
      <c r="BR11" s="57" cm="1">
        <f t="array" ref="BR11">IF(VLOOKUP($B11,refs!$A$1:$AE$32,COLUMN(V:V),0)="","",VLOOKUP($B11,refs!$A$1:$AE$32,COLUMN(V:V),0))</f>
        <v>618.78333333333296</v>
      </c>
      <c r="BS11" s="57" cm="1">
        <f t="array" ref="BS11">IF(VLOOKUP($B11,refs!$A$1:$AE$32,COLUMN(W:W),0)="","",VLOOKUP($B11,refs!$A$1:$AE$32,COLUMN(W:W),0))</f>
        <v>0.52679236276052599</v>
      </c>
      <c r="BT11" s="57" cm="1">
        <f t="array" ref="BT11">IF(VLOOKUP($B11,refs!$A$1:$AE$32,COLUMN(X:X),0)="","",VLOOKUP($B11,refs!$A$1:$AE$32,COLUMN(X:X),0))</f>
        <v>51843.344333333298</v>
      </c>
      <c r="BU11" s="57" cm="1">
        <f t="array" ref="BU11">IF(VLOOKUP($B11,refs!$A$1:$AE$32,COLUMN(Y:Y),0)="","",VLOOKUP($B11,refs!$A$1:$AE$32,COLUMN(Y:Y),0))</f>
        <v>25.9606130862961</v>
      </c>
      <c r="BV11" s="57" cm="1">
        <f t="array" ref="BV11">IF(VLOOKUP($B11,refs!$A$1:$AE$32,COLUMN(Z:Z),0)="","",VLOOKUP($B11,refs!$A$1:$AE$32,COLUMN(Z:Z),0))</f>
        <v>615.07666666666705</v>
      </c>
      <c r="BW11" s="57" cm="1">
        <f t="array" ref="BW11">IF(VLOOKUP($B11,refs!$A$1:$AE$32,COLUMN(AA:AA),0)="","",VLOOKUP($B11,refs!$A$1:$AE$32,COLUMN(AA:AA),0))</f>
        <v>0.49214454362007698</v>
      </c>
      <c r="BX11" s="57" cm="1">
        <f t="array" ref="BX11">IF(VLOOKUP($B11,refs!$A$1:$AE$32,COLUMN(AB:AB),0)="","",VLOOKUP($B11,refs!$A$1:$AE$32,COLUMN(AB:AB),0))</f>
        <v>30054.025333333298</v>
      </c>
      <c r="BY11" s="57" cm="1">
        <f t="array" ref="BY11">IF(VLOOKUP($B11,refs!$A$1:$AE$32,COLUMN(AC:AC),0)="","",VLOOKUP($B11,refs!$A$1:$AE$32,COLUMN(AC:AC),0))</f>
        <v>15.0495870472375</v>
      </c>
      <c r="BZ11" s="57" cm="1">
        <f t="array" ref="BZ11">IF(VLOOKUP($B11,refs!$A$1:$AE$32,COLUMN(AD:AD),0)="","",VLOOKUP($B11,refs!$A$1:$AE$32,COLUMN(AD:AD),0))</f>
        <v>644.44666666666706</v>
      </c>
      <c r="CA11" s="57" cm="1">
        <f t="array" ref="CA11">IF(VLOOKUP($B11,refs!$A$1:$AE$32,COLUMN(AE:AE),0)="","",VLOOKUP($B11,refs!$A$1:$AE$32,COLUMN(AE:AE),0))</f>
        <v>0.57660854914995596</v>
      </c>
    </row>
    <row r="12" spans="1:79" x14ac:dyDescent="0.2">
      <c r="A12">
        <v>12</v>
      </c>
      <c r="B12" t="s">
        <v>74</v>
      </c>
      <c r="C12" t="s">
        <v>41</v>
      </c>
      <c r="D12">
        <v>7</v>
      </c>
      <c r="E12" t="s">
        <v>69</v>
      </c>
      <c r="F12">
        <v>2</v>
      </c>
      <c r="G12" t="s">
        <v>73</v>
      </c>
      <c r="H12">
        <v>15</v>
      </c>
      <c r="I12">
        <v>1</v>
      </c>
      <c r="J12" t="s">
        <v>41</v>
      </c>
      <c r="K12" t="s">
        <v>75</v>
      </c>
      <c r="L12" t="s">
        <v>76</v>
      </c>
      <c r="N12" t="s">
        <v>41</v>
      </c>
      <c r="O12">
        <v>2</v>
      </c>
      <c r="Q12">
        <v>2</v>
      </c>
      <c r="R12" s="15">
        <v>40692</v>
      </c>
      <c r="S12" t="s">
        <v>199</v>
      </c>
      <c r="T12">
        <v>0</v>
      </c>
      <c r="U12">
        <v>15</v>
      </c>
      <c r="V12">
        <v>2</v>
      </c>
      <c r="W12">
        <v>1</v>
      </c>
      <c r="X12">
        <v>0</v>
      </c>
      <c r="Y12">
        <v>1</v>
      </c>
      <c r="Z12" t="s">
        <v>49</v>
      </c>
      <c r="AA12">
        <v>0.93600000000000005</v>
      </c>
      <c r="AB12">
        <v>7.74</v>
      </c>
      <c r="AC12">
        <v>1.9079999999999999</v>
      </c>
      <c r="AD12">
        <v>-1.476</v>
      </c>
      <c r="AE12">
        <v>-38.123999999999995</v>
      </c>
      <c r="AF12">
        <v>-72.45</v>
      </c>
      <c r="AG12">
        <v>1</v>
      </c>
      <c r="AI12" s="15">
        <v>40684</v>
      </c>
      <c r="AN12">
        <v>1202</v>
      </c>
      <c r="AP12" s="15" cm="1">
        <f t="array" ref="AP12">IF(VLOOKUP($B12,'indiv intrinsic song '!$A$1:$H$32,COLUMN(B:B),0)=0,"",VLOOKUP($B12,'indiv intrinsic song '!$A$1:$H$32,COLUMN(B:B),0))</f>
        <v>40679</v>
      </c>
      <c r="AQ12" s="17" cm="1">
        <f t="array" ref="AQ12">IF(VLOOKUP($B12,'indiv intrinsic song '!$A$1:$H$32,COLUMN(C:C),0)=0,"",VLOOKUP($B12,'indiv intrinsic song '!$A$1:$H$32,COLUMN(C:C),0))</f>
        <v>3</v>
      </c>
      <c r="AR12" s="17" cm="1">
        <f t="array" ref="AR12">IF(VLOOKUP($B12,'indiv intrinsic song '!$A$1:$H$32,COLUMN(D:D),0)=0,"",VLOOKUP($B12,'indiv intrinsic song '!$A$1:$H$32,COLUMN(D:D),0))</f>
        <v>10.667</v>
      </c>
      <c r="AS12" s="17" cm="1">
        <f t="array" ref="AS12">IF(VLOOKUP($B12,'indiv intrinsic song '!$A$1:$H$32,COLUMN(E:E),0)=0,"",VLOOKUP($B12,'indiv intrinsic song '!$A$1:$H$32,COLUMN(E:E),0))</f>
        <v>0.33169999999999999</v>
      </c>
      <c r="AT12" s="17" cm="1">
        <f t="array" ref="AT12">IF(VLOOKUP($B12,'indiv intrinsic song '!$A$1:$H$32,COLUMN(F:F),0)=0,"",VLOOKUP($B12,'indiv intrinsic song '!$A$1:$H$32,COLUMN(F:F),0))</f>
        <v>2623.3333333333335</v>
      </c>
      <c r="AU12" s="17" cm="1">
        <f t="array" ref="AU12">IF(VLOOKUP($B12,'indiv intrinsic song '!$A$1:$H$32,COLUMN(G:G),0)=0,"",VLOOKUP($B12,'indiv intrinsic song '!$A$1:$H$32,COLUMN(G:G),0))</f>
        <v>32.17</v>
      </c>
      <c r="AV12" s="17" cm="1">
        <f t="array" ref="AV12">IF(VLOOKUP($B12,'indiv intrinsic song '!$A$1:$H$32,COLUMN(H:H),0)=0,"",VLOOKUP($B12,'indiv intrinsic song '!$A$1:$H$32,COLUMN(H:H),0))</f>
        <v>28</v>
      </c>
      <c r="AW12" s="57" t="str" cm="1">
        <f t="array" ref="AW12">IF(VLOOKUP($B12,refs!$A$1:$AE$32,COLUMN(A:A),0)="","",VLOOKUP($B12,refs!$A$1:$AE$32,COLUMN(A:A),0))</f>
        <v>2540-46019</v>
      </c>
      <c r="AX12" s="57" t="str" cm="1">
        <f t="array" ref="AX12">IF(VLOOKUP($B12,refs!$A$1:$AE$32,COLUMN(B:B),0)="","",VLOOKUP($B12,refs!$A$1:$AE$32,COLUMN(B:B),0))</f>
        <v>09-691</v>
      </c>
      <c r="AY12" s="57" t="str" cm="1">
        <f t="array" ref="AY12">IF(VLOOKUP($B12,refs!$A$1:$AE$32,COLUMN(C:C),0)="","",VLOOKUP($B12,refs!$A$1:$AE$32,COLUMN(C:C),0))</f>
        <v>PB-14</v>
      </c>
      <c r="AZ12" s="57" cm="1">
        <f t="array" ref="AZ12">IF(VLOOKUP($B12,refs!$A$1:$AE$32,COLUMN(D:D),0)="","",VLOOKUP($B12,refs!$A$1:$AE$32,COLUMN(D:D),0))</f>
        <v>31.392694063926943</v>
      </c>
      <c r="BA12" s="57" cm="1">
        <f t="array" ref="BA12">IF(VLOOKUP($B12,refs!$A$1:$AE$32,COLUMN(E:E),0)="","",VLOOKUP($B12,refs!$A$1:$AE$32,COLUMN(E:E),0))</f>
        <v>36.231884057971016</v>
      </c>
      <c r="BB12" s="57" cm="1">
        <f t="array" ref="BB12">IF(VLOOKUP($B12,refs!$A$1:$AE$32,COLUMN(F:F),0)="","",VLOOKUP($B12,refs!$A$1:$AE$32,COLUMN(F:F),0))</f>
        <v>2</v>
      </c>
      <c r="BC12" s="57" cm="1">
        <f t="array" ref="BC12">IF(VLOOKUP($B12,refs!$A$1:$AE$32,COLUMN(G:G),0)="","",VLOOKUP($B12,refs!$A$1:$AE$32,COLUMN(G:G),0))</f>
        <v>0</v>
      </c>
      <c r="BD12" s="57" cm="1">
        <f t="array" ref="BD12">IF(VLOOKUP($B12,refs!$A$1:$AE$32,COLUMN(H:H),0)="","",VLOOKUP($B12,refs!$A$1:$AE$32,COLUMN(H:H),0))</f>
        <v>1</v>
      </c>
      <c r="BE12" s="57" cm="1">
        <f t="array" ref="BE12">IF(VLOOKUP($B12,refs!$A$1:$AE$32,COLUMN(I:I),0)="","",VLOOKUP($B12,refs!$A$1:$AE$32,COLUMN(I:I),0))</f>
        <v>134</v>
      </c>
      <c r="BF12" s="57" cm="1">
        <f t="array" ref="BF12">IF(VLOOKUP($B12,refs!$A$1:$AE$32,COLUMN(J:J),0)="","",VLOOKUP($B12,refs!$A$1:$AE$32,COLUMN(J:J),0))</f>
        <v>17</v>
      </c>
      <c r="BG12" s="57" cm="1">
        <f t="array" ref="BG12">IF(VLOOKUP($B12,refs!$A$1:$AE$32,COLUMN(K:K),0)="","",VLOOKUP($B12,refs!$A$1:$AE$32,COLUMN(K:K),0))</f>
        <v>120.66666666666667</v>
      </c>
      <c r="BH12" s="57" cm="1">
        <f t="array" ref="BH12">IF(VLOOKUP($B12,refs!$A$1:$AE$32,COLUMN(L:L),0)="","",VLOOKUP($B12,refs!$A$1:$AE$32,COLUMN(L:L),0))</f>
        <v>95</v>
      </c>
      <c r="BI12" s="57" cm="1">
        <f t="array" ref="BI12">IF(VLOOKUP($B12,refs!$A$1:$AE$32,COLUMN(M:M),0)="","",VLOOKUP($B12,refs!$A$1:$AE$32,COLUMN(M:M),0))</f>
        <v>93</v>
      </c>
      <c r="BJ12" s="57" cm="1">
        <f t="array" ref="BJ12">IF(VLOOKUP($B12,refs!$A$1:$AE$32,COLUMN(N:N),0)="","",VLOOKUP($B12,refs!$A$1:$AE$32,COLUMN(N:N),0))</f>
        <v>95</v>
      </c>
      <c r="BK12" s="57" t="str" cm="1">
        <f t="array" ref="BK12">IF(VLOOKUP($B12,refs!$A$1:$AE$32,COLUMN(O:O),0)="","",VLOOKUP($B12,refs!$A$1:$AE$32,COLUMN(O:O),0))</f>
        <v>2540-46019</v>
      </c>
      <c r="BL12" s="57" cm="1">
        <f t="array" ref="BL12">IF(VLOOKUP($B12,refs!$A$1:$AE$32,COLUMN(P:P),0)="","",VLOOKUP($B12,refs!$A$1:$AE$32,COLUMN(P:P),0))</f>
        <v>39424.066666666702</v>
      </c>
      <c r="BM12" s="57" cm="1">
        <f t="array" ref="BM12">IF(VLOOKUP($B12,refs!$A$1:$AE$32,COLUMN(Q:Q),0)="","",VLOOKUP($B12,refs!$A$1:$AE$32,COLUMN(Q:Q),0))</f>
        <v>19.741645802036398</v>
      </c>
      <c r="BN12" s="57" cm="1">
        <f t="array" ref="BN12">IF(VLOOKUP($B12,refs!$A$1:$AE$32,COLUMN(R:R),0)="","",VLOOKUP($B12,refs!$A$1:$AE$32,COLUMN(R:R),0))</f>
        <v>621.70666666666705</v>
      </c>
      <c r="BO12" s="57" cm="1">
        <f t="array" ref="BO12">IF(VLOOKUP($B12,refs!$A$1:$AE$32,COLUMN(S:S),0)="","",VLOOKUP($B12,refs!$A$1:$AE$32,COLUMN(S:S),0))</f>
        <v>0.50135123039110996</v>
      </c>
      <c r="BP12" s="57" cm="1">
        <f t="array" ref="BP12">IF(VLOOKUP($B12,refs!$A$1:$AE$32,COLUMN(T:T),0)="","",VLOOKUP($B12,refs!$A$1:$AE$32,COLUMN(T:T),0))</f>
        <v>42699.875999999997</v>
      </c>
      <c r="BQ12" s="57" cm="1">
        <f t="array" ref="BQ12">IF(VLOOKUP($B12,refs!$A$1:$AE$32,COLUMN(U:U),0)="","",VLOOKUP($B12,refs!$A$1:$AE$32,COLUMN(U:U),0))</f>
        <v>21.3820110165248</v>
      </c>
      <c r="BR12" s="57" cm="1">
        <f t="array" ref="BR12">IF(VLOOKUP($B12,refs!$A$1:$AE$32,COLUMN(V:V),0)="","",VLOOKUP($B12,refs!$A$1:$AE$32,COLUMN(V:V),0))</f>
        <v>660.16333333333296</v>
      </c>
      <c r="BS12" s="57" cm="1">
        <f t="array" ref="BS12">IF(VLOOKUP($B12,refs!$A$1:$AE$32,COLUMN(W:W),0)="","",VLOOKUP($B12,refs!$A$1:$AE$32,COLUMN(W:W),0))</f>
        <v>0.50756069154831196</v>
      </c>
      <c r="BT12" s="57" cm="1">
        <f t="array" ref="BT12">IF(VLOOKUP($B12,refs!$A$1:$AE$32,COLUMN(X:X),0)="","",VLOOKUP($B12,refs!$A$1:$AE$32,COLUMN(X:X),0))</f>
        <v>35596.108</v>
      </c>
      <c r="BU12" s="57" cm="1">
        <f t="array" ref="BU12">IF(VLOOKUP($B12,refs!$A$1:$AE$32,COLUMN(Y:Y),0)="","",VLOOKUP($B12,refs!$A$1:$AE$32,COLUMN(Y:Y),0))</f>
        <v>17.8247911867802</v>
      </c>
      <c r="BV12" s="57" cm="1">
        <f t="array" ref="BV12">IF(VLOOKUP($B12,refs!$A$1:$AE$32,COLUMN(Z:Z),0)="","",VLOOKUP($B12,refs!$A$1:$AE$32,COLUMN(Z:Z),0))</f>
        <v>654.78666666666697</v>
      </c>
      <c r="BW12" s="57" cm="1">
        <f t="array" ref="BW12">IF(VLOOKUP($B12,refs!$A$1:$AE$32,COLUMN(AA:AA),0)="","",VLOOKUP($B12,refs!$A$1:$AE$32,COLUMN(AA:AA),0))</f>
        <v>0.52114163666106705</v>
      </c>
      <c r="BX12" s="57" cm="1">
        <f t="array" ref="BX12">IF(VLOOKUP($B12,refs!$A$1:$AE$32,COLUMN(AB:AB),0)="","",VLOOKUP($B12,refs!$A$1:$AE$32,COLUMN(AB:AB),0))</f>
        <v>30552.544999999998</v>
      </c>
      <c r="BY12" s="57" cm="1">
        <f t="array" ref="BY12">IF(VLOOKUP($B12,refs!$A$1:$AE$32,COLUMN(AC:AC),0)="","",VLOOKUP($B12,refs!$A$1:$AE$32,COLUMN(AC:AC),0))</f>
        <v>15.299221331998</v>
      </c>
      <c r="BZ12" s="57" cm="1">
        <f t="array" ref="BZ12">IF(VLOOKUP($B12,refs!$A$1:$AE$32,COLUMN(AD:AD),0)="","",VLOOKUP($B12,refs!$A$1:$AE$32,COLUMN(AD:AD),0))</f>
        <v>665.73333333333301</v>
      </c>
      <c r="CA12" s="57" cm="1">
        <f t="array" ref="CA12">IF(VLOOKUP($B12,refs!$A$1:$AE$32,COLUMN(AE:AE),0)="","",VLOOKUP($B12,refs!$A$1:$AE$32,COLUMN(AE:AE),0))</f>
        <v>0.55830604189247701</v>
      </c>
    </row>
    <row r="13" spans="1:79" x14ac:dyDescent="0.2">
      <c r="A13">
        <v>12</v>
      </c>
      <c r="B13" t="s">
        <v>74</v>
      </c>
      <c r="C13" t="s">
        <v>41</v>
      </c>
      <c r="D13">
        <v>7</v>
      </c>
      <c r="E13" t="s">
        <v>69</v>
      </c>
      <c r="F13">
        <v>2</v>
      </c>
      <c r="G13" t="s">
        <v>73</v>
      </c>
      <c r="H13">
        <v>15</v>
      </c>
      <c r="I13">
        <v>1</v>
      </c>
      <c r="J13" t="s">
        <v>41</v>
      </c>
      <c r="K13" t="s">
        <v>75</v>
      </c>
      <c r="L13" t="s">
        <v>76</v>
      </c>
      <c r="N13" t="s">
        <v>41</v>
      </c>
      <c r="O13">
        <v>2</v>
      </c>
      <c r="Q13">
        <v>2</v>
      </c>
      <c r="R13" s="15">
        <v>40692</v>
      </c>
      <c r="S13" t="s">
        <v>199</v>
      </c>
      <c r="T13">
        <v>0</v>
      </c>
      <c r="U13">
        <v>15</v>
      </c>
      <c r="V13">
        <v>2</v>
      </c>
      <c r="W13">
        <v>1</v>
      </c>
      <c r="X13">
        <v>0</v>
      </c>
      <c r="Y13">
        <v>2</v>
      </c>
      <c r="Z13" t="s">
        <v>45</v>
      </c>
      <c r="AA13">
        <v>2.4119999999999999</v>
      </c>
      <c r="AB13">
        <v>45.863999999999997</v>
      </c>
      <c r="AC13">
        <v>74.358000000000004</v>
      </c>
      <c r="AG13">
        <v>1</v>
      </c>
      <c r="AI13" s="15">
        <v>40684</v>
      </c>
      <c r="AN13">
        <v>1208</v>
      </c>
      <c r="AP13" s="15" cm="1">
        <f t="array" ref="AP13">IF(VLOOKUP($B13,'indiv intrinsic song '!$A$1:$H$32,COLUMN(B:B),0)=0,"",VLOOKUP($B13,'indiv intrinsic song '!$A$1:$H$32,COLUMN(B:B),0))</f>
        <v>40679</v>
      </c>
      <c r="AQ13" s="17" cm="1">
        <f t="array" ref="AQ13">IF(VLOOKUP($B13,'indiv intrinsic song '!$A$1:$H$32,COLUMN(C:C),0)=0,"",VLOOKUP($B13,'indiv intrinsic song '!$A$1:$H$32,COLUMN(C:C),0))</f>
        <v>3</v>
      </c>
      <c r="AR13" s="17" cm="1">
        <f t="array" ref="AR13">IF(VLOOKUP($B13,'indiv intrinsic song '!$A$1:$H$32,COLUMN(D:D),0)=0,"",VLOOKUP($B13,'indiv intrinsic song '!$A$1:$H$32,COLUMN(D:D),0))</f>
        <v>10.667</v>
      </c>
      <c r="AS13" s="17" cm="1">
        <f t="array" ref="AS13">IF(VLOOKUP($B13,'indiv intrinsic song '!$A$1:$H$32,COLUMN(E:E),0)=0,"",VLOOKUP($B13,'indiv intrinsic song '!$A$1:$H$32,COLUMN(E:E),0))</f>
        <v>0.33169999999999999</v>
      </c>
      <c r="AT13" s="17" cm="1">
        <f t="array" ref="AT13">IF(VLOOKUP($B13,'indiv intrinsic song '!$A$1:$H$32,COLUMN(F:F),0)=0,"",VLOOKUP($B13,'indiv intrinsic song '!$A$1:$H$32,COLUMN(F:F),0))</f>
        <v>2623.3333333333335</v>
      </c>
      <c r="AU13" s="17" cm="1">
        <f t="array" ref="AU13">IF(VLOOKUP($B13,'indiv intrinsic song '!$A$1:$H$32,COLUMN(G:G),0)=0,"",VLOOKUP($B13,'indiv intrinsic song '!$A$1:$H$32,COLUMN(G:G),0))</f>
        <v>32.17</v>
      </c>
      <c r="AV13" s="17" cm="1">
        <f t="array" ref="AV13">IF(VLOOKUP($B13,'indiv intrinsic song '!$A$1:$H$32,COLUMN(H:H),0)=0,"",VLOOKUP($B13,'indiv intrinsic song '!$A$1:$H$32,COLUMN(H:H),0))</f>
        <v>28</v>
      </c>
      <c r="AW13" s="57" t="str" cm="1">
        <f t="array" ref="AW13">IF(VLOOKUP($B13,refs!$A$1:$AE$32,COLUMN(A:A),0)="","",VLOOKUP($B13,refs!$A$1:$AE$32,COLUMN(A:A),0))</f>
        <v>2540-46019</v>
      </c>
      <c r="AX13" s="57" t="str" cm="1">
        <f t="array" ref="AX13">IF(VLOOKUP($B13,refs!$A$1:$AE$32,COLUMN(B:B),0)="","",VLOOKUP($B13,refs!$A$1:$AE$32,COLUMN(B:B),0))</f>
        <v>09-691</v>
      </c>
      <c r="AY13" s="57" t="str" cm="1">
        <f t="array" ref="AY13">IF(VLOOKUP($B13,refs!$A$1:$AE$32,COLUMN(C:C),0)="","",VLOOKUP($B13,refs!$A$1:$AE$32,COLUMN(C:C),0))</f>
        <v>PB-14</v>
      </c>
      <c r="AZ13" s="57" cm="1">
        <f t="array" ref="AZ13">IF(VLOOKUP($B13,refs!$A$1:$AE$32,COLUMN(D:D),0)="","",VLOOKUP($B13,refs!$A$1:$AE$32,COLUMN(D:D),0))</f>
        <v>31.392694063926943</v>
      </c>
      <c r="BA13" s="57" cm="1">
        <f t="array" ref="BA13">IF(VLOOKUP($B13,refs!$A$1:$AE$32,COLUMN(E:E),0)="","",VLOOKUP($B13,refs!$A$1:$AE$32,COLUMN(E:E),0))</f>
        <v>36.231884057971016</v>
      </c>
      <c r="BB13" s="57" cm="1">
        <f t="array" ref="BB13">IF(VLOOKUP($B13,refs!$A$1:$AE$32,COLUMN(F:F),0)="","",VLOOKUP($B13,refs!$A$1:$AE$32,COLUMN(F:F),0))</f>
        <v>2</v>
      </c>
      <c r="BC13" s="57" cm="1">
        <f t="array" ref="BC13">IF(VLOOKUP($B13,refs!$A$1:$AE$32,COLUMN(G:G),0)="","",VLOOKUP($B13,refs!$A$1:$AE$32,COLUMN(G:G),0))</f>
        <v>0</v>
      </c>
      <c r="BD13" s="57" cm="1">
        <f t="array" ref="BD13">IF(VLOOKUP($B13,refs!$A$1:$AE$32,COLUMN(H:H),0)="","",VLOOKUP($B13,refs!$A$1:$AE$32,COLUMN(H:H),0))</f>
        <v>1</v>
      </c>
      <c r="BE13" s="57" cm="1">
        <f t="array" ref="BE13">IF(VLOOKUP($B13,refs!$A$1:$AE$32,COLUMN(I:I),0)="","",VLOOKUP($B13,refs!$A$1:$AE$32,COLUMN(I:I),0))</f>
        <v>134</v>
      </c>
      <c r="BF13" s="57" cm="1">
        <f t="array" ref="BF13">IF(VLOOKUP($B13,refs!$A$1:$AE$32,COLUMN(J:J),0)="","",VLOOKUP($B13,refs!$A$1:$AE$32,COLUMN(J:J),0))</f>
        <v>17</v>
      </c>
      <c r="BG13" s="57" cm="1">
        <f t="array" ref="BG13">IF(VLOOKUP($B13,refs!$A$1:$AE$32,COLUMN(K:K),0)="","",VLOOKUP($B13,refs!$A$1:$AE$32,COLUMN(K:K),0))</f>
        <v>120.66666666666667</v>
      </c>
      <c r="BH13" s="57" cm="1">
        <f t="array" ref="BH13">IF(VLOOKUP($B13,refs!$A$1:$AE$32,COLUMN(L:L),0)="","",VLOOKUP($B13,refs!$A$1:$AE$32,COLUMN(L:L),0))</f>
        <v>95</v>
      </c>
      <c r="BI13" s="57" cm="1">
        <f t="array" ref="BI13">IF(VLOOKUP($B13,refs!$A$1:$AE$32,COLUMN(M:M),0)="","",VLOOKUP($B13,refs!$A$1:$AE$32,COLUMN(M:M),0))</f>
        <v>93</v>
      </c>
      <c r="BJ13" s="57" cm="1">
        <f t="array" ref="BJ13">IF(VLOOKUP($B13,refs!$A$1:$AE$32,COLUMN(N:N),0)="","",VLOOKUP($B13,refs!$A$1:$AE$32,COLUMN(N:N),0))</f>
        <v>95</v>
      </c>
      <c r="BK13" s="57" t="str" cm="1">
        <f t="array" ref="BK13">IF(VLOOKUP($B13,refs!$A$1:$AE$32,COLUMN(O:O),0)="","",VLOOKUP($B13,refs!$A$1:$AE$32,COLUMN(O:O),0))</f>
        <v>2540-46019</v>
      </c>
      <c r="BL13" s="57" cm="1">
        <f t="array" ref="BL13">IF(VLOOKUP($B13,refs!$A$1:$AE$32,COLUMN(P:P),0)="","",VLOOKUP($B13,refs!$A$1:$AE$32,COLUMN(P:P),0))</f>
        <v>39424.066666666702</v>
      </c>
      <c r="BM13" s="57" cm="1">
        <f t="array" ref="BM13">IF(VLOOKUP($B13,refs!$A$1:$AE$32,COLUMN(Q:Q),0)="","",VLOOKUP($B13,refs!$A$1:$AE$32,COLUMN(Q:Q),0))</f>
        <v>19.741645802036398</v>
      </c>
      <c r="BN13" s="57" cm="1">
        <f t="array" ref="BN13">IF(VLOOKUP($B13,refs!$A$1:$AE$32,COLUMN(R:R),0)="","",VLOOKUP($B13,refs!$A$1:$AE$32,COLUMN(R:R),0))</f>
        <v>621.70666666666705</v>
      </c>
      <c r="BO13" s="57" cm="1">
        <f t="array" ref="BO13">IF(VLOOKUP($B13,refs!$A$1:$AE$32,COLUMN(S:S),0)="","",VLOOKUP($B13,refs!$A$1:$AE$32,COLUMN(S:S),0))</f>
        <v>0.50135123039110996</v>
      </c>
      <c r="BP13" s="57" cm="1">
        <f t="array" ref="BP13">IF(VLOOKUP($B13,refs!$A$1:$AE$32,COLUMN(T:T),0)="","",VLOOKUP($B13,refs!$A$1:$AE$32,COLUMN(T:T),0))</f>
        <v>42699.875999999997</v>
      </c>
      <c r="BQ13" s="57" cm="1">
        <f t="array" ref="BQ13">IF(VLOOKUP($B13,refs!$A$1:$AE$32,COLUMN(U:U),0)="","",VLOOKUP($B13,refs!$A$1:$AE$32,COLUMN(U:U),0))</f>
        <v>21.3820110165248</v>
      </c>
      <c r="BR13" s="57" cm="1">
        <f t="array" ref="BR13">IF(VLOOKUP($B13,refs!$A$1:$AE$32,COLUMN(V:V),0)="","",VLOOKUP($B13,refs!$A$1:$AE$32,COLUMN(V:V),0))</f>
        <v>660.16333333333296</v>
      </c>
      <c r="BS13" s="57" cm="1">
        <f t="array" ref="BS13">IF(VLOOKUP($B13,refs!$A$1:$AE$32,COLUMN(W:W),0)="","",VLOOKUP($B13,refs!$A$1:$AE$32,COLUMN(W:W),0))</f>
        <v>0.50756069154831196</v>
      </c>
      <c r="BT13" s="57" cm="1">
        <f t="array" ref="BT13">IF(VLOOKUP($B13,refs!$A$1:$AE$32,COLUMN(X:X),0)="","",VLOOKUP($B13,refs!$A$1:$AE$32,COLUMN(X:X),0))</f>
        <v>35596.108</v>
      </c>
      <c r="BU13" s="57" cm="1">
        <f t="array" ref="BU13">IF(VLOOKUP($B13,refs!$A$1:$AE$32,COLUMN(Y:Y),0)="","",VLOOKUP($B13,refs!$A$1:$AE$32,COLUMN(Y:Y),0))</f>
        <v>17.8247911867802</v>
      </c>
      <c r="BV13" s="57" cm="1">
        <f t="array" ref="BV13">IF(VLOOKUP($B13,refs!$A$1:$AE$32,COLUMN(Z:Z),0)="","",VLOOKUP($B13,refs!$A$1:$AE$32,COLUMN(Z:Z),0))</f>
        <v>654.78666666666697</v>
      </c>
      <c r="BW13" s="57" cm="1">
        <f t="array" ref="BW13">IF(VLOOKUP($B13,refs!$A$1:$AE$32,COLUMN(AA:AA),0)="","",VLOOKUP($B13,refs!$A$1:$AE$32,COLUMN(AA:AA),0))</f>
        <v>0.52114163666106705</v>
      </c>
      <c r="BX13" s="57" cm="1">
        <f t="array" ref="BX13">IF(VLOOKUP($B13,refs!$A$1:$AE$32,COLUMN(AB:AB),0)="","",VLOOKUP($B13,refs!$A$1:$AE$32,COLUMN(AB:AB),0))</f>
        <v>30552.544999999998</v>
      </c>
      <c r="BY13" s="57" cm="1">
        <f t="array" ref="BY13">IF(VLOOKUP($B13,refs!$A$1:$AE$32,COLUMN(AC:AC),0)="","",VLOOKUP($B13,refs!$A$1:$AE$32,COLUMN(AC:AC),0))</f>
        <v>15.299221331998</v>
      </c>
      <c r="BZ13" s="57" cm="1">
        <f t="array" ref="BZ13">IF(VLOOKUP($B13,refs!$A$1:$AE$32,COLUMN(AD:AD),0)="","",VLOOKUP($B13,refs!$A$1:$AE$32,COLUMN(AD:AD),0))</f>
        <v>665.73333333333301</v>
      </c>
      <c r="CA13" s="57" cm="1">
        <f t="array" ref="CA13">IF(VLOOKUP($B13,refs!$A$1:$AE$32,COLUMN(AE:AE),0)="","",VLOOKUP($B13,refs!$A$1:$AE$32,COLUMN(AE:AE),0))</f>
        <v>0.55830604189247701</v>
      </c>
    </row>
    <row r="14" spans="1:79" x14ac:dyDescent="0.2">
      <c r="A14">
        <v>13</v>
      </c>
      <c r="B14" t="s">
        <v>78</v>
      </c>
      <c r="C14" t="s">
        <v>41</v>
      </c>
      <c r="D14">
        <v>8</v>
      </c>
      <c r="E14" t="s">
        <v>69</v>
      </c>
      <c r="F14">
        <v>14</v>
      </c>
      <c r="G14" t="s">
        <v>77</v>
      </c>
      <c r="H14">
        <v>14</v>
      </c>
      <c r="I14" t="s">
        <v>44</v>
      </c>
      <c r="J14" t="s">
        <v>41</v>
      </c>
      <c r="K14" t="s">
        <v>79</v>
      </c>
      <c r="L14" t="s">
        <v>80</v>
      </c>
      <c r="N14" t="s">
        <v>45</v>
      </c>
      <c r="O14">
        <v>8</v>
      </c>
      <c r="P14" t="s">
        <v>251</v>
      </c>
      <c r="Q14">
        <v>14</v>
      </c>
      <c r="R14" s="15">
        <v>40700</v>
      </c>
      <c r="S14" t="s">
        <v>200</v>
      </c>
      <c r="T14">
        <v>4</v>
      </c>
      <c r="U14">
        <v>14</v>
      </c>
      <c r="V14">
        <v>4</v>
      </c>
      <c r="Y14">
        <v>1</v>
      </c>
      <c r="Z14" t="s">
        <v>45</v>
      </c>
      <c r="AA14">
        <v>1.98</v>
      </c>
      <c r="AB14">
        <v>120</v>
      </c>
      <c r="AC14">
        <v>0.79200000000000004</v>
      </c>
      <c r="AD14">
        <v>1.8000000000000016E-2</v>
      </c>
      <c r="AE14">
        <v>0</v>
      </c>
      <c r="AF14">
        <v>0.19799999999999995</v>
      </c>
      <c r="AG14">
        <v>3</v>
      </c>
      <c r="AI14" s="15">
        <v>40684</v>
      </c>
      <c r="AN14">
        <v>1194</v>
      </c>
      <c r="AP14" s="15" cm="1">
        <f t="array" ref="AP14">IF(VLOOKUP($B14,'indiv intrinsic song '!$A$1:$H$32,COLUMN(B:B),0)=0,"",VLOOKUP($B14,'indiv intrinsic song '!$A$1:$H$32,COLUMN(B:B),0))</f>
        <v>40684</v>
      </c>
      <c r="AQ14" s="17" cm="1">
        <f t="array" ref="AQ14">IF(VLOOKUP($B14,'indiv intrinsic song '!$A$1:$H$32,COLUMN(C:C),0)=0,"",VLOOKUP($B14,'indiv intrinsic song '!$A$1:$H$32,COLUMN(C:C),0))</f>
        <v>18</v>
      </c>
      <c r="AR14" s="17" cm="1">
        <f t="array" ref="AR14">IF(VLOOKUP($B14,'indiv intrinsic song '!$A$1:$H$32,COLUMN(D:D),0)=0,"",VLOOKUP($B14,'indiv intrinsic song '!$A$1:$H$32,COLUMN(D:D),0))</f>
        <v>11</v>
      </c>
      <c r="AS14" s="17" cm="1">
        <f t="array" ref="AS14">IF(VLOOKUP($B14,'indiv intrinsic song '!$A$1:$H$32,COLUMN(E:E),0)=0,"",VLOOKUP($B14,'indiv intrinsic song '!$A$1:$H$32,COLUMN(E:E),0))</f>
        <v>0.33300000000000002</v>
      </c>
      <c r="AT14" s="17" cm="1">
        <f t="array" ref="AT14">IF(VLOOKUP($B14,'indiv intrinsic song '!$A$1:$H$32,COLUMN(F:F),0)=0,"",VLOOKUP($B14,'indiv intrinsic song '!$A$1:$H$32,COLUMN(F:F),0))</f>
        <v>2923.3333333333335</v>
      </c>
      <c r="AU14" s="17" cm="1">
        <f t="array" ref="AU14">IF(VLOOKUP($B14,'indiv intrinsic song '!$A$1:$H$32,COLUMN(G:G),0)=0,"",VLOOKUP($B14,'indiv intrinsic song '!$A$1:$H$32,COLUMN(G:G),0))</f>
        <v>33.018129366687155</v>
      </c>
      <c r="AV14" s="17" cm="1">
        <f t="array" ref="AV14">IF(VLOOKUP($B14,'indiv intrinsic song '!$A$1:$H$32,COLUMN(H:H),0)=0,"",VLOOKUP($B14,'indiv intrinsic song '!$A$1:$H$32,COLUMN(H:H),0))</f>
        <v>31</v>
      </c>
      <c r="AW14" s="57" t="str" cm="1">
        <f t="array" ref="AW14">IF(VLOOKUP($B14,refs!$A$1:$AE$32,COLUMN(A:A),0)="","",VLOOKUP($B14,refs!$A$1:$AE$32,COLUMN(A:A),0))</f>
        <v>2540-98977</v>
      </c>
      <c r="AX14" s="57" t="str" cm="1">
        <f t="array" ref="AX14">IF(VLOOKUP($B14,refs!$A$1:$AE$32,COLUMN(B:B),0)="","",VLOOKUP($B14,refs!$A$1:$AE$32,COLUMN(B:B),0))</f>
        <v/>
      </c>
      <c r="AY14" s="57" t="str" cm="1">
        <f t="array" ref="AY14">IF(VLOOKUP($B14,refs!$A$1:$AE$32,COLUMN(C:C),0)="","",VLOOKUP($B14,refs!$A$1:$AE$32,COLUMN(C:C),0))</f>
        <v>PB-21</v>
      </c>
      <c r="AZ14" s="57" cm="1">
        <f t="array" ref="AZ14">IF(VLOOKUP($B14,refs!$A$1:$AE$32,COLUMN(D:D),0)="","",VLOOKUP($B14,refs!$A$1:$AE$32,COLUMN(D:D),0))</f>
        <v>32.777929527451519</v>
      </c>
      <c r="BA14" s="57" cm="1">
        <f t="array" ref="BA14">IF(VLOOKUP($B14,refs!$A$1:$AE$32,COLUMN(E:E),0)="","",VLOOKUP($B14,refs!$A$1:$AE$32,COLUMN(E:E),0))</f>
        <v>37.842951750236516</v>
      </c>
      <c r="BB14" s="57" t="str" cm="1">
        <f t="array" ref="BB14">IF(VLOOKUP($B14,refs!$A$1:$AE$32,COLUMN(F:F),0)="","",VLOOKUP($B14,refs!$A$1:$AE$32,COLUMN(F:F),0))</f>
        <v/>
      </c>
      <c r="BC14" s="57" t="str" cm="1">
        <f t="array" ref="BC14">IF(VLOOKUP($B14,refs!$A$1:$AE$32,COLUMN(G:G),0)="","",VLOOKUP($B14,refs!$A$1:$AE$32,COLUMN(G:G),0))</f>
        <v/>
      </c>
      <c r="BD14" s="57" t="str" cm="1">
        <f t="array" ref="BD14">IF(VLOOKUP($B14,refs!$A$1:$AE$32,COLUMN(H:H),0)="","",VLOOKUP($B14,refs!$A$1:$AE$32,COLUMN(H:H),0))</f>
        <v/>
      </c>
      <c r="BE14" s="57" cm="1">
        <f t="array" ref="BE14">IF(VLOOKUP($B14,refs!$A$1:$AE$32,COLUMN(I:I),0)="","",VLOOKUP($B14,refs!$A$1:$AE$32,COLUMN(I:I),0))</f>
        <v>134</v>
      </c>
      <c r="BF14" s="57" cm="1">
        <f t="array" ref="BF14">IF(VLOOKUP($B14,refs!$A$1:$AE$32,COLUMN(J:J),0)="","",VLOOKUP($B14,refs!$A$1:$AE$32,COLUMN(J:J),0))</f>
        <v>18.5</v>
      </c>
      <c r="BG14" s="57" cm="1">
        <f t="array" ref="BG14">IF(VLOOKUP($B14,refs!$A$1:$AE$32,COLUMN(K:K),0)="","",VLOOKUP($B14,refs!$A$1:$AE$32,COLUMN(K:K),0))</f>
        <v>118</v>
      </c>
      <c r="BH14" s="57" t="str" cm="1">
        <f t="array" ref="BH14">IF(VLOOKUP($B14,refs!$A$1:$AE$32,COLUMN(L:L),0)="","",VLOOKUP($B14,refs!$A$1:$AE$32,COLUMN(L:L),0))</f>
        <v/>
      </c>
      <c r="BI14" s="57" cm="1">
        <f t="array" ref="BI14">IF(VLOOKUP($B14,refs!$A$1:$AE$32,COLUMN(M:M),0)="","",VLOOKUP($B14,refs!$A$1:$AE$32,COLUMN(M:M),0))</f>
        <v>85</v>
      </c>
      <c r="BJ14" s="57" cm="1">
        <f t="array" ref="BJ14">IF(VLOOKUP($B14,refs!$A$1:$AE$32,COLUMN(N:N),0)="","",VLOOKUP($B14,refs!$A$1:$AE$32,COLUMN(N:N),0))</f>
        <v>85</v>
      </c>
      <c r="BK14" s="57" t="str" cm="1">
        <f t="array" ref="BK14">IF(VLOOKUP($B14,refs!$A$1:$AE$32,COLUMN(O:O),0)="","",VLOOKUP($B14,refs!$A$1:$AE$32,COLUMN(O:O),0))</f>
        <v>2540-98977</v>
      </c>
      <c r="BL14" s="57" cm="1">
        <f t="array" ref="BL14">IF(VLOOKUP($B14,refs!$A$1:$AE$32,COLUMN(P:P),0)="","",VLOOKUP($B14,refs!$A$1:$AE$32,COLUMN(P:P),0))</f>
        <v>18848.002333333301</v>
      </c>
      <c r="BM14" s="57" cm="1">
        <f t="array" ref="BM14">IF(VLOOKUP($B14,refs!$A$1:$AE$32,COLUMN(Q:Q),0)="","",VLOOKUP($B14,refs!$A$1:$AE$32,COLUMN(Q:Q),0))</f>
        <v>9.4381584042730804</v>
      </c>
      <c r="BN14" s="57" cm="1">
        <f t="array" ref="BN14">IF(VLOOKUP($B14,refs!$A$1:$AE$32,COLUMN(R:R),0)="","",VLOOKUP($B14,refs!$A$1:$AE$32,COLUMN(R:R),0))</f>
        <v>694.15</v>
      </c>
      <c r="BO14" s="57" cm="1">
        <f t="array" ref="BO14">IF(VLOOKUP($B14,refs!$A$1:$AE$32,COLUMN(S:S),0)="","",VLOOKUP($B14,refs!$A$1:$AE$32,COLUMN(S:S),0))</f>
        <v>0.56448006335346101</v>
      </c>
      <c r="BP14" s="57" cm="1">
        <f t="array" ref="BP14">IF(VLOOKUP($B14,refs!$A$1:$AE$32,COLUMN(T:T),0)="","",VLOOKUP($B14,refs!$A$1:$AE$32,COLUMN(T:T),0))</f>
        <v>54362.6063333333</v>
      </c>
      <c r="BQ14" s="57" cm="1">
        <f t="array" ref="BQ14">IF(VLOOKUP($B14,refs!$A$1:$AE$32,COLUMN(U:U),0)="","",VLOOKUP($B14,refs!$A$1:$AE$32,COLUMN(U:U),0))</f>
        <v>27.222136371223499</v>
      </c>
      <c r="BR14" s="57" cm="1">
        <f t="array" ref="BR14">IF(VLOOKUP($B14,refs!$A$1:$AE$32,COLUMN(V:V),0)="","",VLOOKUP($B14,refs!$A$1:$AE$32,COLUMN(V:V),0))</f>
        <v>675.1</v>
      </c>
      <c r="BS14" s="57" cm="1">
        <f t="array" ref="BS14">IF(VLOOKUP($B14,refs!$A$1:$AE$32,COLUMN(W:W),0)="","",VLOOKUP($B14,refs!$A$1:$AE$32,COLUMN(W:W),0))</f>
        <v>0.43984600048519101</v>
      </c>
      <c r="BT14" s="57" cm="1">
        <f t="array" ref="BT14">IF(VLOOKUP($B14,refs!$A$1:$AE$32,COLUMN(X:X),0)="","",VLOOKUP($B14,refs!$A$1:$AE$32,COLUMN(X:X),0))</f>
        <v>39852.525666666697</v>
      </c>
      <c r="BU14" s="57" cm="1">
        <f t="array" ref="BU14">IF(VLOOKUP($B14,refs!$A$1:$AE$32,COLUMN(Y:Y),0)="","",VLOOKUP($B14,refs!$A$1:$AE$32,COLUMN(Y:Y),0))</f>
        <v>19.956197129026901</v>
      </c>
      <c r="BV14" s="57" cm="1">
        <f t="array" ref="BV14">IF(VLOOKUP($B14,refs!$A$1:$AE$32,COLUMN(Z:Z),0)="","",VLOOKUP($B14,refs!$A$1:$AE$32,COLUMN(Z:Z),0))</f>
        <v>687.8</v>
      </c>
      <c r="BW14" s="57" cm="1">
        <f t="array" ref="BW14">IF(VLOOKUP($B14,refs!$A$1:$AE$32,COLUMN(AA:AA),0)="","",VLOOKUP($B14,refs!$A$1:$AE$32,COLUMN(AA:AA),0))</f>
        <v>0.50066359790636406</v>
      </c>
      <c r="BX14" s="57" cm="1">
        <f t="array" ref="BX14">IF(VLOOKUP($B14,refs!$A$1:$AE$32,COLUMN(AB:AB),0)="","",VLOOKUP($B14,refs!$A$1:$AE$32,COLUMN(AB:AB),0))</f>
        <v>28211.59</v>
      </c>
      <c r="BY14" s="57" cm="1">
        <f t="array" ref="BY14">IF(VLOOKUP($B14,refs!$A$1:$AE$32,COLUMN(AC:AC),0)="","",VLOOKUP($B14,refs!$A$1:$AE$32,COLUMN(AC:AC),0))</f>
        <v>14.1269854782173</v>
      </c>
      <c r="BZ14" s="57" cm="1">
        <f t="array" ref="BZ14">IF(VLOOKUP($B14,refs!$A$1:$AE$32,COLUMN(AD:AD),0)="","",VLOOKUP($B14,refs!$A$1:$AE$32,COLUMN(AD:AD),0))</f>
        <v>694.15</v>
      </c>
      <c r="CA14" s="57" cm="1">
        <f t="array" ref="CA14">IF(VLOOKUP($B14,refs!$A$1:$AE$32,COLUMN(AE:AE),0)="","",VLOOKUP($B14,refs!$A$1:$AE$32,COLUMN(AE:AE),0))</f>
        <v>0.60139160117077795</v>
      </c>
    </row>
    <row r="15" spans="1:79" x14ac:dyDescent="0.2">
      <c r="A15">
        <v>13</v>
      </c>
      <c r="B15" t="s">
        <v>78</v>
      </c>
      <c r="C15" t="s">
        <v>41</v>
      </c>
      <c r="D15">
        <v>8</v>
      </c>
      <c r="E15" t="s">
        <v>69</v>
      </c>
      <c r="F15">
        <v>14</v>
      </c>
      <c r="G15" t="s">
        <v>77</v>
      </c>
      <c r="H15">
        <v>14</v>
      </c>
      <c r="I15" t="s">
        <v>44</v>
      </c>
      <c r="J15" t="s">
        <v>41</v>
      </c>
      <c r="K15" t="s">
        <v>79</v>
      </c>
      <c r="L15" t="s">
        <v>80</v>
      </c>
      <c r="N15" t="s">
        <v>45</v>
      </c>
      <c r="O15">
        <v>8</v>
      </c>
      <c r="P15" t="s">
        <v>251</v>
      </c>
      <c r="Q15">
        <v>14</v>
      </c>
      <c r="R15" s="15">
        <v>40700</v>
      </c>
      <c r="S15" t="s">
        <v>200</v>
      </c>
      <c r="T15">
        <v>4</v>
      </c>
      <c r="U15">
        <v>14</v>
      </c>
      <c r="V15">
        <v>4</v>
      </c>
      <c r="Y15">
        <v>2</v>
      </c>
      <c r="Z15" t="s">
        <v>49</v>
      </c>
      <c r="AA15">
        <v>1.998</v>
      </c>
      <c r="AB15">
        <v>120</v>
      </c>
      <c r="AC15">
        <v>0.99</v>
      </c>
      <c r="AG15">
        <v>3</v>
      </c>
      <c r="AI15" s="15">
        <v>40684</v>
      </c>
      <c r="AN15">
        <v>1211</v>
      </c>
      <c r="AP15" s="15" cm="1">
        <f t="array" ref="AP15">IF(VLOOKUP($B15,'indiv intrinsic song '!$A$1:$H$32,COLUMN(B:B),0)=0,"",VLOOKUP($B15,'indiv intrinsic song '!$A$1:$H$32,COLUMN(B:B),0))</f>
        <v>40684</v>
      </c>
      <c r="AQ15" s="17" cm="1">
        <f t="array" ref="AQ15">IF(VLOOKUP($B15,'indiv intrinsic song '!$A$1:$H$32,COLUMN(C:C),0)=0,"",VLOOKUP($B15,'indiv intrinsic song '!$A$1:$H$32,COLUMN(C:C),0))</f>
        <v>18</v>
      </c>
      <c r="AR15" s="17" cm="1">
        <f t="array" ref="AR15">IF(VLOOKUP($B15,'indiv intrinsic song '!$A$1:$H$32,COLUMN(D:D),0)=0,"",VLOOKUP($B15,'indiv intrinsic song '!$A$1:$H$32,COLUMN(D:D),0))</f>
        <v>11</v>
      </c>
      <c r="AS15" s="17" cm="1">
        <f t="array" ref="AS15">IF(VLOOKUP($B15,'indiv intrinsic song '!$A$1:$H$32,COLUMN(E:E),0)=0,"",VLOOKUP($B15,'indiv intrinsic song '!$A$1:$H$32,COLUMN(E:E),0))</f>
        <v>0.33300000000000002</v>
      </c>
      <c r="AT15" s="17" cm="1">
        <f t="array" ref="AT15">IF(VLOOKUP($B15,'indiv intrinsic song '!$A$1:$H$32,COLUMN(F:F),0)=0,"",VLOOKUP($B15,'indiv intrinsic song '!$A$1:$H$32,COLUMN(F:F),0))</f>
        <v>2923.3333333333335</v>
      </c>
      <c r="AU15" s="17" cm="1">
        <f t="array" ref="AU15">IF(VLOOKUP($B15,'indiv intrinsic song '!$A$1:$H$32,COLUMN(G:G),0)=0,"",VLOOKUP($B15,'indiv intrinsic song '!$A$1:$H$32,COLUMN(G:G),0))</f>
        <v>33.018129366687155</v>
      </c>
      <c r="AV15" s="17" cm="1">
        <f t="array" ref="AV15">IF(VLOOKUP($B15,'indiv intrinsic song '!$A$1:$H$32,COLUMN(H:H),0)=0,"",VLOOKUP($B15,'indiv intrinsic song '!$A$1:$H$32,COLUMN(H:H),0))</f>
        <v>31</v>
      </c>
      <c r="AW15" s="57" t="str" cm="1">
        <f t="array" ref="AW15">IF(VLOOKUP($B15,refs!$A$1:$AE$32,COLUMN(A:A),0)="","",VLOOKUP($B15,refs!$A$1:$AE$32,COLUMN(A:A),0))</f>
        <v>2540-98977</v>
      </c>
      <c r="AX15" s="57" t="str" cm="1">
        <f t="array" ref="AX15">IF(VLOOKUP($B15,refs!$A$1:$AE$32,COLUMN(B:B),0)="","",VLOOKUP($B15,refs!$A$1:$AE$32,COLUMN(B:B),0))</f>
        <v/>
      </c>
      <c r="AY15" s="57" t="str" cm="1">
        <f t="array" ref="AY15">IF(VLOOKUP($B15,refs!$A$1:$AE$32,COLUMN(C:C),0)="","",VLOOKUP($B15,refs!$A$1:$AE$32,COLUMN(C:C),0))</f>
        <v>PB-21</v>
      </c>
      <c r="AZ15" s="57" cm="1">
        <f t="array" ref="AZ15">IF(VLOOKUP($B15,refs!$A$1:$AE$32,COLUMN(D:D),0)="","",VLOOKUP($B15,refs!$A$1:$AE$32,COLUMN(D:D),0))</f>
        <v>32.777929527451519</v>
      </c>
      <c r="BA15" s="57" cm="1">
        <f t="array" ref="BA15">IF(VLOOKUP($B15,refs!$A$1:$AE$32,COLUMN(E:E),0)="","",VLOOKUP($B15,refs!$A$1:$AE$32,COLUMN(E:E),0))</f>
        <v>37.842951750236516</v>
      </c>
      <c r="BB15" s="57" t="str" cm="1">
        <f t="array" ref="BB15">IF(VLOOKUP($B15,refs!$A$1:$AE$32,COLUMN(F:F),0)="","",VLOOKUP($B15,refs!$A$1:$AE$32,COLUMN(F:F),0))</f>
        <v/>
      </c>
      <c r="BC15" s="57" t="str" cm="1">
        <f t="array" ref="BC15">IF(VLOOKUP($B15,refs!$A$1:$AE$32,COLUMN(G:G),0)="","",VLOOKUP($B15,refs!$A$1:$AE$32,COLUMN(G:G),0))</f>
        <v/>
      </c>
      <c r="BD15" s="57" t="str" cm="1">
        <f t="array" ref="BD15">IF(VLOOKUP($B15,refs!$A$1:$AE$32,COLUMN(H:H),0)="","",VLOOKUP($B15,refs!$A$1:$AE$32,COLUMN(H:H),0))</f>
        <v/>
      </c>
      <c r="BE15" s="57" cm="1">
        <f t="array" ref="BE15">IF(VLOOKUP($B15,refs!$A$1:$AE$32,COLUMN(I:I),0)="","",VLOOKUP($B15,refs!$A$1:$AE$32,COLUMN(I:I),0))</f>
        <v>134</v>
      </c>
      <c r="BF15" s="57" cm="1">
        <f t="array" ref="BF15">IF(VLOOKUP($B15,refs!$A$1:$AE$32,COLUMN(J:J),0)="","",VLOOKUP($B15,refs!$A$1:$AE$32,COLUMN(J:J),0))</f>
        <v>18.5</v>
      </c>
      <c r="BG15" s="57" cm="1">
        <f t="array" ref="BG15">IF(VLOOKUP($B15,refs!$A$1:$AE$32,COLUMN(K:K),0)="","",VLOOKUP($B15,refs!$A$1:$AE$32,COLUMN(K:K),0))</f>
        <v>118</v>
      </c>
      <c r="BH15" s="57" t="str" cm="1">
        <f t="array" ref="BH15">IF(VLOOKUP($B15,refs!$A$1:$AE$32,COLUMN(L:L),0)="","",VLOOKUP($B15,refs!$A$1:$AE$32,COLUMN(L:L),0))</f>
        <v/>
      </c>
      <c r="BI15" s="57" cm="1">
        <f t="array" ref="BI15">IF(VLOOKUP($B15,refs!$A$1:$AE$32,COLUMN(M:M),0)="","",VLOOKUP($B15,refs!$A$1:$AE$32,COLUMN(M:M),0))</f>
        <v>85</v>
      </c>
      <c r="BJ15" s="57" cm="1">
        <f t="array" ref="BJ15">IF(VLOOKUP($B15,refs!$A$1:$AE$32,COLUMN(N:N),0)="","",VLOOKUP($B15,refs!$A$1:$AE$32,COLUMN(N:N),0))</f>
        <v>85</v>
      </c>
      <c r="BK15" s="57" t="str" cm="1">
        <f t="array" ref="BK15">IF(VLOOKUP($B15,refs!$A$1:$AE$32,COLUMN(O:O),0)="","",VLOOKUP($B15,refs!$A$1:$AE$32,COLUMN(O:O),0))</f>
        <v>2540-98977</v>
      </c>
      <c r="BL15" s="57" cm="1">
        <f t="array" ref="BL15">IF(VLOOKUP($B15,refs!$A$1:$AE$32,COLUMN(P:P),0)="","",VLOOKUP($B15,refs!$A$1:$AE$32,COLUMN(P:P),0))</f>
        <v>18848.002333333301</v>
      </c>
      <c r="BM15" s="57" cm="1">
        <f t="array" ref="BM15">IF(VLOOKUP($B15,refs!$A$1:$AE$32,COLUMN(Q:Q),0)="","",VLOOKUP($B15,refs!$A$1:$AE$32,COLUMN(Q:Q),0))</f>
        <v>9.4381584042730804</v>
      </c>
      <c r="BN15" s="57" cm="1">
        <f t="array" ref="BN15">IF(VLOOKUP($B15,refs!$A$1:$AE$32,COLUMN(R:R),0)="","",VLOOKUP($B15,refs!$A$1:$AE$32,COLUMN(R:R),0))</f>
        <v>694.15</v>
      </c>
      <c r="BO15" s="57" cm="1">
        <f t="array" ref="BO15">IF(VLOOKUP($B15,refs!$A$1:$AE$32,COLUMN(S:S),0)="","",VLOOKUP($B15,refs!$A$1:$AE$32,COLUMN(S:S),0))</f>
        <v>0.56448006335346101</v>
      </c>
      <c r="BP15" s="57" cm="1">
        <f t="array" ref="BP15">IF(VLOOKUP($B15,refs!$A$1:$AE$32,COLUMN(T:T),0)="","",VLOOKUP($B15,refs!$A$1:$AE$32,COLUMN(T:T),0))</f>
        <v>54362.6063333333</v>
      </c>
      <c r="BQ15" s="57" cm="1">
        <f t="array" ref="BQ15">IF(VLOOKUP($B15,refs!$A$1:$AE$32,COLUMN(U:U),0)="","",VLOOKUP($B15,refs!$A$1:$AE$32,COLUMN(U:U),0))</f>
        <v>27.222136371223499</v>
      </c>
      <c r="BR15" s="57" cm="1">
        <f t="array" ref="BR15">IF(VLOOKUP($B15,refs!$A$1:$AE$32,COLUMN(V:V),0)="","",VLOOKUP($B15,refs!$A$1:$AE$32,COLUMN(V:V),0))</f>
        <v>675.1</v>
      </c>
      <c r="BS15" s="57" cm="1">
        <f t="array" ref="BS15">IF(VLOOKUP($B15,refs!$A$1:$AE$32,COLUMN(W:W),0)="","",VLOOKUP($B15,refs!$A$1:$AE$32,COLUMN(W:W),0))</f>
        <v>0.43984600048519101</v>
      </c>
      <c r="BT15" s="57" cm="1">
        <f t="array" ref="BT15">IF(VLOOKUP($B15,refs!$A$1:$AE$32,COLUMN(X:X),0)="","",VLOOKUP($B15,refs!$A$1:$AE$32,COLUMN(X:X),0))</f>
        <v>39852.525666666697</v>
      </c>
      <c r="BU15" s="57" cm="1">
        <f t="array" ref="BU15">IF(VLOOKUP($B15,refs!$A$1:$AE$32,COLUMN(Y:Y),0)="","",VLOOKUP($B15,refs!$A$1:$AE$32,COLUMN(Y:Y),0))</f>
        <v>19.956197129026901</v>
      </c>
      <c r="BV15" s="57" cm="1">
        <f t="array" ref="BV15">IF(VLOOKUP($B15,refs!$A$1:$AE$32,COLUMN(Z:Z),0)="","",VLOOKUP($B15,refs!$A$1:$AE$32,COLUMN(Z:Z),0))</f>
        <v>687.8</v>
      </c>
      <c r="BW15" s="57" cm="1">
        <f t="array" ref="BW15">IF(VLOOKUP($B15,refs!$A$1:$AE$32,COLUMN(AA:AA),0)="","",VLOOKUP($B15,refs!$A$1:$AE$32,COLUMN(AA:AA),0))</f>
        <v>0.50066359790636406</v>
      </c>
      <c r="BX15" s="57" cm="1">
        <f t="array" ref="BX15">IF(VLOOKUP($B15,refs!$A$1:$AE$32,COLUMN(AB:AB),0)="","",VLOOKUP($B15,refs!$A$1:$AE$32,COLUMN(AB:AB),0))</f>
        <v>28211.59</v>
      </c>
      <c r="BY15" s="57" cm="1">
        <f t="array" ref="BY15">IF(VLOOKUP($B15,refs!$A$1:$AE$32,COLUMN(AC:AC),0)="","",VLOOKUP($B15,refs!$A$1:$AE$32,COLUMN(AC:AC),0))</f>
        <v>14.1269854782173</v>
      </c>
      <c r="BZ15" s="57" cm="1">
        <f t="array" ref="BZ15">IF(VLOOKUP($B15,refs!$A$1:$AE$32,COLUMN(AD:AD),0)="","",VLOOKUP($B15,refs!$A$1:$AE$32,COLUMN(AD:AD),0))</f>
        <v>694.15</v>
      </c>
      <c r="CA15" s="57" cm="1">
        <f t="array" ref="CA15">IF(VLOOKUP($B15,refs!$A$1:$AE$32,COLUMN(AE:AE),0)="","",VLOOKUP($B15,refs!$A$1:$AE$32,COLUMN(AE:AE),0))</f>
        <v>0.60139160117077795</v>
      </c>
    </row>
    <row r="16" spans="1:79" x14ac:dyDescent="0.2">
      <c r="A16">
        <v>14</v>
      </c>
      <c r="B16" t="s">
        <v>82</v>
      </c>
      <c r="C16" t="s">
        <v>41</v>
      </c>
      <c r="D16">
        <v>9</v>
      </c>
      <c r="E16" t="s">
        <v>42</v>
      </c>
      <c r="F16">
        <v>56</v>
      </c>
      <c r="G16" t="s">
        <v>81</v>
      </c>
      <c r="H16">
        <v>51</v>
      </c>
      <c r="I16" t="s">
        <v>44</v>
      </c>
      <c r="J16" t="s">
        <v>41</v>
      </c>
      <c r="K16" t="s">
        <v>83</v>
      </c>
      <c r="L16" t="s">
        <v>84</v>
      </c>
      <c r="N16" t="s">
        <v>41</v>
      </c>
      <c r="O16">
        <v>7</v>
      </c>
      <c r="Q16">
        <v>56</v>
      </c>
      <c r="R16" s="15">
        <v>40705</v>
      </c>
      <c r="S16" t="s">
        <v>201</v>
      </c>
      <c r="T16">
        <v>4</v>
      </c>
      <c r="U16">
        <v>51</v>
      </c>
      <c r="V16">
        <v>3</v>
      </c>
      <c r="Y16">
        <v>1</v>
      </c>
      <c r="Z16" t="s">
        <v>49</v>
      </c>
      <c r="AA16">
        <v>61.218000000000004</v>
      </c>
      <c r="AB16">
        <v>120</v>
      </c>
      <c r="AC16">
        <v>1.08</v>
      </c>
      <c r="AD16">
        <v>57.330000000000005</v>
      </c>
      <c r="AE16">
        <v>0</v>
      </c>
      <c r="AF16">
        <v>-1.4039999999999999</v>
      </c>
      <c r="AG16">
        <v>2</v>
      </c>
      <c r="AI16" s="15">
        <v>40685</v>
      </c>
      <c r="AN16">
        <v>1214</v>
      </c>
      <c r="AO16" t="s">
        <v>85</v>
      </c>
      <c r="AP16" s="15" t="str" cm="1">
        <f t="array" ref="AP16">IF(VLOOKUP($B16,'indiv intrinsic song '!$A$1:$H$32,COLUMN(B:B),0)=0,"",VLOOKUP($B16,'indiv intrinsic song '!$A$1:$H$32,COLUMN(B:B),0))</f>
        <v/>
      </c>
      <c r="AQ16" s="17" t="str" cm="1">
        <f t="array" ref="AQ16">IF(VLOOKUP($B16,'indiv intrinsic song '!$A$1:$H$32,COLUMN(C:C),0)=0,"",VLOOKUP($B16,'indiv intrinsic song '!$A$1:$H$32,COLUMN(C:C),0))</f>
        <v/>
      </c>
      <c r="AR16" s="17" t="str" cm="1">
        <f t="array" ref="AR16">IF(VLOOKUP($B16,'indiv intrinsic song '!$A$1:$H$32,COLUMN(D:D),0)=0,"",VLOOKUP($B16,'indiv intrinsic song '!$A$1:$H$32,COLUMN(D:D),0))</f>
        <v/>
      </c>
      <c r="AS16" s="17" t="str" cm="1">
        <f t="array" ref="AS16">IF(VLOOKUP($B16,'indiv intrinsic song '!$A$1:$H$32,COLUMN(E:E),0)=0,"",VLOOKUP($B16,'indiv intrinsic song '!$A$1:$H$32,COLUMN(E:E),0))</f>
        <v/>
      </c>
      <c r="AT16" s="17" t="str" cm="1">
        <f t="array" ref="AT16">IF(VLOOKUP($B16,'indiv intrinsic song '!$A$1:$H$32,COLUMN(F:F),0)=0,"",VLOOKUP($B16,'indiv intrinsic song '!$A$1:$H$32,COLUMN(F:F),0))</f>
        <v/>
      </c>
      <c r="AU16" s="17" t="str" cm="1">
        <f t="array" ref="AU16">IF(VLOOKUP($B16,'indiv intrinsic song '!$A$1:$H$32,COLUMN(G:G),0)=0,"",VLOOKUP($B16,'indiv intrinsic song '!$A$1:$H$32,COLUMN(G:G),0))</f>
        <v/>
      </c>
      <c r="AV16" s="17" t="str" cm="1">
        <f t="array" ref="AV16">IF(VLOOKUP($B16,'indiv intrinsic song '!$A$1:$H$32,COLUMN(H:H),0)=0,"",VLOOKUP($B16,'indiv intrinsic song '!$A$1:$H$32,COLUMN(H:H),0))</f>
        <v/>
      </c>
      <c r="AW16" s="57" t="str" cm="1">
        <f t="array" ref="AW16">IF(VLOOKUP($B16,refs!$A$1:$AE$32,COLUMN(A:A),0)="","",VLOOKUP($B16,refs!$A$1:$AE$32,COLUMN(A:A),0))</f>
        <v>2540-98659</v>
      </c>
      <c r="AX16" s="57" t="str" cm="1">
        <f t="array" ref="AX16">IF(VLOOKUP($B16,refs!$A$1:$AE$32,COLUMN(B:B),0)="","",VLOOKUP($B16,refs!$A$1:$AE$32,COLUMN(B:B),0))</f>
        <v>11-219</v>
      </c>
      <c r="AY16" s="57" t="str" cm="1">
        <f t="array" ref="AY16">IF(VLOOKUP($B16,refs!$A$1:$AE$32,COLUMN(C:C),0)="","",VLOOKUP($B16,refs!$A$1:$AE$32,COLUMN(C:C),0))</f>
        <v>PB-15</v>
      </c>
      <c r="AZ16" s="57" cm="1">
        <f t="array" ref="AZ16">IF(VLOOKUP($B16,refs!$A$1:$AE$32,COLUMN(D:D),0)="","",VLOOKUP($B16,refs!$A$1:$AE$32,COLUMN(D:D),0))</f>
        <v>30.959752321981426</v>
      </c>
      <c r="BA16" s="57" cm="1">
        <f t="array" ref="BA16">IF(VLOOKUP($B16,refs!$A$1:$AE$32,COLUMN(E:E),0)="","",VLOOKUP($B16,refs!$A$1:$AE$32,COLUMN(E:E),0))</f>
        <v>35.532994923857864</v>
      </c>
      <c r="BB16" s="57" cm="1">
        <f t="array" ref="BB16">IF(VLOOKUP($B16,refs!$A$1:$AE$32,COLUMN(F:F),0)="","",VLOOKUP($B16,refs!$A$1:$AE$32,COLUMN(F:F),0))</f>
        <v>0</v>
      </c>
      <c r="BC16" s="57" cm="1">
        <f t="array" ref="BC16">IF(VLOOKUP($B16,refs!$A$1:$AE$32,COLUMN(G:G),0)="","",VLOOKUP($B16,refs!$A$1:$AE$32,COLUMN(G:G),0))</f>
        <v>7</v>
      </c>
      <c r="BD16" s="57" cm="1">
        <f t="array" ref="BD16">IF(VLOOKUP($B16,refs!$A$1:$AE$32,COLUMN(H:H),0)="","",VLOOKUP($B16,refs!$A$1:$AE$32,COLUMN(H:H),0))</f>
        <v>0</v>
      </c>
      <c r="BE16" s="57" cm="1">
        <f t="array" ref="BE16">IF(VLOOKUP($B16,refs!$A$1:$AE$32,COLUMN(I:I),0)="","",VLOOKUP($B16,refs!$A$1:$AE$32,COLUMN(I:I),0))</f>
        <v>137</v>
      </c>
      <c r="BF16" s="57" cm="1">
        <f t="array" ref="BF16">IF(VLOOKUP($B16,refs!$A$1:$AE$32,COLUMN(J:J),0)="","",VLOOKUP($B16,refs!$A$1:$AE$32,COLUMN(J:J),0))</f>
        <v>15.25</v>
      </c>
      <c r="BG16" s="57" cm="1">
        <f t="array" ref="BG16">IF(VLOOKUP($B16,refs!$A$1:$AE$32,COLUMN(K:K),0)="","",VLOOKUP($B16,refs!$A$1:$AE$32,COLUMN(K:K),0))</f>
        <v>116.66666666666667</v>
      </c>
      <c r="BH16" s="57" cm="1">
        <f t="array" ref="BH16">IF(VLOOKUP($B16,refs!$A$1:$AE$32,COLUMN(L:L),0)="","",VLOOKUP($B16,refs!$A$1:$AE$32,COLUMN(L:L),0))</f>
        <v>89.333333333333329</v>
      </c>
      <c r="BI16" s="57" cm="1">
        <f t="array" ref="BI16">IF(VLOOKUP($B16,refs!$A$1:$AE$32,COLUMN(M:M),0)="","",VLOOKUP($B16,refs!$A$1:$AE$32,COLUMN(M:M),0))</f>
        <v>91</v>
      </c>
      <c r="BJ16" s="57" cm="1">
        <f t="array" ref="BJ16">IF(VLOOKUP($B16,refs!$A$1:$AE$32,COLUMN(N:N),0)="","",VLOOKUP($B16,refs!$A$1:$AE$32,COLUMN(N:N),0))</f>
        <v>91</v>
      </c>
      <c r="BK16" s="57" t="str" cm="1">
        <f t="array" ref="BK16">IF(VLOOKUP($B16,refs!$A$1:$AE$32,COLUMN(O:O),0)="","",VLOOKUP($B16,refs!$A$1:$AE$32,COLUMN(O:O),0))</f>
        <v>2540-98659</v>
      </c>
      <c r="BL16" s="57" cm="1">
        <f t="array" ref="BL16">IF(VLOOKUP($B16,refs!$A$1:$AE$32,COLUMN(P:P),0)="","",VLOOKUP($B16,refs!$A$1:$AE$32,COLUMN(P:P),0))</f>
        <v>20985.582666666702</v>
      </c>
      <c r="BM16" s="57" cm="1">
        <f t="array" ref="BM16">IF(VLOOKUP($B16,refs!$A$1:$AE$32,COLUMN(Q:Q),0)="","",VLOOKUP($B16,refs!$A$1:$AE$32,COLUMN(Q:Q),0))</f>
        <v>10.5085541645802</v>
      </c>
      <c r="BN16" s="57" cm="1">
        <f t="array" ref="BN16">IF(VLOOKUP($B16,refs!$A$1:$AE$32,COLUMN(R:R),0)="","",VLOOKUP($B16,refs!$A$1:$AE$32,COLUMN(R:R),0))</f>
        <v>665.77666666666698</v>
      </c>
      <c r="BO16" s="57" cm="1">
        <f t="array" ref="BO16">IF(VLOOKUP($B16,refs!$A$1:$AE$32,COLUMN(S:S),0)="","",VLOOKUP($B16,refs!$A$1:$AE$32,COLUMN(S:S),0))</f>
        <v>0.54880797004273596</v>
      </c>
      <c r="BP16" s="57" cm="1">
        <f t="array" ref="BP16">IF(VLOOKUP($B16,refs!$A$1:$AE$32,COLUMN(T:T),0)="","",VLOOKUP($B16,refs!$A$1:$AE$32,COLUMN(T:T),0))</f>
        <v>46148.624333333297</v>
      </c>
      <c r="BQ16" s="57" cm="1">
        <f t="array" ref="BQ16">IF(VLOOKUP($B16,refs!$A$1:$AE$32,COLUMN(U:U),0)="","",VLOOKUP($B16,refs!$A$1:$AE$32,COLUMN(U:U),0))</f>
        <v>23.1089756301118</v>
      </c>
      <c r="BR16" s="57" cm="1">
        <f t="array" ref="BR16">IF(VLOOKUP($B16,refs!$A$1:$AE$32,COLUMN(V:V),0)="","",VLOOKUP($B16,refs!$A$1:$AE$32,COLUMN(V:V),0))</f>
        <v>627.81666666666695</v>
      </c>
      <c r="BS16" s="57" cm="1">
        <f t="array" ref="BS16">IF(VLOOKUP($B16,refs!$A$1:$AE$32,COLUMN(W:W),0)="","",VLOOKUP($B16,refs!$A$1:$AE$32,COLUMN(W:W),0))</f>
        <v>0.48595079043635803</v>
      </c>
      <c r="BT16" s="57" cm="1">
        <f t="array" ref="BT16">IF(VLOOKUP($B16,refs!$A$1:$AE$32,COLUMN(X:X),0)="","",VLOOKUP($B16,refs!$A$1:$AE$32,COLUMN(X:X),0))</f>
        <v>34584.2366666667</v>
      </c>
      <c r="BU16" s="57" cm="1">
        <f t="array" ref="BU16">IF(VLOOKUP($B16,refs!$A$1:$AE$32,COLUMN(Y:Y),0)="","",VLOOKUP($B16,refs!$A$1:$AE$32,COLUMN(Y:Y),0))</f>
        <v>17.318095476548201</v>
      </c>
      <c r="BV16" s="57" cm="1">
        <f t="array" ref="BV16">IF(VLOOKUP($B16,refs!$A$1:$AE$32,COLUMN(Z:Z),0)="","",VLOOKUP($B16,refs!$A$1:$AE$32,COLUMN(Z:Z),0))</f>
        <v>658.42</v>
      </c>
      <c r="BW16" s="57" cm="1">
        <f t="array" ref="BW16">IF(VLOOKUP($B16,refs!$A$1:$AE$32,COLUMN(AA:AA),0)="","",VLOOKUP($B16,refs!$A$1:$AE$32,COLUMN(AA:AA),0))</f>
        <v>0.44680528853697998</v>
      </c>
      <c r="BX16" s="57" cm="1">
        <f t="array" ref="BX16">IF(VLOOKUP($B16,refs!$A$1:$AE$32,COLUMN(AB:AB),0)="","",VLOOKUP($B16,refs!$A$1:$AE$32,COLUMN(AB:AB),0))</f>
        <v>38060.988333333298</v>
      </c>
      <c r="BY16" s="57" cm="1">
        <f t="array" ref="BY16">IF(VLOOKUP($B16,refs!$A$1:$AE$32,COLUMN(AC:AC),0)="","",VLOOKUP($B16,refs!$A$1:$AE$32,COLUMN(AC:AC),0))</f>
        <v>19.059082790852901</v>
      </c>
      <c r="BZ16" s="57" cm="1">
        <f t="array" ref="BZ16">IF(VLOOKUP($B16,refs!$A$1:$AE$32,COLUMN(AD:AD),0)="","",VLOOKUP($B16,refs!$A$1:$AE$32,COLUMN(AD:AD),0))</f>
        <v>656.12666666666701</v>
      </c>
      <c r="CA16" s="57" cm="1">
        <f t="array" ref="CA16">IF(VLOOKUP($B16,refs!$A$1:$AE$32,COLUMN(AE:AE),0)="","",VLOOKUP($B16,refs!$A$1:$AE$32,COLUMN(AE:AE),0))</f>
        <v>0.50933978906769894</v>
      </c>
    </row>
    <row r="17" spans="1:79" x14ac:dyDescent="0.2">
      <c r="A17">
        <v>14</v>
      </c>
      <c r="B17" t="s">
        <v>82</v>
      </c>
      <c r="C17" t="s">
        <v>41</v>
      </c>
      <c r="D17">
        <v>9</v>
      </c>
      <c r="E17" t="s">
        <v>42</v>
      </c>
      <c r="F17">
        <v>56</v>
      </c>
      <c r="H17">
        <v>51</v>
      </c>
      <c r="I17" t="s">
        <v>44</v>
      </c>
      <c r="J17" t="s">
        <v>41</v>
      </c>
      <c r="K17" t="s">
        <v>83</v>
      </c>
      <c r="L17" t="s">
        <v>84</v>
      </c>
      <c r="N17" t="s">
        <v>41</v>
      </c>
      <c r="O17">
        <v>7</v>
      </c>
      <c r="Q17">
        <v>56</v>
      </c>
      <c r="R17" s="15">
        <v>40705</v>
      </c>
      <c r="S17" t="s">
        <v>201</v>
      </c>
      <c r="T17">
        <v>4</v>
      </c>
      <c r="U17">
        <v>51</v>
      </c>
      <c r="V17">
        <v>3</v>
      </c>
      <c r="Y17">
        <v>2</v>
      </c>
      <c r="Z17" t="s">
        <v>45</v>
      </c>
      <c r="AA17">
        <v>3.8879999999999999</v>
      </c>
      <c r="AB17">
        <v>120</v>
      </c>
      <c r="AC17">
        <v>2.484</v>
      </c>
      <c r="AG17">
        <v>2</v>
      </c>
      <c r="AI17" s="15">
        <v>40685</v>
      </c>
      <c r="AN17">
        <v>1216</v>
      </c>
      <c r="AP17" s="15" t="str" cm="1">
        <f t="array" ref="AP17">IF(VLOOKUP($B17,'indiv intrinsic song '!$A$1:$H$32,COLUMN(B:B),0)=0,"",VLOOKUP($B17,'indiv intrinsic song '!$A$1:$H$32,COLUMN(B:B),0))</f>
        <v/>
      </c>
      <c r="AQ17" s="17" t="str" cm="1">
        <f t="array" ref="AQ17">IF(VLOOKUP($B17,'indiv intrinsic song '!$A$1:$H$32,COLUMN(C:C),0)=0,"",VLOOKUP($B17,'indiv intrinsic song '!$A$1:$H$32,COLUMN(C:C),0))</f>
        <v/>
      </c>
      <c r="AR17" s="17" t="str" cm="1">
        <f t="array" ref="AR17">IF(VLOOKUP($B17,'indiv intrinsic song '!$A$1:$H$32,COLUMN(D:D),0)=0,"",VLOOKUP($B17,'indiv intrinsic song '!$A$1:$H$32,COLUMN(D:D),0))</f>
        <v/>
      </c>
      <c r="AS17" s="17" t="str" cm="1">
        <f t="array" ref="AS17">IF(VLOOKUP($B17,'indiv intrinsic song '!$A$1:$H$32,COLUMN(E:E),0)=0,"",VLOOKUP($B17,'indiv intrinsic song '!$A$1:$H$32,COLUMN(E:E),0))</f>
        <v/>
      </c>
      <c r="AT17" s="17" t="str" cm="1">
        <f t="array" ref="AT17">IF(VLOOKUP($B17,'indiv intrinsic song '!$A$1:$H$32,COLUMN(F:F),0)=0,"",VLOOKUP($B17,'indiv intrinsic song '!$A$1:$H$32,COLUMN(F:F),0))</f>
        <v/>
      </c>
      <c r="AU17" s="17" t="str" cm="1">
        <f t="array" ref="AU17">IF(VLOOKUP($B17,'indiv intrinsic song '!$A$1:$H$32,COLUMN(G:G),0)=0,"",VLOOKUP($B17,'indiv intrinsic song '!$A$1:$H$32,COLUMN(G:G),0))</f>
        <v/>
      </c>
      <c r="AV17" s="17" t="str" cm="1">
        <f t="array" ref="AV17">IF(VLOOKUP($B17,'indiv intrinsic song '!$A$1:$H$32,COLUMN(H:H),0)=0,"",VLOOKUP($B17,'indiv intrinsic song '!$A$1:$H$32,COLUMN(H:H),0))</f>
        <v/>
      </c>
      <c r="AW17" s="57" t="str" cm="1">
        <f t="array" ref="AW17">IF(VLOOKUP($B17,refs!$A$1:$AE$32,COLUMN(A:A),0)="","",VLOOKUP($B17,refs!$A$1:$AE$32,COLUMN(A:A),0))</f>
        <v>2540-98659</v>
      </c>
      <c r="AX17" s="57" t="str" cm="1">
        <f t="array" ref="AX17">IF(VLOOKUP($B17,refs!$A$1:$AE$32,COLUMN(B:B),0)="","",VLOOKUP($B17,refs!$A$1:$AE$32,COLUMN(B:B),0))</f>
        <v>11-219</v>
      </c>
      <c r="AY17" s="57" t="str" cm="1">
        <f t="array" ref="AY17">IF(VLOOKUP($B17,refs!$A$1:$AE$32,COLUMN(C:C),0)="","",VLOOKUP($B17,refs!$A$1:$AE$32,COLUMN(C:C),0))</f>
        <v>PB-15</v>
      </c>
      <c r="AZ17" s="57" cm="1">
        <f t="array" ref="AZ17">IF(VLOOKUP($B17,refs!$A$1:$AE$32,COLUMN(D:D),0)="","",VLOOKUP($B17,refs!$A$1:$AE$32,COLUMN(D:D),0))</f>
        <v>30.959752321981426</v>
      </c>
      <c r="BA17" s="57" cm="1">
        <f t="array" ref="BA17">IF(VLOOKUP($B17,refs!$A$1:$AE$32,COLUMN(E:E),0)="","",VLOOKUP($B17,refs!$A$1:$AE$32,COLUMN(E:E),0))</f>
        <v>35.532994923857864</v>
      </c>
      <c r="BB17" s="57" cm="1">
        <f t="array" ref="BB17">IF(VLOOKUP($B17,refs!$A$1:$AE$32,COLUMN(F:F),0)="","",VLOOKUP($B17,refs!$A$1:$AE$32,COLUMN(F:F),0))</f>
        <v>0</v>
      </c>
      <c r="BC17" s="57" cm="1">
        <f t="array" ref="BC17">IF(VLOOKUP($B17,refs!$A$1:$AE$32,COLUMN(G:G),0)="","",VLOOKUP($B17,refs!$A$1:$AE$32,COLUMN(G:G),0))</f>
        <v>7</v>
      </c>
      <c r="BD17" s="57" cm="1">
        <f t="array" ref="BD17">IF(VLOOKUP($B17,refs!$A$1:$AE$32,COLUMN(H:H),0)="","",VLOOKUP($B17,refs!$A$1:$AE$32,COLUMN(H:H),0))</f>
        <v>0</v>
      </c>
      <c r="BE17" s="57" cm="1">
        <f t="array" ref="BE17">IF(VLOOKUP($B17,refs!$A$1:$AE$32,COLUMN(I:I),0)="","",VLOOKUP($B17,refs!$A$1:$AE$32,COLUMN(I:I),0))</f>
        <v>137</v>
      </c>
      <c r="BF17" s="57" cm="1">
        <f t="array" ref="BF17">IF(VLOOKUP($B17,refs!$A$1:$AE$32,COLUMN(J:J),0)="","",VLOOKUP($B17,refs!$A$1:$AE$32,COLUMN(J:J),0))</f>
        <v>15.25</v>
      </c>
      <c r="BG17" s="57" cm="1">
        <f t="array" ref="BG17">IF(VLOOKUP($B17,refs!$A$1:$AE$32,COLUMN(K:K),0)="","",VLOOKUP($B17,refs!$A$1:$AE$32,COLUMN(K:K),0))</f>
        <v>116.66666666666667</v>
      </c>
      <c r="BH17" s="57" cm="1">
        <f t="array" ref="BH17">IF(VLOOKUP($B17,refs!$A$1:$AE$32,COLUMN(L:L),0)="","",VLOOKUP($B17,refs!$A$1:$AE$32,COLUMN(L:L),0))</f>
        <v>89.333333333333329</v>
      </c>
      <c r="BI17" s="57" cm="1">
        <f t="array" ref="BI17">IF(VLOOKUP($B17,refs!$A$1:$AE$32,COLUMN(M:M),0)="","",VLOOKUP($B17,refs!$A$1:$AE$32,COLUMN(M:M),0))</f>
        <v>91</v>
      </c>
      <c r="BJ17" s="57" cm="1">
        <f t="array" ref="BJ17">IF(VLOOKUP($B17,refs!$A$1:$AE$32,COLUMN(N:N),0)="","",VLOOKUP($B17,refs!$A$1:$AE$32,COLUMN(N:N),0))</f>
        <v>91</v>
      </c>
      <c r="BK17" s="57" t="str" cm="1">
        <f t="array" ref="BK17">IF(VLOOKUP($B17,refs!$A$1:$AE$32,COLUMN(O:O),0)="","",VLOOKUP($B17,refs!$A$1:$AE$32,COLUMN(O:O),0))</f>
        <v>2540-98659</v>
      </c>
      <c r="BL17" s="57" cm="1">
        <f t="array" ref="BL17">IF(VLOOKUP($B17,refs!$A$1:$AE$32,COLUMN(P:P),0)="","",VLOOKUP($B17,refs!$A$1:$AE$32,COLUMN(P:P),0))</f>
        <v>20985.582666666702</v>
      </c>
      <c r="BM17" s="57" cm="1">
        <f t="array" ref="BM17">IF(VLOOKUP($B17,refs!$A$1:$AE$32,COLUMN(Q:Q),0)="","",VLOOKUP($B17,refs!$A$1:$AE$32,COLUMN(Q:Q),0))</f>
        <v>10.5085541645802</v>
      </c>
      <c r="BN17" s="57" cm="1">
        <f t="array" ref="BN17">IF(VLOOKUP($B17,refs!$A$1:$AE$32,COLUMN(R:R),0)="","",VLOOKUP($B17,refs!$A$1:$AE$32,COLUMN(R:R),0))</f>
        <v>665.77666666666698</v>
      </c>
      <c r="BO17" s="57" cm="1">
        <f t="array" ref="BO17">IF(VLOOKUP($B17,refs!$A$1:$AE$32,COLUMN(S:S),0)="","",VLOOKUP($B17,refs!$A$1:$AE$32,COLUMN(S:S),0))</f>
        <v>0.54880797004273596</v>
      </c>
      <c r="BP17" s="57" cm="1">
        <f t="array" ref="BP17">IF(VLOOKUP($B17,refs!$A$1:$AE$32,COLUMN(T:T),0)="","",VLOOKUP($B17,refs!$A$1:$AE$32,COLUMN(T:T),0))</f>
        <v>46148.624333333297</v>
      </c>
      <c r="BQ17" s="57" cm="1">
        <f t="array" ref="BQ17">IF(VLOOKUP($B17,refs!$A$1:$AE$32,COLUMN(U:U),0)="","",VLOOKUP($B17,refs!$A$1:$AE$32,COLUMN(U:U),0))</f>
        <v>23.1089756301118</v>
      </c>
      <c r="BR17" s="57" cm="1">
        <f t="array" ref="BR17">IF(VLOOKUP($B17,refs!$A$1:$AE$32,COLUMN(V:V),0)="","",VLOOKUP($B17,refs!$A$1:$AE$32,COLUMN(V:V),0))</f>
        <v>627.81666666666695</v>
      </c>
      <c r="BS17" s="57" cm="1">
        <f t="array" ref="BS17">IF(VLOOKUP($B17,refs!$A$1:$AE$32,COLUMN(W:W),0)="","",VLOOKUP($B17,refs!$A$1:$AE$32,COLUMN(W:W),0))</f>
        <v>0.48595079043635803</v>
      </c>
      <c r="BT17" s="57" cm="1">
        <f t="array" ref="BT17">IF(VLOOKUP($B17,refs!$A$1:$AE$32,COLUMN(X:X),0)="","",VLOOKUP($B17,refs!$A$1:$AE$32,COLUMN(X:X),0))</f>
        <v>34584.2366666667</v>
      </c>
      <c r="BU17" s="57" cm="1">
        <f t="array" ref="BU17">IF(VLOOKUP($B17,refs!$A$1:$AE$32,COLUMN(Y:Y),0)="","",VLOOKUP($B17,refs!$A$1:$AE$32,COLUMN(Y:Y),0))</f>
        <v>17.318095476548201</v>
      </c>
      <c r="BV17" s="57" cm="1">
        <f t="array" ref="BV17">IF(VLOOKUP($B17,refs!$A$1:$AE$32,COLUMN(Z:Z),0)="","",VLOOKUP($B17,refs!$A$1:$AE$32,COLUMN(Z:Z),0))</f>
        <v>658.42</v>
      </c>
      <c r="BW17" s="57" cm="1">
        <f t="array" ref="BW17">IF(VLOOKUP($B17,refs!$A$1:$AE$32,COLUMN(AA:AA),0)="","",VLOOKUP($B17,refs!$A$1:$AE$32,COLUMN(AA:AA),0))</f>
        <v>0.44680528853697998</v>
      </c>
      <c r="BX17" s="57" cm="1">
        <f t="array" ref="BX17">IF(VLOOKUP($B17,refs!$A$1:$AE$32,COLUMN(AB:AB),0)="","",VLOOKUP($B17,refs!$A$1:$AE$32,COLUMN(AB:AB),0))</f>
        <v>38060.988333333298</v>
      </c>
      <c r="BY17" s="57" cm="1">
        <f t="array" ref="BY17">IF(VLOOKUP($B17,refs!$A$1:$AE$32,COLUMN(AC:AC),0)="","",VLOOKUP($B17,refs!$A$1:$AE$32,COLUMN(AC:AC),0))</f>
        <v>19.059082790852901</v>
      </c>
      <c r="BZ17" s="57" cm="1">
        <f t="array" ref="BZ17">IF(VLOOKUP($B17,refs!$A$1:$AE$32,COLUMN(AD:AD),0)="","",VLOOKUP($B17,refs!$A$1:$AE$32,COLUMN(AD:AD),0))</f>
        <v>656.12666666666701</v>
      </c>
      <c r="CA17" s="57" cm="1">
        <f t="array" ref="CA17">IF(VLOOKUP($B17,refs!$A$1:$AE$32,COLUMN(AE:AE),0)="","",VLOOKUP($B17,refs!$A$1:$AE$32,COLUMN(AE:AE),0))</f>
        <v>0.50933978906769894</v>
      </c>
    </row>
    <row r="18" spans="1:79" x14ac:dyDescent="0.2">
      <c r="A18">
        <v>17</v>
      </c>
      <c r="B18" t="s">
        <v>86</v>
      </c>
      <c r="C18" t="s">
        <v>41</v>
      </c>
      <c r="D18">
        <v>11</v>
      </c>
      <c r="E18" t="s">
        <v>65</v>
      </c>
      <c r="F18">
        <v>34</v>
      </c>
      <c r="G18">
        <v>34</v>
      </c>
      <c r="H18">
        <v>34</v>
      </c>
      <c r="I18" t="s">
        <v>44</v>
      </c>
      <c r="J18" t="s">
        <v>41</v>
      </c>
      <c r="K18" t="s">
        <v>87</v>
      </c>
      <c r="L18" t="s">
        <v>88</v>
      </c>
      <c r="M18" t="s">
        <v>89</v>
      </c>
      <c r="N18" t="s">
        <v>41</v>
      </c>
      <c r="O18">
        <v>7</v>
      </c>
      <c r="Q18">
        <v>34</v>
      </c>
      <c r="R18" s="15">
        <v>40692</v>
      </c>
      <c r="S18" t="s">
        <v>199</v>
      </c>
      <c r="T18">
        <v>5</v>
      </c>
      <c r="U18">
        <v>34</v>
      </c>
      <c r="V18">
        <v>2</v>
      </c>
      <c r="Y18">
        <v>1</v>
      </c>
      <c r="Z18" t="s">
        <v>45</v>
      </c>
      <c r="AA18">
        <v>120</v>
      </c>
      <c r="AB18">
        <v>120</v>
      </c>
      <c r="AC18">
        <v>1.782</v>
      </c>
      <c r="AD18">
        <v>0</v>
      </c>
      <c r="AE18">
        <v>0</v>
      </c>
      <c r="AF18">
        <v>0.93599999999999994</v>
      </c>
      <c r="AG18">
        <v>3</v>
      </c>
      <c r="AI18" s="15">
        <v>40686</v>
      </c>
      <c r="AN18">
        <v>1249</v>
      </c>
      <c r="AP18" s="15" t="str" cm="1">
        <f t="array" ref="AP18">IF(VLOOKUP($B18,'indiv intrinsic song '!$A$1:$H$32,COLUMN(B:B),0)=0,"",VLOOKUP($B18,'indiv intrinsic song '!$A$1:$H$32,COLUMN(B:B),0))</f>
        <v/>
      </c>
      <c r="AQ18" s="17" t="str" cm="1">
        <f t="array" ref="AQ18">IF(VLOOKUP($B18,'indiv intrinsic song '!$A$1:$H$32,COLUMN(C:C),0)=0,"",VLOOKUP($B18,'indiv intrinsic song '!$A$1:$H$32,COLUMN(C:C),0))</f>
        <v/>
      </c>
      <c r="AR18" s="17" t="str" cm="1">
        <f t="array" ref="AR18">IF(VLOOKUP($B18,'indiv intrinsic song '!$A$1:$H$32,COLUMN(D:D),0)=0,"",VLOOKUP($B18,'indiv intrinsic song '!$A$1:$H$32,COLUMN(D:D),0))</f>
        <v/>
      </c>
      <c r="AS18" s="17" t="str" cm="1">
        <f t="array" ref="AS18">IF(VLOOKUP($B18,'indiv intrinsic song '!$A$1:$H$32,COLUMN(E:E),0)=0,"",VLOOKUP($B18,'indiv intrinsic song '!$A$1:$H$32,COLUMN(E:E),0))</f>
        <v/>
      </c>
      <c r="AT18" s="17" t="str" cm="1">
        <f t="array" ref="AT18">IF(VLOOKUP($B18,'indiv intrinsic song '!$A$1:$H$32,COLUMN(F:F),0)=0,"",VLOOKUP($B18,'indiv intrinsic song '!$A$1:$H$32,COLUMN(F:F),0))</f>
        <v/>
      </c>
      <c r="AU18" s="17" t="str" cm="1">
        <f t="array" ref="AU18">IF(VLOOKUP($B18,'indiv intrinsic song '!$A$1:$H$32,COLUMN(G:G),0)=0,"",VLOOKUP($B18,'indiv intrinsic song '!$A$1:$H$32,COLUMN(G:G),0))</f>
        <v/>
      </c>
      <c r="AV18" s="17" t="str" cm="1">
        <f t="array" ref="AV18">IF(VLOOKUP($B18,'indiv intrinsic song '!$A$1:$H$32,COLUMN(H:H),0)=0,"",VLOOKUP($B18,'indiv intrinsic song '!$A$1:$H$32,COLUMN(H:H),0))</f>
        <v/>
      </c>
      <c r="AW18" s="57" t="str" cm="1">
        <f t="array" ref="AW18">IF(VLOOKUP($B18,refs!$A$1:$AE$32,COLUMN(A:A),0)="","",VLOOKUP($B18,refs!$A$1:$AE$32,COLUMN(A:A),0))</f>
        <v>2540-98712</v>
      </c>
      <c r="AX18" s="57" t="str" cm="1">
        <f t="array" ref="AX18">IF(VLOOKUP($B18,refs!$A$1:$AE$32,COLUMN(B:B),0)="","",VLOOKUP($B18,refs!$A$1:$AE$32,COLUMN(B:B),0))</f>
        <v>11-185</v>
      </c>
      <c r="AY18" s="57" t="str" cm="1">
        <f t="array" ref="AY18">IF(VLOOKUP($B18,refs!$A$1:$AE$32,COLUMN(C:C),0)="","",VLOOKUP($B18,refs!$A$1:$AE$32,COLUMN(C:C),0))</f>
        <v>PB-(7)</v>
      </c>
      <c r="AZ18" s="57" cm="1">
        <f t="array" ref="AZ18">IF(VLOOKUP($B18,refs!$A$1:$AE$32,COLUMN(D:D),0)="","",VLOOKUP($B18,refs!$A$1:$AE$32,COLUMN(D:D),0))</f>
        <v>31.323414252153484</v>
      </c>
      <c r="BA18" s="57" cm="1">
        <f t="array" ref="BA18">IF(VLOOKUP($B18,refs!$A$1:$AE$32,COLUMN(E:E),0)="","",VLOOKUP($B18,refs!$A$1:$AE$32,COLUMN(E:E),0))</f>
        <v>36.068530207394048</v>
      </c>
      <c r="BB18" s="57" cm="1">
        <f t="array" ref="BB18">IF(VLOOKUP($B18,refs!$A$1:$AE$32,COLUMN(F:F),0)="","",VLOOKUP($B18,refs!$A$1:$AE$32,COLUMN(F:F),0))</f>
        <v>4</v>
      </c>
      <c r="BC18" s="57" cm="1">
        <f t="array" ref="BC18">IF(VLOOKUP($B18,refs!$A$1:$AE$32,COLUMN(G:G),0)="","",VLOOKUP($B18,refs!$A$1:$AE$32,COLUMN(G:G),0))</f>
        <v>3</v>
      </c>
      <c r="BD18" s="57" cm="1">
        <f t="array" ref="BD18">IF(VLOOKUP($B18,refs!$A$1:$AE$32,COLUMN(H:H),0)="","",VLOOKUP($B18,refs!$A$1:$AE$32,COLUMN(H:H),0))</f>
        <v>0.5714285714285714</v>
      </c>
      <c r="BE18" s="57" cm="1">
        <f t="array" ref="BE18">IF(VLOOKUP($B18,refs!$A$1:$AE$32,COLUMN(I:I),0)="","",VLOOKUP($B18,refs!$A$1:$AE$32,COLUMN(I:I),0))</f>
        <v>145</v>
      </c>
      <c r="BF18" s="57" cm="1">
        <f t="array" ref="BF18">IF(VLOOKUP($B18,refs!$A$1:$AE$32,COLUMN(J:J),0)="","",VLOOKUP($B18,refs!$A$1:$AE$32,COLUMN(J:J),0))</f>
        <v>19.25</v>
      </c>
      <c r="BG18" s="57" cm="1">
        <f t="array" ref="BG18">IF(VLOOKUP($B18,refs!$A$1:$AE$32,COLUMN(K:K),0)="","",VLOOKUP($B18,refs!$A$1:$AE$32,COLUMN(K:K),0))</f>
        <v>118.66666666666667</v>
      </c>
      <c r="BH18" s="57" cm="1">
        <f t="array" ref="BH18">IF(VLOOKUP($B18,refs!$A$1:$AE$32,COLUMN(L:L),0)="","",VLOOKUP($B18,refs!$A$1:$AE$32,COLUMN(L:L),0))</f>
        <v>84.333333333333329</v>
      </c>
      <c r="BI18" s="57" cm="1">
        <f t="array" ref="BI18">IF(VLOOKUP($B18,refs!$A$1:$AE$32,COLUMN(M:M),0)="","",VLOOKUP($B18,refs!$A$1:$AE$32,COLUMN(M:M),0))</f>
        <v>83.833333333333329</v>
      </c>
      <c r="BJ18" s="57" cm="1">
        <f t="array" ref="BJ18">IF(VLOOKUP($B18,refs!$A$1:$AE$32,COLUMN(N:N),0)="","",VLOOKUP($B18,refs!$A$1:$AE$32,COLUMN(N:N),0))</f>
        <v>84.333333333333329</v>
      </c>
      <c r="BK18" s="57" t="str" cm="1">
        <f t="array" ref="BK18">IF(VLOOKUP($B18,refs!$A$1:$AE$32,COLUMN(O:O),0)="","",VLOOKUP($B18,refs!$A$1:$AE$32,COLUMN(O:O),0))</f>
        <v>2540-98712</v>
      </c>
      <c r="BL18" s="57" cm="1">
        <f t="array" ref="BL18">IF(VLOOKUP($B18,refs!$A$1:$AE$32,COLUMN(P:P),0)="","",VLOOKUP($B18,refs!$A$1:$AE$32,COLUMN(P:P),0))</f>
        <v>20894.008333333299</v>
      </c>
      <c r="BM18" s="57" cm="1">
        <f t="array" ref="BM18">IF(VLOOKUP($B18,refs!$A$1:$AE$32,COLUMN(Q:Q),0)="","",VLOOKUP($B18,refs!$A$1:$AE$32,COLUMN(Q:Q),0))</f>
        <v>10.462698213987601</v>
      </c>
      <c r="BN18" s="57" cm="1">
        <f t="array" ref="BN18">IF(VLOOKUP($B18,refs!$A$1:$AE$32,COLUMN(R:R),0)="","",VLOOKUP($B18,refs!$A$1:$AE$32,COLUMN(R:R),0))</f>
        <v>688.01</v>
      </c>
      <c r="BO18" s="57" cm="1">
        <f t="array" ref="BO18">IF(VLOOKUP($B18,refs!$A$1:$AE$32,COLUMN(S:S),0)="","",VLOOKUP($B18,refs!$A$1:$AE$32,COLUMN(S:S),0))</f>
        <v>0.55158359263363699</v>
      </c>
      <c r="BP18" s="57" cm="1">
        <f t="array" ref="BP18">IF(VLOOKUP($B18,refs!$A$1:$AE$32,COLUMN(T:T),0)="","",VLOOKUP($B18,refs!$A$1:$AE$32,COLUMN(T:T),0))</f>
        <v>64101.877999999997</v>
      </c>
      <c r="BQ18" s="57" cm="1">
        <f t="array" ref="BQ18">IF(VLOOKUP($B18,refs!$A$1:$AE$32,COLUMN(U:U),0)="","",VLOOKUP($B18,refs!$A$1:$AE$32,COLUMN(U:U),0))</f>
        <v>32.099087631447198</v>
      </c>
      <c r="BR18" s="57" cm="1">
        <f t="array" ref="BR18">IF(VLOOKUP($B18,refs!$A$1:$AE$32,COLUMN(V:V),0)="","",VLOOKUP($B18,refs!$A$1:$AE$32,COLUMN(V:V),0))</f>
        <v>610.78333333333296</v>
      </c>
      <c r="BS18" s="57" cm="1">
        <f t="array" ref="BS18">IF(VLOOKUP($B18,refs!$A$1:$AE$32,COLUMN(W:W),0)="","",VLOOKUP($B18,refs!$A$1:$AE$32,COLUMN(W:W),0))</f>
        <v>0.44845022018581998</v>
      </c>
      <c r="BT18" s="57" cm="1">
        <f t="array" ref="BT18">IF(VLOOKUP($B18,refs!$A$1:$AE$32,COLUMN(X:X),0)="","",VLOOKUP($B18,refs!$A$1:$AE$32,COLUMN(X:X),0))</f>
        <v>38089.081333333299</v>
      </c>
      <c r="BU18" s="57" cm="1">
        <f t="array" ref="BU18">IF(VLOOKUP($B18,refs!$A$1:$AE$32,COLUMN(Y:Y),0)="","",VLOOKUP($B18,refs!$A$1:$AE$32,COLUMN(Y:Y),0))</f>
        <v>19.073150392255101</v>
      </c>
      <c r="BV18" s="57" cm="1">
        <f t="array" ref="BV18">IF(VLOOKUP($B18,refs!$A$1:$AE$32,COLUMN(Z:Z),0)="","",VLOOKUP($B18,refs!$A$1:$AE$32,COLUMN(Z:Z),0))</f>
        <v>610.39666666666699</v>
      </c>
      <c r="BW18" s="57" cm="1">
        <f t="array" ref="BW18">IF(VLOOKUP($B18,refs!$A$1:$AE$32,COLUMN(AA:AA),0)="","",VLOOKUP($B18,refs!$A$1:$AE$32,COLUMN(AA:AA),0))</f>
        <v>0.48635207200644598</v>
      </c>
      <c r="BX18" s="57" cm="1">
        <f t="array" ref="BX18">IF(VLOOKUP($B18,refs!$A$1:$AE$32,COLUMN(AB:AB),0)="","",VLOOKUP($B18,refs!$A$1:$AE$32,COLUMN(AB:AB),0))</f>
        <v>53791.6626666667</v>
      </c>
      <c r="BY18" s="57" cm="1">
        <f t="array" ref="BY18">IF(VLOOKUP($B18,refs!$A$1:$AE$32,COLUMN(AC:AC),0)="","",VLOOKUP($B18,refs!$A$1:$AE$32,COLUMN(AC:AC),0))</f>
        <v>26.936235686863601</v>
      </c>
      <c r="BZ18" s="57" cm="1">
        <f t="array" ref="BZ18">IF(VLOOKUP($B18,refs!$A$1:$AE$32,COLUMN(AD:AD),0)="","",VLOOKUP($B18,refs!$A$1:$AE$32,COLUMN(AD:AD),0))</f>
        <v>636.79333333333295</v>
      </c>
      <c r="CA18" s="57" cm="1">
        <f t="array" ref="CA18">IF(VLOOKUP($B18,refs!$A$1:$AE$32,COLUMN(AE:AE),0)="","",VLOOKUP($B18,refs!$A$1:$AE$32,COLUMN(AE:AE),0))</f>
        <v>0.46044919628500303</v>
      </c>
    </row>
    <row r="19" spans="1:79" x14ac:dyDescent="0.2">
      <c r="A19">
        <v>17</v>
      </c>
      <c r="B19" t="s">
        <v>86</v>
      </c>
      <c r="C19" t="s">
        <v>41</v>
      </c>
      <c r="D19">
        <v>11</v>
      </c>
      <c r="E19" t="s">
        <v>65</v>
      </c>
      <c r="F19">
        <v>34</v>
      </c>
      <c r="G19">
        <v>34</v>
      </c>
      <c r="H19">
        <v>34</v>
      </c>
      <c r="I19" t="s">
        <v>44</v>
      </c>
      <c r="J19" t="s">
        <v>41</v>
      </c>
      <c r="K19" t="s">
        <v>87</v>
      </c>
      <c r="L19" t="s">
        <v>88</v>
      </c>
      <c r="M19" t="s">
        <v>89</v>
      </c>
      <c r="N19" t="s">
        <v>41</v>
      </c>
      <c r="O19">
        <v>7</v>
      </c>
      <c r="Q19">
        <v>34</v>
      </c>
      <c r="R19" s="15">
        <v>40692</v>
      </c>
      <c r="S19" t="s">
        <v>199</v>
      </c>
      <c r="T19">
        <v>5</v>
      </c>
      <c r="U19">
        <v>34</v>
      </c>
      <c r="V19">
        <v>2</v>
      </c>
      <c r="Y19">
        <v>2</v>
      </c>
      <c r="Z19" t="s">
        <v>49</v>
      </c>
      <c r="AA19">
        <v>120</v>
      </c>
      <c r="AB19">
        <v>120</v>
      </c>
      <c r="AC19">
        <v>2.718</v>
      </c>
      <c r="AG19">
        <v>3</v>
      </c>
      <c r="AI19" s="15">
        <v>40686</v>
      </c>
      <c r="AN19">
        <v>1257</v>
      </c>
      <c r="AP19" s="15" t="str" cm="1">
        <f t="array" ref="AP19">IF(VLOOKUP($B19,'indiv intrinsic song '!$A$1:$H$32,COLUMN(B:B),0)=0,"",VLOOKUP($B19,'indiv intrinsic song '!$A$1:$H$32,COLUMN(B:B),0))</f>
        <v/>
      </c>
      <c r="AQ19" s="17" t="str" cm="1">
        <f t="array" ref="AQ19">IF(VLOOKUP($B19,'indiv intrinsic song '!$A$1:$H$32,COLUMN(C:C),0)=0,"",VLOOKUP($B19,'indiv intrinsic song '!$A$1:$H$32,COLUMN(C:C),0))</f>
        <v/>
      </c>
      <c r="AR19" s="17" t="str" cm="1">
        <f t="array" ref="AR19">IF(VLOOKUP($B19,'indiv intrinsic song '!$A$1:$H$32,COLUMN(D:D),0)=0,"",VLOOKUP($B19,'indiv intrinsic song '!$A$1:$H$32,COLUMN(D:D),0))</f>
        <v/>
      </c>
      <c r="AS19" s="17" t="str" cm="1">
        <f t="array" ref="AS19">IF(VLOOKUP($B19,'indiv intrinsic song '!$A$1:$H$32,COLUMN(E:E),0)=0,"",VLOOKUP($B19,'indiv intrinsic song '!$A$1:$H$32,COLUMN(E:E),0))</f>
        <v/>
      </c>
      <c r="AT19" s="17" t="str" cm="1">
        <f t="array" ref="AT19">IF(VLOOKUP($B19,'indiv intrinsic song '!$A$1:$H$32,COLUMN(F:F),0)=0,"",VLOOKUP($B19,'indiv intrinsic song '!$A$1:$H$32,COLUMN(F:F),0))</f>
        <v/>
      </c>
      <c r="AU19" s="17" t="str" cm="1">
        <f t="array" ref="AU19">IF(VLOOKUP($B19,'indiv intrinsic song '!$A$1:$H$32,COLUMN(G:G),0)=0,"",VLOOKUP($B19,'indiv intrinsic song '!$A$1:$H$32,COLUMN(G:G),0))</f>
        <v/>
      </c>
      <c r="AV19" s="17" t="str" cm="1">
        <f t="array" ref="AV19">IF(VLOOKUP($B19,'indiv intrinsic song '!$A$1:$H$32,COLUMN(H:H),0)=0,"",VLOOKUP($B19,'indiv intrinsic song '!$A$1:$H$32,COLUMN(H:H),0))</f>
        <v/>
      </c>
      <c r="AW19" s="57" t="str" cm="1">
        <f t="array" ref="AW19">IF(VLOOKUP($B19,refs!$A$1:$AE$32,COLUMN(A:A),0)="","",VLOOKUP($B19,refs!$A$1:$AE$32,COLUMN(A:A),0))</f>
        <v>2540-98712</v>
      </c>
      <c r="AX19" s="57" t="str" cm="1">
        <f t="array" ref="AX19">IF(VLOOKUP($B19,refs!$A$1:$AE$32,COLUMN(B:B),0)="","",VLOOKUP($B19,refs!$A$1:$AE$32,COLUMN(B:B),0))</f>
        <v>11-185</v>
      </c>
      <c r="AY19" s="57" t="str" cm="1">
        <f t="array" ref="AY19">IF(VLOOKUP($B19,refs!$A$1:$AE$32,COLUMN(C:C),0)="","",VLOOKUP($B19,refs!$A$1:$AE$32,COLUMN(C:C),0))</f>
        <v>PB-(7)</v>
      </c>
      <c r="AZ19" s="57" cm="1">
        <f t="array" ref="AZ19">IF(VLOOKUP($B19,refs!$A$1:$AE$32,COLUMN(D:D),0)="","",VLOOKUP($B19,refs!$A$1:$AE$32,COLUMN(D:D),0))</f>
        <v>31.323414252153484</v>
      </c>
      <c r="BA19" s="57" cm="1">
        <f t="array" ref="BA19">IF(VLOOKUP($B19,refs!$A$1:$AE$32,COLUMN(E:E),0)="","",VLOOKUP($B19,refs!$A$1:$AE$32,COLUMN(E:E),0))</f>
        <v>36.068530207394048</v>
      </c>
      <c r="BB19" s="57" cm="1">
        <f t="array" ref="BB19">IF(VLOOKUP($B19,refs!$A$1:$AE$32,COLUMN(F:F),0)="","",VLOOKUP($B19,refs!$A$1:$AE$32,COLUMN(F:F),0))</f>
        <v>4</v>
      </c>
      <c r="BC19" s="57" cm="1">
        <f t="array" ref="BC19">IF(VLOOKUP($B19,refs!$A$1:$AE$32,COLUMN(G:G),0)="","",VLOOKUP($B19,refs!$A$1:$AE$32,COLUMN(G:G),0))</f>
        <v>3</v>
      </c>
      <c r="BD19" s="57" cm="1">
        <f t="array" ref="BD19">IF(VLOOKUP($B19,refs!$A$1:$AE$32,COLUMN(H:H),0)="","",VLOOKUP($B19,refs!$A$1:$AE$32,COLUMN(H:H),0))</f>
        <v>0.5714285714285714</v>
      </c>
      <c r="BE19" s="57" cm="1">
        <f t="array" ref="BE19">IF(VLOOKUP($B19,refs!$A$1:$AE$32,COLUMN(I:I),0)="","",VLOOKUP($B19,refs!$A$1:$AE$32,COLUMN(I:I),0))</f>
        <v>145</v>
      </c>
      <c r="BF19" s="57" cm="1">
        <f t="array" ref="BF19">IF(VLOOKUP($B19,refs!$A$1:$AE$32,COLUMN(J:J),0)="","",VLOOKUP($B19,refs!$A$1:$AE$32,COLUMN(J:J),0))</f>
        <v>19.25</v>
      </c>
      <c r="BG19" s="57" cm="1">
        <f t="array" ref="BG19">IF(VLOOKUP($B19,refs!$A$1:$AE$32,COLUMN(K:K),0)="","",VLOOKUP($B19,refs!$A$1:$AE$32,COLUMN(K:K),0))</f>
        <v>118.66666666666667</v>
      </c>
      <c r="BH19" s="57" cm="1">
        <f t="array" ref="BH19">IF(VLOOKUP($B19,refs!$A$1:$AE$32,COLUMN(L:L),0)="","",VLOOKUP($B19,refs!$A$1:$AE$32,COLUMN(L:L),0))</f>
        <v>84.333333333333329</v>
      </c>
      <c r="BI19" s="57" cm="1">
        <f t="array" ref="BI19">IF(VLOOKUP($B19,refs!$A$1:$AE$32,COLUMN(M:M),0)="","",VLOOKUP($B19,refs!$A$1:$AE$32,COLUMN(M:M),0))</f>
        <v>83.833333333333329</v>
      </c>
      <c r="BJ19" s="57" cm="1">
        <f t="array" ref="BJ19">IF(VLOOKUP($B19,refs!$A$1:$AE$32,COLUMN(N:N),0)="","",VLOOKUP($B19,refs!$A$1:$AE$32,COLUMN(N:N),0))</f>
        <v>84.333333333333329</v>
      </c>
      <c r="BK19" s="57" t="str" cm="1">
        <f t="array" ref="BK19">IF(VLOOKUP($B19,refs!$A$1:$AE$32,COLUMN(O:O),0)="","",VLOOKUP($B19,refs!$A$1:$AE$32,COLUMN(O:O),0))</f>
        <v>2540-98712</v>
      </c>
      <c r="BL19" s="57" cm="1">
        <f t="array" ref="BL19">IF(VLOOKUP($B19,refs!$A$1:$AE$32,COLUMN(P:P),0)="","",VLOOKUP($B19,refs!$A$1:$AE$32,COLUMN(P:P),0))</f>
        <v>20894.008333333299</v>
      </c>
      <c r="BM19" s="57" cm="1">
        <f t="array" ref="BM19">IF(VLOOKUP($B19,refs!$A$1:$AE$32,COLUMN(Q:Q),0)="","",VLOOKUP($B19,refs!$A$1:$AE$32,COLUMN(Q:Q),0))</f>
        <v>10.462698213987601</v>
      </c>
      <c r="BN19" s="57" cm="1">
        <f t="array" ref="BN19">IF(VLOOKUP($B19,refs!$A$1:$AE$32,COLUMN(R:R),0)="","",VLOOKUP($B19,refs!$A$1:$AE$32,COLUMN(R:R),0))</f>
        <v>688.01</v>
      </c>
      <c r="BO19" s="57" cm="1">
        <f t="array" ref="BO19">IF(VLOOKUP($B19,refs!$A$1:$AE$32,COLUMN(S:S),0)="","",VLOOKUP($B19,refs!$A$1:$AE$32,COLUMN(S:S),0))</f>
        <v>0.55158359263363699</v>
      </c>
      <c r="BP19" s="57" cm="1">
        <f t="array" ref="BP19">IF(VLOOKUP($B19,refs!$A$1:$AE$32,COLUMN(T:T),0)="","",VLOOKUP($B19,refs!$A$1:$AE$32,COLUMN(T:T),0))</f>
        <v>64101.877999999997</v>
      </c>
      <c r="BQ19" s="57" cm="1">
        <f t="array" ref="BQ19">IF(VLOOKUP($B19,refs!$A$1:$AE$32,COLUMN(U:U),0)="","",VLOOKUP($B19,refs!$A$1:$AE$32,COLUMN(U:U),0))</f>
        <v>32.099087631447198</v>
      </c>
      <c r="BR19" s="57" cm="1">
        <f t="array" ref="BR19">IF(VLOOKUP($B19,refs!$A$1:$AE$32,COLUMN(V:V),0)="","",VLOOKUP($B19,refs!$A$1:$AE$32,COLUMN(V:V),0))</f>
        <v>610.78333333333296</v>
      </c>
      <c r="BS19" s="57" cm="1">
        <f t="array" ref="BS19">IF(VLOOKUP($B19,refs!$A$1:$AE$32,COLUMN(W:W),0)="","",VLOOKUP($B19,refs!$A$1:$AE$32,COLUMN(W:W),0))</f>
        <v>0.44845022018581998</v>
      </c>
      <c r="BT19" s="57" cm="1">
        <f t="array" ref="BT19">IF(VLOOKUP($B19,refs!$A$1:$AE$32,COLUMN(X:X),0)="","",VLOOKUP($B19,refs!$A$1:$AE$32,COLUMN(X:X),0))</f>
        <v>38089.081333333299</v>
      </c>
      <c r="BU19" s="57" cm="1">
        <f t="array" ref="BU19">IF(VLOOKUP($B19,refs!$A$1:$AE$32,COLUMN(Y:Y),0)="","",VLOOKUP($B19,refs!$A$1:$AE$32,COLUMN(Y:Y),0))</f>
        <v>19.073150392255101</v>
      </c>
      <c r="BV19" s="57" cm="1">
        <f t="array" ref="BV19">IF(VLOOKUP($B19,refs!$A$1:$AE$32,COLUMN(Z:Z),0)="","",VLOOKUP($B19,refs!$A$1:$AE$32,COLUMN(Z:Z),0))</f>
        <v>610.39666666666699</v>
      </c>
      <c r="BW19" s="57" cm="1">
        <f t="array" ref="BW19">IF(VLOOKUP($B19,refs!$A$1:$AE$32,COLUMN(AA:AA),0)="","",VLOOKUP($B19,refs!$A$1:$AE$32,COLUMN(AA:AA),0))</f>
        <v>0.48635207200644598</v>
      </c>
      <c r="BX19" s="57" cm="1">
        <f t="array" ref="BX19">IF(VLOOKUP($B19,refs!$A$1:$AE$32,COLUMN(AB:AB),0)="","",VLOOKUP($B19,refs!$A$1:$AE$32,COLUMN(AB:AB),0))</f>
        <v>53791.6626666667</v>
      </c>
      <c r="BY19" s="57" cm="1">
        <f t="array" ref="BY19">IF(VLOOKUP($B19,refs!$A$1:$AE$32,COLUMN(AC:AC),0)="","",VLOOKUP($B19,refs!$A$1:$AE$32,COLUMN(AC:AC),0))</f>
        <v>26.936235686863601</v>
      </c>
      <c r="BZ19" s="57" cm="1">
        <f t="array" ref="BZ19">IF(VLOOKUP($B19,refs!$A$1:$AE$32,COLUMN(AD:AD),0)="","",VLOOKUP($B19,refs!$A$1:$AE$32,COLUMN(AD:AD),0))</f>
        <v>636.79333333333295</v>
      </c>
      <c r="CA19" s="57" cm="1">
        <f t="array" ref="CA19">IF(VLOOKUP($B19,refs!$A$1:$AE$32,COLUMN(AE:AE),0)="","",VLOOKUP($B19,refs!$A$1:$AE$32,COLUMN(AE:AE),0))</f>
        <v>0.46044919628500303</v>
      </c>
    </row>
    <row r="20" spans="1:79" x14ac:dyDescent="0.2">
      <c r="A20">
        <v>19</v>
      </c>
      <c r="B20" t="s">
        <v>90</v>
      </c>
      <c r="C20" t="s">
        <v>41</v>
      </c>
      <c r="D20">
        <v>12</v>
      </c>
      <c r="E20" t="s">
        <v>57</v>
      </c>
      <c r="F20">
        <v>74</v>
      </c>
      <c r="G20">
        <v>52</v>
      </c>
      <c r="H20" t="s">
        <v>44</v>
      </c>
      <c r="I20" t="s">
        <v>44</v>
      </c>
      <c r="J20" t="s">
        <v>41</v>
      </c>
      <c r="K20" t="s">
        <v>91</v>
      </c>
      <c r="L20" t="s">
        <v>92</v>
      </c>
      <c r="N20" t="s">
        <v>41</v>
      </c>
      <c r="O20">
        <v>2</v>
      </c>
      <c r="Q20">
        <v>74</v>
      </c>
      <c r="R20" s="15">
        <v>40719</v>
      </c>
      <c r="S20" t="s">
        <v>202</v>
      </c>
      <c r="T20">
        <v>2</v>
      </c>
      <c r="Y20">
        <v>1</v>
      </c>
      <c r="Z20" t="s">
        <v>45</v>
      </c>
      <c r="AA20">
        <v>4.6980000000000004</v>
      </c>
      <c r="AB20">
        <v>120</v>
      </c>
      <c r="AC20">
        <v>120</v>
      </c>
      <c r="AD20">
        <v>3.5280000000000005</v>
      </c>
      <c r="AE20">
        <v>0</v>
      </c>
      <c r="AF20">
        <v>0</v>
      </c>
      <c r="AG20">
        <v>3</v>
      </c>
      <c r="AI20" s="15">
        <v>40688</v>
      </c>
      <c r="AN20">
        <v>1259</v>
      </c>
      <c r="AP20" s="15" t="str" cm="1">
        <f t="array" ref="AP20">IF(VLOOKUP($B20,'indiv intrinsic song '!$A$1:$H$32,COLUMN(B:B),0)=0,"",VLOOKUP($B20,'indiv intrinsic song '!$A$1:$H$32,COLUMN(B:B),0))</f>
        <v/>
      </c>
      <c r="AQ20" s="17" t="str" cm="1">
        <f t="array" ref="AQ20">IF(VLOOKUP($B20,'indiv intrinsic song '!$A$1:$H$32,COLUMN(C:C),0)=0,"",VLOOKUP($B20,'indiv intrinsic song '!$A$1:$H$32,COLUMN(C:C),0))</f>
        <v/>
      </c>
      <c r="AR20" s="17" t="str" cm="1">
        <f t="array" ref="AR20">IF(VLOOKUP($B20,'indiv intrinsic song '!$A$1:$H$32,COLUMN(D:D),0)=0,"",VLOOKUP($B20,'indiv intrinsic song '!$A$1:$H$32,COLUMN(D:D),0))</f>
        <v/>
      </c>
      <c r="AS20" s="17" t="str" cm="1">
        <f t="array" ref="AS20">IF(VLOOKUP($B20,'indiv intrinsic song '!$A$1:$H$32,COLUMN(E:E),0)=0,"",VLOOKUP($B20,'indiv intrinsic song '!$A$1:$H$32,COLUMN(E:E),0))</f>
        <v/>
      </c>
      <c r="AT20" s="17" t="str" cm="1">
        <f t="array" ref="AT20">IF(VLOOKUP($B20,'indiv intrinsic song '!$A$1:$H$32,COLUMN(F:F),0)=0,"",VLOOKUP($B20,'indiv intrinsic song '!$A$1:$H$32,COLUMN(F:F),0))</f>
        <v/>
      </c>
      <c r="AU20" s="17" t="str" cm="1">
        <f t="array" ref="AU20">IF(VLOOKUP($B20,'indiv intrinsic song '!$A$1:$H$32,COLUMN(G:G),0)=0,"",VLOOKUP($B20,'indiv intrinsic song '!$A$1:$H$32,COLUMN(G:G),0))</f>
        <v/>
      </c>
      <c r="AV20" s="17" t="str" cm="1">
        <f t="array" ref="AV20">IF(VLOOKUP($B20,'indiv intrinsic song '!$A$1:$H$32,COLUMN(H:H),0)=0,"",VLOOKUP($B20,'indiv intrinsic song '!$A$1:$H$32,COLUMN(H:H),0))</f>
        <v/>
      </c>
      <c r="AW20" s="57" t="str" cm="1">
        <f t="array" ref="AW20">IF(VLOOKUP($B20,refs!$A$1:$AE$32,COLUMN(A:A),0)="","",VLOOKUP($B20,refs!$A$1:$AE$32,COLUMN(A:A),0))</f>
        <v>2540-44547</v>
      </c>
      <c r="AX20" s="57" t="str" cm="1">
        <f t="array" ref="AX20">IF(VLOOKUP($B20,refs!$A$1:$AE$32,COLUMN(B:B),0)="","",VLOOKUP($B20,refs!$A$1:$AE$32,COLUMN(B:B),0))</f>
        <v>08-209</v>
      </c>
      <c r="AY20" s="57" t="str" cm="1">
        <f t="array" ref="AY20">IF(VLOOKUP($B20,refs!$A$1:$AE$32,COLUMN(C:C),0)="","",VLOOKUP($B20,refs!$A$1:$AE$32,COLUMN(C:C),0))</f>
        <v>PB-17</v>
      </c>
      <c r="AZ20" s="57" cm="1">
        <f t="array" ref="AZ20">IF(VLOOKUP($B20,refs!$A$1:$AE$32,COLUMN(D:D),0)="","",VLOOKUP($B20,refs!$A$1:$AE$32,COLUMN(D:D),0))</f>
        <v>27.375831052014082</v>
      </c>
      <c r="BA20" s="57" cm="1">
        <f t="array" ref="BA20">IF(VLOOKUP($B20,refs!$A$1:$AE$32,COLUMN(E:E),0)="","",VLOOKUP($B20,refs!$A$1:$AE$32,COLUMN(E:E),0))</f>
        <v>31.194295900178254</v>
      </c>
      <c r="BB20" s="57" cm="1">
        <f t="array" ref="BB20">IF(VLOOKUP($B20,refs!$A$1:$AE$32,COLUMN(F:F),0)="","",VLOOKUP($B20,refs!$A$1:$AE$32,COLUMN(F:F),0))</f>
        <v>2</v>
      </c>
      <c r="BC20" s="57" cm="1">
        <f t="array" ref="BC20">IF(VLOOKUP($B20,refs!$A$1:$AE$32,COLUMN(G:G),0)="","",VLOOKUP($B20,refs!$A$1:$AE$32,COLUMN(G:G),0))</f>
        <v>0</v>
      </c>
      <c r="BD20" s="57" cm="1">
        <f t="array" ref="BD20">IF(VLOOKUP($B20,refs!$A$1:$AE$32,COLUMN(H:H),0)="","",VLOOKUP($B20,refs!$A$1:$AE$32,COLUMN(H:H),0))</f>
        <v>1</v>
      </c>
      <c r="BE20" s="57" cm="1">
        <f t="array" ref="BE20">IF(VLOOKUP($B20,refs!$A$1:$AE$32,COLUMN(I:I),0)="","",VLOOKUP($B20,refs!$A$1:$AE$32,COLUMN(I:I),0))</f>
        <v>144</v>
      </c>
      <c r="BF20" s="57" cm="1">
        <f t="array" ref="BF20">IF(VLOOKUP($B20,refs!$A$1:$AE$32,COLUMN(J:J),0)="","",VLOOKUP($B20,refs!$A$1:$AE$32,COLUMN(J:J),0))</f>
        <v>18</v>
      </c>
      <c r="BG20" s="57" cm="1">
        <f t="array" ref="BG20">IF(VLOOKUP($B20,refs!$A$1:$AE$32,COLUMN(K:K),0)="","",VLOOKUP($B20,refs!$A$1:$AE$32,COLUMN(K:K),0))</f>
        <v>121</v>
      </c>
      <c r="BH20" s="57" cm="1">
        <f t="array" ref="BH20">IF(VLOOKUP($B20,refs!$A$1:$AE$32,COLUMN(L:L),0)="","",VLOOKUP($B20,refs!$A$1:$AE$32,COLUMN(L:L),0))</f>
        <v>86</v>
      </c>
      <c r="BI20" s="57" cm="1">
        <f t="array" ref="BI20">IF(VLOOKUP($B20,refs!$A$1:$AE$32,COLUMN(M:M),0)="","",VLOOKUP($B20,refs!$A$1:$AE$32,COLUMN(M:M),0))</f>
        <v>86</v>
      </c>
      <c r="BJ20" s="57" cm="1">
        <f t="array" ref="BJ20">IF(VLOOKUP($B20,refs!$A$1:$AE$32,COLUMN(N:N),0)="","",VLOOKUP($B20,refs!$A$1:$AE$32,COLUMN(N:N),0))</f>
        <v>86</v>
      </c>
      <c r="BK20" s="57" t="str" cm="1">
        <f t="array" ref="BK20">IF(VLOOKUP($B20,refs!$A$1:$AE$32,COLUMN(O:O),0)="","",VLOOKUP($B20,refs!$A$1:$AE$32,COLUMN(O:O),0))</f>
        <v>2540-44597</v>
      </c>
      <c r="BL20" s="57" cm="1">
        <f t="array" ref="BL20">IF(VLOOKUP($B20,refs!$A$1:$AE$32,COLUMN(P:P),0)="","",VLOOKUP($B20,refs!$A$1:$AE$32,COLUMN(P:P),0))</f>
        <v>25400.740333333299</v>
      </c>
      <c r="BM20" s="57" cm="1">
        <f t="array" ref="BM20">IF(VLOOKUP($B20,refs!$A$1:$AE$32,COLUMN(Q:Q),0)="","",VLOOKUP($B20,refs!$A$1:$AE$32,COLUMN(Q:Q),0))</f>
        <v>12.7194493406777</v>
      </c>
      <c r="BN20" s="57" cm="1">
        <f t="array" ref="BN20">IF(VLOOKUP($B20,refs!$A$1:$AE$32,COLUMN(R:R),0)="","",VLOOKUP($B20,refs!$A$1:$AE$32,COLUMN(R:R),0))</f>
        <v>651.76</v>
      </c>
      <c r="BO20" s="57" cm="1">
        <f t="array" ref="BO20">IF(VLOOKUP($B20,refs!$A$1:$AE$32,COLUMN(S:S),0)="","",VLOOKUP($B20,refs!$A$1:$AE$32,COLUMN(S:S),0))</f>
        <v>0.53338678625761804</v>
      </c>
      <c r="BP20" s="57" cm="1">
        <f t="array" ref="BP20">IF(VLOOKUP($B20,refs!$A$1:$AE$32,COLUMN(T:T),0)="","",VLOOKUP($B20,refs!$A$1:$AE$32,COLUMN(T:T),0))</f>
        <v>44413.1023333333</v>
      </c>
      <c r="BQ20" s="57" cm="1">
        <f t="array" ref="BQ20">IF(VLOOKUP($B20,refs!$A$1:$AE$32,COLUMN(U:U),0)="","",VLOOKUP($B20,refs!$A$1:$AE$32,COLUMN(U:U),0))</f>
        <v>22.239911033216501</v>
      </c>
      <c r="BR20" s="57" cm="1">
        <f t="array" ref="BR20">IF(VLOOKUP($B20,refs!$A$1:$AE$32,COLUMN(V:V),0)="","",VLOOKUP($B20,refs!$A$1:$AE$32,COLUMN(V:V),0))</f>
        <v>652.12666666666701</v>
      </c>
      <c r="BS20" s="57" cm="1">
        <f t="array" ref="BS20">IF(VLOOKUP($B20,refs!$A$1:$AE$32,COLUMN(W:W),0)="","",VLOOKUP($B20,refs!$A$1:$AE$32,COLUMN(W:W),0))</f>
        <v>0.503911036209578</v>
      </c>
      <c r="BT20" s="57" cm="1">
        <f t="array" ref="BT20">IF(VLOOKUP($B20,refs!$A$1:$AE$32,COLUMN(X:X),0)="","",VLOOKUP($B20,refs!$A$1:$AE$32,COLUMN(X:X),0))</f>
        <v>48263.822999999997</v>
      </c>
      <c r="BU20" s="57" cm="1">
        <f t="array" ref="BU20">IF(VLOOKUP($B20,refs!$A$1:$AE$32,COLUMN(Y:Y),0)="","",VLOOKUP($B20,refs!$A$1:$AE$32,COLUMN(Y:Y),0))</f>
        <v>24.168163745618401</v>
      </c>
      <c r="BV20" s="57" cm="1">
        <f t="array" ref="BV20">IF(VLOOKUP($B20,refs!$A$1:$AE$32,COLUMN(Z:Z),0)="","",VLOOKUP($B20,refs!$A$1:$AE$32,COLUMN(Z:Z),0))</f>
        <v>627.45333333333303</v>
      </c>
      <c r="BW20" s="57" cm="1">
        <f t="array" ref="BW20">IF(VLOOKUP($B20,refs!$A$1:$AE$32,COLUMN(AA:AA),0)="","",VLOOKUP($B20,refs!$A$1:$AE$32,COLUMN(AA:AA),0))</f>
        <v>0.45456839997301501</v>
      </c>
      <c r="BX20" s="57" cm="1">
        <f t="array" ref="BX20">IF(VLOOKUP($B20,refs!$A$1:$AE$32,COLUMN(AB:AB),0)="","",VLOOKUP($B20,refs!$A$1:$AE$32,COLUMN(AB:AB),0))</f>
        <v>35252.877666666704</v>
      </c>
      <c r="BY20" s="57" cm="1">
        <f t="array" ref="BY20">IF(VLOOKUP($B20,refs!$A$1:$AE$32,COLUMN(AC:AC),0)="","",VLOOKUP($B20,refs!$A$1:$AE$32,COLUMN(AC:AC),0))</f>
        <v>17.6529182106493</v>
      </c>
      <c r="BZ20" s="57" cm="1">
        <f t="array" ref="BZ20">IF(VLOOKUP($B20,refs!$A$1:$AE$32,COLUMN(AD:AD),0)="","",VLOOKUP($B20,refs!$A$1:$AE$32,COLUMN(AD:AD),0))</f>
        <v>668.13</v>
      </c>
      <c r="CA20" s="57" cm="1">
        <f t="array" ref="CA20">IF(VLOOKUP($B20,refs!$A$1:$AE$32,COLUMN(AE:AE),0)="","",VLOOKUP($B20,refs!$A$1:$AE$32,COLUMN(AE:AE),0))</f>
        <v>0.50521466107728297</v>
      </c>
    </row>
    <row r="21" spans="1:79" x14ac:dyDescent="0.2">
      <c r="A21">
        <v>19</v>
      </c>
      <c r="B21" t="s">
        <v>90</v>
      </c>
      <c r="C21" t="s">
        <v>41</v>
      </c>
      <c r="D21">
        <v>12</v>
      </c>
      <c r="E21" t="s">
        <v>57</v>
      </c>
      <c r="F21">
        <v>74</v>
      </c>
      <c r="G21">
        <v>52</v>
      </c>
      <c r="H21" t="s">
        <v>44</v>
      </c>
      <c r="I21" t="s">
        <v>44</v>
      </c>
      <c r="J21" t="s">
        <v>41</v>
      </c>
      <c r="K21" t="s">
        <v>91</v>
      </c>
      <c r="L21" t="s">
        <v>92</v>
      </c>
      <c r="N21" t="s">
        <v>41</v>
      </c>
      <c r="O21">
        <v>2</v>
      </c>
      <c r="Q21">
        <v>74</v>
      </c>
      <c r="R21" s="15">
        <v>40719</v>
      </c>
      <c r="S21" t="s">
        <v>202</v>
      </c>
      <c r="T21">
        <v>2</v>
      </c>
      <c r="Y21">
        <v>2</v>
      </c>
      <c r="Z21" t="s">
        <v>49</v>
      </c>
      <c r="AA21">
        <v>8.2260000000000009</v>
      </c>
      <c r="AB21">
        <v>120</v>
      </c>
      <c r="AC21">
        <v>120</v>
      </c>
      <c r="AG21">
        <v>3</v>
      </c>
      <c r="AI21" s="15">
        <v>40688</v>
      </c>
      <c r="AN21">
        <v>1263</v>
      </c>
      <c r="AP21" s="15" t="str" cm="1">
        <f t="array" ref="AP21">IF(VLOOKUP($B21,'indiv intrinsic song '!$A$1:$H$32,COLUMN(B:B),0)=0,"",VLOOKUP($B21,'indiv intrinsic song '!$A$1:$H$32,COLUMN(B:B),0))</f>
        <v/>
      </c>
      <c r="AQ21" s="17" t="str" cm="1">
        <f t="array" ref="AQ21">IF(VLOOKUP($B21,'indiv intrinsic song '!$A$1:$H$32,COLUMN(C:C),0)=0,"",VLOOKUP($B21,'indiv intrinsic song '!$A$1:$H$32,COLUMN(C:C),0))</f>
        <v/>
      </c>
      <c r="AR21" s="17" t="str" cm="1">
        <f t="array" ref="AR21">IF(VLOOKUP($B21,'indiv intrinsic song '!$A$1:$H$32,COLUMN(D:D),0)=0,"",VLOOKUP($B21,'indiv intrinsic song '!$A$1:$H$32,COLUMN(D:D),0))</f>
        <v/>
      </c>
      <c r="AS21" s="17" t="str" cm="1">
        <f t="array" ref="AS21">IF(VLOOKUP($B21,'indiv intrinsic song '!$A$1:$H$32,COLUMN(E:E),0)=0,"",VLOOKUP($B21,'indiv intrinsic song '!$A$1:$H$32,COLUMN(E:E),0))</f>
        <v/>
      </c>
      <c r="AT21" s="17" t="str" cm="1">
        <f t="array" ref="AT21">IF(VLOOKUP($B21,'indiv intrinsic song '!$A$1:$H$32,COLUMN(F:F),0)=0,"",VLOOKUP($B21,'indiv intrinsic song '!$A$1:$H$32,COLUMN(F:F),0))</f>
        <v/>
      </c>
      <c r="AU21" s="17" t="str" cm="1">
        <f t="array" ref="AU21">IF(VLOOKUP($B21,'indiv intrinsic song '!$A$1:$H$32,COLUMN(G:G),0)=0,"",VLOOKUP($B21,'indiv intrinsic song '!$A$1:$H$32,COLUMN(G:G),0))</f>
        <v/>
      </c>
      <c r="AV21" s="17" t="str" cm="1">
        <f t="array" ref="AV21">IF(VLOOKUP($B21,'indiv intrinsic song '!$A$1:$H$32,COLUMN(H:H),0)=0,"",VLOOKUP($B21,'indiv intrinsic song '!$A$1:$H$32,COLUMN(H:H),0))</f>
        <v/>
      </c>
      <c r="AW21" s="57" t="str" cm="1">
        <f t="array" ref="AW21">IF(VLOOKUP($B21,refs!$A$1:$AE$32,COLUMN(A:A),0)="","",VLOOKUP($B21,refs!$A$1:$AE$32,COLUMN(A:A),0))</f>
        <v>2540-44547</v>
      </c>
      <c r="AX21" s="57" t="str" cm="1">
        <f t="array" ref="AX21">IF(VLOOKUP($B21,refs!$A$1:$AE$32,COLUMN(B:B),0)="","",VLOOKUP($B21,refs!$A$1:$AE$32,COLUMN(B:B),0))</f>
        <v>08-209</v>
      </c>
      <c r="AY21" s="57" t="str" cm="1">
        <f t="array" ref="AY21">IF(VLOOKUP($B21,refs!$A$1:$AE$32,COLUMN(C:C),0)="","",VLOOKUP($B21,refs!$A$1:$AE$32,COLUMN(C:C),0))</f>
        <v>PB-17</v>
      </c>
      <c r="AZ21" s="57" cm="1">
        <f t="array" ref="AZ21">IF(VLOOKUP($B21,refs!$A$1:$AE$32,COLUMN(D:D),0)="","",VLOOKUP($B21,refs!$A$1:$AE$32,COLUMN(D:D),0))</f>
        <v>27.375831052014082</v>
      </c>
      <c r="BA21" s="57" cm="1">
        <f t="array" ref="BA21">IF(VLOOKUP($B21,refs!$A$1:$AE$32,COLUMN(E:E),0)="","",VLOOKUP($B21,refs!$A$1:$AE$32,COLUMN(E:E),0))</f>
        <v>31.194295900178254</v>
      </c>
      <c r="BB21" s="57" cm="1">
        <f t="array" ref="BB21">IF(VLOOKUP($B21,refs!$A$1:$AE$32,COLUMN(F:F),0)="","",VLOOKUP($B21,refs!$A$1:$AE$32,COLUMN(F:F),0))</f>
        <v>2</v>
      </c>
      <c r="BC21" s="57" cm="1">
        <f t="array" ref="BC21">IF(VLOOKUP($B21,refs!$A$1:$AE$32,COLUMN(G:G),0)="","",VLOOKUP($B21,refs!$A$1:$AE$32,COLUMN(G:G),0))</f>
        <v>0</v>
      </c>
      <c r="BD21" s="57" cm="1">
        <f t="array" ref="BD21">IF(VLOOKUP($B21,refs!$A$1:$AE$32,COLUMN(H:H),0)="","",VLOOKUP($B21,refs!$A$1:$AE$32,COLUMN(H:H),0))</f>
        <v>1</v>
      </c>
      <c r="BE21" s="57" cm="1">
        <f t="array" ref="BE21">IF(VLOOKUP($B21,refs!$A$1:$AE$32,COLUMN(I:I),0)="","",VLOOKUP($B21,refs!$A$1:$AE$32,COLUMN(I:I),0))</f>
        <v>144</v>
      </c>
      <c r="BF21" s="57" cm="1">
        <f t="array" ref="BF21">IF(VLOOKUP($B21,refs!$A$1:$AE$32,COLUMN(J:J),0)="","",VLOOKUP($B21,refs!$A$1:$AE$32,COLUMN(J:J),0))</f>
        <v>18</v>
      </c>
      <c r="BG21" s="57" cm="1">
        <f t="array" ref="BG21">IF(VLOOKUP($B21,refs!$A$1:$AE$32,COLUMN(K:K),0)="","",VLOOKUP($B21,refs!$A$1:$AE$32,COLUMN(K:K),0))</f>
        <v>121</v>
      </c>
      <c r="BH21" s="57" cm="1">
        <f t="array" ref="BH21">IF(VLOOKUP($B21,refs!$A$1:$AE$32,COLUMN(L:L),0)="","",VLOOKUP($B21,refs!$A$1:$AE$32,COLUMN(L:L),0))</f>
        <v>86</v>
      </c>
      <c r="BI21" s="57" cm="1">
        <f t="array" ref="BI21">IF(VLOOKUP($B21,refs!$A$1:$AE$32,COLUMN(M:M),0)="","",VLOOKUP($B21,refs!$A$1:$AE$32,COLUMN(M:M),0))</f>
        <v>86</v>
      </c>
      <c r="BJ21" s="57" cm="1">
        <f t="array" ref="BJ21">IF(VLOOKUP($B21,refs!$A$1:$AE$32,COLUMN(N:N),0)="","",VLOOKUP($B21,refs!$A$1:$AE$32,COLUMN(N:N),0))</f>
        <v>86</v>
      </c>
      <c r="BK21" s="57" t="str" cm="1">
        <f t="array" ref="BK21">IF(VLOOKUP($B21,refs!$A$1:$AE$32,COLUMN(O:O),0)="","",VLOOKUP($B21,refs!$A$1:$AE$32,COLUMN(O:O),0))</f>
        <v>2540-44597</v>
      </c>
      <c r="BL21" s="57" cm="1">
        <f t="array" ref="BL21">IF(VLOOKUP($B21,refs!$A$1:$AE$32,COLUMN(P:P),0)="","",VLOOKUP($B21,refs!$A$1:$AE$32,COLUMN(P:P),0))</f>
        <v>25400.740333333299</v>
      </c>
      <c r="BM21" s="57" cm="1">
        <f t="array" ref="BM21">IF(VLOOKUP($B21,refs!$A$1:$AE$32,COLUMN(Q:Q),0)="","",VLOOKUP($B21,refs!$A$1:$AE$32,COLUMN(Q:Q),0))</f>
        <v>12.7194493406777</v>
      </c>
      <c r="BN21" s="57" cm="1">
        <f t="array" ref="BN21">IF(VLOOKUP($B21,refs!$A$1:$AE$32,COLUMN(R:R),0)="","",VLOOKUP($B21,refs!$A$1:$AE$32,COLUMN(R:R),0))</f>
        <v>651.76</v>
      </c>
      <c r="BO21" s="57" cm="1">
        <f t="array" ref="BO21">IF(VLOOKUP($B21,refs!$A$1:$AE$32,COLUMN(S:S),0)="","",VLOOKUP($B21,refs!$A$1:$AE$32,COLUMN(S:S),0))</f>
        <v>0.53338678625761804</v>
      </c>
      <c r="BP21" s="57" cm="1">
        <f t="array" ref="BP21">IF(VLOOKUP($B21,refs!$A$1:$AE$32,COLUMN(T:T),0)="","",VLOOKUP($B21,refs!$A$1:$AE$32,COLUMN(T:T),0))</f>
        <v>44413.1023333333</v>
      </c>
      <c r="BQ21" s="57" cm="1">
        <f t="array" ref="BQ21">IF(VLOOKUP($B21,refs!$A$1:$AE$32,COLUMN(U:U),0)="","",VLOOKUP($B21,refs!$A$1:$AE$32,COLUMN(U:U),0))</f>
        <v>22.239911033216501</v>
      </c>
      <c r="BR21" s="57" cm="1">
        <f t="array" ref="BR21">IF(VLOOKUP($B21,refs!$A$1:$AE$32,COLUMN(V:V),0)="","",VLOOKUP($B21,refs!$A$1:$AE$32,COLUMN(V:V),0))</f>
        <v>652.12666666666701</v>
      </c>
      <c r="BS21" s="57" cm="1">
        <f t="array" ref="BS21">IF(VLOOKUP($B21,refs!$A$1:$AE$32,COLUMN(W:W),0)="","",VLOOKUP($B21,refs!$A$1:$AE$32,COLUMN(W:W),0))</f>
        <v>0.503911036209578</v>
      </c>
      <c r="BT21" s="57" cm="1">
        <f t="array" ref="BT21">IF(VLOOKUP($B21,refs!$A$1:$AE$32,COLUMN(X:X),0)="","",VLOOKUP($B21,refs!$A$1:$AE$32,COLUMN(X:X),0))</f>
        <v>48263.822999999997</v>
      </c>
      <c r="BU21" s="57" cm="1">
        <f t="array" ref="BU21">IF(VLOOKUP($B21,refs!$A$1:$AE$32,COLUMN(Y:Y),0)="","",VLOOKUP($B21,refs!$A$1:$AE$32,COLUMN(Y:Y),0))</f>
        <v>24.168163745618401</v>
      </c>
      <c r="BV21" s="57" cm="1">
        <f t="array" ref="BV21">IF(VLOOKUP($B21,refs!$A$1:$AE$32,COLUMN(Z:Z),0)="","",VLOOKUP($B21,refs!$A$1:$AE$32,COLUMN(Z:Z),0))</f>
        <v>627.45333333333303</v>
      </c>
      <c r="BW21" s="57" cm="1">
        <f t="array" ref="BW21">IF(VLOOKUP($B21,refs!$A$1:$AE$32,COLUMN(AA:AA),0)="","",VLOOKUP($B21,refs!$A$1:$AE$32,COLUMN(AA:AA),0))</f>
        <v>0.45456839997301501</v>
      </c>
      <c r="BX21" s="57" cm="1">
        <f t="array" ref="BX21">IF(VLOOKUP($B21,refs!$A$1:$AE$32,COLUMN(AB:AB),0)="","",VLOOKUP($B21,refs!$A$1:$AE$32,COLUMN(AB:AB),0))</f>
        <v>35252.877666666704</v>
      </c>
      <c r="BY21" s="57" cm="1">
        <f t="array" ref="BY21">IF(VLOOKUP($B21,refs!$A$1:$AE$32,COLUMN(AC:AC),0)="","",VLOOKUP($B21,refs!$A$1:$AE$32,COLUMN(AC:AC),0))</f>
        <v>17.6529182106493</v>
      </c>
      <c r="BZ21" s="57" cm="1">
        <f t="array" ref="BZ21">IF(VLOOKUP($B21,refs!$A$1:$AE$32,COLUMN(AD:AD),0)="","",VLOOKUP($B21,refs!$A$1:$AE$32,COLUMN(AD:AD),0))</f>
        <v>668.13</v>
      </c>
      <c r="CA21" s="57" cm="1">
        <f t="array" ref="CA21">IF(VLOOKUP($B21,refs!$A$1:$AE$32,COLUMN(AE:AE),0)="","",VLOOKUP($B21,refs!$A$1:$AE$32,COLUMN(AE:AE),0))</f>
        <v>0.50521466107728297</v>
      </c>
    </row>
    <row r="22" spans="1:79" x14ac:dyDescent="0.2">
      <c r="A22">
        <v>21</v>
      </c>
      <c r="B22" t="s">
        <v>93</v>
      </c>
      <c r="C22" t="s">
        <v>41</v>
      </c>
      <c r="D22">
        <v>13</v>
      </c>
      <c r="E22" t="s">
        <v>42</v>
      </c>
      <c r="F22">
        <v>27</v>
      </c>
      <c r="G22">
        <v>27</v>
      </c>
      <c r="H22">
        <v>34</v>
      </c>
      <c r="I22">
        <v>34</v>
      </c>
      <c r="J22" t="s">
        <v>41</v>
      </c>
      <c r="K22" t="s">
        <v>94</v>
      </c>
      <c r="L22" t="s">
        <v>95</v>
      </c>
      <c r="N22" t="s">
        <v>41</v>
      </c>
      <c r="O22">
        <v>9</v>
      </c>
      <c r="Q22">
        <v>27</v>
      </c>
      <c r="R22" s="15">
        <v>40696</v>
      </c>
      <c r="S22" t="s">
        <v>203</v>
      </c>
      <c r="T22">
        <v>0</v>
      </c>
      <c r="U22">
        <v>34</v>
      </c>
      <c r="V22">
        <v>5</v>
      </c>
      <c r="W22">
        <v>34</v>
      </c>
      <c r="X22">
        <v>4</v>
      </c>
      <c r="Y22">
        <v>1</v>
      </c>
      <c r="Z22" t="s">
        <v>49</v>
      </c>
      <c r="AA22">
        <v>120</v>
      </c>
      <c r="AB22">
        <v>120</v>
      </c>
      <c r="AC22">
        <v>1.1519999999999999</v>
      </c>
      <c r="AD22">
        <v>117.12</v>
      </c>
      <c r="AE22">
        <v>63.588000000000001</v>
      </c>
      <c r="AF22">
        <v>1.1519999999999999</v>
      </c>
      <c r="AG22">
        <v>2</v>
      </c>
      <c r="AI22" s="15">
        <v>40689</v>
      </c>
      <c r="AN22">
        <v>1329</v>
      </c>
      <c r="AP22" s="15" t="str" cm="1">
        <f t="array" ref="AP22">IF(VLOOKUP($B22,'indiv intrinsic song '!$A$1:$H$32,COLUMN(B:B),0)=0,"",VLOOKUP($B22,'indiv intrinsic song '!$A$1:$H$32,COLUMN(B:B),0))</f>
        <v/>
      </c>
      <c r="AQ22" s="17" t="str" cm="1">
        <f t="array" ref="AQ22">IF(VLOOKUP($B22,'indiv intrinsic song '!$A$1:$H$32,COLUMN(C:C),0)=0,"",VLOOKUP($B22,'indiv intrinsic song '!$A$1:$H$32,COLUMN(C:C),0))</f>
        <v/>
      </c>
      <c r="AR22" s="17" t="str" cm="1">
        <f t="array" ref="AR22">IF(VLOOKUP($B22,'indiv intrinsic song '!$A$1:$H$32,COLUMN(D:D),0)=0,"",VLOOKUP($B22,'indiv intrinsic song '!$A$1:$H$32,COLUMN(D:D),0))</f>
        <v/>
      </c>
      <c r="AS22" s="17" t="str" cm="1">
        <f t="array" ref="AS22">IF(VLOOKUP($B22,'indiv intrinsic song '!$A$1:$H$32,COLUMN(E:E),0)=0,"",VLOOKUP($B22,'indiv intrinsic song '!$A$1:$H$32,COLUMN(E:E),0))</f>
        <v/>
      </c>
      <c r="AT22" s="17" t="str" cm="1">
        <f t="array" ref="AT22">IF(VLOOKUP($B22,'indiv intrinsic song '!$A$1:$H$32,COLUMN(F:F),0)=0,"",VLOOKUP($B22,'indiv intrinsic song '!$A$1:$H$32,COLUMN(F:F),0))</f>
        <v/>
      </c>
      <c r="AU22" s="17" t="str" cm="1">
        <f t="array" ref="AU22">IF(VLOOKUP($B22,'indiv intrinsic song '!$A$1:$H$32,COLUMN(G:G),0)=0,"",VLOOKUP($B22,'indiv intrinsic song '!$A$1:$H$32,COLUMN(G:G),0))</f>
        <v/>
      </c>
      <c r="AV22" s="17" t="str" cm="1">
        <f t="array" ref="AV22">IF(VLOOKUP($B22,'indiv intrinsic song '!$A$1:$H$32,COLUMN(H:H),0)=0,"",VLOOKUP($B22,'indiv intrinsic song '!$A$1:$H$32,COLUMN(H:H),0))</f>
        <v/>
      </c>
      <c r="AW22" s="57" t="str" cm="1">
        <f t="array" ref="AW22">IF(VLOOKUP($B22,refs!$A$1:$AE$32,COLUMN(A:A),0)="","",VLOOKUP($B22,refs!$A$1:$AE$32,COLUMN(A:A),0))</f>
        <v>2540-98984</v>
      </c>
      <c r="AX22" s="57" t="str" cm="1">
        <f t="array" ref="AX22">IF(VLOOKUP($B22,refs!$A$1:$AE$32,COLUMN(B:B),0)="","",VLOOKUP($B22,refs!$A$1:$AE$32,COLUMN(B:B),0))</f>
        <v>11-072</v>
      </c>
      <c r="AY22" s="57" t="str" cm="1">
        <f t="array" ref="AY22">IF(VLOOKUP($B22,refs!$A$1:$AE$32,COLUMN(C:C),0)="","",VLOOKUP($B22,refs!$A$1:$AE$32,COLUMN(C:C),0))</f>
        <v>PB-12</v>
      </c>
      <c r="AZ22" s="57" cm="1">
        <f t="array" ref="AZ22">IF(VLOOKUP($B22,refs!$A$1:$AE$32,COLUMN(D:D),0)="","",VLOOKUP($B22,refs!$A$1:$AE$32,COLUMN(D:D),0))</f>
        <v>31.217481789802289</v>
      </c>
      <c r="BA22" s="57" cm="1">
        <f t="array" ref="BA22">IF(VLOOKUP($B22,refs!$A$1:$AE$32,COLUMN(E:E),0)="","",VLOOKUP($B22,refs!$A$1:$AE$32,COLUMN(E:E),0))</f>
        <v>36.122817579771223</v>
      </c>
      <c r="BB22" s="57" cm="1">
        <f t="array" ref="BB22">IF(VLOOKUP($B22,refs!$A$1:$AE$32,COLUMN(F:F),0)="","",VLOOKUP($B22,refs!$A$1:$AE$32,COLUMN(F:F),0))</f>
        <v>9</v>
      </c>
      <c r="BC22" s="57" cm="1">
        <f t="array" ref="BC22">IF(VLOOKUP($B22,refs!$A$1:$AE$32,COLUMN(G:G),0)="","",VLOOKUP($B22,refs!$A$1:$AE$32,COLUMN(G:G),0))</f>
        <v>0</v>
      </c>
      <c r="BD22" s="57" cm="1">
        <f t="array" ref="BD22">IF(VLOOKUP($B22,refs!$A$1:$AE$32,COLUMN(H:H),0)="","",VLOOKUP($B22,refs!$A$1:$AE$32,COLUMN(H:H),0))</f>
        <v>1</v>
      </c>
      <c r="BE22" s="57" cm="1">
        <f t="array" ref="BE22">IF(VLOOKUP($B22,refs!$A$1:$AE$32,COLUMN(I:I),0)="","",VLOOKUP($B22,refs!$A$1:$AE$32,COLUMN(I:I),0))</f>
        <v>137</v>
      </c>
      <c r="BF22" s="57" cm="1">
        <f t="array" ref="BF22">IF(VLOOKUP($B22,refs!$A$1:$AE$32,COLUMN(J:J),0)="","",VLOOKUP($B22,refs!$A$1:$AE$32,COLUMN(J:J),0))</f>
        <v>18</v>
      </c>
      <c r="BG22" s="57" cm="1">
        <f t="array" ref="BG22">IF(VLOOKUP($B22,refs!$A$1:$AE$32,COLUMN(K:K),0)="","",VLOOKUP($B22,refs!$A$1:$AE$32,COLUMN(K:K),0))</f>
        <v>120.16666666666667</v>
      </c>
      <c r="BH22" s="57" cm="1">
        <f t="array" ref="BH22">IF(VLOOKUP($B22,refs!$A$1:$AE$32,COLUMN(L:L),0)="","",VLOOKUP($B22,refs!$A$1:$AE$32,COLUMN(L:L),0))</f>
        <v>103</v>
      </c>
      <c r="BI22" s="57" cm="1">
        <f t="array" ref="BI22">IF(VLOOKUP($B22,refs!$A$1:$AE$32,COLUMN(M:M),0)="","",VLOOKUP($B22,refs!$A$1:$AE$32,COLUMN(M:M),0))</f>
        <v>98.833333333333329</v>
      </c>
      <c r="BJ22" s="57" cm="1">
        <f t="array" ref="BJ22">IF(VLOOKUP($B22,refs!$A$1:$AE$32,COLUMN(N:N),0)="","",VLOOKUP($B22,refs!$A$1:$AE$32,COLUMN(N:N),0))</f>
        <v>103</v>
      </c>
      <c r="BK22" s="57" t="str" cm="1">
        <f t="array" ref="BK22">IF(VLOOKUP($B22,refs!$A$1:$AE$32,COLUMN(O:O),0)="","",VLOOKUP($B22,refs!$A$1:$AE$32,COLUMN(O:O),0))</f>
        <v>2540-98984</v>
      </c>
      <c r="BL22" s="57" cm="1">
        <f t="array" ref="BL22">IF(VLOOKUP($B22,refs!$A$1:$AE$32,COLUMN(P:P),0)="","",VLOOKUP($B22,refs!$A$1:$AE$32,COLUMN(P:P),0))</f>
        <v>21292.7686666667</v>
      </c>
      <c r="BM22" s="57" cm="1">
        <f t="array" ref="BM22">IF(VLOOKUP($B22,refs!$A$1:$AE$32,COLUMN(Q:Q),0)="","",VLOOKUP($B22,refs!$A$1:$AE$32,COLUMN(Q:Q),0))</f>
        <v>10.6623779001836</v>
      </c>
      <c r="BN22" s="57" cm="1">
        <f t="array" ref="BN22">IF(VLOOKUP($B22,refs!$A$1:$AE$32,COLUMN(R:R),0)="","",VLOOKUP($B22,refs!$A$1:$AE$32,COLUMN(R:R),0))</f>
        <v>664.11</v>
      </c>
      <c r="BO22" s="57" cm="1">
        <f t="array" ref="BO22">IF(VLOOKUP($B22,refs!$A$1:$AE$32,COLUMN(S:S),0)="","",VLOOKUP($B22,refs!$A$1:$AE$32,COLUMN(S:S),0))</f>
        <v>0.59032626084587003</v>
      </c>
      <c r="BP22" s="57" cm="1">
        <f t="array" ref="BP22">IF(VLOOKUP($B22,refs!$A$1:$AE$32,COLUMN(T:T),0)="","",VLOOKUP($B22,refs!$A$1:$AE$32,COLUMN(T:T),0))</f>
        <v>45654.339</v>
      </c>
      <c r="BQ22" s="57" cm="1">
        <f t="array" ref="BQ22">IF(VLOOKUP($B22,refs!$A$1:$AE$32,COLUMN(U:U),0)="","",VLOOKUP($B22,refs!$A$1:$AE$32,COLUMN(U:U),0))</f>
        <v>22.8614616925388</v>
      </c>
      <c r="BR22" s="57" cm="1">
        <f t="array" ref="BR22">IF(VLOOKUP($B22,refs!$A$1:$AE$32,COLUMN(V:V),0)="","",VLOOKUP($B22,refs!$A$1:$AE$32,COLUMN(V:V),0))</f>
        <v>641.73333333333301</v>
      </c>
      <c r="BS22" s="57" cm="1">
        <f t="array" ref="BS22">IF(VLOOKUP($B22,refs!$A$1:$AE$32,COLUMN(W:W),0)="","",VLOOKUP($B22,refs!$A$1:$AE$32,COLUMN(W:W),0))</f>
        <v>0.50813233413888204</v>
      </c>
      <c r="BT22" s="57" cm="1">
        <f t="array" ref="BT22">IF(VLOOKUP($B22,refs!$A$1:$AE$32,COLUMN(X:X),0)="","",VLOOKUP($B22,refs!$A$1:$AE$32,COLUMN(X:X),0))</f>
        <v>34789.600666666702</v>
      </c>
      <c r="BU22" s="57" cm="1">
        <f t="array" ref="BU22">IF(VLOOKUP($B22,refs!$A$1:$AE$32,COLUMN(Y:Y),0)="","",VLOOKUP($B22,refs!$A$1:$AE$32,COLUMN(Y:Y),0))</f>
        <v>17.420931730929698</v>
      </c>
      <c r="BV22" s="57" cm="1">
        <f t="array" ref="BV22">IF(VLOOKUP($B22,refs!$A$1:$AE$32,COLUMN(Z:Z),0)="","",VLOOKUP($B22,refs!$A$1:$AE$32,COLUMN(Z:Z),0))</f>
        <v>622.12666666666701</v>
      </c>
      <c r="BW22" s="57" cm="1">
        <f t="array" ref="BW22">IF(VLOOKUP($B22,refs!$A$1:$AE$32,COLUMN(AA:AA),0)="","",VLOOKUP($B22,refs!$A$1:$AE$32,COLUMN(AA:AA),0))</f>
        <v>0.52427390742941704</v>
      </c>
      <c r="BX22" s="57" cm="1">
        <f t="array" ref="BX22">IF(VLOOKUP($B22,refs!$A$1:$AE$32,COLUMN(AB:AB),0)="","",VLOOKUP($B22,refs!$A$1:$AE$32,COLUMN(AB:AB),0))</f>
        <v>29558.552</v>
      </c>
      <c r="BY22" s="57" cm="1">
        <f t="array" ref="BY22">IF(VLOOKUP($B22,refs!$A$1:$AE$32,COLUMN(AC:AC),0)="","",VLOOKUP($B22,refs!$A$1:$AE$32,COLUMN(AC:AC),0))</f>
        <v>14.801478217326</v>
      </c>
      <c r="BZ22" s="57" cm="1">
        <f t="array" ref="BZ22">IF(VLOOKUP($B22,refs!$A$1:$AE$32,COLUMN(AD:AD),0)="","",VLOOKUP($B22,refs!$A$1:$AE$32,COLUMN(AD:AD),0))</f>
        <v>687.8</v>
      </c>
      <c r="CA22" s="57" cm="1">
        <f t="array" ref="CA22">IF(VLOOKUP($B22,refs!$A$1:$AE$32,COLUMN(AE:AE),0)="","",VLOOKUP($B22,refs!$A$1:$AE$32,COLUMN(AE:AE),0))</f>
        <v>0.57636044370810902</v>
      </c>
    </row>
    <row r="23" spans="1:79" x14ac:dyDescent="0.2">
      <c r="A23">
        <v>21</v>
      </c>
      <c r="B23" t="s">
        <v>93</v>
      </c>
      <c r="C23" t="s">
        <v>41</v>
      </c>
      <c r="D23">
        <v>13</v>
      </c>
      <c r="E23" t="s">
        <v>42</v>
      </c>
      <c r="F23">
        <v>27</v>
      </c>
      <c r="G23">
        <v>27</v>
      </c>
      <c r="H23">
        <v>34</v>
      </c>
      <c r="I23">
        <v>34</v>
      </c>
      <c r="J23" t="s">
        <v>41</v>
      </c>
      <c r="K23" t="s">
        <v>94</v>
      </c>
      <c r="L23" t="s">
        <v>95</v>
      </c>
      <c r="N23" t="s">
        <v>41</v>
      </c>
      <c r="O23">
        <v>9</v>
      </c>
      <c r="Q23">
        <v>27</v>
      </c>
      <c r="R23" s="15">
        <v>40696</v>
      </c>
      <c r="S23" t="s">
        <v>203</v>
      </c>
      <c r="T23">
        <v>0</v>
      </c>
      <c r="U23">
        <v>34</v>
      </c>
      <c r="V23">
        <v>5</v>
      </c>
      <c r="W23">
        <v>34</v>
      </c>
      <c r="X23">
        <v>4</v>
      </c>
      <c r="Y23">
        <v>2</v>
      </c>
      <c r="Z23" t="s">
        <v>45</v>
      </c>
      <c r="AA23">
        <v>2.88</v>
      </c>
      <c r="AB23">
        <v>56.411999999999999</v>
      </c>
      <c r="AC23">
        <v>0</v>
      </c>
      <c r="AG23">
        <v>2</v>
      </c>
      <c r="AI23" s="15">
        <v>40689</v>
      </c>
      <c r="AN23">
        <v>1334</v>
      </c>
      <c r="AP23" s="15" t="str" cm="1">
        <f t="array" ref="AP23">IF(VLOOKUP($B23,'indiv intrinsic song '!$A$1:$H$32,COLUMN(B:B),0)=0,"",VLOOKUP($B23,'indiv intrinsic song '!$A$1:$H$32,COLUMN(B:B),0))</f>
        <v/>
      </c>
      <c r="AQ23" s="17" t="str" cm="1">
        <f t="array" ref="AQ23">IF(VLOOKUP($B23,'indiv intrinsic song '!$A$1:$H$32,COLUMN(C:C),0)=0,"",VLOOKUP($B23,'indiv intrinsic song '!$A$1:$H$32,COLUMN(C:C),0))</f>
        <v/>
      </c>
      <c r="AR23" s="17" t="str" cm="1">
        <f t="array" ref="AR23">IF(VLOOKUP($B23,'indiv intrinsic song '!$A$1:$H$32,COLUMN(D:D),0)=0,"",VLOOKUP($B23,'indiv intrinsic song '!$A$1:$H$32,COLUMN(D:D),0))</f>
        <v/>
      </c>
      <c r="AS23" s="17" t="str" cm="1">
        <f t="array" ref="AS23">IF(VLOOKUP($B23,'indiv intrinsic song '!$A$1:$H$32,COLUMN(E:E),0)=0,"",VLOOKUP($B23,'indiv intrinsic song '!$A$1:$H$32,COLUMN(E:E),0))</f>
        <v/>
      </c>
      <c r="AT23" s="17" t="str" cm="1">
        <f t="array" ref="AT23">IF(VLOOKUP($B23,'indiv intrinsic song '!$A$1:$H$32,COLUMN(F:F),0)=0,"",VLOOKUP($B23,'indiv intrinsic song '!$A$1:$H$32,COLUMN(F:F),0))</f>
        <v/>
      </c>
      <c r="AU23" s="17" t="str" cm="1">
        <f t="array" ref="AU23">IF(VLOOKUP($B23,'indiv intrinsic song '!$A$1:$H$32,COLUMN(G:G),0)=0,"",VLOOKUP($B23,'indiv intrinsic song '!$A$1:$H$32,COLUMN(G:G),0))</f>
        <v/>
      </c>
      <c r="AV23" s="17" t="str" cm="1">
        <f t="array" ref="AV23">IF(VLOOKUP($B23,'indiv intrinsic song '!$A$1:$H$32,COLUMN(H:H),0)=0,"",VLOOKUP($B23,'indiv intrinsic song '!$A$1:$H$32,COLUMN(H:H),0))</f>
        <v/>
      </c>
      <c r="AW23" s="57" t="str" cm="1">
        <f t="array" ref="AW23">IF(VLOOKUP($B23,refs!$A$1:$AE$32,COLUMN(A:A),0)="","",VLOOKUP($B23,refs!$A$1:$AE$32,COLUMN(A:A),0))</f>
        <v>2540-98984</v>
      </c>
      <c r="AX23" s="57" t="str" cm="1">
        <f t="array" ref="AX23">IF(VLOOKUP($B23,refs!$A$1:$AE$32,COLUMN(B:B),0)="","",VLOOKUP($B23,refs!$A$1:$AE$32,COLUMN(B:B),0))</f>
        <v>11-072</v>
      </c>
      <c r="AY23" s="57" t="str" cm="1">
        <f t="array" ref="AY23">IF(VLOOKUP($B23,refs!$A$1:$AE$32,COLUMN(C:C),0)="","",VLOOKUP($B23,refs!$A$1:$AE$32,COLUMN(C:C),0))</f>
        <v>PB-12</v>
      </c>
      <c r="AZ23" s="57" cm="1">
        <f t="array" ref="AZ23">IF(VLOOKUP($B23,refs!$A$1:$AE$32,COLUMN(D:D),0)="","",VLOOKUP($B23,refs!$A$1:$AE$32,COLUMN(D:D),0))</f>
        <v>31.217481789802289</v>
      </c>
      <c r="BA23" s="57" cm="1">
        <f t="array" ref="BA23">IF(VLOOKUP($B23,refs!$A$1:$AE$32,COLUMN(E:E),0)="","",VLOOKUP($B23,refs!$A$1:$AE$32,COLUMN(E:E),0))</f>
        <v>36.122817579771223</v>
      </c>
      <c r="BB23" s="57" cm="1">
        <f t="array" ref="BB23">IF(VLOOKUP($B23,refs!$A$1:$AE$32,COLUMN(F:F),0)="","",VLOOKUP($B23,refs!$A$1:$AE$32,COLUMN(F:F),0))</f>
        <v>9</v>
      </c>
      <c r="BC23" s="57" cm="1">
        <f t="array" ref="BC23">IF(VLOOKUP($B23,refs!$A$1:$AE$32,COLUMN(G:G),0)="","",VLOOKUP($B23,refs!$A$1:$AE$32,COLUMN(G:G),0))</f>
        <v>0</v>
      </c>
      <c r="BD23" s="57" cm="1">
        <f t="array" ref="BD23">IF(VLOOKUP($B23,refs!$A$1:$AE$32,COLUMN(H:H),0)="","",VLOOKUP($B23,refs!$A$1:$AE$32,COLUMN(H:H),0))</f>
        <v>1</v>
      </c>
      <c r="BE23" s="57" cm="1">
        <f t="array" ref="BE23">IF(VLOOKUP($B23,refs!$A$1:$AE$32,COLUMN(I:I),0)="","",VLOOKUP($B23,refs!$A$1:$AE$32,COLUMN(I:I),0))</f>
        <v>137</v>
      </c>
      <c r="BF23" s="57" cm="1">
        <f t="array" ref="BF23">IF(VLOOKUP($B23,refs!$A$1:$AE$32,COLUMN(J:J),0)="","",VLOOKUP($B23,refs!$A$1:$AE$32,COLUMN(J:J),0))</f>
        <v>18</v>
      </c>
      <c r="BG23" s="57" cm="1">
        <f t="array" ref="BG23">IF(VLOOKUP($B23,refs!$A$1:$AE$32,COLUMN(K:K),0)="","",VLOOKUP($B23,refs!$A$1:$AE$32,COLUMN(K:K),0))</f>
        <v>120.16666666666667</v>
      </c>
      <c r="BH23" s="57" cm="1">
        <f t="array" ref="BH23">IF(VLOOKUP($B23,refs!$A$1:$AE$32,COLUMN(L:L),0)="","",VLOOKUP($B23,refs!$A$1:$AE$32,COLUMN(L:L),0))</f>
        <v>103</v>
      </c>
      <c r="BI23" s="57" cm="1">
        <f t="array" ref="BI23">IF(VLOOKUP($B23,refs!$A$1:$AE$32,COLUMN(M:M),0)="","",VLOOKUP($B23,refs!$A$1:$AE$32,COLUMN(M:M),0))</f>
        <v>98.833333333333329</v>
      </c>
      <c r="BJ23" s="57" cm="1">
        <f t="array" ref="BJ23">IF(VLOOKUP($B23,refs!$A$1:$AE$32,COLUMN(N:N),0)="","",VLOOKUP($B23,refs!$A$1:$AE$32,COLUMN(N:N),0))</f>
        <v>103</v>
      </c>
      <c r="BK23" s="57" t="str" cm="1">
        <f t="array" ref="BK23">IF(VLOOKUP($B23,refs!$A$1:$AE$32,COLUMN(O:O),0)="","",VLOOKUP($B23,refs!$A$1:$AE$32,COLUMN(O:O),0))</f>
        <v>2540-98984</v>
      </c>
      <c r="BL23" s="57" cm="1">
        <f t="array" ref="BL23">IF(VLOOKUP($B23,refs!$A$1:$AE$32,COLUMN(P:P),0)="","",VLOOKUP($B23,refs!$A$1:$AE$32,COLUMN(P:P),0))</f>
        <v>21292.7686666667</v>
      </c>
      <c r="BM23" s="57" cm="1">
        <f t="array" ref="BM23">IF(VLOOKUP($B23,refs!$A$1:$AE$32,COLUMN(Q:Q),0)="","",VLOOKUP($B23,refs!$A$1:$AE$32,COLUMN(Q:Q),0))</f>
        <v>10.6623779001836</v>
      </c>
      <c r="BN23" s="57" cm="1">
        <f t="array" ref="BN23">IF(VLOOKUP($B23,refs!$A$1:$AE$32,COLUMN(R:R),0)="","",VLOOKUP($B23,refs!$A$1:$AE$32,COLUMN(R:R),0))</f>
        <v>664.11</v>
      </c>
      <c r="BO23" s="57" cm="1">
        <f t="array" ref="BO23">IF(VLOOKUP($B23,refs!$A$1:$AE$32,COLUMN(S:S),0)="","",VLOOKUP($B23,refs!$A$1:$AE$32,COLUMN(S:S),0))</f>
        <v>0.59032626084587003</v>
      </c>
      <c r="BP23" s="57" cm="1">
        <f t="array" ref="BP23">IF(VLOOKUP($B23,refs!$A$1:$AE$32,COLUMN(T:T),0)="","",VLOOKUP($B23,refs!$A$1:$AE$32,COLUMN(T:T),0))</f>
        <v>45654.339</v>
      </c>
      <c r="BQ23" s="57" cm="1">
        <f t="array" ref="BQ23">IF(VLOOKUP($B23,refs!$A$1:$AE$32,COLUMN(U:U),0)="","",VLOOKUP($B23,refs!$A$1:$AE$32,COLUMN(U:U),0))</f>
        <v>22.8614616925388</v>
      </c>
      <c r="BR23" s="57" cm="1">
        <f t="array" ref="BR23">IF(VLOOKUP($B23,refs!$A$1:$AE$32,COLUMN(V:V),0)="","",VLOOKUP($B23,refs!$A$1:$AE$32,COLUMN(V:V),0))</f>
        <v>641.73333333333301</v>
      </c>
      <c r="BS23" s="57" cm="1">
        <f t="array" ref="BS23">IF(VLOOKUP($B23,refs!$A$1:$AE$32,COLUMN(W:W),0)="","",VLOOKUP($B23,refs!$A$1:$AE$32,COLUMN(W:W),0))</f>
        <v>0.50813233413888204</v>
      </c>
      <c r="BT23" s="57" cm="1">
        <f t="array" ref="BT23">IF(VLOOKUP($B23,refs!$A$1:$AE$32,COLUMN(X:X),0)="","",VLOOKUP($B23,refs!$A$1:$AE$32,COLUMN(X:X),0))</f>
        <v>34789.600666666702</v>
      </c>
      <c r="BU23" s="57" cm="1">
        <f t="array" ref="BU23">IF(VLOOKUP($B23,refs!$A$1:$AE$32,COLUMN(Y:Y),0)="","",VLOOKUP($B23,refs!$A$1:$AE$32,COLUMN(Y:Y),0))</f>
        <v>17.420931730929698</v>
      </c>
      <c r="BV23" s="57" cm="1">
        <f t="array" ref="BV23">IF(VLOOKUP($B23,refs!$A$1:$AE$32,COLUMN(Z:Z),0)="","",VLOOKUP($B23,refs!$A$1:$AE$32,COLUMN(Z:Z),0))</f>
        <v>622.12666666666701</v>
      </c>
      <c r="BW23" s="57" cm="1">
        <f t="array" ref="BW23">IF(VLOOKUP($B23,refs!$A$1:$AE$32,COLUMN(AA:AA),0)="","",VLOOKUP($B23,refs!$A$1:$AE$32,COLUMN(AA:AA),0))</f>
        <v>0.52427390742941704</v>
      </c>
      <c r="BX23" s="57" cm="1">
        <f t="array" ref="BX23">IF(VLOOKUP($B23,refs!$A$1:$AE$32,COLUMN(AB:AB),0)="","",VLOOKUP($B23,refs!$A$1:$AE$32,COLUMN(AB:AB),0))</f>
        <v>29558.552</v>
      </c>
      <c r="BY23" s="57" cm="1">
        <f t="array" ref="BY23">IF(VLOOKUP($B23,refs!$A$1:$AE$32,COLUMN(AC:AC),0)="","",VLOOKUP($B23,refs!$A$1:$AE$32,COLUMN(AC:AC),0))</f>
        <v>14.801478217326</v>
      </c>
      <c r="BZ23" s="57" cm="1">
        <f t="array" ref="BZ23">IF(VLOOKUP($B23,refs!$A$1:$AE$32,COLUMN(AD:AD),0)="","",VLOOKUP($B23,refs!$A$1:$AE$32,COLUMN(AD:AD),0))</f>
        <v>687.8</v>
      </c>
      <c r="CA23" s="57" cm="1">
        <f t="array" ref="CA23">IF(VLOOKUP($B23,refs!$A$1:$AE$32,COLUMN(AE:AE),0)="","",VLOOKUP($B23,refs!$A$1:$AE$32,COLUMN(AE:AE),0))</f>
        <v>0.57636044370810902</v>
      </c>
    </row>
    <row r="24" spans="1:79" x14ac:dyDescent="0.2">
      <c r="A24">
        <v>22</v>
      </c>
      <c r="B24" t="s">
        <v>97</v>
      </c>
      <c r="C24" t="s">
        <v>41</v>
      </c>
      <c r="D24">
        <v>14</v>
      </c>
      <c r="E24" t="s">
        <v>42</v>
      </c>
      <c r="F24">
        <v>20</v>
      </c>
      <c r="G24" t="s">
        <v>96</v>
      </c>
      <c r="H24">
        <v>20</v>
      </c>
      <c r="I24" t="s">
        <v>44</v>
      </c>
      <c r="J24" t="s">
        <v>45</v>
      </c>
      <c r="K24" t="s">
        <v>98</v>
      </c>
      <c r="L24" t="s">
        <v>99</v>
      </c>
      <c r="M24" t="s">
        <v>100</v>
      </c>
      <c r="N24" t="s">
        <v>41</v>
      </c>
      <c r="O24">
        <v>7</v>
      </c>
      <c r="Q24">
        <v>20</v>
      </c>
      <c r="R24" s="15">
        <v>40701</v>
      </c>
      <c r="S24" t="s">
        <v>204</v>
      </c>
      <c r="T24">
        <v>4</v>
      </c>
      <c r="U24">
        <v>20</v>
      </c>
      <c r="V24">
        <v>3</v>
      </c>
      <c r="Y24">
        <v>1</v>
      </c>
      <c r="Z24" t="s">
        <v>45</v>
      </c>
      <c r="AA24">
        <v>1.476</v>
      </c>
      <c r="AB24">
        <v>120</v>
      </c>
      <c r="AC24">
        <v>1.1339999999999999</v>
      </c>
      <c r="AD24">
        <v>3.0960000000000001</v>
      </c>
      <c r="AE24">
        <v>-106.464</v>
      </c>
      <c r="AF24">
        <v>-0.64799999999999991</v>
      </c>
      <c r="AG24">
        <v>3</v>
      </c>
      <c r="AI24" s="15">
        <v>40689</v>
      </c>
      <c r="AN24">
        <v>1336</v>
      </c>
      <c r="AO24" t="s">
        <v>101</v>
      </c>
      <c r="AP24" s="15" t="str" cm="1">
        <f t="array" ref="AP24">IF(VLOOKUP($B24,'indiv intrinsic song '!$A$1:$H$32,COLUMN(B:B),0)=0,"",VLOOKUP($B24,'indiv intrinsic song '!$A$1:$H$32,COLUMN(B:B),0))</f>
        <v/>
      </c>
      <c r="AQ24" s="17" t="str" cm="1">
        <f t="array" ref="AQ24">IF(VLOOKUP($B24,'indiv intrinsic song '!$A$1:$H$32,COLUMN(C:C),0)=0,"",VLOOKUP($B24,'indiv intrinsic song '!$A$1:$H$32,COLUMN(C:C),0))</f>
        <v/>
      </c>
      <c r="AR24" s="17" t="str" cm="1">
        <f t="array" ref="AR24">IF(VLOOKUP($B24,'indiv intrinsic song '!$A$1:$H$32,COLUMN(D:D),0)=0,"",VLOOKUP($B24,'indiv intrinsic song '!$A$1:$H$32,COLUMN(D:D),0))</f>
        <v/>
      </c>
      <c r="AS24" s="17" t="str" cm="1">
        <f t="array" ref="AS24">IF(VLOOKUP($B24,'indiv intrinsic song '!$A$1:$H$32,COLUMN(E:E),0)=0,"",VLOOKUP($B24,'indiv intrinsic song '!$A$1:$H$32,COLUMN(E:E),0))</f>
        <v/>
      </c>
      <c r="AT24" s="17" t="str" cm="1">
        <f t="array" ref="AT24">IF(VLOOKUP($B24,'indiv intrinsic song '!$A$1:$H$32,COLUMN(F:F),0)=0,"",VLOOKUP($B24,'indiv intrinsic song '!$A$1:$H$32,COLUMN(F:F),0))</f>
        <v/>
      </c>
      <c r="AU24" s="17" t="str" cm="1">
        <f t="array" ref="AU24">IF(VLOOKUP($B24,'indiv intrinsic song '!$A$1:$H$32,COLUMN(G:G),0)=0,"",VLOOKUP($B24,'indiv intrinsic song '!$A$1:$H$32,COLUMN(G:G),0))</f>
        <v/>
      </c>
      <c r="AV24" s="17" t="str" cm="1">
        <f t="array" ref="AV24">IF(VLOOKUP($B24,'indiv intrinsic song '!$A$1:$H$32,COLUMN(H:H),0)=0,"",VLOOKUP($B24,'indiv intrinsic song '!$A$1:$H$32,COLUMN(H:H),0))</f>
        <v/>
      </c>
      <c r="AW24" s="57" t="str" cm="1">
        <f t="array" ref="AW24">IF(VLOOKUP($B24,refs!$A$1:$AE$32,COLUMN(A:A),0)="","",VLOOKUP($B24,refs!$A$1:$AE$32,COLUMN(A:A),0))</f>
        <v>2600-27313</v>
      </c>
      <c r="AX24" s="57" t="str" cm="1">
        <f t="array" ref="AX24">IF(VLOOKUP($B24,refs!$A$1:$AE$32,COLUMN(B:B),0)="","",VLOOKUP($B24,refs!$A$1:$AE$32,COLUMN(B:B),0))</f>
        <v>11-070</v>
      </c>
      <c r="AY24" s="57" t="str" cm="1">
        <f t="array" ref="AY24">IF(VLOOKUP($B24,refs!$A$1:$AE$32,COLUMN(C:C),0)="","",VLOOKUP($B24,refs!$A$1:$AE$32,COLUMN(C:C),0))</f>
        <v>PB-06</v>
      </c>
      <c r="AZ24" s="57" cm="1">
        <f t="array" ref="AZ24">IF(VLOOKUP($B24,refs!$A$1:$AE$32,COLUMN(D:D),0)="","",VLOOKUP($B24,refs!$A$1:$AE$32,COLUMN(D:D),0))</f>
        <v>28.846153846153847</v>
      </c>
      <c r="BA24" s="57" cm="1">
        <f t="array" ref="BA24">IF(VLOOKUP($B24,refs!$A$1:$AE$32,COLUMN(E:E),0)="","",VLOOKUP($B24,refs!$A$1:$AE$32,COLUMN(E:E),0))</f>
        <v>33.469691335068802</v>
      </c>
      <c r="BB24" s="57" cm="1">
        <f t="array" ref="BB24">IF(VLOOKUP($B24,refs!$A$1:$AE$32,COLUMN(F:F),0)="","",VLOOKUP($B24,refs!$A$1:$AE$32,COLUMN(F:F),0))</f>
        <v>3</v>
      </c>
      <c r="BC24" s="57" cm="1">
        <f t="array" ref="BC24">IF(VLOOKUP($B24,refs!$A$1:$AE$32,COLUMN(G:G),0)="","",VLOOKUP($B24,refs!$A$1:$AE$32,COLUMN(G:G),0))</f>
        <v>4</v>
      </c>
      <c r="BD24" s="57" cm="1">
        <f t="array" ref="BD24">IF(VLOOKUP($B24,refs!$A$1:$AE$32,COLUMN(H:H),0)="","",VLOOKUP($B24,refs!$A$1:$AE$32,COLUMN(H:H),0))</f>
        <v>0.42857142857142855</v>
      </c>
      <c r="BE24" s="57" cm="1">
        <f t="array" ref="BE24">IF(VLOOKUP($B24,refs!$A$1:$AE$32,COLUMN(I:I),0)="","",VLOOKUP($B24,refs!$A$1:$AE$32,COLUMN(I:I),0))</f>
        <v>171</v>
      </c>
      <c r="BF24" s="57" cm="1">
        <f t="array" ref="BF24">IF(VLOOKUP($B24,refs!$A$1:$AE$32,COLUMN(J:J),0)="","",VLOOKUP($B24,refs!$A$1:$AE$32,COLUMN(J:J),0))</f>
        <v>17.5</v>
      </c>
      <c r="BG24" s="57" cm="1">
        <f t="array" ref="BG24">IF(VLOOKUP($B24,refs!$A$1:$AE$32,COLUMN(K:K),0)="","",VLOOKUP($B24,refs!$A$1:$AE$32,COLUMN(K:K),0))</f>
        <v>118</v>
      </c>
      <c r="BH24" s="57" cm="1">
        <f t="array" ref="BH24">IF(VLOOKUP($B24,refs!$A$1:$AE$32,COLUMN(L:L),0)="","",VLOOKUP($B24,refs!$A$1:$AE$32,COLUMN(L:L),0))</f>
        <v>90.166666666666671</v>
      </c>
      <c r="BI24" s="57" cm="1">
        <f t="array" ref="BI24">IF(VLOOKUP($B24,refs!$A$1:$AE$32,COLUMN(M:M),0)="","",VLOOKUP($B24,refs!$A$1:$AE$32,COLUMN(M:M),0))</f>
        <v>90</v>
      </c>
      <c r="BJ24" s="57" cm="1">
        <f t="array" ref="BJ24">IF(VLOOKUP($B24,refs!$A$1:$AE$32,COLUMN(N:N),0)="","",VLOOKUP($B24,refs!$A$1:$AE$32,COLUMN(N:N),0))</f>
        <v>90.166666666666671</v>
      </c>
      <c r="BK24" s="57" t="str" cm="1">
        <f t="array" ref="BK24">IF(VLOOKUP($B24,refs!$A$1:$AE$32,COLUMN(O:O),0)="","",VLOOKUP($B24,refs!$A$1:$AE$32,COLUMN(O:O),0))</f>
        <v>2600-27313</v>
      </c>
      <c r="BL24" s="57" cm="1">
        <f t="array" ref="BL24">IF(VLOOKUP($B24,refs!$A$1:$AE$32,COLUMN(P:P),0)="","",VLOOKUP($B24,refs!$A$1:$AE$32,COLUMN(P:P),0))</f>
        <v>34993.9126666667</v>
      </c>
      <c r="BM24" s="57" cm="1">
        <f t="array" ref="BM24">IF(VLOOKUP($B24,refs!$A$1:$AE$32,COLUMN(Q:Q),0)="","",VLOOKUP($B24,refs!$A$1:$AE$32,COLUMN(Q:Q),0))</f>
        <v>17.523241195126001</v>
      </c>
      <c r="BN24" s="57" cm="1">
        <f t="array" ref="BN24">IF(VLOOKUP($B24,refs!$A$1:$AE$32,COLUMN(R:R),0)="","",VLOOKUP($B24,refs!$A$1:$AE$32,COLUMN(R:R),0))</f>
        <v>678.10666666666702</v>
      </c>
      <c r="BO24" s="57" cm="1">
        <f t="array" ref="BO24">IF(VLOOKUP($B24,refs!$A$1:$AE$32,COLUMN(S:S),0)="","",VLOOKUP($B24,refs!$A$1:$AE$32,COLUMN(S:S),0))</f>
        <v>0.53545329188906698</v>
      </c>
      <c r="BP24" s="57" cm="1">
        <f t="array" ref="BP24">IF(VLOOKUP($B24,refs!$A$1:$AE$32,COLUMN(T:T),0)="","",VLOOKUP($B24,refs!$A$1:$AE$32,COLUMN(T:T),0))</f>
        <v>76944.763999999996</v>
      </c>
      <c r="BQ24" s="57" cm="1">
        <f t="array" ref="BQ24">IF(VLOOKUP($B24,refs!$A$1:$AE$32,COLUMN(U:U),0)="","",VLOOKUP($B24,refs!$A$1:$AE$32,COLUMN(U:U),0))</f>
        <v>38.5301772658988</v>
      </c>
      <c r="BR24" s="57" cm="1">
        <f t="array" ref="BR24">IF(VLOOKUP($B24,refs!$A$1:$AE$32,COLUMN(V:V),0)="","",VLOOKUP($B24,refs!$A$1:$AE$32,COLUMN(V:V),0))</f>
        <v>603.71</v>
      </c>
      <c r="BS24" s="57" cm="1">
        <f t="array" ref="BS24">IF(VLOOKUP($B24,refs!$A$1:$AE$32,COLUMN(W:W),0)="","",VLOOKUP($B24,refs!$A$1:$AE$32,COLUMN(W:W),0))</f>
        <v>0.41328817945670898</v>
      </c>
      <c r="BT24" s="57" cm="1">
        <f t="array" ref="BT24">IF(VLOOKUP($B24,refs!$A$1:$AE$32,COLUMN(X:X),0)="","",VLOOKUP($B24,refs!$A$1:$AE$32,COLUMN(X:X),0))</f>
        <v>62438.416666666701</v>
      </c>
      <c r="BU24" s="57" cm="1">
        <f t="array" ref="BU24">IF(VLOOKUP($B24,refs!$A$1:$AE$32,COLUMN(Y:Y),0)="","",VLOOKUP($B24,refs!$A$1:$AE$32,COLUMN(Y:Y),0))</f>
        <v>31.266107494575198</v>
      </c>
      <c r="BV24" s="57" cm="1">
        <f t="array" ref="BV24">IF(VLOOKUP($B24,refs!$A$1:$AE$32,COLUMN(Z:Z),0)="","",VLOOKUP($B24,refs!$A$1:$AE$32,COLUMN(Z:Z),0))</f>
        <v>577.41999999999996</v>
      </c>
      <c r="BW24" s="57" cm="1">
        <f t="array" ref="BW24">IF(VLOOKUP($B24,refs!$A$1:$AE$32,COLUMN(AA:AA),0)="","",VLOOKUP($B24,refs!$A$1:$AE$32,COLUMN(AA:AA),0))</f>
        <v>0.435875959450299</v>
      </c>
      <c r="BX24" s="57" cm="1">
        <f t="array" ref="BX24">IF(VLOOKUP($B24,refs!$A$1:$AE$32,COLUMN(AB:AB),0)="","",VLOOKUP($B24,refs!$A$1:$AE$32,COLUMN(AB:AB),0))</f>
        <v>49563.336333333304</v>
      </c>
      <c r="BY24" s="57" cm="1">
        <f t="array" ref="BY24">IF(VLOOKUP($B24,refs!$A$1:$AE$32,COLUMN(AC:AC),0)="","",VLOOKUP($B24,refs!$A$1:$AE$32,COLUMN(AC:AC),0))</f>
        <v>24.818896511433799</v>
      </c>
      <c r="BZ24" s="57" cm="1">
        <f t="array" ref="BZ24">IF(VLOOKUP($B24,refs!$A$1:$AE$32,COLUMN(AD:AD),0)="","",VLOOKUP($B24,refs!$A$1:$AE$32,COLUMN(AD:AD),0))</f>
        <v>607.80999999999995</v>
      </c>
      <c r="CA24" s="57" cm="1">
        <f t="array" ref="CA24">IF(VLOOKUP($B24,refs!$A$1:$AE$32,COLUMN(AE:AE),0)="","",VLOOKUP($B24,refs!$A$1:$AE$32,COLUMN(AE:AE),0))</f>
        <v>0.50280112027907398</v>
      </c>
    </row>
    <row r="25" spans="1:79" x14ac:dyDescent="0.2">
      <c r="A25">
        <v>22</v>
      </c>
      <c r="B25" t="s">
        <v>97</v>
      </c>
      <c r="C25" t="s">
        <v>41</v>
      </c>
      <c r="D25">
        <v>14</v>
      </c>
      <c r="E25" t="s">
        <v>42</v>
      </c>
      <c r="F25">
        <v>20</v>
      </c>
      <c r="G25" t="s">
        <v>96</v>
      </c>
      <c r="H25">
        <v>20</v>
      </c>
      <c r="I25" t="s">
        <v>44</v>
      </c>
      <c r="J25" t="s">
        <v>45</v>
      </c>
      <c r="K25" t="s">
        <v>98</v>
      </c>
      <c r="L25" t="s">
        <v>99</v>
      </c>
      <c r="M25" t="s">
        <v>100</v>
      </c>
      <c r="N25" t="s">
        <v>41</v>
      </c>
      <c r="O25">
        <v>7</v>
      </c>
      <c r="Q25">
        <v>20</v>
      </c>
      <c r="R25" s="15">
        <v>40701</v>
      </c>
      <c r="S25" t="s">
        <v>204</v>
      </c>
      <c r="T25">
        <v>4</v>
      </c>
      <c r="U25">
        <v>20</v>
      </c>
      <c r="V25">
        <v>3</v>
      </c>
      <c r="Y25">
        <v>2</v>
      </c>
      <c r="Z25" t="s">
        <v>49</v>
      </c>
      <c r="AA25">
        <v>4.5720000000000001</v>
      </c>
      <c r="AB25">
        <v>13.536</v>
      </c>
      <c r="AC25">
        <v>0.48599999999999999</v>
      </c>
      <c r="AG25">
        <v>3</v>
      </c>
      <c r="AI25" s="15">
        <v>40689</v>
      </c>
      <c r="AN25">
        <v>1340</v>
      </c>
      <c r="AO25" t="s">
        <v>102</v>
      </c>
      <c r="AP25" s="15" t="str" cm="1">
        <f t="array" ref="AP25">IF(VLOOKUP($B25,'indiv intrinsic song '!$A$1:$H$32,COLUMN(B:B),0)=0,"",VLOOKUP($B25,'indiv intrinsic song '!$A$1:$H$32,COLUMN(B:B),0))</f>
        <v/>
      </c>
      <c r="AQ25" s="17" t="str" cm="1">
        <f t="array" ref="AQ25">IF(VLOOKUP($B25,'indiv intrinsic song '!$A$1:$H$32,COLUMN(C:C),0)=0,"",VLOOKUP($B25,'indiv intrinsic song '!$A$1:$H$32,COLUMN(C:C),0))</f>
        <v/>
      </c>
      <c r="AR25" s="17" t="str" cm="1">
        <f t="array" ref="AR25">IF(VLOOKUP($B25,'indiv intrinsic song '!$A$1:$H$32,COLUMN(D:D),0)=0,"",VLOOKUP($B25,'indiv intrinsic song '!$A$1:$H$32,COLUMN(D:D),0))</f>
        <v/>
      </c>
      <c r="AS25" s="17" t="str" cm="1">
        <f t="array" ref="AS25">IF(VLOOKUP($B25,'indiv intrinsic song '!$A$1:$H$32,COLUMN(E:E),0)=0,"",VLOOKUP($B25,'indiv intrinsic song '!$A$1:$H$32,COLUMN(E:E),0))</f>
        <v/>
      </c>
      <c r="AT25" s="17" t="str" cm="1">
        <f t="array" ref="AT25">IF(VLOOKUP($B25,'indiv intrinsic song '!$A$1:$H$32,COLUMN(F:F),0)=0,"",VLOOKUP($B25,'indiv intrinsic song '!$A$1:$H$32,COLUMN(F:F),0))</f>
        <v/>
      </c>
      <c r="AU25" s="17" t="str" cm="1">
        <f t="array" ref="AU25">IF(VLOOKUP($B25,'indiv intrinsic song '!$A$1:$H$32,COLUMN(G:G),0)=0,"",VLOOKUP($B25,'indiv intrinsic song '!$A$1:$H$32,COLUMN(G:G),0))</f>
        <v/>
      </c>
      <c r="AV25" s="17" t="str" cm="1">
        <f t="array" ref="AV25">IF(VLOOKUP($B25,'indiv intrinsic song '!$A$1:$H$32,COLUMN(H:H),0)=0,"",VLOOKUP($B25,'indiv intrinsic song '!$A$1:$H$32,COLUMN(H:H),0))</f>
        <v/>
      </c>
      <c r="AW25" s="57" t="str" cm="1">
        <f t="array" ref="AW25">IF(VLOOKUP($B25,refs!$A$1:$AE$32,COLUMN(A:A),0)="","",VLOOKUP($B25,refs!$A$1:$AE$32,COLUMN(A:A),0))</f>
        <v>2600-27313</v>
      </c>
      <c r="AX25" s="57" t="str" cm="1">
        <f t="array" ref="AX25">IF(VLOOKUP($B25,refs!$A$1:$AE$32,COLUMN(B:B),0)="","",VLOOKUP($B25,refs!$A$1:$AE$32,COLUMN(B:B),0))</f>
        <v>11-070</v>
      </c>
      <c r="AY25" s="57" t="str" cm="1">
        <f t="array" ref="AY25">IF(VLOOKUP($B25,refs!$A$1:$AE$32,COLUMN(C:C),0)="","",VLOOKUP($B25,refs!$A$1:$AE$32,COLUMN(C:C),0))</f>
        <v>PB-06</v>
      </c>
      <c r="AZ25" s="57" cm="1">
        <f t="array" ref="AZ25">IF(VLOOKUP($B25,refs!$A$1:$AE$32,COLUMN(D:D),0)="","",VLOOKUP($B25,refs!$A$1:$AE$32,COLUMN(D:D),0))</f>
        <v>28.846153846153847</v>
      </c>
      <c r="BA25" s="57" cm="1">
        <f t="array" ref="BA25">IF(VLOOKUP($B25,refs!$A$1:$AE$32,COLUMN(E:E),0)="","",VLOOKUP($B25,refs!$A$1:$AE$32,COLUMN(E:E),0))</f>
        <v>33.469691335068802</v>
      </c>
      <c r="BB25" s="57" cm="1">
        <f t="array" ref="BB25">IF(VLOOKUP($B25,refs!$A$1:$AE$32,COLUMN(F:F),0)="","",VLOOKUP($B25,refs!$A$1:$AE$32,COLUMN(F:F),0))</f>
        <v>3</v>
      </c>
      <c r="BC25" s="57" cm="1">
        <f t="array" ref="BC25">IF(VLOOKUP($B25,refs!$A$1:$AE$32,COLUMN(G:G),0)="","",VLOOKUP($B25,refs!$A$1:$AE$32,COLUMN(G:G),0))</f>
        <v>4</v>
      </c>
      <c r="BD25" s="57" cm="1">
        <f t="array" ref="BD25">IF(VLOOKUP($B25,refs!$A$1:$AE$32,COLUMN(H:H),0)="","",VLOOKUP($B25,refs!$A$1:$AE$32,COLUMN(H:H),0))</f>
        <v>0.42857142857142855</v>
      </c>
      <c r="BE25" s="57" cm="1">
        <f t="array" ref="BE25">IF(VLOOKUP($B25,refs!$A$1:$AE$32,COLUMN(I:I),0)="","",VLOOKUP($B25,refs!$A$1:$AE$32,COLUMN(I:I),0))</f>
        <v>171</v>
      </c>
      <c r="BF25" s="57" cm="1">
        <f t="array" ref="BF25">IF(VLOOKUP($B25,refs!$A$1:$AE$32,COLUMN(J:J),0)="","",VLOOKUP($B25,refs!$A$1:$AE$32,COLUMN(J:J),0))</f>
        <v>17.5</v>
      </c>
      <c r="BG25" s="57" cm="1">
        <f t="array" ref="BG25">IF(VLOOKUP($B25,refs!$A$1:$AE$32,COLUMN(K:K),0)="","",VLOOKUP($B25,refs!$A$1:$AE$32,COLUMN(K:K),0))</f>
        <v>118</v>
      </c>
      <c r="BH25" s="57" cm="1">
        <f t="array" ref="BH25">IF(VLOOKUP($B25,refs!$A$1:$AE$32,COLUMN(L:L),0)="","",VLOOKUP($B25,refs!$A$1:$AE$32,COLUMN(L:L),0))</f>
        <v>90.166666666666671</v>
      </c>
      <c r="BI25" s="57" cm="1">
        <f t="array" ref="BI25">IF(VLOOKUP($B25,refs!$A$1:$AE$32,COLUMN(M:M),0)="","",VLOOKUP($B25,refs!$A$1:$AE$32,COLUMN(M:M),0))</f>
        <v>90</v>
      </c>
      <c r="BJ25" s="57" cm="1">
        <f t="array" ref="BJ25">IF(VLOOKUP($B25,refs!$A$1:$AE$32,COLUMN(N:N),0)="","",VLOOKUP($B25,refs!$A$1:$AE$32,COLUMN(N:N),0))</f>
        <v>90.166666666666671</v>
      </c>
      <c r="BK25" s="57" t="str" cm="1">
        <f t="array" ref="BK25">IF(VLOOKUP($B25,refs!$A$1:$AE$32,COLUMN(O:O),0)="","",VLOOKUP($B25,refs!$A$1:$AE$32,COLUMN(O:O),0))</f>
        <v>2600-27313</v>
      </c>
      <c r="BL25" s="57" cm="1">
        <f t="array" ref="BL25">IF(VLOOKUP($B25,refs!$A$1:$AE$32,COLUMN(P:P),0)="","",VLOOKUP($B25,refs!$A$1:$AE$32,COLUMN(P:P),0))</f>
        <v>34993.9126666667</v>
      </c>
      <c r="BM25" s="57" cm="1">
        <f t="array" ref="BM25">IF(VLOOKUP($B25,refs!$A$1:$AE$32,COLUMN(Q:Q),0)="","",VLOOKUP($B25,refs!$A$1:$AE$32,COLUMN(Q:Q),0))</f>
        <v>17.523241195126001</v>
      </c>
      <c r="BN25" s="57" cm="1">
        <f t="array" ref="BN25">IF(VLOOKUP($B25,refs!$A$1:$AE$32,COLUMN(R:R),0)="","",VLOOKUP($B25,refs!$A$1:$AE$32,COLUMN(R:R),0))</f>
        <v>678.10666666666702</v>
      </c>
      <c r="BO25" s="57" cm="1">
        <f t="array" ref="BO25">IF(VLOOKUP($B25,refs!$A$1:$AE$32,COLUMN(S:S),0)="","",VLOOKUP($B25,refs!$A$1:$AE$32,COLUMN(S:S),0))</f>
        <v>0.53545329188906698</v>
      </c>
      <c r="BP25" s="57" cm="1">
        <f t="array" ref="BP25">IF(VLOOKUP($B25,refs!$A$1:$AE$32,COLUMN(T:T),0)="","",VLOOKUP($B25,refs!$A$1:$AE$32,COLUMN(T:T),0))</f>
        <v>76944.763999999996</v>
      </c>
      <c r="BQ25" s="57" cm="1">
        <f t="array" ref="BQ25">IF(VLOOKUP($B25,refs!$A$1:$AE$32,COLUMN(U:U),0)="","",VLOOKUP($B25,refs!$A$1:$AE$32,COLUMN(U:U),0))</f>
        <v>38.5301772658988</v>
      </c>
      <c r="BR25" s="57" cm="1">
        <f t="array" ref="BR25">IF(VLOOKUP($B25,refs!$A$1:$AE$32,COLUMN(V:V),0)="","",VLOOKUP($B25,refs!$A$1:$AE$32,COLUMN(V:V),0))</f>
        <v>603.71</v>
      </c>
      <c r="BS25" s="57" cm="1">
        <f t="array" ref="BS25">IF(VLOOKUP($B25,refs!$A$1:$AE$32,COLUMN(W:W),0)="","",VLOOKUP($B25,refs!$A$1:$AE$32,COLUMN(W:W),0))</f>
        <v>0.41328817945670898</v>
      </c>
      <c r="BT25" s="57" cm="1">
        <f t="array" ref="BT25">IF(VLOOKUP($B25,refs!$A$1:$AE$32,COLUMN(X:X),0)="","",VLOOKUP($B25,refs!$A$1:$AE$32,COLUMN(X:X),0))</f>
        <v>62438.416666666701</v>
      </c>
      <c r="BU25" s="57" cm="1">
        <f t="array" ref="BU25">IF(VLOOKUP($B25,refs!$A$1:$AE$32,COLUMN(Y:Y),0)="","",VLOOKUP($B25,refs!$A$1:$AE$32,COLUMN(Y:Y),0))</f>
        <v>31.266107494575198</v>
      </c>
      <c r="BV25" s="57" cm="1">
        <f t="array" ref="BV25">IF(VLOOKUP($B25,refs!$A$1:$AE$32,COLUMN(Z:Z),0)="","",VLOOKUP($B25,refs!$A$1:$AE$32,COLUMN(Z:Z),0))</f>
        <v>577.41999999999996</v>
      </c>
      <c r="BW25" s="57" cm="1">
        <f t="array" ref="BW25">IF(VLOOKUP($B25,refs!$A$1:$AE$32,COLUMN(AA:AA),0)="","",VLOOKUP($B25,refs!$A$1:$AE$32,COLUMN(AA:AA),0))</f>
        <v>0.435875959450299</v>
      </c>
      <c r="BX25" s="57" cm="1">
        <f t="array" ref="BX25">IF(VLOOKUP($B25,refs!$A$1:$AE$32,COLUMN(AB:AB),0)="","",VLOOKUP($B25,refs!$A$1:$AE$32,COLUMN(AB:AB),0))</f>
        <v>49563.336333333304</v>
      </c>
      <c r="BY25" s="57" cm="1">
        <f t="array" ref="BY25">IF(VLOOKUP($B25,refs!$A$1:$AE$32,COLUMN(AC:AC),0)="","",VLOOKUP($B25,refs!$A$1:$AE$32,COLUMN(AC:AC),0))</f>
        <v>24.818896511433799</v>
      </c>
      <c r="BZ25" s="57" cm="1">
        <f t="array" ref="BZ25">IF(VLOOKUP($B25,refs!$A$1:$AE$32,COLUMN(AD:AD),0)="","",VLOOKUP($B25,refs!$A$1:$AE$32,COLUMN(AD:AD),0))</f>
        <v>607.80999999999995</v>
      </c>
      <c r="CA25" s="57" cm="1">
        <f t="array" ref="CA25">IF(VLOOKUP($B25,refs!$A$1:$AE$32,COLUMN(AE:AE),0)="","",VLOOKUP($B25,refs!$A$1:$AE$32,COLUMN(AE:AE),0))</f>
        <v>0.50280112027907398</v>
      </c>
    </row>
    <row r="26" spans="1:79" x14ac:dyDescent="0.2">
      <c r="A26">
        <v>24</v>
      </c>
      <c r="B26" t="s">
        <v>104</v>
      </c>
      <c r="C26" t="s">
        <v>41</v>
      </c>
      <c r="D26">
        <v>15</v>
      </c>
      <c r="E26" t="s">
        <v>57</v>
      </c>
      <c r="F26">
        <v>27</v>
      </c>
      <c r="G26" t="s">
        <v>103</v>
      </c>
      <c r="H26">
        <v>29</v>
      </c>
      <c r="I26" t="s">
        <v>44</v>
      </c>
      <c r="J26" t="s">
        <v>41</v>
      </c>
      <c r="K26" t="s">
        <v>105</v>
      </c>
      <c r="L26" t="s">
        <v>106</v>
      </c>
      <c r="N26" t="s">
        <v>41</v>
      </c>
      <c r="O26">
        <v>3</v>
      </c>
      <c r="Q26">
        <v>27</v>
      </c>
      <c r="R26" s="15">
        <v>40727</v>
      </c>
      <c r="S26" t="s">
        <v>205</v>
      </c>
      <c r="T26">
        <v>0</v>
      </c>
      <c r="U26">
        <v>29</v>
      </c>
      <c r="V26">
        <v>3</v>
      </c>
      <c r="Y26">
        <v>1</v>
      </c>
      <c r="Z26" t="s">
        <v>45</v>
      </c>
      <c r="AA26">
        <v>120</v>
      </c>
      <c r="AB26">
        <v>120</v>
      </c>
      <c r="AC26">
        <v>120</v>
      </c>
      <c r="AD26">
        <v>0</v>
      </c>
      <c r="AE26">
        <v>0</v>
      </c>
      <c r="AF26">
        <v>0</v>
      </c>
      <c r="AG26">
        <v>2</v>
      </c>
      <c r="AI26" s="15">
        <v>40690</v>
      </c>
      <c r="AN26">
        <v>1352</v>
      </c>
      <c r="AP26" s="15" cm="1">
        <f t="array" ref="AP26">IF(VLOOKUP($B26,'indiv intrinsic song '!$A$1:$H$32,COLUMN(B:B),0)=0,"",VLOOKUP($B26,'indiv intrinsic song '!$A$1:$H$32,COLUMN(B:B),0))</f>
        <v>40688</v>
      </c>
      <c r="AQ26" s="17" cm="1">
        <f t="array" ref="AQ26">IF(VLOOKUP($B26,'indiv intrinsic song '!$A$1:$H$32,COLUMN(C:C),0)=0,"",VLOOKUP($B26,'indiv intrinsic song '!$A$1:$H$32,COLUMN(C:C),0))</f>
        <v>9</v>
      </c>
      <c r="AR26" s="17" cm="1">
        <f t="array" ref="AR26">IF(VLOOKUP($B26,'indiv intrinsic song '!$A$1:$H$32,COLUMN(D:D),0)=0,"",VLOOKUP($B26,'indiv intrinsic song '!$A$1:$H$32,COLUMN(D:D),0))</f>
        <v>11.666666666666666</v>
      </c>
      <c r="AS26" s="17" cm="1">
        <f t="array" ref="AS26">IF(VLOOKUP($B26,'indiv intrinsic song '!$A$1:$H$32,COLUMN(E:E),0)=0,"",VLOOKUP($B26,'indiv intrinsic song '!$A$1:$H$32,COLUMN(E:E),0))</f>
        <v>0.3497777777777778</v>
      </c>
      <c r="AT26" s="17" cm="1">
        <f t="array" ref="AT26">IF(VLOOKUP($B26,'indiv intrinsic song '!$A$1:$H$32,COLUMN(F:F),0)=0,"",VLOOKUP($B26,'indiv intrinsic song '!$A$1:$H$32,COLUMN(F:F),0))</f>
        <v>3700</v>
      </c>
      <c r="AU26" s="17" cm="1">
        <f t="array" ref="AU26">IF(VLOOKUP($B26,'indiv intrinsic song '!$A$1:$H$32,COLUMN(G:G),0)=0,"",VLOOKUP($B26,'indiv intrinsic song '!$A$1:$H$32,COLUMN(G:G),0))</f>
        <v>33.36097123047896</v>
      </c>
      <c r="AV26" s="17" cm="1">
        <f t="array" ref="AV26">IF(VLOOKUP($B26,'indiv intrinsic song '!$A$1:$H$32,COLUMN(H:H),0)=0,"",VLOOKUP($B26,'indiv intrinsic song '!$A$1:$H$32,COLUMN(H:H),0))</f>
        <v>22</v>
      </c>
      <c r="AW26" s="57" t="str" cm="1">
        <f t="array" ref="AW26">IF(VLOOKUP($B26,refs!$A$1:$AE$32,COLUMN(A:A),0)="","",VLOOKUP($B26,refs!$A$1:$AE$32,COLUMN(A:A),0))</f>
        <v>2600-27221</v>
      </c>
      <c r="AX26" s="57" t="str" cm="1">
        <f t="array" ref="AX26">IF(VLOOKUP($B26,refs!$A$1:$AE$32,COLUMN(B:B),0)="","",VLOOKUP($B26,refs!$A$1:$AE$32,COLUMN(B:B),0))</f>
        <v>10-220</v>
      </c>
      <c r="AY26" s="57" t="str" cm="1">
        <f t="array" ref="AY26">IF(VLOOKUP($B26,refs!$A$1:$AE$32,COLUMN(C:C),0)="","",VLOOKUP($B26,refs!$A$1:$AE$32,COLUMN(C:C),0))</f>
        <v>PB-20</v>
      </c>
      <c r="AZ26" s="57" cm="1">
        <f t="array" ref="AZ26">IF(VLOOKUP($B26,refs!$A$1:$AE$32,COLUMN(D:D),0)="","",VLOOKUP($B26,refs!$A$1:$AE$32,COLUMN(D:D),0))</f>
        <v>27.020388111029231</v>
      </c>
      <c r="BA26" s="57" cm="1">
        <f t="array" ref="BA26">IF(VLOOKUP($B26,refs!$A$1:$AE$32,COLUMN(E:E),0)="","",VLOOKUP($B26,refs!$A$1:$AE$32,COLUMN(E:E),0))</f>
        <v>31.047135196161445</v>
      </c>
      <c r="BB26" s="57" cm="1">
        <f t="array" ref="BB26">IF(VLOOKUP($B26,refs!$A$1:$AE$32,COLUMN(F:F),0)="","",VLOOKUP($B26,refs!$A$1:$AE$32,COLUMN(F:F),0))</f>
        <v>3</v>
      </c>
      <c r="BC26" s="57" cm="1">
        <f t="array" ref="BC26">IF(VLOOKUP($B26,refs!$A$1:$AE$32,COLUMN(G:G),0)="","",VLOOKUP($B26,refs!$A$1:$AE$32,COLUMN(G:G),0))</f>
        <v>0</v>
      </c>
      <c r="BD26" s="57" cm="1">
        <f t="array" ref="BD26">IF(VLOOKUP($B26,refs!$A$1:$AE$32,COLUMN(H:H),0)="","",VLOOKUP($B26,refs!$A$1:$AE$32,COLUMN(H:H),0))</f>
        <v>1</v>
      </c>
      <c r="BE26" s="57" cm="1">
        <f t="array" ref="BE26">IF(VLOOKUP($B26,refs!$A$1:$AE$32,COLUMN(I:I),0)="","",VLOOKUP($B26,refs!$A$1:$AE$32,COLUMN(I:I),0))</f>
        <v>126</v>
      </c>
      <c r="BF26" s="57" cm="1">
        <f t="array" ref="BF26">IF(VLOOKUP($B26,refs!$A$1:$AE$32,COLUMN(J:J),0)="","",VLOOKUP($B26,refs!$A$1:$AE$32,COLUMN(J:J),0))</f>
        <v>19</v>
      </c>
      <c r="BG26" s="57" cm="1">
        <f t="array" ref="BG26">IF(VLOOKUP($B26,refs!$A$1:$AE$32,COLUMN(K:K),0)="","",VLOOKUP($B26,refs!$A$1:$AE$32,COLUMN(K:K),0))</f>
        <v>118.16666666666667</v>
      </c>
      <c r="BH26" s="57" cm="1">
        <f t="array" ref="BH26">IF(VLOOKUP($B26,refs!$A$1:$AE$32,COLUMN(L:L),0)="","",VLOOKUP($B26,refs!$A$1:$AE$32,COLUMN(L:L),0))</f>
        <v>91</v>
      </c>
      <c r="BI26" s="57" cm="1">
        <f t="array" ref="BI26">IF(VLOOKUP($B26,refs!$A$1:$AE$32,COLUMN(M:M),0)="","",VLOOKUP($B26,refs!$A$1:$AE$32,COLUMN(M:M),0))</f>
        <v>89.5</v>
      </c>
      <c r="BJ26" s="57" cm="1">
        <f t="array" ref="BJ26">IF(VLOOKUP($B26,refs!$A$1:$AE$32,COLUMN(N:N),0)="","",VLOOKUP($B26,refs!$A$1:$AE$32,COLUMN(N:N),0))</f>
        <v>91</v>
      </c>
      <c r="BK26" s="57" t="str" cm="1">
        <f t="array" ref="BK26">IF(VLOOKUP($B26,refs!$A$1:$AE$32,COLUMN(O:O),0)="","",VLOOKUP($B26,refs!$A$1:$AE$32,COLUMN(O:O),0))</f>
        <v>2600-27221</v>
      </c>
      <c r="BL26" s="57" cm="1">
        <f t="array" ref="BL26">IF(VLOOKUP($B26,refs!$A$1:$AE$32,COLUMN(P:P),0)="","",VLOOKUP($B26,refs!$A$1:$AE$32,COLUMN(P:P),0))</f>
        <v>22858.615000000002</v>
      </c>
      <c r="BM26" s="57" cm="1">
        <f t="array" ref="BM26">IF(VLOOKUP($B26,refs!$A$1:$AE$32,COLUMN(Q:Q),0)="","",VLOOKUP($B26,refs!$A$1:$AE$32,COLUMN(Q:Q),0))</f>
        <v>11.4464772158237</v>
      </c>
      <c r="BN26" s="57" cm="1">
        <f t="array" ref="BN26">IF(VLOOKUP($B26,refs!$A$1:$AE$32,COLUMN(R:R),0)="","",VLOOKUP($B26,refs!$A$1:$AE$32,COLUMN(R:R),0))</f>
        <v>640.48333333333301</v>
      </c>
      <c r="BO26" s="57" cm="1">
        <f t="array" ref="BO26">IF(VLOOKUP($B26,refs!$A$1:$AE$32,COLUMN(S:S),0)="","",VLOOKUP($B26,refs!$A$1:$AE$32,COLUMN(S:S),0))</f>
        <v>0.58252639669928197</v>
      </c>
      <c r="BP26" s="57" cm="1">
        <f t="array" ref="BP26">IF(VLOOKUP($B26,refs!$A$1:$AE$32,COLUMN(T:T),0)="","",VLOOKUP($B26,refs!$A$1:$AE$32,COLUMN(T:T),0))</f>
        <v>45889.703333333302</v>
      </c>
      <c r="BQ26" s="57" cm="1">
        <f t="array" ref="BQ26">IF(VLOOKUP($B26,refs!$A$1:$AE$32,COLUMN(U:U),0)="","",VLOOKUP($B26,refs!$A$1:$AE$32,COLUMN(U:U),0))</f>
        <v>22.979320647638101</v>
      </c>
      <c r="BR26" s="57" cm="1">
        <f t="array" ref="BR26">IF(VLOOKUP($B26,refs!$A$1:$AE$32,COLUMN(V:V),0)="","",VLOOKUP($B26,refs!$A$1:$AE$32,COLUMN(V:V),0))</f>
        <v>629.09</v>
      </c>
      <c r="BS26" s="57" cm="1">
        <f t="array" ref="BS26">IF(VLOOKUP($B26,refs!$A$1:$AE$32,COLUMN(W:W),0)="","",VLOOKUP($B26,refs!$A$1:$AE$32,COLUMN(W:W),0))</f>
        <v>0.52002485402310905</v>
      </c>
      <c r="BT26" s="57" cm="1">
        <f t="array" ref="BT26">IF(VLOOKUP($B26,refs!$A$1:$AE$32,COLUMN(X:X),0)="","",VLOOKUP($B26,refs!$A$1:$AE$32,COLUMN(X:X),0))</f>
        <v>39184.530333333299</v>
      </c>
      <c r="BU26" s="57" cm="1">
        <f t="array" ref="BU26">IF(VLOOKUP($B26,refs!$A$1:$AE$32,COLUMN(Y:Y),0)="","",VLOOKUP($B26,refs!$A$1:$AE$32,COLUMN(Y:Y),0))</f>
        <v>19.6216977132365</v>
      </c>
      <c r="BV26" s="57" cm="1">
        <f t="array" ref="BV26">IF(VLOOKUP($B26,refs!$A$1:$AE$32,COLUMN(Z:Z),0)="","",VLOOKUP($B26,refs!$A$1:$AE$32,COLUMN(Z:Z),0))</f>
        <v>598.78333333333296</v>
      </c>
      <c r="BW26" s="57" cm="1">
        <f t="array" ref="BW26">IF(VLOOKUP($B26,refs!$A$1:$AE$32,COLUMN(AA:AA),0)="","",VLOOKUP($B26,refs!$A$1:$AE$32,COLUMN(AA:AA),0))</f>
        <v>0.50088095877098104</v>
      </c>
      <c r="BX26" s="57" cm="1">
        <f t="array" ref="BX26">IF(VLOOKUP($B26,refs!$A$1:$AE$32,COLUMN(AB:AB),0)="","",VLOOKUP($B26,refs!$A$1:$AE$32,COLUMN(AB:AB),0))</f>
        <v>31673.075000000001</v>
      </c>
      <c r="BY26" s="57" cm="1">
        <f t="array" ref="BY26">IF(VLOOKUP($B26,refs!$A$1:$AE$32,COLUMN(AC:AC),0)="","",VLOOKUP($B26,refs!$A$1:$AE$32,COLUMN(AC:AC),0))</f>
        <v>15.860327991987999</v>
      </c>
      <c r="BZ26" s="57" cm="1">
        <f t="array" ref="BZ26">IF(VLOOKUP($B26,refs!$A$1:$AE$32,COLUMN(AD:AD),0)="","",VLOOKUP($B26,refs!$A$1:$AE$32,COLUMN(AD:AD),0))</f>
        <v>620.44666666666706</v>
      </c>
      <c r="CA26" s="57" cm="1">
        <f t="array" ref="CA26">IF(VLOOKUP($B26,refs!$A$1:$AE$32,COLUMN(AE:AE),0)="","",VLOOKUP($B26,refs!$A$1:$AE$32,COLUMN(AE:AE),0))</f>
        <v>0.51961854963109499</v>
      </c>
    </row>
    <row r="27" spans="1:79" x14ac:dyDescent="0.2">
      <c r="A27">
        <v>24</v>
      </c>
      <c r="B27" t="s">
        <v>104</v>
      </c>
      <c r="C27" t="s">
        <v>41</v>
      </c>
      <c r="D27">
        <v>15</v>
      </c>
      <c r="E27" t="s">
        <v>57</v>
      </c>
      <c r="F27">
        <v>27</v>
      </c>
      <c r="G27" t="s">
        <v>103</v>
      </c>
      <c r="H27">
        <v>29</v>
      </c>
      <c r="I27" t="s">
        <v>44</v>
      </c>
      <c r="J27" t="s">
        <v>41</v>
      </c>
      <c r="K27" t="s">
        <v>105</v>
      </c>
      <c r="L27" t="s">
        <v>106</v>
      </c>
      <c r="N27" t="s">
        <v>41</v>
      </c>
      <c r="O27">
        <v>3</v>
      </c>
      <c r="Q27">
        <v>27</v>
      </c>
      <c r="R27" s="15">
        <v>40727</v>
      </c>
      <c r="S27" t="s">
        <v>205</v>
      </c>
      <c r="T27">
        <v>0</v>
      </c>
      <c r="U27">
        <v>29</v>
      </c>
      <c r="V27">
        <v>3</v>
      </c>
      <c r="Y27">
        <v>2</v>
      </c>
      <c r="Z27" t="s">
        <v>49</v>
      </c>
      <c r="AA27">
        <v>120</v>
      </c>
      <c r="AB27">
        <v>120</v>
      </c>
      <c r="AC27">
        <v>120</v>
      </c>
      <c r="AG27">
        <v>2</v>
      </c>
      <c r="AI27" s="15">
        <v>40690</v>
      </c>
      <c r="AN27">
        <v>1371</v>
      </c>
      <c r="AP27" s="15" cm="1">
        <f t="array" ref="AP27">IF(VLOOKUP($B27,'indiv intrinsic song '!$A$1:$H$32,COLUMN(B:B),0)=0,"",VLOOKUP($B27,'indiv intrinsic song '!$A$1:$H$32,COLUMN(B:B),0))</f>
        <v>40688</v>
      </c>
      <c r="AQ27" s="17" cm="1">
        <f t="array" ref="AQ27">IF(VLOOKUP($B27,'indiv intrinsic song '!$A$1:$H$32,COLUMN(C:C),0)=0,"",VLOOKUP($B27,'indiv intrinsic song '!$A$1:$H$32,COLUMN(C:C),0))</f>
        <v>9</v>
      </c>
      <c r="AR27" s="17" cm="1">
        <f t="array" ref="AR27">IF(VLOOKUP($B27,'indiv intrinsic song '!$A$1:$H$32,COLUMN(D:D),0)=0,"",VLOOKUP($B27,'indiv intrinsic song '!$A$1:$H$32,COLUMN(D:D),0))</f>
        <v>11.666666666666666</v>
      </c>
      <c r="AS27" s="17" cm="1">
        <f t="array" ref="AS27">IF(VLOOKUP($B27,'indiv intrinsic song '!$A$1:$H$32,COLUMN(E:E),0)=0,"",VLOOKUP($B27,'indiv intrinsic song '!$A$1:$H$32,COLUMN(E:E),0))</f>
        <v>0.3497777777777778</v>
      </c>
      <c r="AT27" s="17" cm="1">
        <f t="array" ref="AT27">IF(VLOOKUP($B27,'indiv intrinsic song '!$A$1:$H$32,COLUMN(F:F),0)=0,"",VLOOKUP($B27,'indiv intrinsic song '!$A$1:$H$32,COLUMN(F:F),0))</f>
        <v>3700</v>
      </c>
      <c r="AU27" s="17" cm="1">
        <f t="array" ref="AU27">IF(VLOOKUP($B27,'indiv intrinsic song '!$A$1:$H$32,COLUMN(G:G),0)=0,"",VLOOKUP($B27,'indiv intrinsic song '!$A$1:$H$32,COLUMN(G:G),0))</f>
        <v>33.36097123047896</v>
      </c>
      <c r="AV27" s="17" cm="1">
        <f t="array" ref="AV27">IF(VLOOKUP($B27,'indiv intrinsic song '!$A$1:$H$32,COLUMN(H:H),0)=0,"",VLOOKUP($B27,'indiv intrinsic song '!$A$1:$H$32,COLUMN(H:H),0))</f>
        <v>22</v>
      </c>
      <c r="AW27" s="57" t="str" cm="1">
        <f t="array" ref="AW27">IF(VLOOKUP($B27,refs!$A$1:$AE$32,COLUMN(A:A),0)="","",VLOOKUP($B27,refs!$A$1:$AE$32,COLUMN(A:A),0))</f>
        <v>2600-27221</v>
      </c>
      <c r="AX27" s="57" t="str" cm="1">
        <f t="array" ref="AX27">IF(VLOOKUP($B27,refs!$A$1:$AE$32,COLUMN(B:B),0)="","",VLOOKUP($B27,refs!$A$1:$AE$32,COLUMN(B:B),0))</f>
        <v>10-220</v>
      </c>
      <c r="AY27" s="57" t="str" cm="1">
        <f t="array" ref="AY27">IF(VLOOKUP($B27,refs!$A$1:$AE$32,COLUMN(C:C),0)="","",VLOOKUP($B27,refs!$A$1:$AE$32,COLUMN(C:C),0))</f>
        <v>PB-20</v>
      </c>
      <c r="AZ27" s="57" cm="1">
        <f t="array" ref="AZ27">IF(VLOOKUP($B27,refs!$A$1:$AE$32,COLUMN(D:D),0)="","",VLOOKUP($B27,refs!$A$1:$AE$32,COLUMN(D:D),0))</f>
        <v>27.020388111029231</v>
      </c>
      <c r="BA27" s="57" cm="1">
        <f t="array" ref="BA27">IF(VLOOKUP($B27,refs!$A$1:$AE$32,COLUMN(E:E),0)="","",VLOOKUP($B27,refs!$A$1:$AE$32,COLUMN(E:E),0))</f>
        <v>31.047135196161445</v>
      </c>
      <c r="BB27" s="57" cm="1">
        <f t="array" ref="BB27">IF(VLOOKUP($B27,refs!$A$1:$AE$32,COLUMN(F:F),0)="","",VLOOKUP($B27,refs!$A$1:$AE$32,COLUMN(F:F),0))</f>
        <v>3</v>
      </c>
      <c r="BC27" s="57" cm="1">
        <f t="array" ref="BC27">IF(VLOOKUP($B27,refs!$A$1:$AE$32,COLUMN(G:G),0)="","",VLOOKUP($B27,refs!$A$1:$AE$32,COLUMN(G:G),0))</f>
        <v>0</v>
      </c>
      <c r="BD27" s="57" cm="1">
        <f t="array" ref="BD27">IF(VLOOKUP($B27,refs!$A$1:$AE$32,COLUMN(H:H),0)="","",VLOOKUP($B27,refs!$A$1:$AE$32,COLUMN(H:H),0))</f>
        <v>1</v>
      </c>
      <c r="BE27" s="57" cm="1">
        <f t="array" ref="BE27">IF(VLOOKUP($B27,refs!$A$1:$AE$32,COLUMN(I:I),0)="","",VLOOKUP($B27,refs!$A$1:$AE$32,COLUMN(I:I),0))</f>
        <v>126</v>
      </c>
      <c r="BF27" s="57" cm="1">
        <f t="array" ref="BF27">IF(VLOOKUP($B27,refs!$A$1:$AE$32,COLUMN(J:J),0)="","",VLOOKUP($B27,refs!$A$1:$AE$32,COLUMN(J:J),0))</f>
        <v>19</v>
      </c>
      <c r="BG27" s="57" cm="1">
        <f t="array" ref="BG27">IF(VLOOKUP($B27,refs!$A$1:$AE$32,COLUMN(K:K),0)="","",VLOOKUP($B27,refs!$A$1:$AE$32,COLUMN(K:K),0))</f>
        <v>118.16666666666667</v>
      </c>
      <c r="BH27" s="57" cm="1">
        <f t="array" ref="BH27">IF(VLOOKUP($B27,refs!$A$1:$AE$32,COLUMN(L:L),0)="","",VLOOKUP($B27,refs!$A$1:$AE$32,COLUMN(L:L),0))</f>
        <v>91</v>
      </c>
      <c r="BI27" s="57" cm="1">
        <f t="array" ref="BI27">IF(VLOOKUP($B27,refs!$A$1:$AE$32,COLUMN(M:M),0)="","",VLOOKUP($B27,refs!$A$1:$AE$32,COLUMN(M:M),0))</f>
        <v>89.5</v>
      </c>
      <c r="BJ27" s="57" cm="1">
        <f t="array" ref="BJ27">IF(VLOOKUP($B27,refs!$A$1:$AE$32,COLUMN(N:N),0)="","",VLOOKUP($B27,refs!$A$1:$AE$32,COLUMN(N:N),0))</f>
        <v>91</v>
      </c>
      <c r="BK27" s="57" t="str" cm="1">
        <f t="array" ref="BK27">IF(VLOOKUP($B27,refs!$A$1:$AE$32,COLUMN(O:O),0)="","",VLOOKUP($B27,refs!$A$1:$AE$32,COLUMN(O:O),0))</f>
        <v>2600-27221</v>
      </c>
      <c r="BL27" s="57" cm="1">
        <f t="array" ref="BL27">IF(VLOOKUP($B27,refs!$A$1:$AE$32,COLUMN(P:P),0)="","",VLOOKUP($B27,refs!$A$1:$AE$32,COLUMN(P:P),0))</f>
        <v>22858.615000000002</v>
      </c>
      <c r="BM27" s="57" cm="1">
        <f t="array" ref="BM27">IF(VLOOKUP($B27,refs!$A$1:$AE$32,COLUMN(Q:Q),0)="","",VLOOKUP($B27,refs!$A$1:$AE$32,COLUMN(Q:Q),0))</f>
        <v>11.4464772158237</v>
      </c>
      <c r="BN27" s="57" cm="1">
        <f t="array" ref="BN27">IF(VLOOKUP($B27,refs!$A$1:$AE$32,COLUMN(R:R),0)="","",VLOOKUP($B27,refs!$A$1:$AE$32,COLUMN(R:R),0))</f>
        <v>640.48333333333301</v>
      </c>
      <c r="BO27" s="57" cm="1">
        <f t="array" ref="BO27">IF(VLOOKUP($B27,refs!$A$1:$AE$32,COLUMN(S:S),0)="","",VLOOKUP($B27,refs!$A$1:$AE$32,COLUMN(S:S),0))</f>
        <v>0.58252639669928197</v>
      </c>
      <c r="BP27" s="57" cm="1">
        <f t="array" ref="BP27">IF(VLOOKUP($B27,refs!$A$1:$AE$32,COLUMN(T:T),0)="","",VLOOKUP($B27,refs!$A$1:$AE$32,COLUMN(T:T),0))</f>
        <v>45889.703333333302</v>
      </c>
      <c r="BQ27" s="57" cm="1">
        <f t="array" ref="BQ27">IF(VLOOKUP($B27,refs!$A$1:$AE$32,COLUMN(U:U),0)="","",VLOOKUP($B27,refs!$A$1:$AE$32,COLUMN(U:U),0))</f>
        <v>22.979320647638101</v>
      </c>
      <c r="BR27" s="57" cm="1">
        <f t="array" ref="BR27">IF(VLOOKUP($B27,refs!$A$1:$AE$32,COLUMN(V:V),0)="","",VLOOKUP($B27,refs!$A$1:$AE$32,COLUMN(V:V),0))</f>
        <v>629.09</v>
      </c>
      <c r="BS27" s="57" cm="1">
        <f t="array" ref="BS27">IF(VLOOKUP($B27,refs!$A$1:$AE$32,COLUMN(W:W),0)="","",VLOOKUP($B27,refs!$A$1:$AE$32,COLUMN(W:W),0))</f>
        <v>0.52002485402310905</v>
      </c>
      <c r="BT27" s="57" cm="1">
        <f t="array" ref="BT27">IF(VLOOKUP($B27,refs!$A$1:$AE$32,COLUMN(X:X),0)="","",VLOOKUP($B27,refs!$A$1:$AE$32,COLUMN(X:X),0))</f>
        <v>39184.530333333299</v>
      </c>
      <c r="BU27" s="57" cm="1">
        <f t="array" ref="BU27">IF(VLOOKUP($B27,refs!$A$1:$AE$32,COLUMN(Y:Y),0)="","",VLOOKUP($B27,refs!$A$1:$AE$32,COLUMN(Y:Y),0))</f>
        <v>19.6216977132365</v>
      </c>
      <c r="BV27" s="57" cm="1">
        <f t="array" ref="BV27">IF(VLOOKUP($B27,refs!$A$1:$AE$32,COLUMN(Z:Z),0)="","",VLOOKUP($B27,refs!$A$1:$AE$32,COLUMN(Z:Z),0))</f>
        <v>598.78333333333296</v>
      </c>
      <c r="BW27" s="57" cm="1">
        <f t="array" ref="BW27">IF(VLOOKUP($B27,refs!$A$1:$AE$32,COLUMN(AA:AA),0)="","",VLOOKUP($B27,refs!$A$1:$AE$32,COLUMN(AA:AA),0))</f>
        <v>0.50088095877098104</v>
      </c>
      <c r="BX27" s="57" cm="1">
        <f t="array" ref="BX27">IF(VLOOKUP($B27,refs!$A$1:$AE$32,COLUMN(AB:AB),0)="","",VLOOKUP($B27,refs!$A$1:$AE$32,COLUMN(AB:AB),0))</f>
        <v>31673.075000000001</v>
      </c>
      <c r="BY27" s="57" cm="1">
        <f t="array" ref="BY27">IF(VLOOKUP($B27,refs!$A$1:$AE$32,COLUMN(AC:AC),0)="","",VLOOKUP($B27,refs!$A$1:$AE$32,COLUMN(AC:AC),0))</f>
        <v>15.860327991987999</v>
      </c>
      <c r="BZ27" s="57" cm="1">
        <f t="array" ref="BZ27">IF(VLOOKUP($B27,refs!$A$1:$AE$32,COLUMN(AD:AD),0)="","",VLOOKUP($B27,refs!$A$1:$AE$32,COLUMN(AD:AD),0))</f>
        <v>620.44666666666706</v>
      </c>
      <c r="CA27" s="57" cm="1">
        <f t="array" ref="CA27">IF(VLOOKUP($B27,refs!$A$1:$AE$32,COLUMN(AE:AE),0)="","",VLOOKUP($B27,refs!$A$1:$AE$32,COLUMN(AE:AE),0))</f>
        <v>0.51961854963109499</v>
      </c>
    </row>
    <row r="28" spans="1:79" x14ac:dyDescent="0.2">
      <c r="A28">
        <v>25</v>
      </c>
      <c r="B28" t="s">
        <v>108</v>
      </c>
      <c r="C28" t="s">
        <v>41</v>
      </c>
      <c r="D28">
        <v>16</v>
      </c>
      <c r="E28" t="s">
        <v>57</v>
      </c>
      <c r="F28">
        <v>77</v>
      </c>
      <c r="G28" t="s">
        <v>107</v>
      </c>
      <c r="H28" t="s">
        <v>44</v>
      </c>
      <c r="I28" t="s">
        <v>44</v>
      </c>
      <c r="J28" t="s">
        <v>45</v>
      </c>
      <c r="K28" t="s">
        <v>109</v>
      </c>
      <c r="L28" t="s">
        <v>99</v>
      </c>
      <c r="M28" t="s">
        <v>110</v>
      </c>
      <c r="N28" t="s">
        <v>41</v>
      </c>
      <c r="O28">
        <v>2</v>
      </c>
      <c r="Q28">
        <v>77</v>
      </c>
      <c r="R28" s="15">
        <v>40721</v>
      </c>
      <c r="S28" t="s">
        <v>206</v>
      </c>
      <c r="T28">
        <v>2</v>
      </c>
      <c r="Y28">
        <v>1</v>
      </c>
      <c r="Z28" t="s">
        <v>49</v>
      </c>
      <c r="AA28">
        <v>92.951999999999998</v>
      </c>
      <c r="AB28">
        <v>92.951999999999998</v>
      </c>
      <c r="AC28">
        <v>71.784000000000006</v>
      </c>
      <c r="AD28">
        <v>-27.048000000000002</v>
      </c>
      <c r="AE28">
        <v>-27.048000000000002</v>
      </c>
      <c r="AF28">
        <v>50.88600000000001</v>
      </c>
      <c r="AG28">
        <v>2</v>
      </c>
      <c r="AI28" s="15">
        <v>40690</v>
      </c>
      <c r="AN28">
        <v>1383</v>
      </c>
      <c r="AP28" s="15" t="str" cm="1">
        <f t="array" ref="AP28">IF(VLOOKUP($B28,'indiv intrinsic song '!$A$1:$H$32,COLUMN(B:B),0)=0,"",VLOOKUP($B28,'indiv intrinsic song '!$A$1:$H$32,COLUMN(B:B),0))</f>
        <v/>
      </c>
      <c r="AQ28" s="17" t="str" cm="1">
        <f t="array" ref="AQ28">IF(VLOOKUP($B28,'indiv intrinsic song '!$A$1:$H$32,COLUMN(C:C),0)=0,"",VLOOKUP($B28,'indiv intrinsic song '!$A$1:$H$32,COLUMN(C:C),0))</f>
        <v/>
      </c>
      <c r="AR28" s="17" t="str" cm="1">
        <f t="array" ref="AR28">IF(VLOOKUP($B28,'indiv intrinsic song '!$A$1:$H$32,COLUMN(D:D),0)=0,"",VLOOKUP($B28,'indiv intrinsic song '!$A$1:$H$32,COLUMN(D:D),0))</f>
        <v/>
      </c>
      <c r="AS28" s="17" t="str" cm="1">
        <f t="array" ref="AS28">IF(VLOOKUP($B28,'indiv intrinsic song '!$A$1:$H$32,COLUMN(E:E),0)=0,"",VLOOKUP($B28,'indiv intrinsic song '!$A$1:$H$32,COLUMN(E:E),0))</f>
        <v/>
      </c>
      <c r="AT28" s="17" t="str" cm="1">
        <f t="array" ref="AT28">IF(VLOOKUP($B28,'indiv intrinsic song '!$A$1:$H$32,COLUMN(F:F),0)=0,"",VLOOKUP($B28,'indiv intrinsic song '!$A$1:$H$32,COLUMN(F:F),0))</f>
        <v/>
      </c>
      <c r="AU28" s="17" t="str" cm="1">
        <f t="array" ref="AU28">IF(VLOOKUP($B28,'indiv intrinsic song '!$A$1:$H$32,COLUMN(G:G),0)=0,"",VLOOKUP($B28,'indiv intrinsic song '!$A$1:$H$32,COLUMN(G:G),0))</f>
        <v/>
      </c>
      <c r="AV28" s="17" t="str" cm="1">
        <f t="array" ref="AV28">IF(VLOOKUP($B28,'indiv intrinsic song '!$A$1:$H$32,COLUMN(H:H),0)=0,"",VLOOKUP($B28,'indiv intrinsic song '!$A$1:$H$32,COLUMN(H:H),0))</f>
        <v/>
      </c>
      <c r="AW28" s="57" t="str" cm="1">
        <f t="array" ref="AW28">IF(VLOOKUP($B28,refs!$A$1:$AE$32,COLUMN(A:A),0)="","",VLOOKUP($B28,refs!$A$1:$AE$32,COLUMN(A:A),0))</f>
        <v>2540-98851</v>
      </c>
      <c r="AX28" s="57" t="str" cm="1">
        <f t="array" ref="AX28">IF(VLOOKUP($B28,refs!$A$1:$AE$32,COLUMN(B:B),0)="","",VLOOKUP($B28,refs!$A$1:$AE$32,COLUMN(B:B),0))</f>
        <v>11-075</v>
      </c>
      <c r="AY28" s="57" t="str" cm="1">
        <f t="array" ref="AY28">IF(VLOOKUP($B28,refs!$A$1:$AE$32,COLUMN(C:C),0)="","",VLOOKUP($B28,refs!$A$1:$AE$32,COLUMN(C:C),0))</f>
        <v>PB-16</v>
      </c>
      <c r="AZ28" s="57" cm="1">
        <f t="array" ref="AZ28">IF(VLOOKUP($B28,refs!$A$1:$AE$32,COLUMN(D:D),0)="","",VLOOKUP($B28,refs!$A$1:$AE$32,COLUMN(D:D),0))</f>
        <v>30.539531727180183</v>
      </c>
      <c r="BA28" s="57" cm="1">
        <f t="array" ref="BA28">IF(VLOOKUP($B28,refs!$A$1:$AE$32,COLUMN(E:E),0)="","",VLOOKUP($B28,refs!$A$1:$AE$32,COLUMN(E:E),0))</f>
        <v>35.252643948296118</v>
      </c>
      <c r="BB28" s="57" cm="1">
        <f t="array" ref="BB28">IF(VLOOKUP($B28,refs!$A$1:$AE$32,COLUMN(F:F),0)="","",VLOOKUP($B28,refs!$A$1:$AE$32,COLUMN(F:F),0))</f>
        <v>2</v>
      </c>
      <c r="BC28" s="57" cm="1">
        <f t="array" ref="BC28">IF(VLOOKUP($B28,refs!$A$1:$AE$32,COLUMN(G:G),0)="","",VLOOKUP($B28,refs!$A$1:$AE$32,COLUMN(G:G),0))</f>
        <v>0</v>
      </c>
      <c r="BD28" s="57" cm="1">
        <f t="array" ref="BD28">IF(VLOOKUP($B28,refs!$A$1:$AE$32,COLUMN(H:H),0)="","",VLOOKUP($B28,refs!$A$1:$AE$32,COLUMN(H:H),0))</f>
        <v>1</v>
      </c>
      <c r="BE28" s="57" cm="1">
        <f t="array" ref="BE28">IF(VLOOKUP($B28,refs!$A$1:$AE$32,COLUMN(I:I),0)="","",VLOOKUP($B28,refs!$A$1:$AE$32,COLUMN(I:I),0))</f>
        <v>198</v>
      </c>
      <c r="BF28" s="57" cm="1">
        <f t="array" ref="BF28">IF(VLOOKUP($B28,refs!$A$1:$AE$32,COLUMN(J:J),0)="","",VLOOKUP($B28,refs!$A$1:$AE$32,COLUMN(J:J),0))</f>
        <v>17.5</v>
      </c>
      <c r="BG28" s="57" cm="1">
        <f t="array" ref="BG28">IF(VLOOKUP($B28,refs!$A$1:$AE$32,COLUMN(K:K),0)="","",VLOOKUP($B28,refs!$A$1:$AE$32,COLUMN(K:K),0))</f>
        <v>120.83333333333333</v>
      </c>
      <c r="BH28" s="57" cm="1">
        <f t="array" ref="BH28">IF(VLOOKUP($B28,refs!$A$1:$AE$32,COLUMN(L:L),0)="","",VLOOKUP($B28,refs!$A$1:$AE$32,COLUMN(L:L),0))</f>
        <v>97.5</v>
      </c>
      <c r="BI28" s="57" cm="1">
        <f t="array" ref="BI28">IF(VLOOKUP($B28,refs!$A$1:$AE$32,COLUMN(M:M),0)="","",VLOOKUP($B28,refs!$A$1:$AE$32,COLUMN(M:M),0))</f>
        <v>98</v>
      </c>
      <c r="BJ28" s="57" cm="1">
        <f t="array" ref="BJ28">IF(VLOOKUP($B28,refs!$A$1:$AE$32,COLUMN(N:N),0)="","",VLOOKUP($B28,refs!$A$1:$AE$32,COLUMN(N:N),0))</f>
        <v>98</v>
      </c>
      <c r="BK28" s="57" t="str" cm="1">
        <f t="array" ref="BK28">IF(VLOOKUP($B28,refs!$A$1:$AE$32,COLUMN(O:O),0)="","",VLOOKUP($B28,refs!$A$1:$AE$32,COLUMN(O:O),0))</f>
        <v>2540-98851</v>
      </c>
      <c r="BL28" s="57" cm="1">
        <f t="array" ref="BL28">IF(VLOOKUP($B28,refs!$A$1:$AE$32,COLUMN(P:P),0)="","",VLOOKUP($B28,refs!$A$1:$AE$32,COLUMN(P:P),0))</f>
        <v>32729.9983333333</v>
      </c>
      <c r="BM28" s="57" cm="1">
        <f t="array" ref="BM28">IF(VLOOKUP($B28,refs!$A$1:$AE$32,COLUMN(Q:Q),0)="","",VLOOKUP($B28,refs!$A$1:$AE$32,COLUMN(Q:Q),0))</f>
        <v>16.389583541979601</v>
      </c>
      <c r="BN28" s="57" cm="1">
        <f t="array" ref="BN28">IF(VLOOKUP($B28,refs!$A$1:$AE$32,COLUMN(R:R),0)="","",VLOOKUP($B28,refs!$A$1:$AE$32,COLUMN(R:R),0))</f>
        <v>681.45</v>
      </c>
      <c r="BO28" s="57" cm="1">
        <f t="array" ref="BO28">IF(VLOOKUP($B28,refs!$A$1:$AE$32,COLUMN(S:S),0)="","",VLOOKUP($B28,refs!$A$1:$AE$32,COLUMN(S:S),0))</f>
        <v>0.50082720571151096</v>
      </c>
      <c r="BP28" s="57" cm="1">
        <f t="array" ref="BP28">IF(VLOOKUP($B28,refs!$A$1:$AE$32,COLUMN(T:T),0)="","",VLOOKUP($B28,refs!$A$1:$AE$32,COLUMN(T:T),0))</f>
        <v>61168.896000000001</v>
      </c>
      <c r="BQ28" s="57" cm="1">
        <f t="array" ref="BQ28">IF(VLOOKUP($B28,refs!$A$1:$AE$32,COLUMN(U:U),0)="","",VLOOKUP($B28,refs!$A$1:$AE$32,COLUMN(U:U),0))</f>
        <v>30.630393590385601</v>
      </c>
      <c r="BR28" s="57" cm="1">
        <f t="array" ref="BR28">IF(VLOOKUP($B28,refs!$A$1:$AE$32,COLUMN(V:V),0)="","",VLOOKUP($B28,refs!$A$1:$AE$32,COLUMN(V:V),0))</f>
        <v>660.78</v>
      </c>
      <c r="BS28" s="57" cm="1">
        <f t="array" ref="BS28">IF(VLOOKUP($B28,refs!$A$1:$AE$32,COLUMN(W:W),0)="","",VLOOKUP($B28,refs!$A$1:$AE$32,COLUMN(W:W),0))</f>
        <v>0.43206440826433001</v>
      </c>
      <c r="BT28" s="57" cm="1">
        <f t="array" ref="BT28">IF(VLOOKUP($B28,refs!$A$1:$AE$32,COLUMN(X:X),0)="","",VLOOKUP($B28,refs!$A$1:$AE$32,COLUMN(X:X),0))</f>
        <v>20262.310000000001</v>
      </c>
      <c r="BU28" s="57" cm="1">
        <f t="array" ref="BU28">IF(VLOOKUP($B28,refs!$A$1:$AE$32,COLUMN(Y:Y),0)="","",VLOOKUP($B28,refs!$A$1:$AE$32,COLUMN(Y:Y),0))</f>
        <v>10.1463745618428</v>
      </c>
      <c r="BV28" s="57" cm="1">
        <f t="array" ref="BV28">IF(VLOOKUP($B28,refs!$A$1:$AE$32,COLUMN(Z:Z),0)="","",VLOOKUP($B28,refs!$A$1:$AE$32,COLUMN(Z:Z),0))</f>
        <v>675.72666666666703</v>
      </c>
      <c r="BW28" s="57" cm="1">
        <f t="array" ref="BW28">IF(VLOOKUP($B28,refs!$A$1:$AE$32,COLUMN(AA:AA),0)="","",VLOOKUP($B28,refs!$A$1:$AE$32,COLUMN(AA:AA),0))</f>
        <v>0.53940501952182096</v>
      </c>
      <c r="BX28" s="57" cm="1">
        <f t="array" ref="BX28">IF(VLOOKUP($B28,refs!$A$1:$AE$32,COLUMN(AB:AB),0)="","",VLOOKUP($B28,refs!$A$1:$AE$32,COLUMN(AB:AB),0))</f>
        <v>49065.810666666701</v>
      </c>
      <c r="BY28" s="57" cm="1">
        <f t="array" ref="BY28">IF(VLOOKUP($B28,refs!$A$1:$AE$32,COLUMN(AC:AC),0)="","",VLOOKUP($B28,refs!$A$1:$AE$32,COLUMN(AC:AC),0))</f>
        <v>24.569759973293301</v>
      </c>
      <c r="BZ28" s="57" cm="1">
        <f t="array" ref="BZ28">IF(VLOOKUP($B28,refs!$A$1:$AE$32,COLUMN(AD:AD),0)="","",VLOOKUP($B28,refs!$A$1:$AE$32,COLUMN(AD:AD),0))</f>
        <v>681.45</v>
      </c>
      <c r="CA28" s="57" cm="1">
        <f t="array" ref="CA28">IF(VLOOKUP($B28,refs!$A$1:$AE$32,COLUMN(AE:AE),0)="","",VLOOKUP($B28,refs!$A$1:$AE$32,COLUMN(AE:AE),0))</f>
        <v>0.46622287531005802</v>
      </c>
    </row>
    <row r="29" spans="1:79" x14ac:dyDescent="0.2">
      <c r="A29">
        <v>25</v>
      </c>
      <c r="B29" t="s">
        <v>108</v>
      </c>
      <c r="C29" t="s">
        <v>41</v>
      </c>
      <c r="D29">
        <v>16</v>
      </c>
      <c r="E29" t="s">
        <v>57</v>
      </c>
      <c r="F29">
        <v>77</v>
      </c>
      <c r="G29" t="s">
        <v>107</v>
      </c>
      <c r="H29" t="s">
        <v>44</v>
      </c>
      <c r="I29" t="s">
        <v>44</v>
      </c>
      <c r="J29" t="s">
        <v>45</v>
      </c>
      <c r="K29" t="s">
        <v>109</v>
      </c>
      <c r="L29" t="s">
        <v>99</v>
      </c>
      <c r="M29" t="s">
        <v>110</v>
      </c>
      <c r="N29" t="s">
        <v>41</v>
      </c>
      <c r="O29">
        <v>2</v>
      </c>
      <c r="Q29">
        <v>77</v>
      </c>
      <c r="R29" s="15">
        <v>40721</v>
      </c>
      <c r="S29" t="s">
        <v>206</v>
      </c>
      <c r="T29">
        <v>2</v>
      </c>
      <c r="Y29">
        <v>2</v>
      </c>
      <c r="Z29" t="s">
        <v>45</v>
      </c>
      <c r="AA29">
        <v>120</v>
      </c>
      <c r="AB29">
        <v>120</v>
      </c>
      <c r="AC29">
        <v>20.898</v>
      </c>
      <c r="AG29">
        <v>2</v>
      </c>
      <c r="AI29" s="15">
        <v>40690</v>
      </c>
      <c r="AN29">
        <v>1384</v>
      </c>
      <c r="AP29" s="15" t="str" cm="1">
        <f t="array" ref="AP29">IF(VLOOKUP($B29,'indiv intrinsic song '!$A$1:$H$32,COLUMN(B:B),0)=0,"",VLOOKUP($B29,'indiv intrinsic song '!$A$1:$H$32,COLUMN(B:B),0))</f>
        <v/>
      </c>
      <c r="AQ29" s="17" t="str" cm="1">
        <f t="array" ref="AQ29">IF(VLOOKUP($B29,'indiv intrinsic song '!$A$1:$H$32,COLUMN(C:C),0)=0,"",VLOOKUP($B29,'indiv intrinsic song '!$A$1:$H$32,COLUMN(C:C),0))</f>
        <v/>
      </c>
      <c r="AR29" s="17" t="str" cm="1">
        <f t="array" ref="AR29">IF(VLOOKUP($B29,'indiv intrinsic song '!$A$1:$H$32,COLUMN(D:D),0)=0,"",VLOOKUP($B29,'indiv intrinsic song '!$A$1:$H$32,COLUMN(D:D),0))</f>
        <v/>
      </c>
      <c r="AS29" s="17" t="str" cm="1">
        <f t="array" ref="AS29">IF(VLOOKUP($B29,'indiv intrinsic song '!$A$1:$H$32,COLUMN(E:E),0)=0,"",VLOOKUP($B29,'indiv intrinsic song '!$A$1:$H$32,COLUMN(E:E),0))</f>
        <v/>
      </c>
      <c r="AT29" s="17" t="str" cm="1">
        <f t="array" ref="AT29">IF(VLOOKUP($B29,'indiv intrinsic song '!$A$1:$H$32,COLUMN(F:F),0)=0,"",VLOOKUP($B29,'indiv intrinsic song '!$A$1:$H$32,COLUMN(F:F),0))</f>
        <v/>
      </c>
      <c r="AU29" s="17" t="str" cm="1">
        <f t="array" ref="AU29">IF(VLOOKUP($B29,'indiv intrinsic song '!$A$1:$H$32,COLUMN(G:G),0)=0,"",VLOOKUP($B29,'indiv intrinsic song '!$A$1:$H$32,COLUMN(G:G),0))</f>
        <v/>
      </c>
      <c r="AV29" s="17" t="str" cm="1">
        <f t="array" ref="AV29">IF(VLOOKUP($B29,'indiv intrinsic song '!$A$1:$H$32,COLUMN(H:H),0)=0,"",VLOOKUP($B29,'indiv intrinsic song '!$A$1:$H$32,COLUMN(H:H),0))</f>
        <v/>
      </c>
      <c r="AW29" s="57" t="str" cm="1">
        <f t="array" ref="AW29">IF(VLOOKUP($B29,refs!$A$1:$AE$32,COLUMN(A:A),0)="","",VLOOKUP($B29,refs!$A$1:$AE$32,COLUMN(A:A),0))</f>
        <v>2540-98851</v>
      </c>
      <c r="AX29" s="57" t="str" cm="1">
        <f t="array" ref="AX29">IF(VLOOKUP($B29,refs!$A$1:$AE$32,COLUMN(B:B),0)="","",VLOOKUP($B29,refs!$A$1:$AE$32,COLUMN(B:B),0))</f>
        <v>11-075</v>
      </c>
      <c r="AY29" s="57" t="str" cm="1">
        <f t="array" ref="AY29">IF(VLOOKUP($B29,refs!$A$1:$AE$32,COLUMN(C:C),0)="","",VLOOKUP($B29,refs!$A$1:$AE$32,COLUMN(C:C),0))</f>
        <v>PB-16</v>
      </c>
      <c r="AZ29" s="57" cm="1">
        <f t="array" ref="AZ29">IF(VLOOKUP($B29,refs!$A$1:$AE$32,COLUMN(D:D),0)="","",VLOOKUP($B29,refs!$A$1:$AE$32,COLUMN(D:D),0))</f>
        <v>30.539531727180183</v>
      </c>
      <c r="BA29" s="57" cm="1">
        <f t="array" ref="BA29">IF(VLOOKUP($B29,refs!$A$1:$AE$32,COLUMN(E:E),0)="","",VLOOKUP($B29,refs!$A$1:$AE$32,COLUMN(E:E),0))</f>
        <v>35.252643948296118</v>
      </c>
      <c r="BB29" s="57" cm="1">
        <f t="array" ref="BB29">IF(VLOOKUP($B29,refs!$A$1:$AE$32,COLUMN(F:F),0)="","",VLOOKUP($B29,refs!$A$1:$AE$32,COLUMN(F:F),0))</f>
        <v>2</v>
      </c>
      <c r="BC29" s="57" cm="1">
        <f t="array" ref="BC29">IF(VLOOKUP($B29,refs!$A$1:$AE$32,COLUMN(G:G),0)="","",VLOOKUP($B29,refs!$A$1:$AE$32,COLUMN(G:G),0))</f>
        <v>0</v>
      </c>
      <c r="BD29" s="57" cm="1">
        <f t="array" ref="BD29">IF(VLOOKUP($B29,refs!$A$1:$AE$32,COLUMN(H:H),0)="","",VLOOKUP($B29,refs!$A$1:$AE$32,COLUMN(H:H),0))</f>
        <v>1</v>
      </c>
      <c r="BE29" s="57" cm="1">
        <f t="array" ref="BE29">IF(VLOOKUP($B29,refs!$A$1:$AE$32,COLUMN(I:I),0)="","",VLOOKUP($B29,refs!$A$1:$AE$32,COLUMN(I:I),0))</f>
        <v>198</v>
      </c>
      <c r="BF29" s="57" cm="1">
        <f t="array" ref="BF29">IF(VLOOKUP($B29,refs!$A$1:$AE$32,COLUMN(J:J),0)="","",VLOOKUP($B29,refs!$A$1:$AE$32,COLUMN(J:J),0))</f>
        <v>17.5</v>
      </c>
      <c r="BG29" s="57" cm="1">
        <f t="array" ref="BG29">IF(VLOOKUP($B29,refs!$A$1:$AE$32,COLUMN(K:K),0)="","",VLOOKUP($B29,refs!$A$1:$AE$32,COLUMN(K:K),0))</f>
        <v>120.83333333333333</v>
      </c>
      <c r="BH29" s="57" cm="1">
        <f t="array" ref="BH29">IF(VLOOKUP($B29,refs!$A$1:$AE$32,COLUMN(L:L),0)="","",VLOOKUP($B29,refs!$A$1:$AE$32,COLUMN(L:L),0))</f>
        <v>97.5</v>
      </c>
      <c r="BI29" s="57" cm="1">
        <f t="array" ref="BI29">IF(VLOOKUP($B29,refs!$A$1:$AE$32,COLUMN(M:M),0)="","",VLOOKUP($B29,refs!$A$1:$AE$32,COLUMN(M:M),0))</f>
        <v>98</v>
      </c>
      <c r="BJ29" s="57" cm="1">
        <f t="array" ref="BJ29">IF(VLOOKUP($B29,refs!$A$1:$AE$32,COLUMN(N:N),0)="","",VLOOKUP($B29,refs!$A$1:$AE$32,COLUMN(N:N),0))</f>
        <v>98</v>
      </c>
      <c r="BK29" s="57" t="str" cm="1">
        <f t="array" ref="BK29">IF(VLOOKUP($B29,refs!$A$1:$AE$32,COLUMN(O:O),0)="","",VLOOKUP($B29,refs!$A$1:$AE$32,COLUMN(O:O),0))</f>
        <v>2540-98851</v>
      </c>
      <c r="BL29" s="57" cm="1">
        <f t="array" ref="BL29">IF(VLOOKUP($B29,refs!$A$1:$AE$32,COLUMN(P:P),0)="","",VLOOKUP($B29,refs!$A$1:$AE$32,COLUMN(P:P),0))</f>
        <v>32729.9983333333</v>
      </c>
      <c r="BM29" s="57" cm="1">
        <f t="array" ref="BM29">IF(VLOOKUP($B29,refs!$A$1:$AE$32,COLUMN(Q:Q),0)="","",VLOOKUP($B29,refs!$A$1:$AE$32,COLUMN(Q:Q),0))</f>
        <v>16.389583541979601</v>
      </c>
      <c r="BN29" s="57" cm="1">
        <f t="array" ref="BN29">IF(VLOOKUP($B29,refs!$A$1:$AE$32,COLUMN(R:R),0)="","",VLOOKUP($B29,refs!$A$1:$AE$32,COLUMN(R:R),0))</f>
        <v>681.45</v>
      </c>
      <c r="BO29" s="57" cm="1">
        <f t="array" ref="BO29">IF(VLOOKUP($B29,refs!$A$1:$AE$32,COLUMN(S:S),0)="","",VLOOKUP($B29,refs!$A$1:$AE$32,COLUMN(S:S),0))</f>
        <v>0.50082720571151096</v>
      </c>
      <c r="BP29" s="57" cm="1">
        <f t="array" ref="BP29">IF(VLOOKUP($B29,refs!$A$1:$AE$32,COLUMN(T:T),0)="","",VLOOKUP($B29,refs!$A$1:$AE$32,COLUMN(T:T),0))</f>
        <v>61168.896000000001</v>
      </c>
      <c r="BQ29" s="57" cm="1">
        <f t="array" ref="BQ29">IF(VLOOKUP($B29,refs!$A$1:$AE$32,COLUMN(U:U),0)="","",VLOOKUP($B29,refs!$A$1:$AE$32,COLUMN(U:U),0))</f>
        <v>30.630393590385601</v>
      </c>
      <c r="BR29" s="57" cm="1">
        <f t="array" ref="BR29">IF(VLOOKUP($B29,refs!$A$1:$AE$32,COLUMN(V:V),0)="","",VLOOKUP($B29,refs!$A$1:$AE$32,COLUMN(V:V),0))</f>
        <v>660.78</v>
      </c>
      <c r="BS29" s="57" cm="1">
        <f t="array" ref="BS29">IF(VLOOKUP($B29,refs!$A$1:$AE$32,COLUMN(W:W),0)="","",VLOOKUP($B29,refs!$A$1:$AE$32,COLUMN(W:W),0))</f>
        <v>0.43206440826433001</v>
      </c>
      <c r="BT29" s="57" cm="1">
        <f t="array" ref="BT29">IF(VLOOKUP($B29,refs!$A$1:$AE$32,COLUMN(X:X),0)="","",VLOOKUP($B29,refs!$A$1:$AE$32,COLUMN(X:X),0))</f>
        <v>20262.310000000001</v>
      </c>
      <c r="BU29" s="57" cm="1">
        <f t="array" ref="BU29">IF(VLOOKUP($B29,refs!$A$1:$AE$32,COLUMN(Y:Y),0)="","",VLOOKUP($B29,refs!$A$1:$AE$32,COLUMN(Y:Y),0))</f>
        <v>10.1463745618428</v>
      </c>
      <c r="BV29" s="57" cm="1">
        <f t="array" ref="BV29">IF(VLOOKUP($B29,refs!$A$1:$AE$32,COLUMN(Z:Z),0)="","",VLOOKUP($B29,refs!$A$1:$AE$32,COLUMN(Z:Z),0))</f>
        <v>675.72666666666703</v>
      </c>
      <c r="BW29" s="57" cm="1">
        <f t="array" ref="BW29">IF(VLOOKUP($B29,refs!$A$1:$AE$32,COLUMN(AA:AA),0)="","",VLOOKUP($B29,refs!$A$1:$AE$32,COLUMN(AA:AA),0))</f>
        <v>0.53940501952182096</v>
      </c>
      <c r="BX29" s="57" cm="1">
        <f t="array" ref="BX29">IF(VLOOKUP($B29,refs!$A$1:$AE$32,COLUMN(AB:AB),0)="","",VLOOKUP($B29,refs!$A$1:$AE$32,COLUMN(AB:AB),0))</f>
        <v>49065.810666666701</v>
      </c>
      <c r="BY29" s="57" cm="1">
        <f t="array" ref="BY29">IF(VLOOKUP($B29,refs!$A$1:$AE$32,COLUMN(AC:AC),0)="","",VLOOKUP($B29,refs!$A$1:$AE$32,COLUMN(AC:AC),0))</f>
        <v>24.569759973293301</v>
      </c>
      <c r="BZ29" s="57" cm="1">
        <f t="array" ref="BZ29">IF(VLOOKUP($B29,refs!$A$1:$AE$32,COLUMN(AD:AD),0)="","",VLOOKUP($B29,refs!$A$1:$AE$32,COLUMN(AD:AD),0))</f>
        <v>681.45</v>
      </c>
      <c r="CA29" s="57" cm="1">
        <f t="array" ref="CA29">IF(VLOOKUP($B29,refs!$A$1:$AE$32,COLUMN(AE:AE),0)="","",VLOOKUP($B29,refs!$A$1:$AE$32,COLUMN(AE:AE),0))</f>
        <v>0.46622287531005802</v>
      </c>
    </row>
    <row r="30" spans="1:79" x14ac:dyDescent="0.2">
      <c r="A30">
        <v>26</v>
      </c>
      <c r="B30" t="s">
        <v>113</v>
      </c>
      <c r="C30" t="s">
        <v>41</v>
      </c>
      <c r="D30">
        <v>17</v>
      </c>
      <c r="E30" t="s">
        <v>111</v>
      </c>
      <c r="F30">
        <v>4</v>
      </c>
      <c r="G30" t="s">
        <v>112</v>
      </c>
      <c r="H30" t="s">
        <v>44</v>
      </c>
      <c r="I30" t="s">
        <v>44</v>
      </c>
      <c r="J30" t="s">
        <v>45</v>
      </c>
      <c r="K30" t="s">
        <v>114</v>
      </c>
      <c r="L30" t="s">
        <v>115</v>
      </c>
      <c r="N30" t="s">
        <v>41</v>
      </c>
      <c r="O30">
        <v>5</v>
      </c>
      <c r="Q30">
        <v>4</v>
      </c>
      <c r="R30" s="15">
        <v>40701</v>
      </c>
      <c r="S30" t="s">
        <v>204</v>
      </c>
      <c r="T30">
        <v>5</v>
      </c>
      <c r="Y30">
        <v>1</v>
      </c>
      <c r="Z30" t="s">
        <v>49</v>
      </c>
      <c r="AA30">
        <v>2.1240000000000001</v>
      </c>
      <c r="AB30">
        <v>120</v>
      </c>
      <c r="AC30">
        <v>6.516</v>
      </c>
      <c r="AD30">
        <v>-117.876</v>
      </c>
      <c r="AE30">
        <v>0</v>
      </c>
      <c r="AF30">
        <v>-24.299999999999997</v>
      </c>
      <c r="AG30">
        <v>1</v>
      </c>
      <c r="AI30" s="15">
        <v>40692</v>
      </c>
      <c r="AN30">
        <v>1394</v>
      </c>
      <c r="AP30" s="15" t="str" cm="1">
        <f t="array" ref="AP30">IF(VLOOKUP($B30,'indiv intrinsic song '!$A$1:$H$32,COLUMN(B:B),0)=0,"",VLOOKUP($B30,'indiv intrinsic song '!$A$1:$H$32,COLUMN(B:B),0))</f>
        <v/>
      </c>
      <c r="AQ30" s="17" t="str" cm="1">
        <f t="array" ref="AQ30">IF(VLOOKUP($B30,'indiv intrinsic song '!$A$1:$H$32,COLUMN(C:C),0)=0,"",VLOOKUP($B30,'indiv intrinsic song '!$A$1:$H$32,COLUMN(C:C),0))</f>
        <v/>
      </c>
      <c r="AR30" s="17" t="str" cm="1">
        <f t="array" ref="AR30">IF(VLOOKUP($B30,'indiv intrinsic song '!$A$1:$H$32,COLUMN(D:D),0)=0,"",VLOOKUP($B30,'indiv intrinsic song '!$A$1:$H$32,COLUMN(D:D),0))</f>
        <v/>
      </c>
      <c r="AS30" s="17" t="str" cm="1">
        <f t="array" ref="AS30">IF(VLOOKUP($B30,'indiv intrinsic song '!$A$1:$H$32,COLUMN(E:E),0)=0,"",VLOOKUP($B30,'indiv intrinsic song '!$A$1:$H$32,COLUMN(E:E),0))</f>
        <v/>
      </c>
      <c r="AT30" s="17" t="str" cm="1">
        <f t="array" ref="AT30">IF(VLOOKUP($B30,'indiv intrinsic song '!$A$1:$H$32,COLUMN(F:F),0)=0,"",VLOOKUP($B30,'indiv intrinsic song '!$A$1:$H$32,COLUMN(F:F),0))</f>
        <v/>
      </c>
      <c r="AU30" s="17" t="str" cm="1">
        <f t="array" ref="AU30">IF(VLOOKUP($B30,'indiv intrinsic song '!$A$1:$H$32,COLUMN(G:G),0)=0,"",VLOOKUP($B30,'indiv intrinsic song '!$A$1:$H$32,COLUMN(G:G),0))</f>
        <v/>
      </c>
      <c r="AV30" s="17" t="str" cm="1">
        <f t="array" ref="AV30">IF(VLOOKUP($B30,'indiv intrinsic song '!$A$1:$H$32,COLUMN(H:H),0)=0,"",VLOOKUP($B30,'indiv intrinsic song '!$A$1:$H$32,COLUMN(H:H),0))</f>
        <v/>
      </c>
      <c r="AW30" s="57" t="str" cm="1">
        <f t="array" ref="AW30">IF(VLOOKUP($B30,refs!$A$1:$AE$32,COLUMN(A:A),0)="","",VLOOKUP($B30,refs!$A$1:$AE$32,COLUMN(A:A),0))</f>
        <v>2600-27450</v>
      </c>
      <c r="AX30" s="57" t="str" cm="1">
        <f t="array" ref="AX30">IF(VLOOKUP($B30,refs!$A$1:$AE$32,COLUMN(B:B),0)="","",VLOOKUP($B30,refs!$A$1:$AE$32,COLUMN(B:B),0))</f>
        <v>11-064</v>
      </c>
      <c r="AY30" s="57" t="str" cm="1">
        <f t="array" ref="AY30">IF(VLOOKUP($B30,refs!$A$1:$AE$32,COLUMN(C:C),0)="","",VLOOKUP($B30,refs!$A$1:$AE$32,COLUMN(C:C),0))</f>
        <v>PB-13</v>
      </c>
      <c r="AZ30" s="57" cm="1">
        <f t="array" ref="AZ30">IF(VLOOKUP($B30,refs!$A$1:$AE$32,COLUMN(D:D),0)="","",VLOOKUP($B30,refs!$A$1:$AE$32,COLUMN(D:D),0))</f>
        <v>30.612244897959183</v>
      </c>
      <c r="BA30" s="57" cm="1">
        <f t="array" ref="BA30">IF(VLOOKUP($B30,refs!$A$1:$AE$32,COLUMN(E:E),0)="","",VLOOKUP($B30,refs!$A$1:$AE$32,COLUMN(E:E),0))</f>
        <v>35.252643948296125</v>
      </c>
      <c r="BB30" s="57" cm="1">
        <f t="array" ref="BB30">IF(VLOOKUP($B30,refs!$A$1:$AE$32,COLUMN(F:F),0)="","",VLOOKUP($B30,refs!$A$1:$AE$32,COLUMN(F:F),0))</f>
        <v>5</v>
      </c>
      <c r="BC30" s="57" cm="1">
        <f t="array" ref="BC30">IF(VLOOKUP($B30,refs!$A$1:$AE$32,COLUMN(G:G),0)="","",VLOOKUP($B30,refs!$A$1:$AE$32,COLUMN(G:G),0))</f>
        <v>0</v>
      </c>
      <c r="BD30" s="57" cm="1">
        <f t="array" ref="BD30">IF(VLOOKUP($B30,refs!$A$1:$AE$32,COLUMN(H:H),0)="","",VLOOKUP($B30,refs!$A$1:$AE$32,COLUMN(H:H),0))</f>
        <v>1</v>
      </c>
      <c r="BE30" s="57" cm="1">
        <f t="array" ref="BE30">IF(VLOOKUP($B30,refs!$A$1:$AE$32,COLUMN(I:I),0)="","",VLOOKUP($B30,refs!$A$1:$AE$32,COLUMN(I:I),0))</f>
        <v>157</v>
      </c>
      <c r="BF30" s="57" cm="1">
        <f t="array" ref="BF30">IF(VLOOKUP($B30,refs!$A$1:$AE$32,COLUMN(J:J),0)="","",VLOOKUP($B30,refs!$A$1:$AE$32,COLUMN(J:J),0))</f>
        <v>17.25</v>
      </c>
      <c r="BG30" s="57" cm="1">
        <f t="array" ref="BG30">IF(VLOOKUP($B30,refs!$A$1:$AE$32,COLUMN(K:K),0)="","",VLOOKUP($B30,refs!$A$1:$AE$32,COLUMN(K:K),0))</f>
        <v>117</v>
      </c>
      <c r="BH30" s="57" cm="1">
        <f t="array" ref="BH30">IF(VLOOKUP($B30,refs!$A$1:$AE$32,COLUMN(L:L),0)="","",VLOOKUP($B30,refs!$A$1:$AE$32,COLUMN(L:L),0))</f>
        <v>83</v>
      </c>
      <c r="BI30" s="57" cm="1">
        <f t="array" ref="BI30">IF(VLOOKUP($B30,refs!$A$1:$AE$32,COLUMN(M:M),0)="","",VLOOKUP($B30,refs!$A$1:$AE$32,COLUMN(M:M),0))</f>
        <v>81</v>
      </c>
      <c r="BJ30" s="57" cm="1">
        <f t="array" ref="BJ30">IF(VLOOKUP($B30,refs!$A$1:$AE$32,COLUMN(N:N),0)="","",VLOOKUP($B30,refs!$A$1:$AE$32,COLUMN(N:N),0))</f>
        <v>83</v>
      </c>
      <c r="BK30" s="57" t="str" cm="1">
        <f t="array" ref="BK30">IF(VLOOKUP($B30,refs!$A$1:$AE$32,COLUMN(O:O),0)="","",VLOOKUP($B30,refs!$A$1:$AE$32,COLUMN(O:O),0))</f>
        <v>2600-27450</v>
      </c>
      <c r="BL30" s="57" cm="1">
        <f t="array" ref="BL30">IF(VLOOKUP($B30,refs!$A$1:$AE$32,COLUMN(P:P),0)="","",VLOOKUP($B30,refs!$A$1:$AE$32,COLUMN(P:P),0))</f>
        <v>21739.506333333298</v>
      </c>
      <c r="BM30" s="57" cm="1">
        <f t="array" ref="BM30">IF(VLOOKUP($B30,refs!$A$1:$AE$32,COLUMN(Q:Q),0)="","",VLOOKUP($B30,refs!$A$1:$AE$32,COLUMN(Q:Q),0))</f>
        <v>10.8860822901018</v>
      </c>
      <c r="BN30" s="57" cm="1">
        <f t="array" ref="BN30">IF(VLOOKUP($B30,refs!$A$1:$AE$32,COLUMN(R:R),0)="","",VLOOKUP($B30,refs!$A$1:$AE$32,COLUMN(R:R),0))</f>
        <v>670.09</v>
      </c>
      <c r="BO30" s="57" cm="1">
        <f t="array" ref="BO30">IF(VLOOKUP($B30,refs!$A$1:$AE$32,COLUMN(S:S),0)="","",VLOOKUP($B30,refs!$A$1:$AE$32,COLUMN(S:S),0))</f>
        <v>0.59820434440136705</v>
      </c>
      <c r="BP30" s="57" cm="1">
        <f t="array" ref="BP30">IF(VLOOKUP($B30,refs!$A$1:$AE$32,COLUMN(T:T),0)="","",VLOOKUP($B30,refs!$A$1:$AE$32,COLUMN(T:T),0))</f>
        <v>50270.951666666697</v>
      </c>
      <c r="BQ30" s="57" cm="1">
        <f t="array" ref="BQ30">IF(VLOOKUP($B30,refs!$A$1:$AE$32,COLUMN(U:U),0)="","",VLOOKUP($B30,refs!$A$1:$AE$32,COLUMN(U:U),0))</f>
        <v>25.173235686863599</v>
      </c>
      <c r="BR30" s="57" cm="1">
        <f t="array" ref="BR30">IF(VLOOKUP($B30,refs!$A$1:$AE$32,COLUMN(V:V),0)="","",VLOOKUP($B30,refs!$A$1:$AE$32,COLUMN(V:V),0))</f>
        <v>639.71</v>
      </c>
      <c r="BS30" s="57" cm="1">
        <f t="array" ref="BS30">IF(VLOOKUP($B30,refs!$A$1:$AE$32,COLUMN(W:W),0)="","",VLOOKUP($B30,refs!$A$1:$AE$32,COLUMN(W:W),0))</f>
        <v>0.509081700377084</v>
      </c>
      <c r="BT30" s="57" cm="1">
        <f t="array" ref="BT30">IF(VLOOKUP($B30,refs!$A$1:$AE$32,COLUMN(X:X),0)="","",VLOOKUP($B30,refs!$A$1:$AE$32,COLUMN(X:X),0))</f>
        <v>44485.423999999999</v>
      </c>
      <c r="BU30" s="57" cm="1">
        <f t="array" ref="BU30">IF(VLOOKUP($B30,refs!$A$1:$AE$32,COLUMN(Y:Y),0)="","",VLOOKUP($B30,refs!$A$1:$AE$32,COLUMN(Y:Y),0))</f>
        <v>22.2761261892839</v>
      </c>
      <c r="BV30" s="57" cm="1">
        <f t="array" ref="BV30">IF(VLOOKUP($B30,refs!$A$1:$AE$32,COLUMN(Z:Z),0)="","",VLOOKUP($B30,refs!$A$1:$AE$32,COLUMN(Z:Z),0))</f>
        <v>613.113333333333</v>
      </c>
      <c r="BW30" s="57" cm="1">
        <f t="array" ref="BW30">IF(VLOOKUP($B30,refs!$A$1:$AE$32,COLUMN(AA:AA),0)="","",VLOOKUP($B30,refs!$A$1:$AE$32,COLUMN(AA:AA),0))</f>
        <v>0.50567327202800205</v>
      </c>
      <c r="BX30" s="57" cm="1">
        <f t="array" ref="BX30">IF(VLOOKUP($B30,refs!$A$1:$AE$32,COLUMN(AB:AB),0)="","",VLOOKUP($B30,refs!$A$1:$AE$32,COLUMN(AB:AB),0))</f>
        <v>41155.457666666698</v>
      </c>
      <c r="BY30" s="57" cm="1">
        <f t="array" ref="BY30">IF(VLOOKUP($B30,refs!$A$1:$AE$32,COLUMN(AC:AC),0)="","",VLOOKUP($B30,refs!$A$1:$AE$32,COLUMN(AC:AC),0))</f>
        <v>20.608641796027399</v>
      </c>
      <c r="BZ30" s="57" cm="1">
        <f t="array" ref="BZ30">IF(VLOOKUP($B30,refs!$A$1:$AE$32,COLUMN(AD:AD),0)="","",VLOOKUP($B30,refs!$A$1:$AE$32,COLUMN(AD:AD),0))</f>
        <v>581.07000000000005</v>
      </c>
      <c r="CA30" s="57" cm="1">
        <f t="array" ref="CA30">IF(VLOOKUP($B30,refs!$A$1:$AE$32,COLUMN(AE:AE),0)="","",VLOOKUP($B30,refs!$A$1:$AE$32,COLUMN(AE:AE),0))</f>
        <v>0.53761786332825701</v>
      </c>
    </row>
    <row r="31" spans="1:79" x14ac:dyDescent="0.2">
      <c r="A31">
        <v>26</v>
      </c>
      <c r="B31" t="s">
        <v>113</v>
      </c>
      <c r="C31" t="s">
        <v>41</v>
      </c>
      <c r="D31">
        <v>17</v>
      </c>
      <c r="E31" t="s">
        <v>111</v>
      </c>
      <c r="F31">
        <v>4</v>
      </c>
      <c r="G31" t="s">
        <v>116</v>
      </c>
      <c r="H31" t="s">
        <v>44</v>
      </c>
      <c r="I31" t="s">
        <v>44</v>
      </c>
      <c r="J31" t="s">
        <v>45</v>
      </c>
      <c r="K31" t="s">
        <v>114</v>
      </c>
      <c r="L31" t="s">
        <v>115</v>
      </c>
      <c r="N31" t="s">
        <v>41</v>
      </c>
      <c r="O31">
        <v>5</v>
      </c>
      <c r="Q31">
        <v>4</v>
      </c>
      <c r="R31" s="15">
        <v>40701</v>
      </c>
      <c r="S31" t="s">
        <v>204</v>
      </c>
      <c r="T31">
        <v>5</v>
      </c>
      <c r="Y31">
        <v>2</v>
      </c>
      <c r="Z31" t="s">
        <v>45</v>
      </c>
      <c r="AA31">
        <v>120</v>
      </c>
      <c r="AB31">
        <v>120</v>
      </c>
      <c r="AC31">
        <v>30.815999999999999</v>
      </c>
      <c r="AG31">
        <v>1</v>
      </c>
      <c r="AI31" s="15">
        <v>40692</v>
      </c>
      <c r="AN31">
        <v>1402</v>
      </c>
      <c r="AP31" s="15" t="str" cm="1">
        <f t="array" ref="AP31">IF(VLOOKUP($B31,'indiv intrinsic song '!$A$1:$H$32,COLUMN(B:B),0)=0,"",VLOOKUP($B31,'indiv intrinsic song '!$A$1:$H$32,COLUMN(B:B),0))</f>
        <v/>
      </c>
      <c r="AQ31" s="17" t="str" cm="1">
        <f t="array" ref="AQ31">IF(VLOOKUP($B31,'indiv intrinsic song '!$A$1:$H$32,COLUMN(C:C),0)=0,"",VLOOKUP($B31,'indiv intrinsic song '!$A$1:$H$32,COLUMN(C:C),0))</f>
        <v/>
      </c>
      <c r="AR31" s="17" t="str" cm="1">
        <f t="array" ref="AR31">IF(VLOOKUP($B31,'indiv intrinsic song '!$A$1:$H$32,COLUMN(D:D),0)=0,"",VLOOKUP($B31,'indiv intrinsic song '!$A$1:$H$32,COLUMN(D:D),0))</f>
        <v/>
      </c>
      <c r="AS31" s="17" t="str" cm="1">
        <f t="array" ref="AS31">IF(VLOOKUP($B31,'indiv intrinsic song '!$A$1:$H$32,COLUMN(E:E),0)=0,"",VLOOKUP($B31,'indiv intrinsic song '!$A$1:$H$32,COLUMN(E:E),0))</f>
        <v/>
      </c>
      <c r="AT31" s="17" t="str" cm="1">
        <f t="array" ref="AT31">IF(VLOOKUP($B31,'indiv intrinsic song '!$A$1:$H$32,COLUMN(F:F),0)=0,"",VLOOKUP($B31,'indiv intrinsic song '!$A$1:$H$32,COLUMN(F:F),0))</f>
        <v/>
      </c>
      <c r="AU31" s="17" t="str" cm="1">
        <f t="array" ref="AU31">IF(VLOOKUP($B31,'indiv intrinsic song '!$A$1:$H$32,COLUMN(G:G),0)=0,"",VLOOKUP($B31,'indiv intrinsic song '!$A$1:$H$32,COLUMN(G:G),0))</f>
        <v/>
      </c>
      <c r="AV31" s="17" t="str" cm="1">
        <f t="array" ref="AV31">IF(VLOOKUP($B31,'indiv intrinsic song '!$A$1:$H$32,COLUMN(H:H),0)=0,"",VLOOKUP($B31,'indiv intrinsic song '!$A$1:$H$32,COLUMN(H:H),0))</f>
        <v/>
      </c>
      <c r="AW31" s="57" t="str" cm="1">
        <f t="array" ref="AW31">IF(VLOOKUP($B31,refs!$A$1:$AE$32,COLUMN(A:A),0)="","",VLOOKUP($B31,refs!$A$1:$AE$32,COLUMN(A:A),0))</f>
        <v>2600-27450</v>
      </c>
      <c r="AX31" s="57" t="str" cm="1">
        <f t="array" ref="AX31">IF(VLOOKUP($B31,refs!$A$1:$AE$32,COLUMN(B:B),0)="","",VLOOKUP($B31,refs!$A$1:$AE$32,COLUMN(B:B),0))</f>
        <v>11-064</v>
      </c>
      <c r="AY31" s="57" t="str" cm="1">
        <f t="array" ref="AY31">IF(VLOOKUP($B31,refs!$A$1:$AE$32,COLUMN(C:C),0)="","",VLOOKUP($B31,refs!$A$1:$AE$32,COLUMN(C:C),0))</f>
        <v>PB-13</v>
      </c>
      <c r="AZ31" s="57" cm="1">
        <f t="array" ref="AZ31">IF(VLOOKUP($B31,refs!$A$1:$AE$32,COLUMN(D:D),0)="","",VLOOKUP($B31,refs!$A$1:$AE$32,COLUMN(D:D),0))</f>
        <v>30.612244897959183</v>
      </c>
      <c r="BA31" s="57" cm="1">
        <f t="array" ref="BA31">IF(VLOOKUP($B31,refs!$A$1:$AE$32,COLUMN(E:E),0)="","",VLOOKUP($B31,refs!$A$1:$AE$32,COLUMN(E:E),0))</f>
        <v>35.252643948296125</v>
      </c>
      <c r="BB31" s="57" cm="1">
        <f t="array" ref="BB31">IF(VLOOKUP($B31,refs!$A$1:$AE$32,COLUMN(F:F),0)="","",VLOOKUP($B31,refs!$A$1:$AE$32,COLUMN(F:F),0))</f>
        <v>5</v>
      </c>
      <c r="BC31" s="57" cm="1">
        <f t="array" ref="BC31">IF(VLOOKUP($B31,refs!$A$1:$AE$32,COLUMN(G:G),0)="","",VLOOKUP($B31,refs!$A$1:$AE$32,COLUMN(G:G),0))</f>
        <v>0</v>
      </c>
      <c r="BD31" s="57" cm="1">
        <f t="array" ref="BD31">IF(VLOOKUP($B31,refs!$A$1:$AE$32,COLUMN(H:H),0)="","",VLOOKUP($B31,refs!$A$1:$AE$32,COLUMN(H:H),0))</f>
        <v>1</v>
      </c>
      <c r="BE31" s="57" cm="1">
        <f t="array" ref="BE31">IF(VLOOKUP($B31,refs!$A$1:$AE$32,COLUMN(I:I),0)="","",VLOOKUP($B31,refs!$A$1:$AE$32,COLUMN(I:I),0))</f>
        <v>157</v>
      </c>
      <c r="BF31" s="57" cm="1">
        <f t="array" ref="BF31">IF(VLOOKUP($B31,refs!$A$1:$AE$32,COLUMN(J:J),0)="","",VLOOKUP($B31,refs!$A$1:$AE$32,COLUMN(J:J),0))</f>
        <v>17.25</v>
      </c>
      <c r="BG31" s="57" cm="1">
        <f t="array" ref="BG31">IF(VLOOKUP($B31,refs!$A$1:$AE$32,COLUMN(K:K),0)="","",VLOOKUP($B31,refs!$A$1:$AE$32,COLUMN(K:K),0))</f>
        <v>117</v>
      </c>
      <c r="BH31" s="57" cm="1">
        <f t="array" ref="BH31">IF(VLOOKUP($B31,refs!$A$1:$AE$32,COLUMN(L:L),0)="","",VLOOKUP($B31,refs!$A$1:$AE$32,COLUMN(L:L),0))</f>
        <v>83</v>
      </c>
      <c r="BI31" s="57" cm="1">
        <f t="array" ref="BI31">IF(VLOOKUP($B31,refs!$A$1:$AE$32,COLUMN(M:M),0)="","",VLOOKUP($B31,refs!$A$1:$AE$32,COLUMN(M:M),0))</f>
        <v>81</v>
      </c>
      <c r="BJ31" s="57" cm="1">
        <f t="array" ref="BJ31">IF(VLOOKUP($B31,refs!$A$1:$AE$32,COLUMN(N:N),0)="","",VLOOKUP($B31,refs!$A$1:$AE$32,COLUMN(N:N),0))</f>
        <v>83</v>
      </c>
      <c r="BK31" s="57" t="str" cm="1">
        <f t="array" ref="BK31">IF(VLOOKUP($B31,refs!$A$1:$AE$32,COLUMN(O:O),0)="","",VLOOKUP($B31,refs!$A$1:$AE$32,COLUMN(O:O),0))</f>
        <v>2600-27450</v>
      </c>
      <c r="BL31" s="57" cm="1">
        <f t="array" ref="BL31">IF(VLOOKUP($B31,refs!$A$1:$AE$32,COLUMN(P:P),0)="","",VLOOKUP($B31,refs!$A$1:$AE$32,COLUMN(P:P),0))</f>
        <v>21739.506333333298</v>
      </c>
      <c r="BM31" s="57" cm="1">
        <f t="array" ref="BM31">IF(VLOOKUP($B31,refs!$A$1:$AE$32,COLUMN(Q:Q),0)="","",VLOOKUP($B31,refs!$A$1:$AE$32,COLUMN(Q:Q),0))</f>
        <v>10.8860822901018</v>
      </c>
      <c r="BN31" s="57" cm="1">
        <f t="array" ref="BN31">IF(VLOOKUP($B31,refs!$A$1:$AE$32,COLUMN(R:R),0)="","",VLOOKUP($B31,refs!$A$1:$AE$32,COLUMN(R:R),0))</f>
        <v>670.09</v>
      </c>
      <c r="BO31" s="57" cm="1">
        <f t="array" ref="BO31">IF(VLOOKUP($B31,refs!$A$1:$AE$32,COLUMN(S:S),0)="","",VLOOKUP($B31,refs!$A$1:$AE$32,COLUMN(S:S),0))</f>
        <v>0.59820434440136705</v>
      </c>
      <c r="BP31" s="57" cm="1">
        <f t="array" ref="BP31">IF(VLOOKUP($B31,refs!$A$1:$AE$32,COLUMN(T:T),0)="","",VLOOKUP($B31,refs!$A$1:$AE$32,COLUMN(T:T),0))</f>
        <v>50270.951666666697</v>
      </c>
      <c r="BQ31" s="57" cm="1">
        <f t="array" ref="BQ31">IF(VLOOKUP($B31,refs!$A$1:$AE$32,COLUMN(U:U),0)="","",VLOOKUP($B31,refs!$A$1:$AE$32,COLUMN(U:U),0))</f>
        <v>25.173235686863599</v>
      </c>
      <c r="BR31" s="57" cm="1">
        <f t="array" ref="BR31">IF(VLOOKUP($B31,refs!$A$1:$AE$32,COLUMN(V:V),0)="","",VLOOKUP($B31,refs!$A$1:$AE$32,COLUMN(V:V),0))</f>
        <v>639.71</v>
      </c>
      <c r="BS31" s="57" cm="1">
        <f t="array" ref="BS31">IF(VLOOKUP($B31,refs!$A$1:$AE$32,COLUMN(W:W),0)="","",VLOOKUP($B31,refs!$A$1:$AE$32,COLUMN(W:W),0))</f>
        <v>0.509081700377084</v>
      </c>
      <c r="BT31" s="57" cm="1">
        <f t="array" ref="BT31">IF(VLOOKUP($B31,refs!$A$1:$AE$32,COLUMN(X:X),0)="","",VLOOKUP($B31,refs!$A$1:$AE$32,COLUMN(X:X),0))</f>
        <v>44485.423999999999</v>
      </c>
      <c r="BU31" s="57" cm="1">
        <f t="array" ref="BU31">IF(VLOOKUP($B31,refs!$A$1:$AE$32,COLUMN(Y:Y),0)="","",VLOOKUP($B31,refs!$A$1:$AE$32,COLUMN(Y:Y),0))</f>
        <v>22.2761261892839</v>
      </c>
      <c r="BV31" s="57" cm="1">
        <f t="array" ref="BV31">IF(VLOOKUP($B31,refs!$A$1:$AE$32,COLUMN(Z:Z),0)="","",VLOOKUP($B31,refs!$A$1:$AE$32,COLUMN(Z:Z),0))</f>
        <v>613.113333333333</v>
      </c>
      <c r="BW31" s="57" cm="1">
        <f t="array" ref="BW31">IF(VLOOKUP($B31,refs!$A$1:$AE$32,COLUMN(AA:AA),0)="","",VLOOKUP($B31,refs!$A$1:$AE$32,COLUMN(AA:AA),0))</f>
        <v>0.50567327202800205</v>
      </c>
      <c r="BX31" s="57" cm="1">
        <f t="array" ref="BX31">IF(VLOOKUP($B31,refs!$A$1:$AE$32,COLUMN(AB:AB),0)="","",VLOOKUP($B31,refs!$A$1:$AE$32,COLUMN(AB:AB),0))</f>
        <v>41155.457666666698</v>
      </c>
      <c r="BY31" s="57" cm="1">
        <f t="array" ref="BY31">IF(VLOOKUP($B31,refs!$A$1:$AE$32,COLUMN(AC:AC),0)="","",VLOOKUP($B31,refs!$A$1:$AE$32,COLUMN(AC:AC),0))</f>
        <v>20.608641796027399</v>
      </c>
      <c r="BZ31" s="57" cm="1">
        <f t="array" ref="BZ31">IF(VLOOKUP($B31,refs!$A$1:$AE$32,COLUMN(AD:AD),0)="","",VLOOKUP($B31,refs!$A$1:$AE$32,COLUMN(AD:AD),0))</f>
        <v>581.07000000000005</v>
      </c>
      <c r="CA31" s="57" cm="1">
        <f t="array" ref="CA31">IF(VLOOKUP($B31,refs!$A$1:$AE$32,COLUMN(AE:AE),0)="","",VLOOKUP($B31,refs!$A$1:$AE$32,COLUMN(AE:AE),0))</f>
        <v>0.53761786332825701</v>
      </c>
    </row>
    <row r="32" spans="1:79" x14ac:dyDescent="0.2">
      <c r="A32">
        <v>29</v>
      </c>
      <c r="B32" t="s">
        <v>117</v>
      </c>
      <c r="C32" t="s">
        <v>41</v>
      </c>
      <c r="D32">
        <v>18</v>
      </c>
      <c r="E32" t="s">
        <v>65</v>
      </c>
      <c r="F32">
        <v>5</v>
      </c>
      <c r="G32">
        <v>5</v>
      </c>
      <c r="H32">
        <v>54</v>
      </c>
      <c r="I32" t="s">
        <v>44</v>
      </c>
      <c r="J32" t="s">
        <v>41</v>
      </c>
      <c r="K32" t="s">
        <v>118</v>
      </c>
      <c r="L32" t="s">
        <v>119</v>
      </c>
      <c r="M32" t="s">
        <v>120</v>
      </c>
      <c r="N32" t="s">
        <v>41</v>
      </c>
      <c r="O32">
        <v>7</v>
      </c>
      <c r="Q32">
        <v>5</v>
      </c>
      <c r="R32" s="15">
        <v>40703</v>
      </c>
      <c r="S32" t="s">
        <v>207</v>
      </c>
      <c r="T32">
        <v>2</v>
      </c>
      <c r="U32">
        <v>54</v>
      </c>
      <c r="V32">
        <v>5</v>
      </c>
      <c r="Y32">
        <v>1</v>
      </c>
      <c r="Z32" t="s">
        <v>49</v>
      </c>
      <c r="AA32">
        <v>33.335999999999999</v>
      </c>
      <c r="AB32">
        <v>120</v>
      </c>
      <c r="AC32">
        <v>102.90600000000001</v>
      </c>
      <c r="AD32">
        <v>4.9139999999999979</v>
      </c>
      <c r="AE32">
        <v>0</v>
      </c>
      <c r="AF32">
        <v>45.666000000000004</v>
      </c>
      <c r="AG32">
        <v>3</v>
      </c>
      <c r="AI32" s="15">
        <v>40693</v>
      </c>
      <c r="AN32">
        <v>1425</v>
      </c>
      <c r="AP32" s="15" cm="1">
        <f t="array" ref="AP32">IF(VLOOKUP($B32,'indiv intrinsic song '!$A$1:$H$32,COLUMN(B:B),0)=0,"",VLOOKUP($B32,'indiv intrinsic song '!$A$1:$H$32,COLUMN(B:B),0))</f>
        <v>40693</v>
      </c>
      <c r="AQ32" s="17" cm="1">
        <f t="array" ref="AQ32">IF(VLOOKUP($B32,'indiv intrinsic song '!$A$1:$H$32,COLUMN(C:C),0)=0,"",VLOOKUP($B32,'indiv intrinsic song '!$A$1:$H$32,COLUMN(C:C),0))</f>
        <v>3</v>
      </c>
      <c r="AR32" s="17" cm="1">
        <f t="array" ref="AR32">IF(VLOOKUP($B32,'indiv intrinsic song '!$A$1:$H$32,COLUMN(D:D),0)=0,"",VLOOKUP($B32,'indiv intrinsic song '!$A$1:$H$32,COLUMN(D:D),0))</f>
        <v>10.666666666666666</v>
      </c>
      <c r="AS32" s="17" cm="1">
        <f t="array" ref="AS32">IF(VLOOKUP($B32,'indiv intrinsic song '!$A$1:$H$32,COLUMN(E:E),0)=0,"",VLOOKUP($B32,'indiv intrinsic song '!$A$1:$H$32,COLUMN(E:E),0))</f>
        <v>0.32733333333333331</v>
      </c>
      <c r="AT32" s="17" cm="1">
        <f t="array" ref="AT32">IF(VLOOKUP($B32,'indiv intrinsic song '!$A$1:$H$32,COLUMN(F:F),0)=0,"",VLOOKUP($B32,'indiv intrinsic song '!$A$1:$H$32,COLUMN(F:F),0))</f>
        <v>3856.6666666666665</v>
      </c>
      <c r="AU32" s="17" cm="1">
        <f t="array" ref="AU32">IF(VLOOKUP($B32,'indiv intrinsic song '!$A$1:$H$32,COLUMN(G:G),0)=0,"",VLOOKUP($B32,'indiv intrinsic song '!$A$1:$H$32,COLUMN(G:G),0))</f>
        <v>32.651022234355565</v>
      </c>
      <c r="AV32" s="17" cm="1">
        <f t="array" ref="AV32">IF(VLOOKUP($B32,'indiv intrinsic song '!$A$1:$H$32,COLUMN(H:H),0)=0,"",VLOOKUP($B32,'indiv intrinsic song '!$A$1:$H$32,COLUMN(H:H),0))</f>
        <v>20</v>
      </c>
      <c r="AW32" s="57" t="str" cm="1">
        <f t="array" ref="AW32">IF(VLOOKUP($B32,refs!$A$1:$AE$32,COLUMN(A:A),0)="","",VLOOKUP($B32,refs!$A$1:$AE$32,COLUMN(A:A),0))</f>
        <v>2600-27267</v>
      </c>
      <c r="AX32" s="57" t="str" cm="1">
        <f t="array" ref="AX32">IF(VLOOKUP($B32,refs!$A$1:$AE$32,COLUMN(B:B),0)="","",VLOOKUP($B32,refs!$A$1:$AE$32,COLUMN(B:B),0))</f>
        <v>11-068</v>
      </c>
      <c r="AY32" s="57" t="str" cm="1">
        <f t="array" ref="AY32">IF(VLOOKUP($B32,refs!$A$1:$AE$32,COLUMN(C:C),0)="","",VLOOKUP($B32,refs!$A$1:$AE$32,COLUMN(C:C),0))</f>
        <v>PB-18</v>
      </c>
      <c r="AZ32" s="57" cm="1">
        <f t="array" ref="AZ32">IF(VLOOKUP($B32,refs!$A$1:$AE$32,COLUMN(D:D),0)="","",VLOOKUP($B32,refs!$A$1:$AE$32,COLUMN(D:D),0))</f>
        <v>30.503304524656837</v>
      </c>
      <c r="BA32" s="57" cm="1">
        <f t="array" ref="BA32">IF(VLOOKUP($B32,refs!$A$1:$AE$32,COLUMN(E:E),0)="","",VLOOKUP($B32,refs!$A$1:$AE$32,COLUMN(E:E),0))</f>
        <v>34.944670937682005</v>
      </c>
      <c r="BB32" s="57" cm="1">
        <f t="array" ref="BB32">IF(VLOOKUP($B32,refs!$A$1:$AE$32,COLUMN(F:F),0)="","",VLOOKUP($B32,refs!$A$1:$AE$32,COLUMN(F:F),0))</f>
        <v>2</v>
      </c>
      <c r="BC32" s="57" cm="1">
        <f t="array" ref="BC32">IF(VLOOKUP($B32,refs!$A$1:$AE$32,COLUMN(G:G),0)="","",VLOOKUP($B32,refs!$A$1:$AE$32,COLUMN(G:G),0))</f>
        <v>5</v>
      </c>
      <c r="BD32" s="57" cm="1">
        <f t="array" ref="BD32">IF(VLOOKUP($B32,refs!$A$1:$AE$32,COLUMN(H:H),0)="","",VLOOKUP($B32,refs!$A$1:$AE$32,COLUMN(H:H),0))</f>
        <v>0.2857142857142857</v>
      </c>
      <c r="BE32" s="57" cm="1">
        <f t="array" ref="BE32">IF(VLOOKUP($B32,refs!$A$1:$AE$32,COLUMN(I:I),0)="","",VLOOKUP($B32,refs!$A$1:$AE$32,COLUMN(I:I),0))</f>
        <v>145</v>
      </c>
      <c r="BF32" s="57" cm="1">
        <f t="array" ref="BF32">IF(VLOOKUP($B32,refs!$A$1:$AE$32,COLUMN(J:J),0)="","",VLOOKUP($B32,refs!$A$1:$AE$32,COLUMN(J:J),0))</f>
        <v>17.5</v>
      </c>
      <c r="BG32" s="57" cm="1">
        <f t="array" ref="BG32">IF(VLOOKUP($B32,refs!$A$1:$AE$32,COLUMN(K:K),0)="","",VLOOKUP($B32,refs!$A$1:$AE$32,COLUMN(K:K),0))</f>
        <v>119</v>
      </c>
      <c r="BH32" s="57" cm="1">
        <f t="array" ref="BH32">IF(VLOOKUP($B32,refs!$A$1:$AE$32,COLUMN(L:L),0)="","",VLOOKUP($B32,refs!$A$1:$AE$32,COLUMN(L:L),0))</f>
        <v>87</v>
      </c>
      <c r="BI32" s="57" cm="1">
        <f t="array" ref="BI32">IF(VLOOKUP($B32,refs!$A$1:$AE$32,COLUMN(M:M),0)="","",VLOOKUP($B32,refs!$A$1:$AE$32,COLUMN(M:M),0))</f>
        <v>79</v>
      </c>
      <c r="BJ32" s="57" cm="1">
        <f t="array" ref="BJ32">IF(VLOOKUP($B32,refs!$A$1:$AE$32,COLUMN(N:N),0)="","",VLOOKUP($B32,refs!$A$1:$AE$32,COLUMN(N:N),0))</f>
        <v>87</v>
      </c>
      <c r="BK32" s="57" t="str" cm="1">
        <f t="array" ref="BK32">IF(VLOOKUP($B32,refs!$A$1:$AE$32,COLUMN(O:O),0)="","",VLOOKUP($B32,refs!$A$1:$AE$32,COLUMN(O:O),0))</f>
        <v>2600-27267</v>
      </c>
      <c r="BL32" s="57" cm="1">
        <f t="array" ref="BL32">IF(VLOOKUP($B32,refs!$A$1:$AE$32,COLUMN(P:P),0)="","",VLOOKUP($B32,refs!$A$1:$AE$32,COLUMN(P:P),0))</f>
        <v>34281.189333333299</v>
      </c>
      <c r="BM32" s="57" cm="1">
        <f t="array" ref="BM32">IF(VLOOKUP($B32,refs!$A$1:$AE$32,COLUMN(Q:Q),0)="","",VLOOKUP($B32,refs!$A$1:$AE$32,COLUMN(Q:Q),0))</f>
        <v>17.166344182941099</v>
      </c>
      <c r="BN32" s="57" cm="1">
        <f t="array" ref="BN32">IF(VLOOKUP($B32,refs!$A$1:$AE$32,COLUMN(R:R),0)="","",VLOOKUP($B32,refs!$A$1:$AE$32,COLUMN(R:R),0))</f>
        <v>604.113333333333</v>
      </c>
      <c r="BO32" s="57" cm="1">
        <f t="array" ref="BO32">IF(VLOOKUP($B32,refs!$A$1:$AE$32,COLUMN(S:S),0)="","",VLOOKUP($B32,refs!$A$1:$AE$32,COLUMN(S:S),0))</f>
        <v>0.52832467191772503</v>
      </c>
      <c r="BP32" s="57" cm="1">
        <f t="array" ref="BP32">IF(VLOOKUP($B32,refs!$A$1:$AE$32,COLUMN(T:T),0)="","",VLOOKUP($B32,refs!$A$1:$AE$32,COLUMN(T:T),0))</f>
        <v>62019.990666666701</v>
      </c>
      <c r="BQ32" s="57" cm="1">
        <f t="array" ref="BQ32">IF(VLOOKUP($B32,refs!$A$1:$AE$32,COLUMN(U:U),0)="","",VLOOKUP($B32,refs!$A$1:$AE$32,COLUMN(U:U),0))</f>
        <v>31.056580203638799</v>
      </c>
      <c r="BR32" s="57" cm="1">
        <f t="array" ref="BR32">IF(VLOOKUP($B32,refs!$A$1:$AE$32,COLUMN(V:V),0)="","",VLOOKUP($B32,refs!$A$1:$AE$32,COLUMN(V:V),0))</f>
        <v>608.41999999999996</v>
      </c>
      <c r="BS32" s="57" cm="1">
        <f t="array" ref="BS32">IF(VLOOKUP($B32,refs!$A$1:$AE$32,COLUMN(W:W),0)="","",VLOOKUP($B32,refs!$A$1:$AE$32,COLUMN(W:W),0))</f>
        <v>0.46188916340657499</v>
      </c>
      <c r="BT32" s="57" cm="1">
        <f t="array" ref="BT32">IF(VLOOKUP($B32,refs!$A$1:$AE$32,COLUMN(X:X),0)="","",VLOOKUP($B32,refs!$A$1:$AE$32,COLUMN(X:X),0))</f>
        <v>57459.843999999997</v>
      </c>
      <c r="BU32" s="57" cm="1">
        <f t="array" ref="BU32">IF(VLOOKUP($B32,refs!$A$1:$AE$32,COLUMN(Y:Y),0)="","",VLOOKUP($B32,refs!$A$1:$AE$32,COLUMN(Y:Y),0))</f>
        <v>28.7730816224337</v>
      </c>
      <c r="BV32" s="57" cm="1">
        <f t="array" ref="BV32">IF(VLOOKUP($B32,refs!$A$1:$AE$32,COLUMN(Z:Z),0)="","",VLOOKUP($B32,refs!$A$1:$AE$32,COLUMN(Z:Z),0))</f>
        <v>634.40666666666698</v>
      </c>
      <c r="BW32" s="57" cm="1">
        <f t="array" ref="BW32">IF(VLOOKUP($B32,refs!$A$1:$AE$32,COLUMN(AA:AA),0)="","",VLOOKUP($B32,refs!$A$1:$AE$32,COLUMN(AA:AA),0))</f>
        <v>0.457811494274042</v>
      </c>
      <c r="BX32" s="57" cm="1">
        <f t="array" ref="BX32">IF(VLOOKUP($B32,refs!$A$1:$AE$32,COLUMN(AB:AB),0)="","",VLOOKUP($B32,refs!$A$1:$AE$32,COLUMN(AB:AB),0))</f>
        <v>29025.567999999999</v>
      </c>
      <c r="BY32" s="57" cm="1">
        <f t="array" ref="BY32">IF(VLOOKUP($B32,refs!$A$1:$AE$32,COLUMN(AC:AC),0)="","",VLOOKUP($B32,refs!$A$1:$AE$32,COLUMN(AC:AC),0))</f>
        <v>14.5345858788182</v>
      </c>
      <c r="BZ32" s="57" cm="1">
        <f t="array" ref="BZ32">IF(VLOOKUP($B32,refs!$A$1:$AE$32,COLUMN(AD:AD),0)="","",VLOOKUP($B32,refs!$A$1:$AE$32,COLUMN(AD:AD),0))</f>
        <v>680.07666666666705</v>
      </c>
      <c r="CA32" s="57" cm="1">
        <f t="array" ref="CA32">IF(VLOOKUP($B32,refs!$A$1:$AE$32,COLUMN(AE:AE),0)="","",VLOOKUP($B32,refs!$A$1:$AE$32,COLUMN(AE:AE),0))</f>
        <v>0.57258214895677295</v>
      </c>
    </row>
    <row r="33" spans="1:79" x14ac:dyDescent="0.2">
      <c r="A33">
        <v>29</v>
      </c>
      <c r="B33" t="s">
        <v>117</v>
      </c>
      <c r="C33" t="s">
        <v>41</v>
      </c>
      <c r="D33">
        <v>18</v>
      </c>
      <c r="E33" t="s">
        <v>65</v>
      </c>
      <c r="F33">
        <v>5</v>
      </c>
      <c r="G33">
        <v>5</v>
      </c>
      <c r="H33">
        <v>54</v>
      </c>
      <c r="I33" t="s">
        <v>44</v>
      </c>
      <c r="J33" t="s">
        <v>41</v>
      </c>
      <c r="K33" t="s">
        <v>118</v>
      </c>
      <c r="L33" t="s">
        <v>119</v>
      </c>
      <c r="M33" t="s">
        <v>120</v>
      </c>
      <c r="N33" t="s">
        <v>41</v>
      </c>
      <c r="O33">
        <v>7</v>
      </c>
      <c r="Q33">
        <v>5</v>
      </c>
      <c r="R33" s="15">
        <v>40703</v>
      </c>
      <c r="S33" t="s">
        <v>207</v>
      </c>
      <c r="T33">
        <v>2</v>
      </c>
      <c r="U33">
        <v>54</v>
      </c>
      <c r="V33">
        <v>5</v>
      </c>
      <c r="Y33">
        <v>2</v>
      </c>
      <c r="Z33" t="s">
        <v>45</v>
      </c>
      <c r="AA33">
        <v>28.422000000000001</v>
      </c>
      <c r="AB33">
        <v>120</v>
      </c>
      <c r="AC33">
        <v>57.24</v>
      </c>
      <c r="AG33">
        <v>3</v>
      </c>
      <c r="AI33" s="15">
        <v>40693</v>
      </c>
      <c r="AN33">
        <v>1440</v>
      </c>
      <c r="AP33" s="15" cm="1">
        <f t="array" ref="AP33">IF(VLOOKUP($B33,'indiv intrinsic song '!$A$1:$H$32,COLUMN(B:B),0)=0,"",VLOOKUP($B33,'indiv intrinsic song '!$A$1:$H$32,COLUMN(B:B),0))</f>
        <v>40693</v>
      </c>
      <c r="AQ33" s="17" cm="1">
        <f t="array" ref="AQ33">IF(VLOOKUP($B33,'indiv intrinsic song '!$A$1:$H$32,COLUMN(C:C),0)=0,"",VLOOKUP($B33,'indiv intrinsic song '!$A$1:$H$32,COLUMN(C:C),0))</f>
        <v>3</v>
      </c>
      <c r="AR33" s="17" cm="1">
        <f t="array" ref="AR33">IF(VLOOKUP($B33,'indiv intrinsic song '!$A$1:$H$32,COLUMN(D:D),0)=0,"",VLOOKUP($B33,'indiv intrinsic song '!$A$1:$H$32,COLUMN(D:D),0))</f>
        <v>10.666666666666666</v>
      </c>
      <c r="AS33" s="17" cm="1">
        <f t="array" ref="AS33">IF(VLOOKUP($B33,'indiv intrinsic song '!$A$1:$H$32,COLUMN(E:E),0)=0,"",VLOOKUP($B33,'indiv intrinsic song '!$A$1:$H$32,COLUMN(E:E),0))</f>
        <v>0.32733333333333331</v>
      </c>
      <c r="AT33" s="17" cm="1">
        <f t="array" ref="AT33">IF(VLOOKUP($B33,'indiv intrinsic song '!$A$1:$H$32,COLUMN(F:F),0)=0,"",VLOOKUP($B33,'indiv intrinsic song '!$A$1:$H$32,COLUMN(F:F),0))</f>
        <v>3856.6666666666665</v>
      </c>
      <c r="AU33" s="17" cm="1">
        <f t="array" ref="AU33">IF(VLOOKUP($B33,'indiv intrinsic song '!$A$1:$H$32,COLUMN(G:G),0)=0,"",VLOOKUP($B33,'indiv intrinsic song '!$A$1:$H$32,COLUMN(G:G),0))</f>
        <v>32.651022234355565</v>
      </c>
      <c r="AV33" s="17" cm="1">
        <f t="array" ref="AV33">IF(VLOOKUP($B33,'indiv intrinsic song '!$A$1:$H$32,COLUMN(H:H),0)=0,"",VLOOKUP($B33,'indiv intrinsic song '!$A$1:$H$32,COLUMN(H:H),0))</f>
        <v>20</v>
      </c>
      <c r="AW33" s="57" t="str" cm="1">
        <f t="array" ref="AW33">IF(VLOOKUP($B33,refs!$A$1:$AE$32,COLUMN(A:A),0)="","",VLOOKUP($B33,refs!$A$1:$AE$32,COLUMN(A:A),0))</f>
        <v>2600-27267</v>
      </c>
      <c r="AX33" s="57" t="str" cm="1">
        <f t="array" ref="AX33">IF(VLOOKUP($B33,refs!$A$1:$AE$32,COLUMN(B:B),0)="","",VLOOKUP($B33,refs!$A$1:$AE$32,COLUMN(B:B),0))</f>
        <v>11-068</v>
      </c>
      <c r="AY33" s="57" t="str" cm="1">
        <f t="array" ref="AY33">IF(VLOOKUP($B33,refs!$A$1:$AE$32,COLUMN(C:C),0)="","",VLOOKUP($B33,refs!$A$1:$AE$32,COLUMN(C:C),0))</f>
        <v>PB-18</v>
      </c>
      <c r="AZ33" s="57" cm="1">
        <f t="array" ref="AZ33">IF(VLOOKUP($B33,refs!$A$1:$AE$32,COLUMN(D:D),0)="","",VLOOKUP($B33,refs!$A$1:$AE$32,COLUMN(D:D),0))</f>
        <v>30.503304524656837</v>
      </c>
      <c r="BA33" s="57" cm="1">
        <f t="array" ref="BA33">IF(VLOOKUP($B33,refs!$A$1:$AE$32,COLUMN(E:E),0)="","",VLOOKUP($B33,refs!$A$1:$AE$32,COLUMN(E:E),0))</f>
        <v>34.944670937682005</v>
      </c>
      <c r="BB33" s="57" cm="1">
        <f t="array" ref="BB33">IF(VLOOKUP($B33,refs!$A$1:$AE$32,COLUMN(F:F),0)="","",VLOOKUP($B33,refs!$A$1:$AE$32,COLUMN(F:F),0))</f>
        <v>2</v>
      </c>
      <c r="BC33" s="57" cm="1">
        <f t="array" ref="BC33">IF(VLOOKUP($B33,refs!$A$1:$AE$32,COLUMN(G:G),0)="","",VLOOKUP($B33,refs!$A$1:$AE$32,COLUMN(G:G),0))</f>
        <v>5</v>
      </c>
      <c r="BD33" s="57" cm="1">
        <f t="array" ref="BD33">IF(VLOOKUP($B33,refs!$A$1:$AE$32,COLUMN(H:H),0)="","",VLOOKUP($B33,refs!$A$1:$AE$32,COLUMN(H:H),0))</f>
        <v>0.2857142857142857</v>
      </c>
      <c r="BE33" s="57" cm="1">
        <f t="array" ref="BE33">IF(VLOOKUP($B33,refs!$A$1:$AE$32,COLUMN(I:I),0)="","",VLOOKUP($B33,refs!$A$1:$AE$32,COLUMN(I:I),0))</f>
        <v>145</v>
      </c>
      <c r="BF33" s="57" cm="1">
        <f t="array" ref="BF33">IF(VLOOKUP($B33,refs!$A$1:$AE$32,COLUMN(J:J),0)="","",VLOOKUP($B33,refs!$A$1:$AE$32,COLUMN(J:J),0))</f>
        <v>17.5</v>
      </c>
      <c r="BG33" s="57" cm="1">
        <f t="array" ref="BG33">IF(VLOOKUP($B33,refs!$A$1:$AE$32,COLUMN(K:K),0)="","",VLOOKUP($B33,refs!$A$1:$AE$32,COLUMN(K:K),0))</f>
        <v>119</v>
      </c>
      <c r="BH33" s="57" cm="1">
        <f t="array" ref="BH33">IF(VLOOKUP($B33,refs!$A$1:$AE$32,COLUMN(L:L),0)="","",VLOOKUP($B33,refs!$A$1:$AE$32,COLUMN(L:L),0))</f>
        <v>87</v>
      </c>
      <c r="BI33" s="57" cm="1">
        <f t="array" ref="BI33">IF(VLOOKUP($B33,refs!$A$1:$AE$32,COLUMN(M:M),0)="","",VLOOKUP($B33,refs!$A$1:$AE$32,COLUMN(M:M),0))</f>
        <v>79</v>
      </c>
      <c r="BJ33" s="57" cm="1">
        <f t="array" ref="BJ33">IF(VLOOKUP($B33,refs!$A$1:$AE$32,COLUMN(N:N),0)="","",VLOOKUP($B33,refs!$A$1:$AE$32,COLUMN(N:N),0))</f>
        <v>87</v>
      </c>
      <c r="BK33" s="57" t="str" cm="1">
        <f t="array" ref="BK33">IF(VLOOKUP($B33,refs!$A$1:$AE$32,COLUMN(O:O),0)="","",VLOOKUP($B33,refs!$A$1:$AE$32,COLUMN(O:O),0))</f>
        <v>2600-27267</v>
      </c>
      <c r="BL33" s="57" cm="1">
        <f t="array" ref="BL33">IF(VLOOKUP($B33,refs!$A$1:$AE$32,COLUMN(P:P),0)="","",VLOOKUP($B33,refs!$A$1:$AE$32,COLUMN(P:P),0))</f>
        <v>34281.189333333299</v>
      </c>
      <c r="BM33" s="57" cm="1">
        <f t="array" ref="BM33">IF(VLOOKUP($B33,refs!$A$1:$AE$32,COLUMN(Q:Q),0)="","",VLOOKUP($B33,refs!$A$1:$AE$32,COLUMN(Q:Q),0))</f>
        <v>17.166344182941099</v>
      </c>
      <c r="BN33" s="57" cm="1">
        <f t="array" ref="BN33">IF(VLOOKUP($B33,refs!$A$1:$AE$32,COLUMN(R:R),0)="","",VLOOKUP($B33,refs!$A$1:$AE$32,COLUMN(R:R),0))</f>
        <v>604.113333333333</v>
      </c>
      <c r="BO33" s="57" cm="1">
        <f t="array" ref="BO33">IF(VLOOKUP($B33,refs!$A$1:$AE$32,COLUMN(S:S),0)="","",VLOOKUP($B33,refs!$A$1:$AE$32,COLUMN(S:S),0))</f>
        <v>0.52832467191772503</v>
      </c>
      <c r="BP33" s="57" cm="1">
        <f t="array" ref="BP33">IF(VLOOKUP($B33,refs!$A$1:$AE$32,COLUMN(T:T),0)="","",VLOOKUP($B33,refs!$A$1:$AE$32,COLUMN(T:T),0))</f>
        <v>62019.990666666701</v>
      </c>
      <c r="BQ33" s="57" cm="1">
        <f t="array" ref="BQ33">IF(VLOOKUP($B33,refs!$A$1:$AE$32,COLUMN(U:U),0)="","",VLOOKUP($B33,refs!$A$1:$AE$32,COLUMN(U:U),0))</f>
        <v>31.056580203638799</v>
      </c>
      <c r="BR33" s="57" cm="1">
        <f t="array" ref="BR33">IF(VLOOKUP($B33,refs!$A$1:$AE$32,COLUMN(V:V),0)="","",VLOOKUP($B33,refs!$A$1:$AE$32,COLUMN(V:V),0))</f>
        <v>608.41999999999996</v>
      </c>
      <c r="BS33" s="57" cm="1">
        <f t="array" ref="BS33">IF(VLOOKUP($B33,refs!$A$1:$AE$32,COLUMN(W:W),0)="","",VLOOKUP($B33,refs!$A$1:$AE$32,COLUMN(W:W),0))</f>
        <v>0.46188916340657499</v>
      </c>
      <c r="BT33" s="57" cm="1">
        <f t="array" ref="BT33">IF(VLOOKUP($B33,refs!$A$1:$AE$32,COLUMN(X:X),0)="","",VLOOKUP($B33,refs!$A$1:$AE$32,COLUMN(X:X),0))</f>
        <v>57459.843999999997</v>
      </c>
      <c r="BU33" s="57" cm="1">
        <f t="array" ref="BU33">IF(VLOOKUP($B33,refs!$A$1:$AE$32,COLUMN(Y:Y),0)="","",VLOOKUP($B33,refs!$A$1:$AE$32,COLUMN(Y:Y),0))</f>
        <v>28.7730816224337</v>
      </c>
      <c r="BV33" s="57" cm="1">
        <f t="array" ref="BV33">IF(VLOOKUP($B33,refs!$A$1:$AE$32,COLUMN(Z:Z),0)="","",VLOOKUP($B33,refs!$A$1:$AE$32,COLUMN(Z:Z),0))</f>
        <v>634.40666666666698</v>
      </c>
      <c r="BW33" s="57" cm="1">
        <f t="array" ref="BW33">IF(VLOOKUP($B33,refs!$A$1:$AE$32,COLUMN(AA:AA),0)="","",VLOOKUP($B33,refs!$A$1:$AE$32,COLUMN(AA:AA),0))</f>
        <v>0.457811494274042</v>
      </c>
      <c r="BX33" s="57" cm="1">
        <f t="array" ref="BX33">IF(VLOOKUP($B33,refs!$A$1:$AE$32,COLUMN(AB:AB),0)="","",VLOOKUP($B33,refs!$A$1:$AE$32,COLUMN(AB:AB),0))</f>
        <v>29025.567999999999</v>
      </c>
      <c r="BY33" s="57" cm="1">
        <f t="array" ref="BY33">IF(VLOOKUP($B33,refs!$A$1:$AE$32,COLUMN(AC:AC),0)="","",VLOOKUP($B33,refs!$A$1:$AE$32,COLUMN(AC:AC),0))</f>
        <v>14.5345858788182</v>
      </c>
      <c r="BZ33" s="57" cm="1">
        <f t="array" ref="BZ33">IF(VLOOKUP($B33,refs!$A$1:$AE$32,COLUMN(AD:AD),0)="","",VLOOKUP($B33,refs!$A$1:$AE$32,COLUMN(AD:AD),0))</f>
        <v>680.07666666666705</v>
      </c>
      <c r="CA33" s="57" cm="1">
        <f t="array" ref="CA33">IF(VLOOKUP($B33,refs!$A$1:$AE$32,COLUMN(AE:AE),0)="","",VLOOKUP($B33,refs!$A$1:$AE$32,COLUMN(AE:AE),0))</f>
        <v>0.57258214895677295</v>
      </c>
    </row>
    <row r="34" spans="1:79" x14ac:dyDescent="0.2">
      <c r="A34">
        <v>31</v>
      </c>
      <c r="B34" t="s">
        <v>122</v>
      </c>
      <c r="C34" t="s">
        <v>41</v>
      </c>
      <c r="D34">
        <v>19</v>
      </c>
      <c r="E34" t="s">
        <v>111</v>
      </c>
      <c r="F34">
        <v>3</v>
      </c>
      <c r="G34" t="s">
        <v>121</v>
      </c>
      <c r="H34">
        <v>8</v>
      </c>
      <c r="I34" t="s">
        <v>44</v>
      </c>
      <c r="J34" t="s">
        <v>41</v>
      </c>
      <c r="K34" t="s">
        <v>123</v>
      </c>
      <c r="L34" t="s">
        <v>124</v>
      </c>
      <c r="M34" t="s">
        <v>125</v>
      </c>
      <c r="N34" t="s">
        <v>41</v>
      </c>
      <c r="O34">
        <v>5</v>
      </c>
      <c r="Q34">
        <v>3</v>
      </c>
      <c r="R34" s="15">
        <v>40696</v>
      </c>
      <c r="S34" t="s">
        <v>203</v>
      </c>
      <c r="T34">
        <v>3</v>
      </c>
      <c r="U34">
        <v>8</v>
      </c>
      <c r="V34">
        <v>2</v>
      </c>
      <c r="Y34">
        <v>1</v>
      </c>
      <c r="Z34" t="s">
        <v>49</v>
      </c>
      <c r="AA34">
        <v>4.5179999999999998</v>
      </c>
      <c r="AB34">
        <v>12.545999999999999</v>
      </c>
      <c r="AC34">
        <v>3.4740000000000002</v>
      </c>
      <c r="AD34">
        <v>-3.6360000000000001</v>
      </c>
      <c r="AE34">
        <v>-46.908000000000001</v>
      </c>
      <c r="AF34">
        <v>-116.526</v>
      </c>
      <c r="AG34">
        <v>2</v>
      </c>
      <c r="AI34" s="15">
        <v>40694</v>
      </c>
      <c r="AN34">
        <v>1452</v>
      </c>
      <c r="AP34" s="15" cm="1">
        <f t="array" ref="AP34">IF(VLOOKUP($B34,'indiv intrinsic song '!$A$1:$H$32,COLUMN(B:B),0)=0,"",VLOOKUP($B34,'indiv intrinsic song '!$A$1:$H$32,COLUMN(B:B),0))</f>
        <v>40693</v>
      </c>
      <c r="AQ34" s="17" cm="1">
        <f t="array" ref="AQ34">IF(VLOOKUP($B34,'indiv intrinsic song '!$A$1:$H$32,COLUMN(C:C),0)=0,"",VLOOKUP($B34,'indiv intrinsic song '!$A$1:$H$32,COLUMN(C:C),0))</f>
        <v>14</v>
      </c>
      <c r="AR34" s="17" cm="1">
        <f t="array" ref="AR34">IF(VLOOKUP($B34,'indiv intrinsic song '!$A$1:$H$32,COLUMN(D:D),0)=0,"",VLOOKUP($B34,'indiv intrinsic song '!$A$1:$H$32,COLUMN(D:D),0))</f>
        <v>11.928571428571429</v>
      </c>
      <c r="AS34" s="17" cm="1">
        <f t="array" ref="AS34">IF(VLOOKUP($B34,'indiv intrinsic song '!$A$1:$H$32,COLUMN(E:E),0)=0,"",VLOOKUP($B34,'indiv intrinsic song '!$A$1:$H$32,COLUMN(E:E),0))</f>
        <v>0.40114285714285719</v>
      </c>
      <c r="AT34" s="17" cm="1">
        <f t="array" ref="AT34">IF(VLOOKUP($B34,'indiv intrinsic song '!$A$1:$H$32,COLUMN(F:F),0)=0,"",VLOOKUP($B34,'indiv intrinsic song '!$A$1:$H$32,COLUMN(F:F),0))</f>
        <v>4433.8461538461543</v>
      </c>
      <c r="AU34" s="17" cm="1">
        <f t="array" ref="AU34">IF(VLOOKUP($B34,'indiv intrinsic song '!$A$1:$H$32,COLUMN(G:G),0)=0,"",VLOOKUP($B34,'indiv intrinsic song '!$A$1:$H$32,COLUMN(G:G),0))</f>
        <v>29.744927737128201</v>
      </c>
      <c r="AV34" s="17" cm="1">
        <f t="array" ref="AV34">IF(VLOOKUP($B34,'indiv intrinsic song '!$A$1:$H$32,COLUMN(H:H),0)=0,"",VLOOKUP($B34,'indiv intrinsic song '!$A$1:$H$32,COLUMN(H:H),0))</f>
        <v>29</v>
      </c>
      <c r="AW34" s="57" t="str" cm="1">
        <f t="array" ref="AW34">IF(VLOOKUP($B34,refs!$A$1:$AE$32,COLUMN(A:A),0)="","",VLOOKUP($B34,refs!$A$1:$AE$32,COLUMN(A:A),0))</f>
        <v>2540-46095</v>
      </c>
      <c r="AX34" s="57" t="str" cm="1">
        <f t="array" ref="AX34">IF(VLOOKUP($B34,refs!$A$1:$AE$32,COLUMN(B:B),0)="","",VLOOKUP($B34,refs!$A$1:$AE$32,COLUMN(B:B),0))</f>
        <v>11-180</v>
      </c>
      <c r="AY34" s="57" t="str" cm="1">
        <f t="array" ref="AY34">IF(VLOOKUP($B34,refs!$A$1:$AE$32,COLUMN(C:C),0)="","",VLOOKUP($B34,refs!$A$1:$AE$32,COLUMN(C:C),0))</f>
        <v>PB-10</v>
      </c>
      <c r="AZ34" s="57" cm="1">
        <f t="array" ref="AZ34">IF(VLOOKUP($B34,refs!$A$1:$AE$32,COLUMN(D:D),0)="","",VLOOKUP($B34,refs!$A$1:$AE$32,COLUMN(D:D),0))</f>
        <v>33.366700033366698</v>
      </c>
      <c r="BA34" s="57" cm="1">
        <f t="array" ref="BA34">IF(VLOOKUP($B34,refs!$A$1:$AE$32,COLUMN(E:E),0)="","",VLOOKUP($B34,refs!$A$1:$AE$32,COLUMN(E:E),0))</f>
        <v>38.402457757296467</v>
      </c>
      <c r="BB34" s="57" cm="1">
        <f t="array" ref="BB34">IF(VLOOKUP($B34,refs!$A$1:$AE$32,COLUMN(F:F),0)="","",VLOOKUP($B34,refs!$A$1:$AE$32,COLUMN(F:F),0))</f>
        <v>6</v>
      </c>
      <c r="BC34" s="57" cm="1">
        <f t="array" ref="BC34">IF(VLOOKUP($B34,refs!$A$1:$AE$32,COLUMN(G:G),0)="","",VLOOKUP($B34,refs!$A$1:$AE$32,COLUMN(G:G),0))</f>
        <v>0</v>
      </c>
      <c r="BD34" s="57" cm="1">
        <f t="array" ref="BD34">IF(VLOOKUP($B34,refs!$A$1:$AE$32,COLUMN(H:H),0)="","",VLOOKUP($B34,refs!$A$1:$AE$32,COLUMN(H:H),0))</f>
        <v>1</v>
      </c>
      <c r="BE34" s="57" cm="1">
        <f t="array" ref="BE34">IF(VLOOKUP($B34,refs!$A$1:$AE$32,COLUMN(I:I),0)="","",VLOOKUP($B34,refs!$A$1:$AE$32,COLUMN(I:I),0))</f>
        <v>173</v>
      </c>
      <c r="BF34" s="57" cm="1">
        <f t="array" ref="BF34">IF(VLOOKUP($B34,refs!$A$1:$AE$32,COLUMN(J:J),0)="","",VLOOKUP($B34,refs!$A$1:$AE$32,COLUMN(J:J),0))</f>
        <v>16.5</v>
      </c>
      <c r="BG34" s="57" cm="1">
        <f t="array" ref="BG34">IF(VLOOKUP($B34,refs!$A$1:$AE$32,COLUMN(K:K),0)="","",VLOOKUP($B34,refs!$A$1:$AE$32,COLUMN(K:K),0))</f>
        <v>117.66666666666667</v>
      </c>
      <c r="BH34" s="57" cm="1">
        <f t="array" ref="BH34">IF(VLOOKUP($B34,refs!$A$1:$AE$32,COLUMN(L:L),0)="","",VLOOKUP($B34,refs!$A$1:$AE$32,COLUMN(L:L),0))</f>
        <v>98</v>
      </c>
      <c r="BI34" s="57" cm="1">
        <f t="array" ref="BI34">IF(VLOOKUP($B34,refs!$A$1:$AE$32,COLUMN(M:M),0)="","",VLOOKUP($B34,refs!$A$1:$AE$32,COLUMN(M:M),0))</f>
        <v>97.5</v>
      </c>
      <c r="BJ34" s="57" cm="1">
        <f t="array" ref="BJ34">IF(VLOOKUP($B34,refs!$A$1:$AE$32,COLUMN(N:N),0)="","",VLOOKUP($B34,refs!$A$1:$AE$32,COLUMN(N:N),0))</f>
        <v>98</v>
      </c>
      <c r="BK34" s="57" t="str" cm="1">
        <f t="array" ref="BK34">IF(VLOOKUP($B34,refs!$A$1:$AE$32,COLUMN(O:O),0)="","",VLOOKUP($B34,refs!$A$1:$AE$32,COLUMN(O:O),0))</f>
        <v>2540-46095</v>
      </c>
      <c r="BL34" s="57" cm="1">
        <f t="array" ref="BL34">IF(VLOOKUP($B34,refs!$A$1:$AE$32,COLUMN(P:P),0)="","",VLOOKUP($B34,refs!$A$1:$AE$32,COLUMN(P:P),0))</f>
        <v>22062.168666666701</v>
      </c>
      <c r="BM34" s="57" cm="1">
        <f t="array" ref="BM34">IF(VLOOKUP($B34,refs!$A$1:$AE$32,COLUMN(Q:Q),0)="","",VLOOKUP($B34,refs!$A$1:$AE$32,COLUMN(Q:Q),0))</f>
        <v>11.047655817058899</v>
      </c>
      <c r="BN34" s="57" cm="1">
        <f t="array" ref="BN34">IF(VLOOKUP($B34,refs!$A$1:$AE$32,COLUMN(R:R),0)="","",VLOOKUP($B34,refs!$A$1:$AE$32,COLUMN(R:R),0))</f>
        <v>688.38333333333298</v>
      </c>
      <c r="BO34" s="57" cm="1">
        <f t="array" ref="BO34">IF(VLOOKUP($B34,refs!$A$1:$AE$32,COLUMN(S:S),0)="","",VLOOKUP($B34,refs!$A$1:$AE$32,COLUMN(S:S),0))</f>
        <v>0.57840280849321402</v>
      </c>
      <c r="BP34" s="57" cm="1">
        <f t="array" ref="BP34">IF(VLOOKUP($B34,refs!$A$1:$AE$32,COLUMN(T:T),0)="","",VLOOKUP($B34,refs!$A$1:$AE$32,COLUMN(T:T),0))</f>
        <v>79477.494000000006</v>
      </c>
      <c r="BQ34" s="57" cm="1">
        <f t="array" ref="BQ34">IF(VLOOKUP($B34,refs!$A$1:$AE$32,COLUMN(U:U),0)="","",VLOOKUP($B34,refs!$A$1:$AE$32,COLUMN(U:U),0))</f>
        <v>39.798444667000503</v>
      </c>
      <c r="BR34" s="57" cm="1">
        <f t="array" ref="BR34">IF(VLOOKUP($B34,refs!$A$1:$AE$32,COLUMN(V:V),0)="","",VLOOKUP($B34,refs!$A$1:$AE$32,COLUMN(V:V),0))</f>
        <v>611.16999999999996</v>
      </c>
      <c r="BS34" s="57" cm="1">
        <f t="array" ref="BS34">IF(VLOOKUP($B34,refs!$A$1:$AE$32,COLUMN(W:W),0)="","",VLOOKUP($B34,refs!$A$1:$AE$32,COLUMN(W:W),0))</f>
        <v>0.43000103903628401</v>
      </c>
      <c r="BT34" s="57" cm="1">
        <f t="array" ref="BT34">IF(VLOOKUP($B34,refs!$A$1:$AE$32,COLUMN(X:X),0)="","",VLOOKUP($B34,refs!$A$1:$AE$32,COLUMN(X:X),0))</f>
        <v>56455.298999999999</v>
      </c>
      <c r="BU34" s="57" cm="1">
        <f t="array" ref="BU34">IF(VLOOKUP($B34,refs!$A$1:$AE$32,COLUMN(Y:Y),0)="","",VLOOKUP($B34,refs!$A$1:$AE$32,COLUMN(Y:Y),0))</f>
        <v>28.270054581872799</v>
      </c>
      <c r="BV34" s="57" cm="1">
        <f t="array" ref="BV34">IF(VLOOKUP($B34,refs!$A$1:$AE$32,COLUMN(Z:Z),0)="","",VLOOKUP($B34,refs!$A$1:$AE$32,COLUMN(Z:Z),0))</f>
        <v>634.09333333333302</v>
      </c>
      <c r="BW34" s="57" cm="1">
        <f t="array" ref="BW34">IF(VLOOKUP($B34,refs!$A$1:$AE$32,COLUMN(AA:AA),0)="","",VLOOKUP($B34,refs!$A$1:$AE$32,COLUMN(AA:AA),0))</f>
        <v>0.43209866813073899</v>
      </c>
      <c r="BX34" s="57" cm="1">
        <f t="array" ref="BX34">IF(VLOOKUP($B34,refs!$A$1:$AE$32,COLUMN(AB:AB),0)="","",VLOOKUP($B34,refs!$A$1:$AE$32,COLUMN(AB:AB),0))</f>
        <v>48545.519333333301</v>
      </c>
      <c r="BY34" s="57" cm="1">
        <f t="array" ref="BY34">IF(VLOOKUP($B34,refs!$A$1:$AE$32,COLUMN(AC:AC),0)="","",VLOOKUP($B34,refs!$A$1:$AE$32,COLUMN(AC:AC),0))</f>
        <v>24.309223501919501</v>
      </c>
      <c r="BZ34" s="57" cm="1">
        <f t="array" ref="BZ34">IF(VLOOKUP($B34,refs!$A$1:$AE$32,COLUMN(AD:AD),0)="","",VLOOKUP($B34,refs!$A$1:$AE$32,COLUMN(AD:AD),0))</f>
        <v>627.07333333333304</v>
      </c>
      <c r="CA34" s="57" cm="1">
        <f t="array" ref="CA34">IF(VLOOKUP($B34,refs!$A$1:$AE$32,COLUMN(AE:AE),0)="","",VLOOKUP($B34,refs!$A$1:$AE$32,COLUMN(AE:AE),0))</f>
        <v>0.46130592367531698</v>
      </c>
    </row>
    <row r="35" spans="1:79" x14ac:dyDescent="0.2">
      <c r="A35">
        <v>31</v>
      </c>
      <c r="B35" t="s">
        <v>122</v>
      </c>
      <c r="C35" t="s">
        <v>41</v>
      </c>
      <c r="D35">
        <v>19</v>
      </c>
      <c r="E35" t="s">
        <v>111</v>
      </c>
      <c r="F35">
        <v>3</v>
      </c>
      <c r="G35" t="s">
        <v>126</v>
      </c>
      <c r="H35">
        <v>8</v>
      </c>
      <c r="I35" t="s">
        <v>44</v>
      </c>
      <c r="J35" t="s">
        <v>41</v>
      </c>
      <c r="K35" t="s">
        <v>123</v>
      </c>
      <c r="L35" t="s">
        <v>124</v>
      </c>
      <c r="M35" t="s">
        <v>125</v>
      </c>
      <c r="N35" t="s">
        <v>41</v>
      </c>
      <c r="O35">
        <v>5</v>
      </c>
      <c r="Q35">
        <v>3</v>
      </c>
      <c r="R35" s="15">
        <v>40696</v>
      </c>
      <c r="S35" t="s">
        <v>203</v>
      </c>
      <c r="T35">
        <v>3</v>
      </c>
      <c r="U35">
        <v>8</v>
      </c>
      <c r="V35">
        <v>2</v>
      </c>
      <c r="Y35">
        <v>3</v>
      </c>
      <c r="Z35" t="s">
        <v>45</v>
      </c>
      <c r="AA35">
        <v>8.1539999999999999</v>
      </c>
      <c r="AB35">
        <v>59.454000000000001</v>
      </c>
      <c r="AC35">
        <v>120</v>
      </c>
      <c r="AG35">
        <v>2</v>
      </c>
      <c r="AI35" s="15">
        <v>40694</v>
      </c>
      <c r="AN35">
        <v>1461</v>
      </c>
      <c r="AO35" t="s">
        <v>127</v>
      </c>
      <c r="AP35" s="15" cm="1">
        <f t="array" ref="AP35">IF(VLOOKUP($B35,'indiv intrinsic song '!$A$1:$H$32,COLUMN(B:B),0)=0,"",VLOOKUP($B35,'indiv intrinsic song '!$A$1:$H$32,COLUMN(B:B),0))</f>
        <v>40693</v>
      </c>
      <c r="AQ35" s="17" cm="1">
        <f t="array" ref="AQ35">IF(VLOOKUP($B35,'indiv intrinsic song '!$A$1:$H$32,COLUMN(C:C),0)=0,"",VLOOKUP($B35,'indiv intrinsic song '!$A$1:$H$32,COLUMN(C:C),0))</f>
        <v>14</v>
      </c>
      <c r="AR35" s="17" cm="1">
        <f t="array" ref="AR35">IF(VLOOKUP($B35,'indiv intrinsic song '!$A$1:$H$32,COLUMN(D:D),0)=0,"",VLOOKUP($B35,'indiv intrinsic song '!$A$1:$H$32,COLUMN(D:D),0))</f>
        <v>11.928571428571429</v>
      </c>
      <c r="AS35" s="17" cm="1">
        <f t="array" ref="AS35">IF(VLOOKUP($B35,'indiv intrinsic song '!$A$1:$H$32,COLUMN(E:E),0)=0,"",VLOOKUP($B35,'indiv intrinsic song '!$A$1:$H$32,COLUMN(E:E),0))</f>
        <v>0.40114285714285719</v>
      </c>
      <c r="AT35" s="17" cm="1">
        <f t="array" ref="AT35">IF(VLOOKUP($B35,'indiv intrinsic song '!$A$1:$H$32,COLUMN(F:F),0)=0,"",VLOOKUP($B35,'indiv intrinsic song '!$A$1:$H$32,COLUMN(F:F),0))</f>
        <v>4433.8461538461543</v>
      </c>
      <c r="AU35" s="17" cm="1">
        <f t="array" ref="AU35">IF(VLOOKUP($B35,'indiv intrinsic song '!$A$1:$H$32,COLUMN(G:G),0)=0,"",VLOOKUP($B35,'indiv intrinsic song '!$A$1:$H$32,COLUMN(G:G),0))</f>
        <v>29.744927737128201</v>
      </c>
      <c r="AV35" s="17" cm="1">
        <f t="array" ref="AV35">IF(VLOOKUP($B35,'indiv intrinsic song '!$A$1:$H$32,COLUMN(H:H),0)=0,"",VLOOKUP($B35,'indiv intrinsic song '!$A$1:$H$32,COLUMN(H:H),0))</f>
        <v>29</v>
      </c>
      <c r="AW35" s="57" t="str" cm="1">
        <f t="array" ref="AW35">IF(VLOOKUP($B35,refs!$A$1:$AE$32,COLUMN(A:A),0)="","",VLOOKUP($B35,refs!$A$1:$AE$32,COLUMN(A:A),0))</f>
        <v>2540-46095</v>
      </c>
      <c r="AX35" s="57" t="str" cm="1">
        <f t="array" ref="AX35">IF(VLOOKUP($B35,refs!$A$1:$AE$32,COLUMN(B:B),0)="","",VLOOKUP($B35,refs!$A$1:$AE$32,COLUMN(B:B),0))</f>
        <v>11-180</v>
      </c>
      <c r="AY35" s="57" t="str" cm="1">
        <f t="array" ref="AY35">IF(VLOOKUP($B35,refs!$A$1:$AE$32,COLUMN(C:C),0)="","",VLOOKUP($B35,refs!$A$1:$AE$32,COLUMN(C:C),0))</f>
        <v>PB-10</v>
      </c>
      <c r="AZ35" s="57" cm="1">
        <f t="array" ref="AZ35">IF(VLOOKUP($B35,refs!$A$1:$AE$32,COLUMN(D:D),0)="","",VLOOKUP($B35,refs!$A$1:$AE$32,COLUMN(D:D),0))</f>
        <v>33.366700033366698</v>
      </c>
      <c r="BA35" s="57" cm="1">
        <f t="array" ref="BA35">IF(VLOOKUP($B35,refs!$A$1:$AE$32,COLUMN(E:E),0)="","",VLOOKUP($B35,refs!$A$1:$AE$32,COLUMN(E:E),0))</f>
        <v>38.402457757296467</v>
      </c>
      <c r="BB35" s="57" cm="1">
        <f t="array" ref="BB35">IF(VLOOKUP($B35,refs!$A$1:$AE$32,COLUMN(F:F),0)="","",VLOOKUP($B35,refs!$A$1:$AE$32,COLUMN(F:F),0))</f>
        <v>6</v>
      </c>
      <c r="BC35" s="57" cm="1">
        <f t="array" ref="BC35">IF(VLOOKUP($B35,refs!$A$1:$AE$32,COLUMN(G:G),0)="","",VLOOKUP($B35,refs!$A$1:$AE$32,COLUMN(G:G),0))</f>
        <v>0</v>
      </c>
      <c r="BD35" s="57" cm="1">
        <f t="array" ref="BD35">IF(VLOOKUP($B35,refs!$A$1:$AE$32,COLUMN(H:H),0)="","",VLOOKUP($B35,refs!$A$1:$AE$32,COLUMN(H:H),0))</f>
        <v>1</v>
      </c>
      <c r="BE35" s="57" cm="1">
        <f t="array" ref="BE35">IF(VLOOKUP($B35,refs!$A$1:$AE$32,COLUMN(I:I),0)="","",VLOOKUP($B35,refs!$A$1:$AE$32,COLUMN(I:I),0))</f>
        <v>173</v>
      </c>
      <c r="BF35" s="57" cm="1">
        <f t="array" ref="BF35">IF(VLOOKUP($B35,refs!$A$1:$AE$32,COLUMN(J:J),0)="","",VLOOKUP($B35,refs!$A$1:$AE$32,COLUMN(J:J),0))</f>
        <v>16.5</v>
      </c>
      <c r="BG35" s="57" cm="1">
        <f t="array" ref="BG35">IF(VLOOKUP($B35,refs!$A$1:$AE$32,COLUMN(K:K),0)="","",VLOOKUP($B35,refs!$A$1:$AE$32,COLUMN(K:K),0))</f>
        <v>117.66666666666667</v>
      </c>
      <c r="BH35" s="57" cm="1">
        <f t="array" ref="BH35">IF(VLOOKUP($B35,refs!$A$1:$AE$32,COLUMN(L:L),0)="","",VLOOKUP($B35,refs!$A$1:$AE$32,COLUMN(L:L),0))</f>
        <v>98</v>
      </c>
      <c r="BI35" s="57" cm="1">
        <f t="array" ref="BI35">IF(VLOOKUP($B35,refs!$A$1:$AE$32,COLUMN(M:M),0)="","",VLOOKUP($B35,refs!$A$1:$AE$32,COLUMN(M:M),0))</f>
        <v>97.5</v>
      </c>
      <c r="BJ35" s="57" cm="1">
        <f t="array" ref="BJ35">IF(VLOOKUP($B35,refs!$A$1:$AE$32,COLUMN(N:N),0)="","",VLOOKUP($B35,refs!$A$1:$AE$32,COLUMN(N:N),0))</f>
        <v>98</v>
      </c>
      <c r="BK35" s="57" t="str" cm="1">
        <f t="array" ref="BK35">IF(VLOOKUP($B35,refs!$A$1:$AE$32,COLUMN(O:O),0)="","",VLOOKUP($B35,refs!$A$1:$AE$32,COLUMN(O:O),0))</f>
        <v>2540-46095</v>
      </c>
      <c r="BL35" s="57" cm="1">
        <f t="array" ref="BL35">IF(VLOOKUP($B35,refs!$A$1:$AE$32,COLUMN(P:P),0)="","",VLOOKUP($B35,refs!$A$1:$AE$32,COLUMN(P:P),0))</f>
        <v>22062.168666666701</v>
      </c>
      <c r="BM35" s="57" cm="1">
        <f t="array" ref="BM35">IF(VLOOKUP($B35,refs!$A$1:$AE$32,COLUMN(Q:Q),0)="","",VLOOKUP($B35,refs!$A$1:$AE$32,COLUMN(Q:Q),0))</f>
        <v>11.047655817058899</v>
      </c>
      <c r="BN35" s="57" cm="1">
        <f t="array" ref="BN35">IF(VLOOKUP($B35,refs!$A$1:$AE$32,COLUMN(R:R),0)="","",VLOOKUP($B35,refs!$A$1:$AE$32,COLUMN(R:R),0))</f>
        <v>688.38333333333298</v>
      </c>
      <c r="BO35" s="57" cm="1">
        <f t="array" ref="BO35">IF(VLOOKUP($B35,refs!$A$1:$AE$32,COLUMN(S:S),0)="","",VLOOKUP($B35,refs!$A$1:$AE$32,COLUMN(S:S),0))</f>
        <v>0.57840280849321402</v>
      </c>
      <c r="BP35" s="57" cm="1">
        <f t="array" ref="BP35">IF(VLOOKUP($B35,refs!$A$1:$AE$32,COLUMN(T:T),0)="","",VLOOKUP($B35,refs!$A$1:$AE$32,COLUMN(T:T),0))</f>
        <v>79477.494000000006</v>
      </c>
      <c r="BQ35" s="57" cm="1">
        <f t="array" ref="BQ35">IF(VLOOKUP($B35,refs!$A$1:$AE$32,COLUMN(U:U),0)="","",VLOOKUP($B35,refs!$A$1:$AE$32,COLUMN(U:U),0))</f>
        <v>39.798444667000503</v>
      </c>
      <c r="BR35" s="57" cm="1">
        <f t="array" ref="BR35">IF(VLOOKUP($B35,refs!$A$1:$AE$32,COLUMN(V:V),0)="","",VLOOKUP($B35,refs!$A$1:$AE$32,COLUMN(V:V),0))</f>
        <v>611.16999999999996</v>
      </c>
      <c r="BS35" s="57" cm="1">
        <f t="array" ref="BS35">IF(VLOOKUP($B35,refs!$A$1:$AE$32,COLUMN(W:W),0)="","",VLOOKUP($B35,refs!$A$1:$AE$32,COLUMN(W:W),0))</f>
        <v>0.43000103903628401</v>
      </c>
      <c r="BT35" s="57" cm="1">
        <f t="array" ref="BT35">IF(VLOOKUP($B35,refs!$A$1:$AE$32,COLUMN(X:X),0)="","",VLOOKUP($B35,refs!$A$1:$AE$32,COLUMN(X:X),0))</f>
        <v>56455.298999999999</v>
      </c>
      <c r="BU35" s="57" cm="1">
        <f t="array" ref="BU35">IF(VLOOKUP($B35,refs!$A$1:$AE$32,COLUMN(Y:Y),0)="","",VLOOKUP($B35,refs!$A$1:$AE$32,COLUMN(Y:Y),0))</f>
        <v>28.270054581872799</v>
      </c>
      <c r="BV35" s="57" cm="1">
        <f t="array" ref="BV35">IF(VLOOKUP($B35,refs!$A$1:$AE$32,COLUMN(Z:Z),0)="","",VLOOKUP($B35,refs!$A$1:$AE$32,COLUMN(Z:Z),0))</f>
        <v>634.09333333333302</v>
      </c>
      <c r="BW35" s="57" cm="1">
        <f t="array" ref="BW35">IF(VLOOKUP($B35,refs!$A$1:$AE$32,COLUMN(AA:AA),0)="","",VLOOKUP($B35,refs!$A$1:$AE$32,COLUMN(AA:AA),0))</f>
        <v>0.43209866813073899</v>
      </c>
      <c r="BX35" s="57" cm="1">
        <f t="array" ref="BX35">IF(VLOOKUP($B35,refs!$A$1:$AE$32,COLUMN(AB:AB),0)="","",VLOOKUP($B35,refs!$A$1:$AE$32,COLUMN(AB:AB),0))</f>
        <v>48545.519333333301</v>
      </c>
      <c r="BY35" s="57" cm="1">
        <f t="array" ref="BY35">IF(VLOOKUP($B35,refs!$A$1:$AE$32,COLUMN(AC:AC),0)="","",VLOOKUP($B35,refs!$A$1:$AE$32,COLUMN(AC:AC),0))</f>
        <v>24.309223501919501</v>
      </c>
      <c r="BZ35" s="57" cm="1">
        <f t="array" ref="BZ35">IF(VLOOKUP($B35,refs!$A$1:$AE$32,COLUMN(AD:AD),0)="","",VLOOKUP($B35,refs!$A$1:$AE$32,COLUMN(AD:AD),0))</f>
        <v>627.07333333333304</v>
      </c>
      <c r="CA35" s="57" cm="1">
        <f t="array" ref="CA35">IF(VLOOKUP($B35,refs!$A$1:$AE$32,COLUMN(AE:AE),0)="","",VLOOKUP($B35,refs!$A$1:$AE$32,COLUMN(AE:AE),0))</f>
        <v>0.46130592367531698</v>
      </c>
    </row>
    <row r="36" spans="1:79" x14ac:dyDescent="0.2">
      <c r="A36">
        <v>33</v>
      </c>
      <c r="B36" t="s">
        <v>129</v>
      </c>
      <c r="C36" t="s">
        <v>41</v>
      </c>
      <c r="D36">
        <v>20</v>
      </c>
      <c r="E36" t="s">
        <v>128</v>
      </c>
      <c r="F36">
        <v>64</v>
      </c>
      <c r="G36">
        <v>64</v>
      </c>
      <c r="J36" t="s">
        <v>41</v>
      </c>
      <c r="K36" t="s">
        <v>130</v>
      </c>
      <c r="L36" t="s">
        <v>131</v>
      </c>
      <c r="M36" t="s">
        <v>132</v>
      </c>
      <c r="O36">
        <v>9</v>
      </c>
      <c r="Q36">
        <v>64</v>
      </c>
      <c r="R36" s="15">
        <v>41055</v>
      </c>
      <c r="S36" t="s">
        <v>208</v>
      </c>
      <c r="T36">
        <v>5</v>
      </c>
      <c r="U36">
        <v>29</v>
      </c>
      <c r="V36">
        <v>4</v>
      </c>
      <c r="Y36">
        <v>1</v>
      </c>
      <c r="Z36" t="s">
        <v>49</v>
      </c>
      <c r="AA36">
        <v>1.1850000000000001</v>
      </c>
      <c r="AB36">
        <v>120</v>
      </c>
      <c r="AC36">
        <v>13.36</v>
      </c>
      <c r="AD36">
        <v>-3.9750000000000001</v>
      </c>
      <c r="AE36">
        <v>112.35</v>
      </c>
      <c r="AF36">
        <v>-15.275000000000002</v>
      </c>
      <c r="AG36">
        <v>2</v>
      </c>
      <c r="AI36" s="15">
        <v>41039</v>
      </c>
      <c r="AJ36">
        <v>0.25833333333333336</v>
      </c>
      <c r="AP36" s="15" cm="1">
        <f t="array" ref="AP36">IF(VLOOKUP($B36,'indiv intrinsic song '!$A$1:$H$32,COLUMN(B:B),0)=0,"",VLOOKUP($B36,'indiv intrinsic song '!$A$1:$H$32,COLUMN(B:B),0))</f>
        <v>41039</v>
      </c>
      <c r="AQ36" s="17" cm="1">
        <f t="array" ref="AQ36">IF(VLOOKUP($B36,'indiv intrinsic song '!$A$1:$H$32,COLUMN(C:C),0)=0,"",VLOOKUP($B36,'indiv intrinsic song '!$A$1:$H$32,COLUMN(C:C),0))</f>
        <v>14</v>
      </c>
      <c r="AR36" s="17" cm="1">
        <f t="array" ref="AR36">IF(VLOOKUP($B36,'indiv intrinsic song '!$A$1:$H$32,COLUMN(D:D),0)=0,"",VLOOKUP($B36,'indiv intrinsic song '!$A$1:$H$32,COLUMN(D:D),0))</f>
        <v>11.428571428571429</v>
      </c>
      <c r="AS36" s="17" cm="1">
        <f t="array" ref="AS36">IF(VLOOKUP($B36,'indiv intrinsic song '!$A$1:$H$32,COLUMN(E:E),0)=0,"",VLOOKUP($B36,'indiv intrinsic song '!$A$1:$H$32,COLUMN(E:E),0))</f>
        <v>0.36771428571428572</v>
      </c>
      <c r="AT36" s="17" cm="1">
        <f t="array" ref="AT36">IF(VLOOKUP($B36,'indiv intrinsic song '!$A$1:$H$32,COLUMN(F:F),0)=0,"",VLOOKUP($B36,'indiv intrinsic song '!$A$1:$H$32,COLUMN(F:F),0))</f>
        <v>2092.8571428571427</v>
      </c>
      <c r="AU36" s="17" cm="1">
        <f t="array" ref="AU36">IF(VLOOKUP($B36,'indiv intrinsic song '!$A$1:$H$32,COLUMN(G:G),0)=0,"",VLOOKUP($B36,'indiv intrinsic song '!$A$1:$H$32,COLUMN(G:G),0))</f>
        <v>31.112454733914781</v>
      </c>
      <c r="AV36" s="17" cm="1">
        <f t="array" ref="AV36">IF(VLOOKUP($B36,'indiv intrinsic song '!$A$1:$H$32,COLUMN(H:H),0)=0,"",VLOOKUP($B36,'indiv intrinsic song '!$A$1:$H$32,COLUMN(H:H),0))</f>
        <v>28</v>
      </c>
      <c r="AW36" s="57" t="str" cm="1">
        <f t="array" ref="AW36">IF(VLOOKUP($B36,refs!$A$1:$AE$32,COLUMN(A:A),0)="","",VLOOKUP($B36,refs!$A$1:$AE$32,COLUMN(A:A),0))</f>
        <v>2600-27408</v>
      </c>
      <c r="AX36" s="57" t="str" cm="1">
        <f t="array" ref="AX36">IF(VLOOKUP($B36,refs!$A$1:$AE$32,COLUMN(B:B),0)="","",VLOOKUP($B36,refs!$A$1:$AE$32,COLUMN(B:B),0))</f>
        <v>12-726</v>
      </c>
      <c r="AY36" s="57" t="str" cm="1">
        <f t="array" ref="AY36">IF(VLOOKUP($B36,refs!$A$1:$AE$32,COLUMN(C:C),0)="","",VLOOKUP($B36,refs!$A$1:$AE$32,COLUMN(C:C),0))</f>
        <v>PB-11</v>
      </c>
      <c r="AZ36" s="57" cm="1">
        <f t="array" ref="AZ36">IF(VLOOKUP($B36,refs!$A$1:$AE$32,COLUMN(D:D),0)="","",VLOOKUP($B36,refs!$A$1:$AE$32,COLUMN(D:D),0))</f>
        <v>31.464530892448511</v>
      </c>
      <c r="BA36" s="57" cm="1">
        <f t="array" ref="BA36">IF(VLOOKUP($B36,refs!$A$1:$AE$32,COLUMN(E:E),0)="","",VLOOKUP($B36,refs!$A$1:$AE$32,COLUMN(E:E),0))</f>
        <v>36.124794745484401</v>
      </c>
      <c r="BB36" s="57" cm="1">
        <f t="array" ref="BB36">IF(VLOOKUP($B36,refs!$A$1:$AE$32,COLUMN(F:F),0)="","",VLOOKUP($B36,refs!$A$1:$AE$32,COLUMN(F:F),0))</f>
        <v>8</v>
      </c>
      <c r="BC36" s="57" cm="1">
        <f t="array" ref="BC36">IF(VLOOKUP($B36,refs!$A$1:$AE$32,COLUMN(G:G),0)="","",VLOOKUP($B36,refs!$A$1:$AE$32,COLUMN(G:G),0))</f>
        <v>1</v>
      </c>
      <c r="BD36" s="57" cm="1">
        <f t="array" ref="BD36">IF(VLOOKUP($B36,refs!$A$1:$AE$32,COLUMN(H:H),0)="","",VLOOKUP($B36,refs!$A$1:$AE$32,COLUMN(H:H),0))</f>
        <v>0.88888888888888884</v>
      </c>
      <c r="BE36" s="57" cm="1">
        <f t="array" ref="BE36">IF(VLOOKUP($B36,refs!$A$1:$AE$32,COLUMN(I:I),0)="","",VLOOKUP($B36,refs!$A$1:$AE$32,COLUMN(I:I),0))</f>
        <v>138</v>
      </c>
      <c r="BF36" s="57" cm="1">
        <f t="array" ref="BF36">IF(VLOOKUP($B36,refs!$A$1:$AE$32,COLUMN(J:J),0)="","",VLOOKUP($B36,refs!$A$1:$AE$32,COLUMN(J:J),0))</f>
        <v>17.5</v>
      </c>
      <c r="BG36" s="57" cm="1">
        <f t="array" ref="BG36">IF(VLOOKUP($B36,refs!$A$1:$AE$32,COLUMN(K:K),0)="","",VLOOKUP($B36,refs!$A$1:$AE$32,COLUMN(K:K),0))</f>
        <v>118</v>
      </c>
      <c r="BH36" s="57" cm="1">
        <f t="array" ref="BH36">IF(VLOOKUP($B36,refs!$A$1:$AE$32,COLUMN(L:L),0)="","",VLOOKUP($B36,refs!$A$1:$AE$32,COLUMN(L:L),0))</f>
        <v>92</v>
      </c>
      <c r="BI36" s="57" cm="1">
        <f t="array" ref="BI36">IF(VLOOKUP($B36,refs!$A$1:$AE$32,COLUMN(M:M),0)="","",VLOOKUP($B36,refs!$A$1:$AE$32,COLUMN(M:M),0))</f>
        <v>91.833333333333329</v>
      </c>
      <c r="BJ36" s="57" cm="1">
        <f t="array" ref="BJ36">IF(VLOOKUP($B36,refs!$A$1:$AE$32,COLUMN(N:N),0)="","",VLOOKUP($B36,refs!$A$1:$AE$32,COLUMN(N:N),0))</f>
        <v>92</v>
      </c>
      <c r="BK36" s="57" t="str" cm="1">
        <f t="array" ref="BK36">IF(VLOOKUP($B36,refs!$A$1:$AE$32,COLUMN(O:O),0)="","",VLOOKUP($B36,refs!$A$1:$AE$32,COLUMN(O:O),0))</f>
        <v>2600-27408</v>
      </c>
      <c r="BL36" s="57" cm="1">
        <f t="array" ref="BL36">IF(VLOOKUP($B36,refs!$A$1:$AE$32,COLUMN(P:P),0)="","",VLOOKUP($B36,refs!$A$1:$AE$32,COLUMN(P:P),0))</f>
        <v>46064.680999999997</v>
      </c>
      <c r="BM36" s="57" cm="1">
        <f t="array" ref="BM36">IF(VLOOKUP($B36,refs!$A$1:$AE$32,COLUMN(Q:Q),0)="","",VLOOKUP($B36,refs!$A$1:$AE$32,COLUMN(Q:Q),0))</f>
        <v>23.066940911367102</v>
      </c>
      <c r="BN36" s="57" cm="1">
        <f t="array" ref="BN36">IF(VLOOKUP($B36,refs!$A$1:$AE$32,COLUMN(R:R),0)="","",VLOOKUP($B36,refs!$A$1:$AE$32,COLUMN(R:R),0))</f>
        <v>650.10333333333301</v>
      </c>
      <c r="BO36" s="57" cm="1">
        <f t="array" ref="BO36">IF(VLOOKUP($B36,refs!$A$1:$AE$32,COLUMN(S:S),0)="","",VLOOKUP($B36,refs!$A$1:$AE$32,COLUMN(S:S),0))</f>
        <v>0.458763542210469</v>
      </c>
      <c r="BP36" s="57" cm="1">
        <f t="array" ref="BP36">IF(VLOOKUP($B36,refs!$A$1:$AE$32,COLUMN(T:T),0)="","",VLOOKUP($B36,refs!$A$1:$AE$32,COLUMN(T:T),0))</f>
        <v>71161.457666666698</v>
      </c>
      <c r="BQ36" s="57" cm="1">
        <f t="array" ref="BQ36">IF(VLOOKUP($B36,refs!$A$1:$AE$32,COLUMN(U:U),0)="","",VLOOKUP($B36,refs!$A$1:$AE$32,COLUMN(U:U),0))</f>
        <v>35.634180103488603</v>
      </c>
      <c r="BR36" s="57" cm="1">
        <f t="array" ref="BR36">IF(VLOOKUP($B36,refs!$A$1:$AE$32,COLUMN(V:V),0)="","",VLOOKUP($B36,refs!$A$1:$AE$32,COLUMN(V:V),0))</f>
        <v>607.41999999999996</v>
      </c>
      <c r="BS36" s="57" cm="1">
        <f t="array" ref="BS36">IF(VLOOKUP($B36,refs!$A$1:$AE$32,COLUMN(W:W),0)="","",VLOOKUP($B36,refs!$A$1:$AE$32,COLUMN(W:W),0))</f>
        <v>0.42454312231664798</v>
      </c>
      <c r="BT36" s="57" cm="1">
        <f t="array" ref="BT36">IF(VLOOKUP($B36,refs!$A$1:$AE$32,COLUMN(X:X),0)="","",VLOOKUP($B36,refs!$A$1:$AE$32,COLUMN(X:X),0))</f>
        <v>58561.1383333333</v>
      </c>
      <c r="BU36" s="57" cm="1">
        <f t="array" ref="BU36">IF(VLOOKUP($B36,refs!$A$1:$AE$32,COLUMN(Y:Y),0)="","",VLOOKUP($B36,refs!$A$1:$AE$32,COLUMN(Y:Y),0))</f>
        <v>29.324556000667702</v>
      </c>
      <c r="BV36" s="57" cm="1">
        <f t="array" ref="BV36">IF(VLOOKUP($B36,refs!$A$1:$AE$32,COLUMN(Z:Z),0)="","",VLOOKUP($B36,refs!$A$1:$AE$32,COLUMN(Z:Z),0))</f>
        <v>647.77333333333297</v>
      </c>
      <c r="BW36" s="57" cm="1">
        <f t="array" ref="BW36">IF(VLOOKUP($B36,refs!$A$1:$AE$32,COLUMN(AA:AA),0)="","",VLOOKUP($B36,refs!$A$1:$AE$32,COLUMN(AA:AA),0))</f>
        <v>0.431435907007578</v>
      </c>
      <c r="BX36" s="57" cm="1">
        <f t="array" ref="BX36">IF(VLOOKUP($B36,refs!$A$1:$AE$32,COLUMN(AB:AB),0)="","",VLOOKUP($B36,refs!$A$1:$AE$32,COLUMN(AB:AB),0))</f>
        <v>53112.568666666702</v>
      </c>
      <c r="BY36" s="57" cm="1">
        <f t="array" ref="BY36">IF(VLOOKUP($B36,refs!$A$1:$AE$32,COLUMN(AC:AC),0)="","",VLOOKUP($B36,refs!$A$1:$AE$32,COLUMN(AC:AC),0))</f>
        <v>26.596178601235199</v>
      </c>
      <c r="BZ36" s="57" cm="1">
        <f t="array" ref="BZ36">IF(VLOOKUP($B36,refs!$A$1:$AE$32,COLUMN(AD:AD),0)="","",VLOOKUP($B36,refs!$A$1:$AE$32,COLUMN(AD:AD),0))</f>
        <v>591.42666666666696</v>
      </c>
      <c r="CA36" s="57" cm="1">
        <f t="array" ref="CA36">IF(VLOOKUP($B36,refs!$A$1:$AE$32,COLUMN(AE:AE),0)="","",VLOOKUP($B36,refs!$A$1:$AE$32,COLUMN(AE:AE),0))</f>
        <v>0.45355985899323698</v>
      </c>
    </row>
    <row r="37" spans="1:79" x14ac:dyDescent="0.2">
      <c r="A37">
        <v>33</v>
      </c>
      <c r="B37" t="s">
        <v>129</v>
      </c>
      <c r="C37" t="s">
        <v>41</v>
      </c>
      <c r="D37">
        <v>20</v>
      </c>
      <c r="E37" t="s">
        <v>128</v>
      </c>
      <c r="F37">
        <v>64</v>
      </c>
      <c r="G37">
        <v>64</v>
      </c>
      <c r="J37" t="s">
        <v>41</v>
      </c>
      <c r="K37" t="s">
        <v>130</v>
      </c>
      <c r="L37" t="s">
        <v>131</v>
      </c>
      <c r="M37" t="s">
        <v>132</v>
      </c>
      <c r="O37">
        <v>9</v>
      </c>
      <c r="Q37">
        <v>64</v>
      </c>
      <c r="R37" s="15">
        <v>41055</v>
      </c>
      <c r="S37" t="s">
        <v>208</v>
      </c>
      <c r="T37">
        <v>5</v>
      </c>
      <c r="U37">
        <v>29</v>
      </c>
      <c r="V37">
        <v>4</v>
      </c>
      <c r="Y37">
        <v>2</v>
      </c>
      <c r="Z37" t="s">
        <v>45</v>
      </c>
      <c r="AA37">
        <v>5.16</v>
      </c>
      <c r="AB37">
        <v>7.65</v>
      </c>
      <c r="AC37">
        <v>28.635000000000002</v>
      </c>
      <c r="AG37">
        <v>2</v>
      </c>
      <c r="AI37" s="15">
        <v>41039</v>
      </c>
      <c r="AJ37">
        <v>0.27569444444444446</v>
      </c>
      <c r="AP37" s="15" cm="1">
        <f t="array" ref="AP37">IF(VLOOKUP($B37,'indiv intrinsic song '!$A$1:$H$32,COLUMN(B:B),0)=0,"",VLOOKUP($B37,'indiv intrinsic song '!$A$1:$H$32,COLUMN(B:B),0))</f>
        <v>41039</v>
      </c>
      <c r="AQ37" s="17" cm="1">
        <f t="array" ref="AQ37">IF(VLOOKUP($B37,'indiv intrinsic song '!$A$1:$H$32,COLUMN(C:C),0)=0,"",VLOOKUP($B37,'indiv intrinsic song '!$A$1:$H$32,COLUMN(C:C),0))</f>
        <v>14</v>
      </c>
      <c r="AR37" s="17" cm="1">
        <f t="array" ref="AR37">IF(VLOOKUP($B37,'indiv intrinsic song '!$A$1:$H$32,COLUMN(D:D),0)=0,"",VLOOKUP($B37,'indiv intrinsic song '!$A$1:$H$32,COLUMN(D:D),0))</f>
        <v>11.428571428571429</v>
      </c>
      <c r="AS37" s="17" cm="1">
        <f t="array" ref="AS37">IF(VLOOKUP($B37,'indiv intrinsic song '!$A$1:$H$32,COLUMN(E:E),0)=0,"",VLOOKUP($B37,'indiv intrinsic song '!$A$1:$H$32,COLUMN(E:E),0))</f>
        <v>0.36771428571428572</v>
      </c>
      <c r="AT37" s="17" cm="1">
        <f t="array" ref="AT37">IF(VLOOKUP($B37,'indiv intrinsic song '!$A$1:$H$32,COLUMN(F:F),0)=0,"",VLOOKUP($B37,'indiv intrinsic song '!$A$1:$H$32,COLUMN(F:F),0))</f>
        <v>2092.8571428571427</v>
      </c>
      <c r="AU37" s="17" cm="1">
        <f t="array" ref="AU37">IF(VLOOKUP($B37,'indiv intrinsic song '!$A$1:$H$32,COLUMN(G:G),0)=0,"",VLOOKUP($B37,'indiv intrinsic song '!$A$1:$H$32,COLUMN(G:G),0))</f>
        <v>31.112454733914781</v>
      </c>
      <c r="AV37" s="17" cm="1">
        <f t="array" ref="AV37">IF(VLOOKUP($B37,'indiv intrinsic song '!$A$1:$H$32,COLUMN(H:H),0)=0,"",VLOOKUP($B37,'indiv intrinsic song '!$A$1:$H$32,COLUMN(H:H),0))</f>
        <v>28</v>
      </c>
      <c r="AW37" s="57" t="str" cm="1">
        <f t="array" ref="AW37">IF(VLOOKUP($B37,refs!$A$1:$AE$32,COLUMN(A:A),0)="","",VLOOKUP($B37,refs!$A$1:$AE$32,COLUMN(A:A),0))</f>
        <v>2600-27408</v>
      </c>
      <c r="AX37" s="57" t="str" cm="1">
        <f t="array" ref="AX37">IF(VLOOKUP($B37,refs!$A$1:$AE$32,COLUMN(B:B),0)="","",VLOOKUP($B37,refs!$A$1:$AE$32,COLUMN(B:B),0))</f>
        <v>12-726</v>
      </c>
      <c r="AY37" s="57" t="str" cm="1">
        <f t="array" ref="AY37">IF(VLOOKUP($B37,refs!$A$1:$AE$32,COLUMN(C:C),0)="","",VLOOKUP($B37,refs!$A$1:$AE$32,COLUMN(C:C),0))</f>
        <v>PB-11</v>
      </c>
      <c r="AZ37" s="57" cm="1">
        <f t="array" ref="AZ37">IF(VLOOKUP($B37,refs!$A$1:$AE$32,COLUMN(D:D),0)="","",VLOOKUP($B37,refs!$A$1:$AE$32,COLUMN(D:D),0))</f>
        <v>31.464530892448511</v>
      </c>
      <c r="BA37" s="57" cm="1">
        <f t="array" ref="BA37">IF(VLOOKUP($B37,refs!$A$1:$AE$32,COLUMN(E:E),0)="","",VLOOKUP($B37,refs!$A$1:$AE$32,COLUMN(E:E),0))</f>
        <v>36.124794745484401</v>
      </c>
      <c r="BB37" s="57" cm="1">
        <f t="array" ref="BB37">IF(VLOOKUP($B37,refs!$A$1:$AE$32,COLUMN(F:F),0)="","",VLOOKUP($B37,refs!$A$1:$AE$32,COLUMN(F:F),0))</f>
        <v>8</v>
      </c>
      <c r="BC37" s="57" cm="1">
        <f t="array" ref="BC37">IF(VLOOKUP($B37,refs!$A$1:$AE$32,COLUMN(G:G),0)="","",VLOOKUP($B37,refs!$A$1:$AE$32,COLUMN(G:G),0))</f>
        <v>1</v>
      </c>
      <c r="BD37" s="57" cm="1">
        <f t="array" ref="BD37">IF(VLOOKUP($B37,refs!$A$1:$AE$32,COLUMN(H:H),0)="","",VLOOKUP($B37,refs!$A$1:$AE$32,COLUMN(H:H),0))</f>
        <v>0.88888888888888884</v>
      </c>
      <c r="BE37" s="57" cm="1">
        <f t="array" ref="BE37">IF(VLOOKUP($B37,refs!$A$1:$AE$32,COLUMN(I:I),0)="","",VLOOKUP($B37,refs!$A$1:$AE$32,COLUMN(I:I),0))</f>
        <v>138</v>
      </c>
      <c r="BF37" s="57" cm="1">
        <f t="array" ref="BF37">IF(VLOOKUP($B37,refs!$A$1:$AE$32,COLUMN(J:J),0)="","",VLOOKUP($B37,refs!$A$1:$AE$32,COLUMN(J:J),0))</f>
        <v>17.5</v>
      </c>
      <c r="BG37" s="57" cm="1">
        <f t="array" ref="BG37">IF(VLOOKUP($B37,refs!$A$1:$AE$32,COLUMN(K:K),0)="","",VLOOKUP($B37,refs!$A$1:$AE$32,COLUMN(K:K),0))</f>
        <v>118</v>
      </c>
      <c r="BH37" s="57" cm="1">
        <f t="array" ref="BH37">IF(VLOOKUP($B37,refs!$A$1:$AE$32,COLUMN(L:L),0)="","",VLOOKUP($B37,refs!$A$1:$AE$32,COLUMN(L:L),0))</f>
        <v>92</v>
      </c>
      <c r="BI37" s="57" cm="1">
        <f t="array" ref="BI37">IF(VLOOKUP($B37,refs!$A$1:$AE$32,COLUMN(M:M),0)="","",VLOOKUP($B37,refs!$A$1:$AE$32,COLUMN(M:M),0))</f>
        <v>91.833333333333329</v>
      </c>
      <c r="BJ37" s="57" cm="1">
        <f t="array" ref="BJ37">IF(VLOOKUP($B37,refs!$A$1:$AE$32,COLUMN(N:N),0)="","",VLOOKUP($B37,refs!$A$1:$AE$32,COLUMN(N:N),0))</f>
        <v>92</v>
      </c>
      <c r="BK37" s="57" t="str" cm="1">
        <f t="array" ref="BK37">IF(VLOOKUP($B37,refs!$A$1:$AE$32,COLUMN(O:O),0)="","",VLOOKUP($B37,refs!$A$1:$AE$32,COLUMN(O:O),0))</f>
        <v>2600-27408</v>
      </c>
      <c r="BL37" s="57" cm="1">
        <f t="array" ref="BL37">IF(VLOOKUP($B37,refs!$A$1:$AE$32,COLUMN(P:P),0)="","",VLOOKUP($B37,refs!$A$1:$AE$32,COLUMN(P:P),0))</f>
        <v>46064.680999999997</v>
      </c>
      <c r="BM37" s="57" cm="1">
        <f t="array" ref="BM37">IF(VLOOKUP($B37,refs!$A$1:$AE$32,COLUMN(Q:Q),0)="","",VLOOKUP($B37,refs!$A$1:$AE$32,COLUMN(Q:Q),0))</f>
        <v>23.066940911367102</v>
      </c>
      <c r="BN37" s="57" cm="1">
        <f t="array" ref="BN37">IF(VLOOKUP($B37,refs!$A$1:$AE$32,COLUMN(R:R),0)="","",VLOOKUP($B37,refs!$A$1:$AE$32,COLUMN(R:R),0))</f>
        <v>650.10333333333301</v>
      </c>
      <c r="BO37" s="57" cm="1">
        <f t="array" ref="BO37">IF(VLOOKUP($B37,refs!$A$1:$AE$32,COLUMN(S:S),0)="","",VLOOKUP($B37,refs!$A$1:$AE$32,COLUMN(S:S),0))</f>
        <v>0.458763542210469</v>
      </c>
      <c r="BP37" s="57" cm="1">
        <f t="array" ref="BP37">IF(VLOOKUP($B37,refs!$A$1:$AE$32,COLUMN(T:T),0)="","",VLOOKUP($B37,refs!$A$1:$AE$32,COLUMN(T:T),0))</f>
        <v>71161.457666666698</v>
      </c>
      <c r="BQ37" s="57" cm="1">
        <f t="array" ref="BQ37">IF(VLOOKUP($B37,refs!$A$1:$AE$32,COLUMN(U:U),0)="","",VLOOKUP($B37,refs!$A$1:$AE$32,COLUMN(U:U),0))</f>
        <v>35.634180103488603</v>
      </c>
      <c r="BR37" s="57" cm="1">
        <f t="array" ref="BR37">IF(VLOOKUP($B37,refs!$A$1:$AE$32,COLUMN(V:V),0)="","",VLOOKUP($B37,refs!$A$1:$AE$32,COLUMN(V:V),0))</f>
        <v>607.41999999999996</v>
      </c>
      <c r="BS37" s="57" cm="1">
        <f t="array" ref="BS37">IF(VLOOKUP($B37,refs!$A$1:$AE$32,COLUMN(W:W),0)="","",VLOOKUP($B37,refs!$A$1:$AE$32,COLUMN(W:W),0))</f>
        <v>0.42454312231664798</v>
      </c>
      <c r="BT37" s="57" cm="1">
        <f t="array" ref="BT37">IF(VLOOKUP($B37,refs!$A$1:$AE$32,COLUMN(X:X),0)="","",VLOOKUP($B37,refs!$A$1:$AE$32,COLUMN(X:X),0))</f>
        <v>58561.1383333333</v>
      </c>
      <c r="BU37" s="57" cm="1">
        <f t="array" ref="BU37">IF(VLOOKUP($B37,refs!$A$1:$AE$32,COLUMN(Y:Y),0)="","",VLOOKUP($B37,refs!$A$1:$AE$32,COLUMN(Y:Y),0))</f>
        <v>29.324556000667702</v>
      </c>
      <c r="BV37" s="57" cm="1">
        <f t="array" ref="BV37">IF(VLOOKUP($B37,refs!$A$1:$AE$32,COLUMN(Z:Z),0)="","",VLOOKUP($B37,refs!$A$1:$AE$32,COLUMN(Z:Z),0))</f>
        <v>647.77333333333297</v>
      </c>
      <c r="BW37" s="57" cm="1">
        <f t="array" ref="BW37">IF(VLOOKUP($B37,refs!$A$1:$AE$32,COLUMN(AA:AA),0)="","",VLOOKUP($B37,refs!$A$1:$AE$32,COLUMN(AA:AA),0))</f>
        <v>0.431435907007578</v>
      </c>
      <c r="BX37" s="57" cm="1">
        <f t="array" ref="BX37">IF(VLOOKUP($B37,refs!$A$1:$AE$32,COLUMN(AB:AB),0)="","",VLOOKUP($B37,refs!$A$1:$AE$32,COLUMN(AB:AB),0))</f>
        <v>53112.568666666702</v>
      </c>
      <c r="BY37" s="57" cm="1">
        <f t="array" ref="BY37">IF(VLOOKUP($B37,refs!$A$1:$AE$32,COLUMN(AC:AC),0)="","",VLOOKUP($B37,refs!$A$1:$AE$32,COLUMN(AC:AC),0))</f>
        <v>26.596178601235199</v>
      </c>
      <c r="BZ37" s="57" cm="1">
        <f t="array" ref="BZ37">IF(VLOOKUP($B37,refs!$A$1:$AE$32,COLUMN(AD:AD),0)="","",VLOOKUP($B37,refs!$A$1:$AE$32,COLUMN(AD:AD),0))</f>
        <v>591.42666666666696</v>
      </c>
      <c r="CA37" s="57" cm="1">
        <f t="array" ref="CA37">IF(VLOOKUP($B37,refs!$A$1:$AE$32,COLUMN(AE:AE),0)="","",VLOOKUP($B37,refs!$A$1:$AE$32,COLUMN(AE:AE),0))</f>
        <v>0.45355985899323698</v>
      </c>
    </row>
    <row r="38" spans="1:79" x14ac:dyDescent="0.2">
      <c r="A38">
        <v>35</v>
      </c>
      <c r="B38" t="s">
        <v>133</v>
      </c>
      <c r="C38" t="s">
        <v>41</v>
      </c>
      <c r="D38">
        <v>21</v>
      </c>
      <c r="E38" t="s">
        <v>128</v>
      </c>
      <c r="F38">
        <v>4</v>
      </c>
      <c r="G38">
        <v>4</v>
      </c>
      <c r="J38" t="s">
        <v>41</v>
      </c>
      <c r="K38" t="s">
        <v>134</v>
      </c>
      <c r="L38" t="s">
        <v>135</v>
      </c>
      <c r="M38" t="s">
        <v>136</v>
      </c>
      <c r="O38">
        <v>2</v>
      </c>
      <c r="Q38">
        <v>4</v>
      </c>
      <c r="R38" s="15">
        <v>41056</v>
      </c>
      <c r="S38" t="s">
        <v>209</v>
      </c>
      <c r="T38">
        <v>1</v>
      </c>
      <c r="U38">
        <v>61</v>
      </c>
      <c r="V38">
        <v>1</v>
      </c>
      <c r="Y38">
        <v>1</v>
      </c>
      <c r="Z38" t="s">
        <v>45</v>
      </c>
      <c r="AA38">
        <v>16.47</v>
      </c>
      <c r="AB38">
        <v>114.15</v>
      </c>
      <c r="AC38">
        <v>6.03</v>
      </c>
      <c r="AD38">
        <v>22.245000000000005</v>
      </c>
      <c r="AE38">
        <v>-56.490000000000009</v>
      </c>
      <c r="AF38">
        <v>0.98999999999999932</v>
      </c>
      <c r="AG38">
        <v>1</v>
      </c>
      <c r="AI38" s="15">
        <v>41045</v>
      </c>
      <c r="AJ38">
        <v>0.24583333333333335</v>
      </c>
      <c r="AP38" s="15" cm="1">
        <f t="array" ref="AP38">IF(VLOOKUP($B38,'indiv intrinsic song '!$A$1:$H$32,COLUMN(B:B),0)=0,"",VLOOKUP($B38,'indiv intrinsic song '!$A$1:$H$32,COLUMN(B:B),0))</f>
        <v>41030</v>
      </c>
      <c r="AQ38" s="17" cm="1">
        <f t="array" ref="AQ38">IF(VLOOKUP($B38,'indiv intrinsic song '!$A$1:$H$32,COLUMN(C:C),0)=0,"",VLOOKUP($B38,'indiv intrinsic song '!$A$1:$H$32,COLUMN(C:C),0))</f>
        <v>19</v>
      </c>
      <c r="AR38" s="17" cm="1">
        <f t="array" ref="AR38">IF(VLOOKUP($B38,'indiv intrinsic song '!$A$1:$H$32,COLUMN(D:D),0)=0,"",VLOOKUP($B38,'indiv intrinsic song '!$A$1:$H$32,COLUMN(D:D),0))</f>
        <v>10.222222222222221</v>
      </c>
      <c r="AS38" s="17" cm="1">
        <f t="array" ref="AS38">IF(VLOOKUP($B38,'indiv intrinsic song '!$A$1:$H$32,COLUMN(E:E),0)=0,"",VLOOKUP($B38,'indiv intrinsic song '!$A$1:$H$32,COLUMN(E:E),0))</f>
        <v>0.33236842105263159</v>
      </c>
      <c r="AT38" s="17" cm="1">
        <f t="array" ref="AT38">IF(VLOOKUP($B38,'indiv intrinsic song '!$A$1:$H$32,COLUMN(F:F),0)=0,"",VLOOKUP($B38,'indiv intrinsic song '!$A$1:$H$32,COLUMN(F:F),0))</f>
        <v>2253.1578947368421</v>
      </c>
      <c r="AU38" s="17" cm="1">
        <f t="array" ref="AU38">IF(VLOOKUP($B38,'indiv intrinsic song '!$A$1:$H$32,COLUMN(G:G),0)=0,"",VLOOKUP($B38,'indiv intrinsic song '!$A$1:$H$32,COLUMN(G:G),0))</f>
        <v>30.850247988141454</v>
      </c>
      <c r="AV38" s="17" cm="1">
        <f t="array" ref="AV38">IF(VLOOKUP($B38,'indiv intrinsic song '!$A$1:$H$32,COLUMN(H:H),0)=0,"",VLOOKUP($B38,'indiv intrinsic song '!$A$1:$H$32,COLUMN(H:H),0))</f>
        <v>29</v>
      </c>
      <c r="AW38" s="57" t="str" cm="1">
        <f t="array" ref="AW38">IF(VLOOKUP($B38,refs!$A$1:$AE$32,COLUMN(A:A),0)="","",VLOOKUP($B38,refs!$A$1:$AE$32,COLUMN(A:A),0))</f>
        <v>2600-27616</v>
      </c>
      <c r="AX38" s="57" t="str" cm="1">
        <f t="array" ref="AX38">IF(VLOOKUP($B38,refs!$A$1:$AE$32,COLUMN(B:B),0)="","",VLOOKUP($B38,refs!$A$1:$AE$32,COLUMN(B:B),0))</f>
        <v>12-734</v>
      </c>
      <c r="AY38" s="57" t="str" cm="1">
        <f t="array" ref="AY38">IF(VLOOKUP($B38,refs!$A$1:$AE$32,COLUMN(C:C),0)="","",VLOOKUP($B38,refs!$A$1:$AE$32,COLUMN(C:C),0))</f>
        <v>PB-14</v>
      </c>
      <c r="AZ38" s="57" cm="1">
        <f t="array" ref="AZ38">IF(VLOOKUP($B38,refs!$A$1:$AE$32,COLUMN(D:D),0)="","",VLOOKUP($B38,refs!$A$1:$AE$32,COLUMN(D:D),0))</f>
        <v>31.392694063926943</v>
      </c>
      <c r="BA38" s="57" cm="1">
        <f t="array" ref="BA38">IF(VLOOKUP($B38,refs!$A$1:$AE$32,COLUMN(E:E),0)="","",VLOOKUP($B38,refs!$A$1:$AE$32,COLUMN(E:E),0))</f>
        <v>36.231884057971016</v>
      </c>
      <c r="BB38" s="57" cm="1">
        <f t="array" ref="BB38">IF(VLOOKUP($B38,refs!$A$1:$AE$32,COLUMN(F:F),0)="","",VLOOKUP($B38,refs!$A$1:$AE$32,COLUMN(F:F),0))</f>
        <v>2</v>
      </c>
      <c r="BC38" s="57" cm="1">
        <f t="array" ref="BC38">IF(VLOOKUP($B38,refs!$A$1:$AE$32,COLUMN(G:G),0)="","",VLOOKUP($B38,refs!$A$1:$AE$32,COLUMN(G:G),0))</f>
        <v>0</v>
      </c>
      <c r="BD38" s="57" cm="1">
        <f t="array" ref="BD38">IF(VLOOKUP($B38,refs!$A$1:$AE$32,COLUMN(H:H),0)="","",VLOOKUP($B38,refs!$A$1:$AE$32,COLUMN(H:H),0))</f>
        <v>1</v>
      </c>
      <c r="BE38" s="57" cm="1">
        <f t="array" ref="BE38">IF(VLOOKUP($B38,refs!$A$1:$AE$32,COLUMN(I:I),0)="","",VLOOKUP($B38,refs!$A$1:$AE$32,COLUMN(I:I),0))</f>
        <v>166</v>
      </c>
      <c r="BF38" s="57" cm="1">
        <f t="array" ref="BF38">IF(VLOOKUP($B38,refs!$A$1:$AE$32,COLUMN(J:J),0)="","",VLOOKUP($B38,refs!$A$1:$AE$32,COLUMN(J:J),0))</f>
        <v>19</v>
      </c>
      <c r="BG38" s="57" cm="1">
        <f t="array" ref="BG38">IF(VLOOKUP($B38,refs!$A$1:$AE$32,COLUMN(K:K),0)="","",VLOOKUP($B38,refs!$A$1:$AE$32,COLUMN(K:K),0))</f>
        <v>122.66666666666667</v>
      </c>
      <c r="BH38" s="57" cm="1">
        <f t="array" ref="BH38">IF(VLOOKUP($B38,refs!$A$1:$AE$32,COLUMN(L:L),0)="","",VLOOKUP($B38,refs!$A$1:$AE$32,COLUMN(L:L),0))</f>
        <v>107</v>
      </c>
      <c r="BI38" s="57" cm="1">
        <f t="array" ref="BI38">IF(VLOOKUP($B38,refs!$A$1:$AE$32,COLUMN(M:M),0)="","",VLOOKUP($B38,refs!$A$1:$AE$32,COLUMN(M:M),0))</f>
        <v>106.16666666666667</v>
      </c>
      <c r="BJ38" s="57" cm="1">
        <f t="array" ref="BJ38">IF(VLOOKUP($B38,refs!$A$1:$AE$32,COLUMN(N:N),0)="","",VLOOKUP($B38,refs!$A$1:$AE$32,COLUMN(N:N),0))</f>
        <v>107</v>
      </c>
      <c r="BK38" s="57" t="str" cm="1">
        <f t="array" ref="BK38">IF(VLOOKUP($B38,refs!$A$1:$AE$32,COLUMN(O:O),0)="","",VLOOKUP($B38,refs!$A$1:$AE$32,COLUMN(O:O),0))</f>
        <v>2600-27616</v>
      </c>
      <c r="BL38" s="57" cm="1">
        <f t="array" ref="BL38">IF(VLOOKUP($B38,refs!$A$1:$AE$32,COLUMN(P:P),0)="","",VLOOKUP($B38,refs!$A$1:$AE$32,COLUMN(P:P),0))</f>
        <v>42621.2006666667</v>
      </c>
      <c r="BM38" s="57" cm="1">
        <f t="array" ref="BM38">IF(VLOOKUP($B38,refs!$A$1:$AE$32,COLUMN(Q:Q),0)="","",VLOOKUP($B38,refs!$A$1:$AE$32,COLUMN(Q:Q),0))</f>
        <v>21.3426142547154</v>
      </c>
      <c r="BN38" s="57" cm="1">
        <f t="array" ref="BN38">IF(VLOOKUP($B38,refs!$A$1:$AE$32,COLUMN(R:R),0)="","",VLOOKUP($B38,refs!$A$1:$AE$32,COLUMN(R:R),0))</f>
        <v>651.15</v>
      </c>
      <c r="BO38" s="57" cm="1">
        <f t="array" ref="BO38">IF(VLOOKUP($B38,refs!$A$1:$AE$32,COLUMN(S:S),0)="","",VLOOKUP($B38,refs!$A$1:$AE$32,COLUMN(S:S),0))</f>
        <v>0.49151791547527701</v>
      </c>
      <c r="BP38" s="57" cm="1">
        <f t="array" ref="BP38">IF(VLOOKUP($B38,refs!$A$1:$AE$32,COLUMN(T:T),0)="","",VLOOKUP($B38,refs!$A$1:$AE$32,COLUMN(T:T),0))</f>
        <v>71633.701666666704</v>
      </c>
      <c r="BQ38" s="57" cm="1">
        <f t="array" ref="BQ38">IF(VLOOKUP($B38,refs!$A$1:$AE$32,COLUMN(U:U),0)="","",VLOOKUP($B38,refs!$A$1:$AE$32,COLUMN(U:U),0))</f>
        <v>35.870656818561201</v>
      </c>
      <c r="BR38" s="57" cm="1">
        <f t="array" ref="BR38">IF(VLOOKUP($B38,refs!$A$1:$AE$32,COLUMN(V:V),0)="","",VLOOKUP($B38,refs!$A$1:$AE$32,COLUMN(V:V),0))</f>
        <v>644.45000000000005</v>
      </c>
      <c r="BS38" s="57" cm="1">
        <f t="array" ref="BS38">IF(VLOOKUP($B38,refs!$A$1:$AE$32,COLUMN(W:W),0)="","",VLOOKUP($B38,refs!$A$1:$AE$32,COLUMN(W:W),0))</f>
        <v>0.41133128232021099</v>
      </c>
      <c r="BT38" s="57" cm="1">
        <f t="array" ref="BT38">IF(VLOOKUP($B38,refs!$A$1:$AE$32,COLUMN(X:X),0)="","",VLOOKUP($B38,refs!$A$1:$AE$32,COLUMN(X:X),0))</f>
        <v>47978.432666666697</v>
      </c>
      <c r="BU38" s="57" cm="1">
        <f t="array" ref="BU38">IF(VLOOKUP($B38,refs!$A$1:$AE$32,COLUMN(Y:Y),0)="","",VLOOKUP($B38,refs!$A$1:$AE$32,COLUMN(Y:Y),0))</f>
        <v>24.025254214655298</v>
      </c>
      <c r="BV38" s="57" cm="1">
        <f t="array" ref="BV38">IF(VLOOKUP($B38,refs!$A$1:$AE$32,COLUMN(Z:Z),0)="","",VLOOKUP($B38,refs!$A$1:$AE$32,COLUMN(Z:Z),0))</f>
        <v>644.44333333333304</v>
      </c>
      <c r="BW38" s="57" cm="1">
        <f t="array" ref="BW38">IF(VLOOKUP($B38,refs!$A$1:$AE$32,COLUMN(AA:AA),0)="","",VLOOKUP($B38,refs!$A$1:$AE$32,COLUMN(AA:AA),0))</f>
        <v>0.46099709024400598</v>
      </c>
      <c r="BX38" s="57" cm="1">
        <f t="array" ref="BX38">IF(VLOOKUP($B38,refs!$A$1:$AE$32,COLUMN(AB:AB),0)="","",VLOOKUP($B38,refs!$A$1:$AE$32,COLUMN(AB:AB),0))</f>
        <v>45507.028333333299</v>
      </c>
      <c r="BY38" s="57" cm="1">
        <f t="array" ref="BY38">IF(VLOOKUP($B38,refs!$A$1:$AE$32,COLUMN(AC:AC),0)="","",VLOOKUP($B38,refs!$A$1:$AE$32,COLUMN(AC:AC),0))</f>
        <v>22.787695710232001</v>
      </c>
      <c r="BZ38" s="57" cm="1">
        <f t="array" ref="BZ38">IF(VLOOKUP($B38,refs!$A$1:$AE$32,COLUMN(AD:AD),0)="","",VLOOKUP($B38,refs!$A$1:$AE$32,COLUMN(AD:AD),0))</f>
        <v>650.77</v>
      </c>
      <c r="CA38" s="57" cm="1">
        <f t="array" ref="CA38">IF(VLOOKUP($B38,refs!$A$1:$AE$32,COLUMN(AE:AE),0)="","",VLOOKUP($B38,refs!$A$1:$AE$32,COLUMN(AE:AE),0))</f>
        <v>0.516623996640585</v>
      </c>
    </row>
    <row r="39" spans="1:79" x14ac:dyDescent="0.2">
      <c r="A39">
        <v>35</v>
      </c>
      <c r="B39" t="s">
        <v>133</v>
      </c>
      <c r="C39" t="s">
        <v>41</v>
      </c>
      <c r="D39">
        <v>21</v>
      </c>
      <c r="E39" t="s">
        <v>128</v>
      </c>
      <c r="F39">
        <v>4</v>
      </c>
      <c r="G39">
        <v>4</v>
      </c>
      <c r="J39" t="s">
        <v>41</v>
      </c>
      <c r="K39" t="s">
        <v>134</v>
      </c>
      <c r="L39" t="s">
        <v>135</v>
      </c>
      <c r="M39" t="s">
        <v>136</v>
      </c>
      <c r="O39">
        <v>2</v>
      </c>
      <c r="Q39">
        <v>4</v>
      </c>
      <c r="R39" s="15">
        <v>41056</v>
      </c>
      <c r="S39" t="s">
        <v>209</v>
      </c>
      <c r="T39">
        <v>1</v>
      </c>
      <c r="U39">
        <v>61</v>
      </c>
      <c r="V39">
        <v>1</v>
      </c>
      <c r="Y39">
        <v>2</v>
      </c>
      <c r="Z39" t="s">
        <v>49</v>
      </c>
      <c r="AA39">
        <v>38.715000000000003</v>
      </c>
      <c r="AB39">
        <v>57.66</v>
      </c>
      <c r="AC39">
        <v>7.02</v>
      </c>
      <c r="AG39">
        <v>1</v>
      </c>
      <c r="AI39" s="15">
        <v>41045</v>
      </c>
      <c r="AJ39">
        <v>0.27083333333333331</v>
      </c>
      <c r="AP39" s="15" cm="1">
        <f t="array" ref="AP39">IF(VLOOKUP($B39,'indiv intrinsic song '!$A$1:$H$32,COLUMN(B:B),0)=0,"",VLOOKUP($B39,'indiv intrinsic song '!$A$1:$H$32,COLUMN(B:B),0))</f>
        <v>41030</v>
      </c>
      <c r="AQ39" s="17" cm="1">
        <f t="array" ref="AQ39">IF(VLOOKUP($B39,'indiv intrinsic song '!$A$1:$H$32,COLUMN(C:C),0)=0,"",VLOOKUP($B39,'indiv intrinsic song '!$A$1:$H$32,COLUMN(C:C),0))</f>
        <v>19</v>
      </c>
      <c r="AR39" s="17" cm="1">
        <f t="array" ref="AR39">IF(VLOOKUP($B39,'indiv intrinsic song '!$A$1:$H$32,COLUMN(D:D),0)=0,"",VLOOKUP($B39,'indiv intrinsic song '!$A$1:$H$32,COLUMN(D:D),0))</f>
        <v>10.222222222222221</v>
      </c>
      <c r="AS39" s="17" cm="1">
        <f t="array" ref="AS39">IF(VLOOKUP($B39,'indiv intrinsic song '!$A$1:$H$32,COLUMN(E:E),0)=0,"",VLOOKUP($B39,'indiv intrinsic song '!$A$1:$H$32,COLUMN(E:E),0))</f>
        <v>0.33236842105263159</v>
      </c>
      <c r="AT39" s="17" cm="1">
        <f t="array" ref="AT39">IF(VLOOKUP($B39,'indiv intrinsic song '!$A$1:$H$32,COLUMN(F:F),0)=0,"",VLOOKUP($B39,'indiv intrinsic song '!$A$1:$H$32,COLUMN(F:F),0))</f>
        <v>2253.1578947368421</v>
      </c>
      <c r="AU39" s="17" cm="1">
        <f t="array" ref="AU39">IF(VLOOKUP($B39,'indiv intrinsic song '!$A$1:$H$32,COLUMN(G:G),0)=0,"",VLOOKUP($B39,'indiv intrinsic song '!$A$1:$H$32,COLUMN(G:G),0))</f>
        <v>30.850247988141454</v>
      </c>
      <c r="AV39" s="17" cm="1">
        <f t="array" ref="AV39">IF(VLOOKUP($B39,'indiv intrinsic song '!$A$1:$H$32,COLUMN(H:H),0)=0,"",VLOOKUP($B39,'indiv intrinsic song '!$A$1:$H$32,COLUMN(H:H),0))</f>
        <v>29</v>
      </c>
      <c r="AW39" s="57" t="str" cm="1">
        <f t="array" ref="AW39">IF(VLOOKUP($B39,refs!$A$1:$AE$32,COLUMN(A:A),0)="","",VLOOKUP($B39,refs!$A$1:$AE$32,COLUMN(A:A),0))</f>
        <v>2600-27616</v>
      </c>
      <c r="AX39" s="57" t="str" cm="1">
        <f t="array" ref="AX39">IF(VLOOKUP($B39,refs!$A$1:$AE$32,COLUMN(B:B),0)="","",VLOOKUP($B39,refs!$A$1:$AE$32,COLUMN(B:B),0))</f>
        <v>12-734</v>
      </c>
      <c r="AY39" s="57" t="str" cm="1">
        <f t="array" ref="AY39">IF(VLOOKUP($B39,refs!$A$1:$AE$32,COLUMN(C:C),0)="","",VLOOKUP($B39,refs!$A$1:$AE$32,COLUMN(C:C),0))</f>
        <v>PB-14</v>
      </c>
      <c r="AZ39" s="57" cm="1">
        <f t="array" ref="AZ39">IF(VLOOKUP($B39,refs!$A$1:$AE$32,COLUMN(D:D),0)="","",VLOOKUP($B39,refs!$A$1:$AE$32,COLUMN(D:D),0))</f>
        <v>31.392694063926943</v>
      </c>
      <c r="BA39" s="57" cm="1">
        <f t="array" ref="BA39">IF(VLOOKUP($B39,refs!$A$1:$AE$32,COLUMN(E:E),0)="","",VLOOKUP($B39,refs!$A$1:$AE$32,COLUMN(E:E),0))</f>
        <v>36.231884057971016</v>
      </c>
      <c r="BB39" s="57" cm="1">
        <f t="array" ref="BB39">IF(VLOOKUP($B39,refs!$A$1:$AE$32,COLUMN(F:F),0)="","",VLOOKUP($B39,refs!$A$1:$AE$32,COLUMN(F:F),0))</f>
        <v>2</v>
      </c>
      <c r="BC39" s="57" cm="1">
        <f t="array" ref="BC39">IF(VLOOKUP($B39,refs!$A$1:$AE$32,COLUMN(G:G),0)="","",VLOOKUP($B39,refs!$A$1:$AE$32,COLUMN(G:G),0))</f>
        <v>0</v>
      </c>
      <c r="BD39" s="57" cm="1">
        <f t="array" ref="BD39">IF(VLOOKUP($B39,refs!$A$1:$AE$32,COLUMN(H:H),0)="","",VLOOKUP($B39,refs!$A$1:$AE$32,COLUMN(H:H),0))</f>
        <v>1</v>
      </c>
      <c r="BE39" s="57" cm="1">
        <f t="array" ref="BE39">IF(VLOOKUP($B39,refs!$A$1:$AE$32,COLUMN(I:I),0)="","",VLOOKUP($B39,refs!$A$1:$AE$32,COLUMN(I:I),0))</f>
        <v>166</v>
      </c>
      <c r="BF39" s="57" cm="1">
        <f t="array" ref="BF39">IF(VLOOKUP($B39,refs!$A$1:$AE$32,COLUMN(J:J),0)="","",VLOOKUP($B39,refs!$A$1:$AE$32,COLUMN(J:J),0))</f>
        <v>19</v>
      </c>
      <c r="BG39" s="57" cm="1">
        <f t="array" ref="BG39">IF(VLOOKUP($B39,refs!$A$1:$AE$32,COLUMN(K:K),0)="","",VLOOKUP($B39,refs!$A$1:$AE$32,COLUMN(K:K),0))</f>
        <v>122.66666666666667</v>
      </c>
      <c r="BH39" s="57" cm="1">
        <f t="array" ref="BH39">IF(VLOOKUP($B39,refs!$A$1:$AE$32,COLUMN(L:L),0)="","",VLOOKUP($B39,refs!$A$1:$AE$32,COLUMN(L:L),0))</f>
        <v>107</v>
      </c>
      <c r="BI39" s="57" cm="1">
        <f t="array" ref="BI39">IF(VLOOKUP($B39,refs!$A$1:$AE$32,COLUMN(M:M),0)="","",VLOOKUP($B39,refs!$A$1:$AE$32,COLUMN(M:M),0))</f>
        <v>106.16666666666667</v>
      </c>
      <c r="BJ39" s="57" cm="1">
        <f t="array" ref="BJ39">IF(VLOOKUP($B39,refs!$A$1:$AE$32,COLUMN(N:N),0)="","",VLOOKUP($B39,refs!$A$1:$AE$32,COLUMN(N:N),0))</f>
        <v>107</v>
      </c>
      <c r="BK39" s="57" t="str" cm="1">
        <f t="array" ref="BK39">IF(VLOOKUP($B39,refs!$A$1:$AE$32,COLUMN(O:O),0)="","",VLOOKUP($B39,refs!$A$1:$AE$32,COLUMN(O:O),0))</f>
        <v>2600-27616</v>
      </c>
      <c r="BL39" s="57" cm="1">
        <f t="array" ref="BL39">IF(VLOOKUP($B39,refs!$A$1:$AE$32,COLUMN(P:P),0)="","",VLOOKUP($B39,refs!$A$1:$AE$32,COLUMN(P:P),0))</f>
        <v>42621.2006666667</v>
      </c>
      <c r="BM39" s="57" cm="1">
        <f t="array" ref="BM39">IF(VLOOKUP($B39,refs!$A$1:$AE$32,COLUMN(Q:Q),0)="","",VLOOKUP($B39,refs!$A$1:$AE$32,COLUMN(Q:Q),0))</f>
        <v>21.3426142547154</v>
      </c>
      <c r="BN39" s="57" cm="1">
        <f t="array" ref="BN39">IF(VLOOKUP($B39,refs!$A$1:$AE$32,COLUMN(R:R),0)="","",VLOOKUP($B39,refs!$A$1:$AE$32,COLUMN(R:R),0))</f>
        <v>651.15</v>
      </c>
      <c r="BO39" s="57" cm="1">
        <f t="array" ref="BO39">IF(VLOOKUP($B39,refs!$A$1:$AE$32,COLUMN(S:S),0)="","",VLOOKUP($B39,refs!$A$1:$AE$32,COLUMN(S:S),0))</f>
        <v>0.49151791547527701</v>
      </c>
      <c r="BP39" s="57" cm="1">
        <f t="array" ref="BP39">IF(VLOOKUP($B39,refs!$A$1:$AE$32,COLUMN(T:T),0)="","",VLOOKUP($B39,refs!$A$1:$AE$32,COLUMN(T:T),0))</f>
        <v>71633.701666666704</v>
      </c>
      <c r="BQ39" s="57" cm="1">
        <f t="array" ref="BQ39">IF(VLOOKUP($B39,refs!$A$1:$AE$32,COLUMN(U:U),0)="","",VLOOKUP($B39,refs!$A$1:$AE$32,COLUMN(U:U),0))</f>
        <v>35.870656818561201</v>
      </c>
      <c r="BR39" s="57" cm="1">
        <f t="array" ref="BR39">IF(VLOOKUP($B39,refs!$A$1:$AE$32,COLUMN(V:V),0)="","",VLOOKUP($B39,refs!$A$1:$AE$32,COLUMN(V:V),0))</f>
        <v>644.45000000000005</v>
      </c>
      <c r="BS39" s="57" cm="1">
        <f t="array" ref="BS39">IF(VLOOKUP($B39,refs!$A$1:$AE$32,COLUMN(W:W),0)="","",VLOOKUP($B39,refs!$A$1:$AE$32,COLUMN(W:W),0))</f>
        <v>0.41133128232021099</v>
      </c>
      <c r="BT39" s="57" cm="1">
        <f t="array" ref="BT39">IF(VLOOKUP($B39,refs!$A$1:$AE$32,COLUMN(X:X),0)="","",VLOOKUP($B39,refs!$A$1:$AE$32,COLUMN(X:X),0))</f>
        <v>47978.432666666697</v>
      </c>
      <c r="BU39" s="57" cm="1">
        <f t="array" ref="BU39">IF(VLOOKUP($B39,refs!$A$1:$AE$32,COLUMN(Y:Y),0)="","",VLOOKUP($B39,refs!$A$1:$AE$32,COLUMN(Y:Y),0))</f>
        <v>24.025254214655298</v>
      </c>
      <c r="BV39" s="57" cm="1">
        <f t="array" ref="BV39">IF(VLOOKUP($B39,refs!$A$1:$AE$32,COLUMN(Z:Z),0)="","",VLOOKUP($B39,refs!$A$1:$AE$32,COLUMN(Z:Z),0))</f>
        <v>644.44333333333304</v>
      </c>
      <c r="BW39" s="57" cm="1">
        <f t="array" ref="BW39">IF(VLOOKUP($B39,refs!$A$1:$AE$32,COLUMN(AA:AA),0)="","",VLOOKUP($B39,refs!$A$1:$AE$32,COLUMN(AA:AA),0))</f>
        <v>0.46099709024400598</v>
      </c>
      <c r="BX39" s="57" cm="1">
        <f t="array" ref="BX39">IF(VLOOKUP($B39,refs!$A$1:$AE$32,COLUMN(AB:AB),0)="","",VLOOKUP($B39,refs!$A$1:$AE$32,COLUMN(AB:AB),0))</f>
        <v>45507.028333333299</v>
      </c>
      <c r="BY39" s="57" cm="1">
        <f t="array" ref="BY39">IF(VLOOKUP($B39,refs!$A$1:$AE$32,COLUMN(AC:AC),0)="","",VLOOKUP($B39,refs!$A$1:$AE$32,COLUMN(AC:AC),0))</f>
        <v>22.787695710232001</v>
      </c>
      <c r="BZ39" s="57" cm="1">
        <f t="array" ref="BZ39">IF(VLOOKUP($B39,refs!$A$1:$AE$32,COLUMN(AD:AD),0)="","",VLOOKUP($B39,refs!$A$1:$AE$32,COLUMN(AD:AD),0))</f>
        <v>650.77</v>
      </c>
      <c r="CA39" s="57" cm="1">
        <f t="array" ref="CA39">IF(VLOOKUP($B39,refs!$A$1:$AE$32,COLUMN(AE:AE),0)="","",VLOOKUP($B39,refs!$A$1:$AE$32,COLUMN(AE:AE),0))</f>
        <v>0.516623996640585</v>
      </c>
    </row>
    <row r="40" spans="1:79" x14ac:dyDescent="0.2">
      <c r="A40">
        <v>36</v>
      </c>
      <c r="B40" t="s">
        <v>137</v>
      </c>
      <c r="C40" t="s">
        <v>41</v>
      </c>
      <c r="D40">
        <v>22</v>
      </c>
      <c r="E40" t="s">
        <v>128</v>
      </c>
      <c r="F40">
        <v>7</v>
      </c>
      <c r="G40">
        <v>7</v>
      </c>
      <c r="J40" t="s">
        <v>41</v>
      </c>
      <c r="K40" t="s">
        <v>138</v>
      </c>
      <c r="L40" t="s">
        <v>139</v>
      </c>
      <c r="M40" t="s">
        <v>140</v>
      </c>
      <c r="O40">
        <v>9</v>
      </c>
      <c r="Q40">
        <v>7</v>
      </c>
      <c r="R40" s="15">
        <v>41056</v>
      </c>
      <c r="S40" t="s">
        <v>209</v>
      </c>
      <c r="T40">
        <v>5</v>
      </c>
      <c r="U40">
        <v>7</v>
      </c>
      <c r="V40">
        <v>4</v>
      </c>
      <c r="Y40">
        <v>1</v>
      </c>
      <c r="Z40" t="s">
        <v>45</v>
      </c>
      <c r="AA40">
        <v>20.684999999999999</v>
      </c>
      <c r="AB40">
        <v>22.245000000000001</v>
      </c>
      <c r="AC40">
        <v>7.44</v>
      </c>
      <c r="AD40">
        <v>8.6850000000000023</v>
      </c>
      <c r="AE40">
        <v>97.754999999999995</v>
      </c>
      <c r="AF40">
        <v>25.004999999999999</v>
      </c>
      <c r="AG40">
        <v>3</v>
      </c>
      <c r="AI40" s="15">
        <v>41045</v>
      </c>
      <c r="AJ40">
        <v>0.27430555555555552</v>
      </c>
      <c r="AP40" s="15" cm="1">
        <f t="array" ref="AP40">IF(VLOOKUP($B40,'indiv intrinsic song '!$A$1:$H$32,COLUMN(B:B),0)=0,"",VLOOKUP($B40,'indiv intrinsic song '!$A$1:$H$32,COLUMN(B:B),0))</f>
        <v>41142</v>
      </c>
      <c r="AQ40" s="17" cm="1">
        <f t="array" ref="AQ40">IF(VLOOKUP($B40,'indiv intrinsic song '!$A$1:$H$32,COLUMN(C:C),0)=0,"",VLOOKUP($B40,'indiv intrinsic song '!$A$1:$H$32,COLUMN(C:C),0))</f>
        <v>7</v>
      </c>
      <c r="AR40" s="17" cm="1">
        <f t="array" ref="AR40">IF(VLOOKUP($B40,'indiv intrinsic song '!$A$1:$H$32,COLUMN(D:D),0)=0,"",VLOOKUP($B40,'indiv intrinsic song '!$A$1:$H$32,COLUMN(D:D),0))</f>
        <v>8.5714285714285712</v>
      </c>
      <c r="AS40" s="17" cm="1">
        <f t="array" ref="AS40">IF(VLOOKUP($B40,'indiv intrinsic song '!$A$1:$H$32,COLUMN(E:E),0)=0,"",VLOOKUP($B40,'indiv intrinsic song '!$A$1:$H$32,COLUMN(E:E),0))</f>
        <v>0.28814285714285715</v>
      </c>
      <c r="AT40" s="17" cm="1">
        <f t="array" ref="AT40">IF(VLOOKUP($B40,'indiv intrinsic song '!$A$1:$H$32,COLUMN(F:F),0)=0,"",VLOOKUP($B40,'indiv intrinsic song '!$A$1:$H$32,COLUMN(F:F),0))</f>
        <v>2481.4285714285716</v>
      </c>
      <c r="AU40" s="17" cm="1">
        <f t="array" ref="AU40">IF(VLOOKUP($B40,'indiv intrinsic song '!$A$1:$H$32,COLUMN(G:G),0)=0,"",VLOOKUP($B40,'indiv intrinsic song '!$A$1:$H$32,COLUMN(G:G),0))</f>
        <v>29.803838346509139</v>
      </c>
      <c r="AV40" s="17" cm="1">
        <f t="array" ref="AV40">IF(VLOOKUP($B40,'indiv intrinsic song '!$A$1:$H$32,COLUMN(H:H),0)=0,"",VLOOKUP($B40,'indiv intrinsic song '!$A$1:$H$32,COLUMN(H:H),0))</f>
        <v>22</v>
      </c>
      <c r="AW40" s="57" t="str" cm="1">
        <f t="array" ref="AW40">IF(VLOOKUP($B40,refs!$A$1:$AE$32,COLUMN(A:A),0)="","",VLOOKUP($B40,refs!$A$1:$AE$32,COLUMN(A:A),0))</f>
        <v>2391-90936</v>
      </c>
      <c r="AX40" s="57" t="str" cm="1">
        <f t="array" ref="AX40">IF(VLOOKUP($B40,refs!$A$1:$AE$32,COLUMN(B:B),0)="","",VLOOKUP($B40,refs!$A$1:$AE$32,COLUMN(B:B),0))</f>
        <v>11-174</v>
      </c>
      <c r="AY40" s="57" t="str" cm="1">
        <f t="array" ref="AY40">IF(VLOOKUP($B40,refs!$A$1:$AE$32,COLUMN(C:C),0)="","",VLOOKUP($B40,refs!$A$1:$AE$32,COLUMN(C:C),0))</f>
        <v>PB-09</v>
      </c>
      <c r="AZ40" s="57" cm="1">
        <f t="array" ref="AZ40">IF(VLOOKUP($B40,refs!$A$1:$AE$32,COLUMN(D:D),0)="","",VLOOKUP($B40,refs!$A$1:$AE$32,COLUMN(D:D),0))</f>
        <v>29.5955277869122</v>
      </c>
      <c r="BA40" s="57" cm="1">
        <f t="array" ref="BA40">IF(VLOOKUP($B40,refs!$A$1:$AE$32,COLUMN(E:E),0)="","",VLOOKUP($B40,refs!$A$1:$AE$32,COLUMN(E:E),0))</f>
        <v>34.403669724770644</v>
      </c>
      <c r="BB40" s="57" cm="1">
        <f t="array" ref="BB40">IF(VLOOKUP($B40,refs!$A$1:$AE$32,COLUMN(F:F),0)="","",VLOOKUP($B40,refs!$A$1:$AE$32,COLUMN(F:F),0))</f>
        <v>9</v>
      </c>
      <c r="BC40" s="57" cm="1">
        <f t="array" ref="BC40">IF(VLOOKUP($B40,refs!$A$1:$AE$32,COLUMN(G:G),0)="","",VLOOKUP($B40,refs!$A$1:$AE$32,COLUMN(G:G),0))</f>
        <v>0</v>
      </c>
      <c r="BD40" s="57" cm="1">
        <f t="array" ref="BD40">IF(VLOOKUP($B40,refs!$A$1:$AE$32,COLUMN(H:H),0)="","",VLOOKUP($B40,refs!$A$1:$AE$32,COLUMN(H:H),0))</f>
        <v>1</v>
      </c>
      <c r="BE40" s="57" cm="1">
        <f t="array" ref="BE40">IF(VLOOKUP($B40,refs!$A$1:$AE$32,COLUMN(I:I),0)="","",VLOOKUP($B40,refs!$A$1:$AE$32,COLUMN(I:I),0))</f>
        <v>156</v>
      </c>
      <c r="BF40" s="57" cm="1">
        <f t="array" ref="BF40">IF(VLOOKUP($B40,refs!$A$1:$AE$32,COLUMN(J:J),0)="","",VLOOKUP($B40,refs!$A$1:$AE$32,COLUMN(J:J),0))</f>
        <v>16.25</v>
      </c>
      <c r="BG40" s="57" cm="1">
        <f t="array" ref="BG40">IF(VLOOKUP($B40,refs!$A$1:$AE$32,COLUMN(K:K),0)="","",VLOOKUP($B40,refs!$A$1:$AE$32,COLUMN(K:K),0))</f>
        <v>117.66666666666667</v>
      </c>
      <c r="BH40" s="57" cm="1">
        <f t="array" ref="BH40">IF(VLOOKUP($B40,refs!$A$1:$AE$32,COLUMN(L:L),0)="","",VLOOKUP($B40,refs!$A$1:$AE$32,COLUMN(L:L),0))</f>
        <v>93.5</v>
      </c>
      <c r="BI40" s="57" cm="1">
        <f t="array" ref="BI40">IF(VLOOKUP($B40,refs!$A$1:$AE$32,COLUMN(M:M),0)="","",VLOOKUP($B40,refs!$A$1:$AE$32,COLUMN(M:M),0))</f>
        <v>94</v>
      </c>
      <c r="BJ40" s="57" cm="1">
        <f t="array" ref="BJ40">IF(VLOOKUP($B40,refs!$A$1:$AE$32,COLUMN(N:N),0)="","",VLOOKUP($B40,refs!$A$1:$AE$32,COLUMN(N:N),0))</f>
        <v>94</v>
      </c>
      <c r="BK40" s="57" t="str" cm="1">
        <f t="array" ref="BK40">IF(VLOOKUP($B40,refs!$A$1:$AE$32,COLUMN(O:O),0)="","",VLOOKUP($B40,refs!$A$1:$AE$32,COLUMN(O:O),0))</f>
        <v>2391-90936</v>
      </c>
      <c r="BL40" s="57" cm="1">
        <f t="array" ref="BL40">IF(VLOOKUP($B40,refs!$A$1:$AE$32,COLUMN(P:P),0)="","",VLOOKUP($B40,refs!$A$1:$AE$32,COLUMN(P:P),0))</f>
        <v>22448.955000000002</v>
      </c>
      <c r="BM40" s="57" cm="1">
        <f t="array" ref="BM40">IF(VLOOKUP($B40,refs!$A$1:$AE$32,COLUMN(Q:Q),0)="","",VLOOKUP($B40,refs!$A$1:$AE$32,COLUMN(Q:Q),0))</f>
        <v>11.2413395092639</v>
      </c>
      <c r="BN40" s="57" cm="1">
        <f t="array" ref="BN40">IF(VLOOKUP($B40,refs!$A$1:$AE$32,COLUMN(R:R),0)="","",VLOOKUP($B40,refs!$A$1:$AE$32,COLUMN(R:R),0))</f>
        <v>671.40333333333297</v>
      </c>
      <c r="BO40" s="57" cm="1">
        <f t="array" ref="BO40">IF(VLOOKUP($B40,refs!$A$1:$AE$32,COLUMN(S:S),0)="","",VLOOKUP($B40,refs!$A$1:$AE$32,COLUMN(S:S),0))</f>
        <v>0.56479868913387998</v>
      </c>
      <c r="BP40" s="57" cm="1">
        <f t="array" ref="BP40">IF(VLOOKUP($B40,refs!$A$1:$AE$32,COLUMN(T:T),0)="","",VLOOKUP($B40,refs!$A$1:$AE$32,COLUMN(T:T),0))</f>
        <v>38747.039333333298</v>
      </c>
      <c r="BQ40" s="57" cm="1">
        <f t="array" ref="BQ40">IF(VLOOKUP($B40,refs!$A$1:$AE$32,COLUMN(U:U),0)="","",VLOOKUP($B40,refs!$A$1:$AE$32,COLUMN(U:U),0))</f>
        <v>19.402623602069799</v>
      </c>
      <c r="BR40" s="57" cm="1">
        <f t="array" ref="BR40">IF(VLOOKUP($B40,refs!$A$1:$AE$32,COLUMN(V:V),0)="","",VLOOKUP($B40,refs!$A$1:$AE$32,COLUMN(V:V),0))</f>
        <v>626.70666666666705</v>
      </c>
      <c r="BS40" s="57" cm="1">
        <f t="array" ref="BS40">IF(VLOOKUP($B40,refs!$A$1:$AE$32,COLUMN(W:W),0)="","",VLOOKUP($B40,refs!$A$1:$AE$32,COLUMN(W:W),0))</f>
        <v>0.50177002681685801</v>
      </c>
      <c r="BT40" s="57" cm="1">
        <f t="array" ref="BT40">IF(VLOOKUP($B40,refs!$A$1:$AE$32,COLUMN(X:X),0)="","",VLOOKUP($B40,refs!$A$1:$AE$32,COLUMN(X:X),0))</f>
        <v>49597.923333333303</v>
      </c>
      <c r="BU40" s="57" cm="1">
        <f t="array" ref="BU40">IF(VLOOKUP($B40,refs!$A$1:$AE$32,COLUMN(Y:Y),0)="","",VLOOKUP($B40,refs!$A$1:$AE$32,COLUMN(Y:Y),0))</f>
        <v>24.836215990652601</v>
      </c>
      <c r="BV40" s="57" cm="1">
        <f t="array" ref="BV40">IF(VLOOKUP($B40,refs!$A$1:$AE$32,COLUMN(Z:Z),0)="","",VLOOKUP($B40,refs!$A$1:$AE$32,COLUMN(Z:Z),0))</f>
        <v>579.04999999999995</v>
      </c>
      <c r="BW40" s="57" cm="1">
        <f t="array" ref="BW40">IF(VLOOKUP($B40,refs!$A$1:$AE$32,COLUMN(AA:AA),0)="","",VLOOKUP($B40,refs!$A$1:$AE$32,COLUMN(AA:AA),0))</f>
        <v>0.45313561228589999</v>
      </c>
      <c r="BX40" s="57" cm="1">
        <f t="array" ref="BX40">IF(VLOOKUP($B40,refs!$A$1:$AE$32,COLUMN(AB:AB),0)="","",VLOOKUP($B40,refs!$A$1:$AE$32,COLUMN(AB:AB),0))</f>
        <v>45751.302000000003</v>
      </c>
      <c r="BY40" s="57" cm="1">
        <f t="array" ref="BY40">IF(VLOOKUP($B40,refs!$A$1:$AE$32,COLUMN(AC:AC),0)="","",VLOOKUP($B40,refs!$A$1:$AE$32,COLUMN(AC:AC),0))</f>
        <v>22.9100160240361</v>
      </c>
      <c r="BZ40" s="57" cm="1">
        <f t="array" ref="BZ40">IF(VLOOKUP($B40,refs!$A$1:$AE$32,COLUMN(AD:AD),0)="","",VLOOKUP($B40,refs!$A$1:$AE$32,COLUMN(AD:AD),0))</f>
        <v>584.39333333333298</v>
      </c>
      <c r="CA40" s="57" cm="1">
        <f t="array" ref="CA40">IF(VLOOKUP($B40,refs!$A$1:$AE$32,COLUMN(AE:AE),0)="","",VLOOKUP($B40,refs!$A$1:$AE$32,COLUMN(AE:AE),0))</f>
        <v>0.43430841684195698</v>
      </c>
    </row>
    <row r="41" spans="1:79" x14ac:dyDescent="0.2">
      <c r="A41">
        <v>36</v>
      </c>
      <c r="B41" t="s">
        <v>137</v>
      </c>
      <c r="C41" t="s">
        <v>41</v>
      </c>
      <c r="D41">
        <v>22</v>
      </c>
      <c r="E41" t="s">
        <v>128</v>
      </c>
      <c r="F41">
        <v>7</v>
      </c>
      <c r="G41">
        <v>7</v>
      </c>
      <c r="J41" t="s">
        <v>41</v>
      </c>
      <c r="K41" t="s">
        <v>138</v>
      </c>
      <c r="L41" t="s">
        <v>139</v>
      </c>
      <c r="M41" t="s">
        <v>140</v>
      </c>
      <c r="O41">
        <v>9</v>
      </c>
      <c r="Q41">
        <v>7</v>
      </c>
      <c r="R41" s="15">
        <v>41056</v>
      </c>
      <c r="S41" t="s">
        <v>209</v>
      </c>
      <c r="T41">
        <v>5</v>
      </c>
      <c r="U41">
        <v>7</v>
      </c>
      <c r="V41">
        <v>4</v>
      </c>
      <c r="Y41">
        <v>2</v>
      </c>
      <c r="Z41" t="s">
        <v>49</v>
      </c>
      <c r="AA41">
        <v>29.37</v>
      </c>
      <c r="AB41">
        <v>120</v>
      </c>
      <c r="AC41">
        <v>32.445</v>
      </c>
      <c r="AG41">
        <v>3</v>
      </c>
      <c r="AI41" s="15">
        <v>41045</v>
      </c>
      <c r="AJ41">
        <v>0.29166666666666669</v>
      </c>
      <c r="AP41" s="15" cm="1">
        <f t="array" ref="AP41">IF(VLOOKUP($B41,'indiv intrinsic song '!$A$1:$H$32,COLUMN(B:B),0)=0,"",VLOOKUP($B41,'indiv intrinsic song '!$A$1:$H$32,COLUMN(B:B),0))</f>
        <v>41142</v>
      </c>
      <c r="AQ41" s="17" cm="1">
        <f t="array" ref="AQ41">IF(VLOOKUP($B41,'indiv intrinsic song '!$A$1:$H$32,COLUMN(C:C),0)=0,"",VLOOKUP($B41,'indiv intrinsic song '!$A$1:$H$32,COLUMN(C:C),0))</f>
        <v>7</v>
      </c>
      <c r="AR41" s="17" cm="1">
        <f t="array" ref="AR41">IF(VLOOKUP($B41,'indiv intrinsic song '!$A$1:$H$32,COLUMN(D:D),0)=0,"",VLOOKUP($B41,'indiv intrinsic song '!$A$1:$H$32,COLUMN(D:D),0))</f>
        <v>8.5714285714285712</v>
      </c>
      <c r="AS41" s="17" cm="1">
        <f t="array" ref="AS41">IF(VLOOKUP($B41,'indiv intrinsic song '!$A$1:$H$32,COLUMN(E:E),0)=0,"",VLOOKUP($B41,'indiv intrinsic song '!$A$1:$H$32,COLUMN(E:E),0))</f>
        <v>0.28814285714285715</v>
      </c>
      <c r="AT41" s="17" cm="1">
        <f t="array" ref="AT41">IF(VLOOKUP($B41,'indiv intrinsic song '!$A$1:$H$32,COLUMN(F:F),0)=0,"",VLOOKUP($B41,'indiv intrinsic song '!$A$1:$H$32,COLUMN(F:F),0))</f>
        <v>2481.4285714285716</v>
      </c>
      <c r="AU41" s="17" cm="1">
        <f t="array" ref="AU41">IF(VLOOKUP($B41,'indiv intrinsic song '!$A$1:$H$32,COLUMN(G:G),0)=0,"",VLOOKUP($B41,'indiv intrinsic song '!$A$1:$H$32,COLUMN(G:G),0))</f>
        <v>29.803838346509139</v>
      </c>
      <c r="AV41" s="17" cm="1">
        <f t="array" ref="AV41">IF(VLOOKUP($B41,'indiv intrinsic song '!$A$1:$H$32,COLUMN(H:H),0)=0,"",VLOOKUP($B41,'indiv intrinsic song '!$A$1:$H$32,COLUMN(H:H),0))</f>
        <v>22</v>
      </c>
      <c r="AW41" s="57" t="str" cm="1">
        <f t="array" ref="AW41">IF(VLOOKUP($B41,refs!$A$1:$AE$32,COLUMN(A:A),0)="","",VLOOKUP($B41,refs!$A$1:$AE$32,COLUMN(A:A),0))</f>
        <v>2391-90936</v>
      </c>
      <c r="AX41" s="57" t="str" cm="1">
        <f t="array" ref="AX41">IF(VLOOKUP($B41,refs!$A$1:$AE$32,COLUMN(B:B),0)="","",VLOOKUP($B41,refs!$A$1:$AE$32,COLUMN(B:B),0))</f>
        <v>11-174</v>
      </c>
      <c r="AY41" s="57" t="str" cm="1">
        <f t="array" ref="AY41">IF(VLOOKUP($B41,refs!$A$1:$AE$32,COLUMN(C:C),0)="","",VLOOKUP($B41,refs!$A$1:$AE$32,COLUMN(C:C),0))</f>
        <v>PB-09</v>
      </c>
      <c r="AZ41" s="57" cm="1">
        <f t="array" ref="AZ41">IF(VLOOKUP($B41,refs!$A$1:$AE$32,COLUMN(D:D),0)="","",VLOOKUP($B41,refs!$A$1:$AE$32,COLUMN(D:D),0))</f>
        <v>29.5955277869122</v>
      </c>
      <c r="BA41" s="57" cm="1">
        <f t="array" ref="BA41">IF(VLOOKUP($B41,refs!$A$1:$AE$32,COLUMN(E:E),0)="","",VLOOKUP($B41,refs!$A$1:$AE$32,COLUMN(E:E),0))</f>
        <v>34.403669724770644</v>
      </c>
      <c r="BB41" s="57" cm="1">
        <f t="array" ref="BB41">IF(VLOOKUP($B41,refs!$A$1:$AE$32,COLUMN(F:F),0)="","",VLOOKUP($B41,refs!$A$1:$AE$32,COLUMN(F:F),0))</f>
        <v>9</v>
      </c>
      <c r="BC41" s="57" cm="1">
        <f t="array" ref="BC41">IF(VLOOKUP($B41,refs!$A$1:$AE$32,COLUMN(G:G),0)="","",VLOOKUP($B41,refs!$A$1:$AE$32,COLUMN(G:G),0))</f>
        <v>0</v>
      </c>
      <c r="BD41" s="57" cm="1">
        <f t="array" ref="BD41">IF(VLOOKUP($B41,refs!$A$1:$AE$32,COLUMN(H:H),0)="","",VLOOKUP($B41,refs!$A$1:$AE$32,COLUMN(H:H),0))</f>
        <v>1</v>
      </c>
      <c r="BE41" s="57" cm="1">
        <f t="array" ref="BE41">IF(VLOOKUP($B41,refs!$A$1:$AE$32,COLUMN(I:I),0)="","",VLOOKUP($B41,refs!$A$1:$AE$32,COLUMN(I:I),0))</f>
        <v>156</v>
      </c>
      <c r="BF41" s="57" cm="1">
        <f t="array" ref="BF41">IF(VLOOKUP($B41,refs!$A$1:$AE$32,COLUMN(J:J),0)="","",VLOOKUP($B41,refs!$A$1:$AE$32,COLUMN(J:J),0))</f>
        <v>16.25</v>
      </c>
      <c r="BG41" s="57" cm="1">
        <f t="array" ref="BG41">IF(VLOOKUP($B41,refs!$A$1:$AE$32,COLUMN(K:K),0)="","",VLOOKUP($B41,refs!$A$1:$AE$32,COLUMN(K:K),0))</f>
        <v>117.66666666666667</v>
      </c>
      <c r="BH41" s="57" cm="1">
        <f t="array" ref="BH41">IF(VLOOKUP($B41,refs!$A$1:$AE$32,COLUMN(L:L),0)="","",VLOOKUP($B41,refs!$A$1:$AE$32,COLUMN(L:L),0))</f>
        <v>93.5</v>
      </c>
      <c r="BI41" s="57" cm="1">
        <f t="array" ref="BI41">IF(VLOOKUP($B41,refs!$A$1:$AE$32,COLUMN(M:M),0)="","",VLOOKUP($B41,refs!$A$1:$AE$32,COLUMN(M:M),0))</f>
        <v>94</v>
      </c>
      <c r="BJ41" s="57" cm="1">
        <f t="array" ref="BJ41">IF(VLOOKUP($B41,refs!$A$1:$AE$32,COLUMN(N:N),0)="","",VLOOKUP($B41,refs!$A$1:$AE$32,COLUMN(N:N),0))</f>
        <v>94</v>
      </c>
      <c r="BK41" s="57" t="str" cm="1">
        <f t="array" ref="BK41">IF(VLOOKUP($B41,refs!$A$1:$AE$32,COLUMN(O:O),0)="","",VLOOKUP($B41,refs!$A$1:$AE$32,COLUMN(O:O),0))</f>
        <v>2391-90936</v>
      </c>
      <c r="BL41" s="57" cm="1">
        <f t="array" ref="BL41">IF(VLOOKUP($B41,refs!$A$1:$AE$32,COLUMN(P:P),0)="","",VLOOKUP($B41,refs!$A$1:$AE$32,COLUMN(P:P),0))</f>
        <v>22448.955000000002</v>
      </c>
      <c r="BM41" s="57" cm="1">
        <f t="array" ref="BM41">IF(VLOOKUP($B41,refs!$A$1:$AE$32,COLUMN(Q:Q),0)="","",VLOOKUP($B41,refs!$A$1:$AE$32,COLUMN(Q:Q),0))</f>
        <v>11.2413395092639</v>
      </c>
      <c r="BN41" s="57" cm="1">
        <f t="array" ref="BN41">IF(VLOOKUP($B41,refs!$A$1:$AE$32,COLUMN(R:R),0)="","",VLOOKUP($B41,refs!$A$1:$AE$32,COLUMN(R:R),0))</f>
        <v>671.40333333333297</v>
      </c>
      <c r="BO41" s="57" cm="1">
        <f t="array" ref="BO41">IF(VLOOKUP($B41,refs!$A$1:$AE$32,COLUMN(S:S),0)="","",VLOOKUP($B41,refs!$A$1:$AE$32,COLUMN(S:S),0))</f>
        <v>0.56479868913387998</v>
      </c>
      <c r="BP41" s="57" cm="1">
        <f t="array" ref="BP41">IF(VLOOKUP($B41,refs!$A$1:$AE$32,COLUMN(T:T),0)="","",VLOOKUP($B41,refs!$A$1:$AE$32,COLUMN(T:T),0))</f>
        <v>38747.039333333298</v>
      </c>
      <c r="BQ41" s="57" cm="1">
        <f t="array" ref="BQ41">IF(VLOOKUP($B41,refs!$A$1:$AE$32,COLUMN(U:U),0)="","",VLOOKUP($B41,refs!$A$1:$AE$32,COLUMN(U:U),0))</f>
        <v>19.402623602069799</v>
      </c>
      <c r="BR41" s="57" cm="1">
        <f t="array" ref="BR41">IF(VLOOKUP($B41,refs!$A$1:$AE$32,COLUMN(V:V),0)="","",VLOOKUP($B41,refs!$A$1:$AE$32,COLUMN(V:V),0))</f>
        <v>626.70666666666705</v>
      </c>
      <c r="BS41" s="57" cm="1">
        <f t="array" ref="BS41">IF(VLOOKUP($B41,refs!$A$1:$AE$32,COLUMN(W:W),0)="","",VLOOKUP($B41,refs!$A$1:$AE$32,COLUMN(W:W),0))</f>
        <v>0.50177002681685801</v>
      </c>
      <c r="BT41" s="57" cm="1">
        <f t="array" ref="BT41">IF(VLOOKUP($B41,refs!$A$1:$AE$32,COLUMN(X:X),0)="","",VLOOKUP($B41,refs!$A$1:$AE$32,COLUMN(X:X),0))</f>
        <v>49597.923333333303</v>
      </c>
      <c r="BU41" s="57" cm="1">
        <f t="array" ref="BU41">IF(VLOOKUP($B41,refs!$A$1:$AE$32,COLUMN(Y:Y),0)="","",VLOOKUP($B41,refs!$A$1:$AE$32,COLUMN(Y:Y),0))</f>
        <v>24.836215990652601</v>
      </c>
      <c r="BV41" s="57" cm="1">
        <f t="array" ref="BV41">IF(VLOOKUP($B41,refs!$A$1:$AE$32,COLUMN(Z:Z),0)="","",VLOOKUP($B41,refs!$A$1:$AE$32,COLUMN(Z:Z),0))</f>
        <v>579.04999999999995</v>
      </c>
      <c r="BW41" s="57" cm="1">
        <f t="array" ref="BW41">IF(VLOOKUP($B41,refs!$A$1:$AE$32,COLUMN(AA:AA),0)="","",VLOOKUP($B41,refs!$A$1:$AE$32,COLUMN(AA:AA),0))</f>
        <v>0.45313561228589999</v>
      </c>
      <c r="BX41" s="57" cm="1">
        <f t="array" ref="BX41">IF(VLOOKUP($B41,refs!$A$1:$AE$32,COLUMN(AB:AB),0)="","",VLOOKUP($B41,refs!$A$1:$AE$32,COLUMN(AB:AB),0))</f>
        <v>45751.302000000003</v>
      </c>
      <c r="BY41" s="57" cm="1">
        <f t="array" ref="BY41">IF(VLOOKUP($B41,refs!$A$1:$AE$32,COLUMN(AC:AC),0)="","",VLOOKUP($B41,refs!$A$1:$AE$32,COLUMN(AC:AC),0))</f>
        <v>22.9100160240361</v>
      </c>
      <c r="BZ41" s="57" cm="1">
        <f t="array" ref="BZ41">IF(VLOOKUP($B41,refs!$A$1:$AE$32,COLUMN(AD:AD),0)="","",VLOOKUP($B41,refs!$A$1:$AE$32,COLUMN(AD:AD),0))</f>
        <v>584.39333333333298</v>
      </c>
      <c r="CA41" s="57" cm="1">
        <f t="array" ref="CA41">IF(VLOOKUP($B41,refs!$A$1:$AE$32,COLUMN(AE:AE),0)="","",VLOOKUP($B41,refs!$A$1:$AE$32,COLUMN(AE:AE),0))</f>
        <v>0.43430841684195698</v>
      </c>
    </row>
    <row r="42" spans="1:79" x14ac:dyDescent="0.2">
      <c r="A42">
        <v>39</v>
      </c>
      <c r="B42" t="s">
        <v>141</v>
      </c>
      <c r="C42" t="s">
        <v>41</v>
      </c>
      <c r="D42">
        <v>23</v>
      </c>
      <c r="E42" t="s">
        <v>65</v>
      </c>
      <c r="F42">
        <v>1</v>
      </c>
      <c r="G42">
        <v>1</v>
      </c>
      <c r="J42" t="s">
        <v>41</v>
      </c>
      <c r="K42" t="s">
        <v>142</v>
      </c>
      <c r="L42" t="s">
        <v>124</v>
      </c>
      <c r="M42" t="s">
        <v>143</v>
      </c>
      <c r="O42">
        <v>4</v>
      </c>
      <c r="Q42">
        <v>1</v>
      </c>
      <c r="R42" s="15">
        <v>41063</v>
      </c>
      <c r="S42" t="s">
        <v>210</v>
      </c>
      <c r="T42">
        <v>4</v>
      </c>
      <c r="Y42">
        <v>1</v>
      </c>
      <c r="Z42" t="s">
        <v>49</v>
      </c>
      <c r="AA42">
        <v>8.0399999999999991</v>
      </c>
      <c r="AB42">
        <v>8.0399999999999991</v>
      </c>
      <c r="AC42">
        <v>0.99</v>
      </c>
      <c r="AD42">
        <v>-5.0250000000000004</v>
      </c>
      <c r="AE42">
        <v>-111.96000000000001</v>
      </c>
      <c r="AF42">
        <v>0.19499999999999995</v>
      </c>
      <c r="AG42">
        <v>1</v>
      </c>
      <c r="AI42" s="15">
        <v>41046</v>
      </c>
      <c r="AJ42">
        <v>0.36944444444444446</v>
      </c>
      <c r="AP42" s="15" cm="1">
        <f t="array" ref="AP42">IF(VLOOKUP($B42,'indiv intrinsic song '!$A$1:$H$32,COLUMN(B:B),0)=0,"",VLOOKUP($B42,'indiv intrinsic song '!$A$1:$H$32,COLUMN(B:B),0))</f>
        <v>41046</v>
      </c>
      <c r="AQ42" s="17" cm="1">
        <f t="array" ref="AQ42">IF(VLOOKUP($B42,'indiv intrinsic song '!$A$1:$H$32,COLUMN(C:C),0)=0,"",VLOOKUP($B42,'indiv intrinsic song '!$A$1:$H$32,COLUMN(C:C),0))</f>
        <v>4</v>
      </c>
      <c r="AR42" s="17" cm="1">
        <f t="array" ref="AR42">IF(VLOOKUP($B42,'indiv intrinsic song '!$A$1:$H$32,COLUMN(D:D),0)=0,"",VLOOKUP($B42,'indiv intrinsic song '!$A$1:$H$32,COLUMN(D:D),0))</f>
        <v>11.25</v>
      </c>
      <c r="AS42" s="17" cm="1">
        <f t="array" ref="AS42">IF(VLOOKUP($B42,'indiv intrinsic song '!$A$1:$H$32,COLUMN(E:E),0)=0,"",VLOOKUP($B42,'indiv intrinsic song '!$A$1:$H$32,COLUMN(E:E),0))</f>
        <v>0.35699999999999998</v>
      </c>
      <c r="AT42" s="17" cm="1">
        <f t="array" ref="AT42">IF(VLOOKUP($B42,'indiv intrinsic song '!$A$1:$H$32,COLUMN(F:F),0)=0,"",VLOOKUP($B42,'indiv intrinsic song '!$A$1:$H$32,COLUMN(F:F),0))</f>
        <v>1780</v>
      </c>
      <c r="AU42" s="17" cm="1">
        <f t="array" ref="AU42">IF(VLOOKUP($B42,'indiv intrinsic song '!$A$1:$H$32,COLUMN(G:G),0)=0,"",VLOOKUP($B42,'indiv intrinsic song '!$A$1:$H$32,COLUMN(G:G),0))</f>
        <v>31.519574883388646</v>
      </c>
      <c r="AV42" s="17" cm="1">
        <f t="array" ref="AV42">IF(VLOOKUP($B42,'indiv intrinsic song '!$A$1:$H$32,COLUMN(H:H),0)=0,"",VLOOKUP($B42,'indiv intrinsic song '!$A$1:$H$32,COLUMN(H:H),0))</f>
        <v>21</v>
      </c>
      <c r="AW42" s="57" t="str" cm="1">
        <f t="array" ref="AW42">IF(VLOOKUP($B42,refs!$A$1:$AE$32,COLUMN(A:A),0)="","",VLOOKUP($B42,refs!$A$1:$AE$32,COLUMN(A:A),0))</f>
        <v>2540-44680</v>
      </c>
      <c r="AX42" s="57" t="str" cm="1">
        <f t="array" ref="AX42">IF(VLOOKUP($B42,refs!$A$1:$AE$32,COLUMN(B:B),0)="","",VLOOKUP($B42,refs!$A$1:$AE$32,COLUMN(B:B),0))</f>
        <v>08-028</v>
      </c>
      <c r="AY42" s="57" t="str" cm="1">
        <f t="array" ref="AY42">IF(VLOOKUP($B42,refs!$A$1:$AE$32,COLUMN(C:C),0)="","",VLOOKUP($B42,refs!$A$1:$AE$32,COLUMN(C:C),0))</f>
        <v>PB-17</v>
      </c>
      <c r="AZ42" s="57" cm="1">
        <f t="array" ref="AZ42">IF(VLOOKUP($B42,refs!$A$1:$AE$32,COLUMN(D:D),0)="","",VLOOKUP($B42,refs!$A$1:$AE$32,COLUMN(D:D),0))</f>
        <v>27.375831052014082</v>
      </c>
      <c r="BA42" s="57" cm="1">
        <f t="array" ref="BA42">IF(VLOOKUP($B42,refs!$A$1:$AE$32,COLUMN(E:E),0)="","",VLOOKUP($B42,refs!$A$1:$AE$32,COLUMN(E:E),0))</f>
        <v>31.194295900178254</v>
      </c>
      <c r="BB42" s="57" cm="1">
        <f t="array" ref="BB42">IF(VLOOKUP($B42,refs!$A$1:$AE$32,COLUMN(F:F),0)="","",VLOOKUP($B42,refs!$A$1:$AE$32,COLUMN(F:F),0))</f>
        <v>3</v>
      </c>
      <c r="BC42" s="57" cm="1">
        <f t="array" ref="BC42">IF(VLOOKUP($B42,refs!$A$1:$AE$32,COLUMN(G:G),0)="","",VLOOKUP($B42,refs!$A$1:$AE$32,COLUMN(G:G),0))</f>
        <v>0</v>
      </c>
      <c r="BD42" s="57" cm="1">
        <f t="array" ref="BD42">IF(VLOOKUP($B42,refs!$A$1:$AE$32,COLUMN(H:H),0)="","",VLOOKUP($B42,refs!$A$1:$AE$32,COLUMN(H:H),0))</f>
        <v>1</v>
      </c>
      <c r="BE42" s="57" cm="1">
        <f t="array" ref="BE42">IF(VLOOKUP($B42,refs!$A$1:$AE$32,COLUMN(I:I),0)="","",VLOOKUP($B42,refs!$A$1:$AE$32,COLUMN(I:I),0))</f>
        <v>137</v>
      </c>
      <c r="BF42" s="57" cm="1">
        <f t="array" ref="BF42">IF(VLOOKUP($B42,refs!$A$1:$AE$32,COLUMN(J:J),0)="","",VLOOKUP($B42,refs!$A$1:$AE$32,COLUMN(J:J),0))</f>
        <v>18.25</v>
      </c>
      <c r="BG42" s="57" cm="1">
        <f t="array" ref="BG42">IF(VLOOKUP($B42,refs!$A$1:$AE$32,COLUMN(K:K),0)="","",VLOOKUP($B42,refs!$A$1:$AE$32,COLUMN(K:K),0))</f>
        <v>121</v>
      </c>
      <c r="BH42" s="57" cm="1">
        <f t="array" ref="BH42">IF(VLOOKUP($B42,refs!$A$1:$AE$32,COLUMN(L:L),0)="","",VLOOKUP($B42,refs!$A$1:$AE$32,COLUMN(L:L),0))</f>
        <v>104</v>
      </c>
      <c r="BI42" s="57" cm="1">
        <f t="array" ref="BI42">IF(VLOOKUP($B42,refs!$A$1:$AE$32,COLUMN(M:M),0)="","",VLOOKUP($B42,refs!$A$1:$AE$32,COLUMN(M:M),0))</f>
        <v>105</v>
      </c>
      <c r="BJ42" s="57" cm="1">
        <f t="array" ref="BJ42">IF(VLOOKUP($B42,refs!$A$1:$AE$32,COLUMN(N:N),0)="","",VLOOKUP($B42,refs!$A$1:$AE$32,COLUMN(N:N),0))</f>
        <v>105</v>
      </c>
      <c r="BK42" s="57" t="str" cm="1">
        <f t="array" ref="BK42">IF(VLOOKUP($B42,refs!$A$1:$AE$32,COLUMN(O:O),0)="","",VLOOKUP($B42,refs!$A$1:$AE$32,COLUMN(O:O),0))</f>
        <v>2540-44680</v>
      </c>
      <c r="BL42" s="57" cm="1">
        <f t="array" ref="BL42">IF(VLOOKUP($B42,refs!$A$1:$AE$32,COLUMN(P:P),0)="","",VLOOKUP($B42,refs!$A$1:$AE$32,COLUMN(P:P),0))</f>
        <v>63209.949000000001</v>
      </c>
      <c r="BM42" s="57" cm="1">
        <f t="array" ref="BM42">IF(VLOOKUP($B42,refs!$A$1:$AE$32,COLUMN(Q:Q),0)="","",VLOOKUP($B42,refs!$A$1:$AE$32,COLUMN(Q:Q),0))</f>
        <v>31.652453179769701</v>
      </c>
      <c r="BN42" s="57" cm="1">
        <f t="array" ref="BN42">IF(VLOOKUP($B42,refs!$A$1:$AE$32,COLUMN(R:R),0)="","",VLOOKUP($B42,refs!$A$1:$AE$32,COLUMN(R:R),0))</f>
        <v>644.51</v>
      </c>
      <c r="BO42" s="57" cm="1">
        <f t="array" ref="BO42">IF(VLOOKUP($B42,refs!$A$1:$AE$32,COLUMN(S:S),0)="","",VLOOKUP($B42,refs!$A$1:$AE$32,COLUMN(S:S),0))</f>
        <v>0.43682275149489203</v>
      </c>
      <c r="BP42" s="57" cm="1">
        <f t="array" ref="BP42">IF(VLOOKUP($B42,refs!$A$1:$AE$32,COLUMN(T:T),0)="","",VLOOKUP($B42,refs!$A$1:$AE$32,COLUMN(T:T),0))</f>
        <v>68969.487999999998</v>
      </c>
      <c r="BQ42" s="57" cm="1">
        <f t="array" ref="BQ42">IF(VLOOKUP($B42,refs!$A$1:$AE$32,COLUMN(U:U),0)="","",VLOOKUP($B42,refs!$A$1:$AE$32,COLUMN(U:U),0))</f>
        <v>34.536548823234902</v>
      </c>
      <c r="BR42" s="57" cm="1">
        <f t="array" ref="BR42">IF(VLOOKUP($B42,refs!$A$1:$AE$32,COLUMN(V:V),0)="","",VLOOKUP($B42,refs!$A$1:$AE$32,COLUMN(V:V),0))</f>
        <v>661.18</v>
      </c>
      <c r="BS42" s="57" cm="1">
        <f t="array" ref="BS42">IF(VLOOKUP($B42,refs!$A$1:$AE$32,COLUMN(W:W),0)="","",VLOOKUP($B42,refs!$A$1:$AE$32,COLUMN(W:W),0))</f>
        <v>0.44193194667918501</v>
      </c>
      <c r="BT42" s="57" cm="1">
        <f t="array" ref="BT42">IF(VLOOKUP($B42,refs!$A$1:$AE$32,COLUMN(X:X),0)="","",VLOOKUP($B42,refs!$A$1:$AE$32,COLUMN(X:X),0))</f>
        <v>75341.713666666707</v>
      </c>
      <c r="BU42" s="57" cm="1">
        <f t="array" ref="BU42">IF(VLOOKUP($B42,refs!$A$1:$AE$32,COLUMN(Y:Y),0)="","",VLOOKUP($B42,refs!$A$1:$AE$32,COLUMN(Y:Y),0))</f>
        <v>37.727448005341301</v>
      </c>
      <c r="BV42" s="57" cm="1">
        <f t="array" ref="BV42">IF(VLOOKUP($B42,refs!$A$1:$AE$32,COLUMN(Z:Z),0)="","",VLOOKUP($B42,refs!$A$1:$AE$32,COLUMN(Z:Z),0))</f>
        <v>660.8</v>
      </c>
      <c r="BW42" s="57" cm="1">
        <f t="array" ref="BW42">IF(VLOOKUP($B42,refs!$A$1:$AE$32,COLUMN(AA:AA),0)="","",VLOOKUP($B42,refs!$A$1:$AE$32,COLUMN(AA:AA),0))</f>
        <v>0.40626088930106702</v>
      </c>
      <c r="BX42" s="57" cm="1">
        <f t="array" ref="BX42">IF(VLOOKUP($B42,refs!$A$1:$AE$32,COLUMN(AB:AB),0)="","",VLOOKUP($B42,refs!$A$1:$AE$32,COLUMN(AB:AB),0))</f>
        <v>50165.220666666697</v>
      </c>
      <c r="BY42" s="57" cm="1">
        <f t="array" ref="BY42">IF(VLOOKUP($B42,refs!$A$1:$AE$32,COLUMN(AC:AC),0)="","",VLOOKUP($B42,refs!$A$1:$AE$32,COLUMN(AC:AC),0))</f>
        <v>25.1202907694876</v>
      </c>
      <c r="BZ42" s="57" cm="1">
        <f t="array" ref="BZ42">IF(VLOOKUP($B42,refs!$A$1:$AE$32,COLUMN(AD:AD),0)="","",VLOOKUP($B42,refs!$A$1:$AE$32,COLUMN(AD:AD),0))</f>
        <v>644.51</v>
      </c>
      <c r="CA42" s="57" cm="1">
        <f t="array" ref="CA42">IF(VLOOKUP($B42,refs!$A$1:$AE$32,COLUMN(AE:AE),0)="","",VLOOKUP($B42,refs!$A$1:$AE$32,COLUMN(AE:AE),0))</f>
        <v>0.437890034180763</v>
      </c>
    </row>
    <row r="43" spans="1:79" x14ac:dyDescent="0.2">
      <c r="A43">
        <v>39</v>
      </c>
      <c r="B43" t="s">
        <v>141</v>
      </c>
      <c r="C43" t="s">
        <v>41</v>
      </c>
      <c r="D43">
        <v>23</v>
      </c>
      <c r="E43" t="s">
        <v>65</v>
      </c>
      <c r="F43">
        <v>1</v>
      </c>
      <c r="G43">
        <v>1</v>
      </c>
      <c r="J43" t="s">
        <v>41</v>
      </c>
      <c r="K43" t="s">
        <v>142</v>
      </c>
      <c r="L43" t="s">
        <v>124</v>
      </c>
      <c r="M43" t="s">
        <v>143</v>
      </c>
      <c r="O43">
        <v>4</v>
      </c>
      <c r="Q43">
        <v>1</v>
      </c>
      <c r="R43" s="15">
        <v>41063</v>
      </c>
      <c r="S43" t="s">
        <v>210</v>
      </c>
      <c r="T43">
        <v>4</v>
      </c>
      <c r="Y43">
        <v>2</v>
      </c>
      <c r="Z43" t="s">
        <v>45</v>
      </c>
      <c r="AA43">
        <v>13.065</v>
      </c>
      <c r="AB43">
        <v>120</v>
      </c>
      <c r="AC43">
        <v>0.79500000000000004</v>
      </c>
      <c r="AG43">
        <v>1</v>
      </c>
      <c r="AI43" s="15">
        <v>41046</v>
      </c>
      <c r="AJ43">
        <v>0.39583333333333331</v>
      </c>
      <c r="AP43" s="15" cm="1">
        <f t="array" ref="AP43">IF(VLOOKUP($B43,'indiv intrinsic song '!$A$1:$H$32,COLUMN(B:B),0)=0,"",VLOOKUP($B43,'indiv intrinsic song '!$A$1:$H$32,COLUMN(B:B),0))</f>
        <v>41046</v>
      </c>
      <c r="AQ43" s="17" cm="1">
        <f t="array" ref="AQ43">IF(VLOOKUP($B43,'indiv intrinsic song '!$A$1:$H$32,COLUMN(C:C),0)=0,"",VLOOKUP($B43,'indiv intrinsic song '!$A$1:$H$32,COLUMN(C:C),0))</f>
        <v>4</v>
      </c>
      <c r="AR43" s="17" cm="1">
        <f t="array" ref="AR43">IF(VLOOKUP($B43,'indiv intrinsic song '!$A$1:$H$32,COLUMN(D:D),0)=0,"",VLOOKUP($B43,'indiv intrinsic song '!$A$1:$H$32,COLUMN(D:D),0))</f>
        <v>11.25</v>
      </c>
      <c r="AS43" s="17" cm="1">
        <f t="array" ref="AS43">IF(VLOOKUP($B43,'indiv intrinsic song '!$A$1:$H$32,COLUMN(E:E),0)=0,"",VLOOKUP($B43,'indiv intrinsic song '!$A$1:$H$32,COLUMN(E:E),0))</f>
        <v>0.35699999999999998</v>
      </c>
      <c r="AT43" s="17" cm="1">
        <f t="array" ref="AT43">IF(VLOOKUP($B43,'indiv intrinsic song '!$A$1:$H$32,COLUMN(F:F),0)=0,"",VLOOKUP($B43,'indiv intrinsic song '!$A$1:$H$32,COLUMN(F:F),0))</f>
        <v>1780</v>
      </c>
      <c r="AU43" s="17" cm="1">
        <f t="array" ref="AU43">IF(VLOOKUP($B43,'indiv intrinsic song '!$A$1:$H$32,COLUMN(G:G),0)=0,"",VLOOKUP($B43,'indiv intrinsic song '!$A$1:$H$32,COLUMN(G:G),0))</f>
        <v>31.519574883388646</v>
      </c>
      <c r="AV43" s="17" cm="1">
        <f t="array" ref="AV43">IF(VLOOKUP($B43,'indiv intrinsic song '!$A$1:$H$32,COLUMN(H:H),0)=0,"",VLOOKUP($B43,'indiv intrinsic song '!$A$1:$H$32,COLUMN(H:H),0))</f>
        <v>21</v>
      </c>
      <c r="AW43" s="57" t="str" cm="1">
        <f t="array" ref="AW43">IF(VLOOKUP($B43,refs!$A$1:$AE$32,COLUMN(A:A),0)="","",VLOOKUP($B43,refs!$A$1:$AE$32,COLUMN(A:A),0))</f>
        <v>2540-44680</v>
      </c>
      <c r="AX43" s="57" t="str" cm="1">
        <f t="array" ref="AX43">IF(VLOOKUP($B43,refs!$A$1:$AE$32,COLUMN(B:B),0)="","",VLOOKUP($B43,refs!$A$1:$AE$32,COLUMN(B:B),0))</f>
        <v>08-028</v>
      </c>
      <c r="AY43" s="57" t="str" cm="1">
        <f t="array" ref="AY43">IF(VLOOKUP($B43,refs!$A$1:$AE$32,COLUMN(C:C),0)="","",VLOOKUP($B43,refs!$A$1:$AE$32,COLUMN(C:C),0))</f>
        <v>PB-17</v>
      </c>
      <c r="AZ43" s="57" cm="1">
        <f t="array" ref="AZ43">IF(VLOOKUP($B43,refs!$A$1:$AE$32,COLUMN(D:D),0)="","",VLOOKUP($B43,refs!$A$1:$AE$32,COLUMN(D:D),0))</f>
        <v>27.375831052014082</v>
      </c>
      <c r="BA43" s="57" cm="1">
        <f t="array" ref="BA43">IF(VLOOKUP($B43,refs!$A$1:$AE$32,COLUMN(E:E),0)="","",VLOOKUP($B43,refs!$A$1:$AE$32,COLUMN(E:E),0))</f>
        <v>31.194295900178254</v>
      </c>
      <c r="BB43" s="57" cm="1">
        <f t="array" ref="BB43">IF(VLOOKUP($B43,refs!$A$1:$AE$32,COLUMN(F:F),0)="","",VLOOKUP($B43,refs!$A$1:$AE$32,COLUMN(F:F),0))</f>
        <v>3</v>
      </c>
      <c r="BC43" s="57" cm="1">
        <f t="array" ref="BC43">IF(VLOOKUP($B43,refs!$A$1:$AE$32,COLUMN(G:G),0)="","",VLOOKUP($B43,refs!$A$1:$AE$32,COLUMN(G:G),0))</f>
        <v>0</v>
      </c>
      <c r="BD43" s="57" cm="1">
        <f t="array" ref="BD43">IF(VLOOKUP($B43,refs!$A$1:$AE$32,COLUMN(H:H),0)="","",VLOOKUP($B43,refs!$A$1:$AE$32,COLUMN(H:H),0))</f>
        <v>1</v>
      </c>
      <c r="BE43" s="57" cm="1">
        <f t="array" ref="BE43">IF(VLOOKUP($B43,refs!$A$1:$AE$32,COLUMN(I:I),0)="","",VLOOKUP($B43,refs!$A$1:$AE$32,COLUMN(I:I),0))</f>
        <v>137</v>
      </c>
      <c r="BF43" s="57" cm="1">
        <f t="array" ref="BF43">IF(VLOOKUP($B43,refs!$A$1:$AE$32,COLUMN(J:J),0)="","",VLOOKUP($B43,refs!$A$1:$AE$32,COLUMN(J:J),0))</f>
        <v>18.25</v>
      </c>
      <c r="BG43" s="57" cm="1">
        <f t="array" ref="BG43">IF(VLOOKUP($B43,refs!$A$1:$AE$32,COLUMN(K:K),0)="","",VLOOKUP($B43,refs!$A$1:$AE$32,COLUMN(K:K),0))</f>
        <v>121</v>
      </c>
      <c r="BH43" s="57" cm="1">
        <f t="array" ref="BH43">IF(VLOOKUP($B43,refs!$A$1:$AE$32,COLUMN(L:L),0)="","",VLOOKUP($B43,refs!$A$1:$AE$32,COLUMN(L:L),0))</f>
        <v>104</v>
      </c>
      <c r="BI43" s="57" cm="1">
        <f t="array" ref="BI43">IF(VLOOKUP($B43,refs!$A$1:$AE$32,COLUMN(M:M),0)="","",VLOOKUP($B43,refs!$A$1:$AE$32,COLUMN(M:M),0))</f>
        <v>105</v>
      </c>
      <c r="BJ43" s="57" cm="1">
        <f t="array" ref="BJ43">IF(VLOOKUP($B43,refs!$A$1:$AE$32,COLUMN(N:N),0)="","",VLOOKUP($B43,refs!$A$1:$AE$32,COLUMN(N:N),0))</f>
        <v>105</v>
      </c>
      <c r="BK43" s="57" t="str" cm="1">
        <f t="array" ref="BK43">IF(VLOOKUP($B43,refs!$A$1:$AE$32,COLUMN(O:O),0)="","",VLOOKUP($B43,refs!$A$1:$AE$32,COLUMN(O:O),0))</f>
        <v>2540-44680</v>
      </c>
      <c r="BL43" s="57" cm="1">
        <f t="array" ref="BL43">IF(VLOOKUP($B43,refs!$A$1:$AE$32,COLUMN(P:P),0)="","",VLOOKUP($B43,refs!$A$1:$AE$32,COLUMN(P:P),0))</f>
        <v>63209.949000000001</v>
      </c>
      <c r="BM43" s="57" cm="1">
        <f t="array" ref="BM43">IF(VLOOKUP($B43,refs!$A$1:$AE$32,COLUMN(Q:Q),0)="","",VLOOKUP($B43,refs!$A$1:$AE$32,COLUMN(Q:Q),0))</f>
        <v>31.652453179769701</v>
      </c>
      <c r="BN43" s="57" cm="1">
        <f t="array" ref="BN43">IF(VLOOKUP($B43,refs!$A$1:$AE$32,COLUMN(R:R),0)="","",VLOOKUP($B43,refs!$A$1:$AE$32,COLUMN(R:R),0))</f>
        <v>644.51</v>
      </c>
      <c r="BO43" s="57" cm="1">
        <f t="array" ref="BO43">IF(VLOOKUP($B43,refs!$A$1:$AE$32,COLUMN(S:S),0)="","",VLOOKUP($B43,refs!$A$1:$AE$32,COLUMN(S:S),0))</f>
        <v>0.43682275149489203</v>
      </c>
      <c r="BP43" s="57" cm="1">
        <f t="array" ref="BP43">IF(VLOOKUP($B43,refs!$A$1:$AE$32,COLUMN(T:T),0)="","",VLOOKUP($B43,refs!$A$1:$AE$32,COLUMN(T:T),0))</f>
        <v>68969.487999999998</v>
      </c>
      <c r="BQ43" s="57" cm="1">
        <f t="array" ref="BQ43">IF(VLOOKUP($B43,refs!$A$1:$AE$32,COLUMN(U:U),0)="","",VLOOKUP($B43,refs!$A$1:$AE$32,COLUMN(U:U),0))</f>
        <v>34.536548823234902</v>
      </c>
      <c r="BR43" s="57" cm="1">
        <f t="array" ref="BR43">IF(VLOOKUP($B43,refs!$A$1:$AE$32,COLUMN(V:V),0)="","",VLOOKUP($B43,refs!$A$1:$AE$32,COLUMN(V:V),0))</f>
        <v>661.18</v>
      </c>
      <c r="BS43" s="57" cm="1">
        <f t="array" ref="BS43">IF(VLOOKUP($B43,refs!$A$1:$AE$32,COLUMN(W:W),0)="","",VLOOKUP($B43,refs!$A$1:$AE$32,COLUMN(W:W),0))</f>
        <v>0.44193194667918501</v>
      </c>
      <c r="BT43" s="57" cm="1">
        <f t="array" ref="BT43">IF(VLOOKUP($B43,refs!$A$1:$AE$32,COLUMN(X:X),0)="","",VLOOKUP($B43,refs!$A$1:$AE$32,COLUMN(X:X),0))</f>
        <v>75341.713666666707</v>
      </c>
      <c r="BU43" s="57" cm="1">
        <f t="array" ref="BU43">IF(VLOOKUP($B43,refs!$A$1:$AE$32,COLUMN(Y:Y),0)="","",VLOOKUP($B43,refs!$A$1:$AE$32,COLUMN(Y:Y),0))</f>
        <v>37.727448005341301</v>
      </c>
      <c r="BV43" s="57" cm="1">
        <f t="array" ref="BV43">IF(VLOOKUP($B43,refs!$A$1:$AE$32,COLUMN(Z:Z),0)="","",VLOOKUP($B43,refs!$A$1:$AE$32,COLUMN(Z:Z),0))</f>
        <v>660.8</v>
      </c>
      <c r="BW43" s="57" cm="1">
        <f t="array" ref="BW43">IF(VLOOKUP($B43,refs!$A$1:$AE$32,COLUMN(AA:AA),0)="","",VLOOKUP($B43,refs!$A$1:$AE$32,COLUMN(AA:AA),0))</f>
        <v>0.40626088930106702</v>
      </c>
      <c r="BX43" s="57" cm="1">
        <f t="array" ref="BX43">IF(VLOOKUP($B43,refs!$A$1:$AE$32,COLUMN(AB:AB),0)="","",VLOOKUP($B43,refs!$A$1:$AE$32,COLUMN(AB:AB),0))</f>
        <v>50165.220666666697</v>
      </c>
      <c r="BY43" s="57" cm="1">
        <f t="array" ref="BY43">IF(VLOOKUP($B43,refs!$A$1:$AE$32,COLUMN(AC:AC),0)="","",VLOOKUP($B43,refs!$A$1:$AE$32,COLUMN(AC:AC),0))</f>
        <v>25.1202907694876</v>
      </c>
      <c r="BZ43" s="57" cm="1">
        <f t="array" ref="BZ43">IF(VLOOKUP($B43,refs!$A$1:$AE$32,COLUMN(AD:AD),0)="","",VLOOKUP($B43,refs!$A$1:$AE$32,COLUMN(AD:AD),0))</f>
        <v>644.51</v>
      </c>
      <c r="CA43" s="57" cm="1">
        <f t="array" ref="CA43">IF(VLOOKUP($B43,refs!$A$1:$AE$32,COLUMN(AE:AE),0)="","",VLOOKUP($B43,refs!$A$1:$AE$32,COLUMN(AE:AE),0))</f>
        <v>0.437890034180763</v>
      </c>
    </row>
    <row r="44" spans="1:79" x14ac:dyDescent="0.2">
      <c r="A44">
        <v>41</v>
      </c>
      <c r="B44" t="s">
        <v>144</v>
      </c>
      <c r="C44" t="s">
        <v>41</v>
      </c>
      <c r="D44">
        <v>24</v>
      </c>
      <c r="E44" t="s">
        <v>65</v>
      </c>
      <c r="F44">
        <v>26</v>
      </c>
      <c r="G44">
        <v>26</v>
      </c>
      <c r="J44" t="s">
        <v>41</v>
      </c>
      <c r="K44" t="s">
        <v>145</v>
      </c>
      <c r="L44" t="s">
        <v>146</v>
      </c>
      <c r="M44" t="s">
        <v>146</v>
      </c>
      <c r="O44">
        <v>5</v>
      </c>
      <c r="Q44">
        <v>26</v>
      </c>
      <c r="R44" s="15">
        <v>41055</v>
      </c>
      <c r="S44" t="s">
        <v>208</v>
      </c>
      <c r="T44">
        <v>5</v>
      </c>
      <c r="U44">
        <v>26</v>
      </c>
      <c r="V44">
        <v>0</v>
      </c>
      <c r="Y44">
        <v>1</v>
      </c>
      <c r="Z44" t="s">
        <v>49</v>
      </c>
      <c r="AA44">
        <v>21.51</v>
      </c>
      <c r="AB44">
        <v>120</v>
      </c>
      <c r="AC44">
        <v>7.5750000000000002</v>
      </c>
      <c r="AD44">
        <v>18.270000000000003</v>
      </c>
      <c r="AE44">
        <v>109.59</v>
      </c>
      <c r="AF44">
        <v>5.9550000000000001</v>
      </c>
      <c r="AG44">
        <v>1</v>
      </c>
      <c r="AI44" s="15">
        <v>41047</v>
      </c>
      <c r="AJ44">
        <v>0.37361111111111112</v>
      </c>
      <c r="AP44" s="15" cm="1">
        <f t="array" ref="AP44">IF(VLOOKUP($B44,'indiv intrinsic song '!$A$1:$H$32,COLUMN(B:B),0)=0,"",VLOOKUP($B44,'indiv intrinsic song '!$A$1:$H$32,COLUMN(B:B),0))</f>
        <v>41047</v>
      </c>
      <c r="AQ44" s="17" cm="1">
        <f t="array" ref="AQ44">IF(VLOOKUP($B44,'indiv intrinsic song '!$A$1:$H$32,COLUMN(C:C),0)=0,"",VLOOKUP($B44,'indiv intrinsic song '!$A$1:$H$32,COLUMN(C:C),0))</f>
        <v>6</v>
      </c>
      <c r="AR44" s="17" cm="1">
        <f t="array" ref="AR44">IF(VLOOKUP($B44,'indiv intrinsic song '!$A$1:$H$32,COLUMN(D:D),0)=0,"",VLOOKUP($B44,'indiv intrinsic song '!$A$1:$H$32,COLUMN(D:D),0))</f>
        <v>10</v>
      </c>
      <c r="AS44" s="17" cm="1">
        <f t="array" ref="AS44">IF(VLOOKUP($B44,'indiv intrinsic song '!$A$1:$H$32,COLUMN(E:E),0)=0,"",VLOOKUP($B44,'indiv intrinsic song '!$A$1:$H$32,COLUMN(E:E),0))</f>
        <v>0.317</v>
      </c>
      <c r="AT44" s="17" cm="1">
        <f t="array" ref="AT44">IF(VLOOKUP($B44,'indiv intrinsic song '!$A$1:$H$32,COLUMN(F:F),0)=0,"",VLOOKUP($B44,'indiv intrinsic song '!$A$1:$H$32,COLUMN(F:F),0))</f>
        <v>2436.6666666666665</v>
      </c>
      <c r="AU44" s="17" cm="1">
        <f t="array" ref="AU44">IF(VLOOKUP($B44,'indiv intrinsic song '!$A$1:$H$32,COLUMN(G:G),0)=0,"",VLOOKUP($B44,'indiv intrinsic song '!$A$1:$H$32,COLUMN(G:G),0))</f>
        <v>31.554522261392155</v>
      </c>
      <c r="AV44" s="17" cm="1">
        <f t="array" ref="AV44">IF(VLOOKUP($B44,'indiv intrinsic song '!$A$1:$H$32,COLUMN(H:H),0)=0,"",VLOOKUP($B44,'indiv intrinsic song '!$A$1:$H$32,COLUMN(H:H),0))</f>
        <v>26</v>
      </c>
      <c r="AW44" s="57" t="str" cm="1">
        <f t="array" ref="AW44">IF(VLOOKUP($B44,refs!$A$1:$AE$32,COLUMN(A:A),0)="","",VLOOKUP($B44,refs!$A$1:$AE$32,COLUMN(A:A),0))</f>
        <v>2540-98871</v>
      </c>
      <c r="AX44" s="57" t="str" cm="1">
        <f t="array" ref="AX44">IF(VLOOKUP($B44,refs!$A$1:$AE$32,COLUMN(B:B),0)="","",VLOOKUP($B44,refs!$A$1:$AE$32,COLUMN(B:B),0))</f>
        <v>12-746</v>
      </c>
      <c r="AY44" s="57" t="str" cm="1">
        <f t="array" ref="AY44">IF(VLOOKUP($B44,refs!$A$1:$AE$32,COLUMN(C:C),0)="","",VLOOKUP($B44,refs!$A$1:$AE$32,COLUMN(C:C),0))</f>
        <v>PB-15</v>
      </c>
      <c r="AZ44" s="57" cm="1">
        <f t="array" ref="AZ44">IF(VLOOKUP($B44,refs!$A$1:$AE$32,COLUMN(D:D),0)="","",VLOOKUP($B44,refs!$A$1:$AE$32,COLUMN(D:D),0))</f>
        <v>30.959752321981426</v>
      </c>
      <c r="BA44" s="57" cm="1">
        <f t="array" ref="BA44">IF(VLOOKUP($B44,refs!$A$1:$AE$32,COLUMN(E:E),0)="","",VLOOKUP($B44,refs!$A$1:$AE$32,COLUMN(E:E),0))</f>
        <v>35.532994923857864</v>
      </c>
      <c r="BB44" s="57" cm="1">
        <f t="array" ref="BB44">IF(VLOOKUP($B44,refs!$A$1:$AE$32,COLUMN(F:F),0)="","",VLOOKUP($B44,refs!$A$1:$AE$32,COLUMN(F:F),0))</f>
        <v>3</v>
      </c>
      <c r="BC44" s="57" cm="1">
        <f t="array" ref="BC44">IF(VLOOKUP($B44,refs!$A$1:$AE$32,COLUMN(G:G),0)="","",VLOOKUP($B44,refs!$A$1:$AE$32,COLUMN(G:G),0))</f>
        <v>2</v>
      </c>
      <c r="BD44" s="57" cm="1">
        <f t="array" ref="BD44">IF(VLOOKUP($B44,refs!$A$1:$AE$32,COLUMN(H:H),0)="","",VLOOKUP($B44,refs!$A$1:$AE$32,COLUMN(H:H),0))</f>
        <v>0.6</v>
      </c>
      <c r="BE44" s="57" cm="1">
        <f t="array" ref="BE44">IF(VLOOKUP($B44,refs!$A$1:$AE$32,COLUMN(I:I),0)="","",VLOOKUP($B44,refs!$A$1:$AE$32,COLUMN(I:I),0))</f>
        <v>137</v>
      </c>
      <c r="BF44" s="57" cm="1">
        <f t="array" ref="BF44">IF(VLOOKUP($B44,refs!$A$1:$AE$32,COLUMN(J:J),0)="","",VLOOKUP($B44,refs!$A$1:$AE$32,COLUMN(J:J),0))</f>
        <v>17</v>
      </c>
      <c r="BG44" s="57" cm="1">
        <f t="array" ref="BG44">IF(VLOOKUP($B44,refs!$A$1:$AE$32,COLUMN(K:K),0)="","",VLOOKUP($B44,refs!$A$1:$AE$32,COLUMN(K:K),0))</f>
        <v>114.33333333333333</v>
      </c>
      <c r="BH44" s="57" cm="1">
        <f t="array" ref="BH44">IF(VLOOKUP($B44,refs!$A$1:$AE$32,COLUMN(L:L),0)="","",VLOOKUP($B44,refs!$A$1:$AE$32,COLUMN(L:L),0))</f>
        <v>76</v>
      </c>
      <c r="BI44" s="57" cm="1">
        <f t="array" ref="BI44">IF(VLOOKUP($B44,refs!$A$1:$AE$32,COLUMN(M:M),0)="","",VLOOKUP($B44,refs!$A$1:$AE$32,COLUMN(M:M),0))</f>
        <v>76.083333333333329</v>
      </c>
      <c r="BJ44" s="57" cm="1">
        <f t="array" ref="BJ44">IF(VLOOKUP($B44,refs!$A$1:$AE$32,COLUMN(N:N),0)="","",VLOOKUP($B44,refs!$A$1:$AE$32,COLUMN(N:N),0))</f>
        <v>76.083333333333329</v>
      </c>
      <c r="BK44" s="57" t="str" cm="1">
        <f t="array" ref="BK44">IF(VLOOKUP($B44,refs!$A$1:$AE$32,COLUMN(O:O),0)="","",VLOOKUP($B44,refs!$A$1:$AE$32,COLUMN(O:O),0))</f>
        <v>2540-98871</v>
      </c>
      <c r="BL44" s="57" cm="1">
        <f t="array" ref="BL44">IF(VLOOKUP($B44,refs!$A$1:$AE$32,COLUMN(P:P),0)="","",VLOOKUP($B44,refs!$A$1:$AE$32,COLUMN(P:P),0))</f>
        <v>49895.165000000001</v>
      </c>
      <c r="BM44" s="57" cm="1">
        <f t="array" ref="BM44">IF(VLOOKUP($B44,refs!$A$1:$AE$32,COLUMN(Q:Q),0)="","",VLOOKUP($B44,refs!$A$1:$AE$32,COLUMN(Q:Q),0))</f>
        <v>24.9850600901352</v>
      </c>
      <c r="BN44" s="57" cm="1">
        <f t="array" ref="BN44">IF(VLOOKUP($B44,refs!$A$1:$AE$32,COLUMN(R:R),0)="","",VLOOKUP($B44,refs!$A$1:$AE$32,COLUMN(R:R),0))</f>
        <v>617.76333333333298</v>
      </c>
      <c r="BO44" s="57" cm="1">
        <f t="array" ref="BO44">IF(VLOOKUP($B44,refs!$A$1:$AE$32,COLUMN(S:S),0)="","",VLOOKUP($B44,refs!$A$1:$AE$32,COLUMN(S:S),0))</f>
        <v>0.44325585464697498</v>
      </c>
      <c r="BP44" s="57" cm="1">
        <f t="array" ref="BP44">IF(VLOOKUP($B44,refs!$A$1:$AE$32,COLUMN(T:T),0)="","",VLOOKUP($B44,refs!$A$1:$AE$32,COLUMN(T:T),0))</f>
        <v>64661.806333333298</v>
      </c>
      <c r="BQ44" s="57" cm="1">
        <f t="array" ref="BQ44">IF(VLOOKUP($B44,refs!$A$1:$AE$32,COLUMN(U:U),0)="","",VLOOKUP($B44,refs!$A$1:$AE$32,COLUMN(U:U),0))</f>
        <v>32.379472375229497</v>
      </c>
      <c r="BR44" s="57" cm="1">
        <f t="array" ref="BR44">IF(VLOOKUP($B44,refs!$A$1:$AE$32,COLUMN(V:V),0)="","",VLOOKUP($B44,refs!$A$1:$AE$32,COLUMN(V:V),0))</f>
        <v>625.37</v>
      </c>
      <c r="BS44" s="57" cm="1">
        <f t="array" ref="BS44">IF(VLOOKUP($B44,refs!$A$1:$AE$32,COLUMN(W:W),0)="","",VLOOKUP($B44,refs!$A$1:$AE$32,COLUMN(W:W),0))</f>
        <v>0.41467951272035602</v>
      </c>
      <c r="BT44" s="57" cm="1">
        <f t="array" ref="BT44">IF(VLOOKUP($B44,refs!$A$1:$AE$32,COLUMN(X:X),0)="","",VLOOKUP($B44,refs!$A$1:$AE$32,COLUMN(X:X),0))</f>
        <v>63100.005666666701</v>
      </c>
      <c r="BU44" s="57" cm="1">
        <f t="array" ref="BU44">IF(VLOOKUP($B44,refs!$A$1:$AE$32,COLUMN(Y:Y),0)="","",VLOOKUP($B44,refs!$A$1:$AE$32,COLUMN(Y:Y),0))</f>
        <v>31.597398931730901</v>
      </c>
      <c r="BV44" s="57" cm="1">
        <f t="array" ref="BV44">IF(VLOOKUP($B44,refs!$A$1:$AE$32,COLUMN(Z:Z),0)="","",VLOOKUP($B44,refs!$A$1:$AE$32,COLUMN(Z:Z),0))</f>
        <v>623.07333333333304</v>
      </c>
      <c r="BW44" s="57" cm="1">
        <f t="array" ref="BW44">IF(VLOOKUP($B44,refs!$A$1:$AE$32,COLUMN(AA:AA),0)="","",VLOOKUP($B44,refs!$A$1:$AE$32,COLUMN(AA:AA),0))</f>
        <v>0.40992786594724501</v>
      </c>
      <c r="BX44" s="57" cm="1">
        <f t="array" ref="BX44">IF(VLOOKUP($B44,refs!$A$1:$AE$32,COLUMN(AB:AB),0)="","",VLOOKUP($B44,refs!$A$1:$AE$32,COLUMN(AB:AB),0))</f>
        <v>48494.4826666667</v>
      </c>
      <c r="BY44" s="57" cm="1">
        <f t="array" ref="BY44">IF(VLOOKUP($B44,refs!$A$1:$AE$32,COLUMN(AC:AC),0)="","",VLOOKUP($B44,refs!$A$1:$AE$32,COLUMN(AC:AC),0))</f>
        <v>24.283666833583698</v>
      </c>
      <c r="BZ44" s="57" cm="1">
        <f t="array" ref="BZ44">IF(VLOOKUP($B44,refs!$A$1:$AE$32,COLUMN(AD:AD),0)="","",VLOOKUP($B44,refs!$A$1:$AE$32,COLUMN(AD:AD),0))</f>
        <v>642.38</v>
      </c>
      <c r="CA44" s="57" cm="1">
        <f t="array" ref="CA44">IF(VLOOKUP($B44,refs!$A$1:$AE$32,COLUMN(AE:AE),0)="","",VLOOKUP($B44,refs!$A$1:$AE$32,COLUMN(AE:AE),0))</f>
        <v>0.48831899922966499</v>
      </c>
    </row>
    <row r="45" spans="1:79" x14ac:dyDescent="0.2">
      <c r="A45">
        <v>41</v>
      </c>
      <c r="B45" t="s">
        <v>144</v>
      </c>
      <c r="C45" t="s">
        <v>41</v>
      </c>
      <c r="D45">
        <v>24</v>
      </c>
      <c r="E45" t="s">
        <v>65</v>
      </c>
      <c r="F45">
        <v>26</v>
      </c>
      <c r="G45">
        <v>26</v>
      </c>
      <c r="J45" t="s">
        <v>41</v>
      </c>
      <c r="K45" t="s">
        <v>145</v>
      </c>
      <c r="L45" t="s">
        <v>146</v>
      </c>
      <c r="M45" t="s">
        <v>146</v>
      </c>
      <c r="O45">
        <v>5</v>
      </c>
      <c r="Q45">
        <v>26</v>
      </c>
      <c r="R45" s="15">
        <v>41055</v>
      </c>
      <c r="S45" t="s">
        <v>208</v>
      </c>
      <c r="T45">
        <v>5</v>
      </c>
      <c r="U45">
        <v>26</v>
      </c>
      <c r="V45">
        <v>0</v>
      </c>
      <c r="Y45">
        <v>2</v>
      </c>
      <c r="Z45" t="s">
        <v>45</v>
      </c>
      <c r="AA45">
        <v>3.24</v>
      </c>
      <c r="AB45">
        <v>10.41</v>
      </c>
      <c r="AC45">
        <v>1.62</v>
      </c>
      <c r="AG45">
        <v>1</v>
      </c>
      <c r="AI45" s="15">
        <v>41047</v>
      </c>
      <c r="AJ45">
        <v>0.3888888888888889</v>
      </c>
      <c r="AP45" s="15" cm="1">
        <f t="array" ref="AP45">IF(VLOOKUP($B45,'indiv intrinsic song '!$A$1:$H$32,COLUMN(B:B),0)=0,"",VLOOKUP($B45,'indiv intrinsic song '!$A$1:$H$32,COLUMN(B:B),0))</f>
        <v>41047</v>
      </c>
      <c r="AQ45" s="17" cm="1">
        <f t="array" ref="AQ45">IF(VLOOKUP($B45,'indiv intrinsic song '!$A$1:$H$32,COLUMN(C:C),0)=0,"",VLOOKUP($B45,'indiv intrinsic song '!$A$1:$H$32,COLUMN(C:C),0))</f>
        <v>6</v>
      </c>
      <c r="AR45" s="17" cm="1">
        <f t="array" ref="AR45">IF(VLOOKUP($B45,'indiv intrinsic song '!$A$1:$H$32,COLUMN(D:D),0)=0,"",VLOOKUP($B45,'indiv intrinsic song '!$A$1:$H$32,COLUMN(D:D),0))</f>
        <v>10</v>
      </c>
      <c r="AS45" s="17" cm="1">
        <f t="array" ref="AS45">IF(VLOOKUP($B45,'indiv intrinsic song '!$A$1:$H$32,COLUMN(E:E),0)=0,"",VLOOKUP($B45,'indiv intrinsic song '!$A$1:$H$32,COLUMN(E:E),0))</f>
        <v>0.317</v>
      </c>
      <c r="AT45" s="17" cm="1">
        <f t="array" ref="AT45">IF(VLOOKUP($B45,'indiv intrinsic song '!$A$1:$H$32,COLUMN(F:F),0)=0,"",VLOOKUP($B45,'indiv intrinsic song '!$A$1:$H$32,COLUMN(F:F),0))</f>
        <v>2436.6666666666665</v>
      </c>
      <c r="AU45" s="17" cm="1">
        <f t="array" ref="AU45">IF(VLOOKUP($B45,'indiv intrinsic song '!$A$1:$H$32,COLUMN(G:G),0)=0,"",VLOOKUP($B45,'indiv intrinsic song '!$A$1:$H$32,COLUMN(G:G),0))</f>
        <v>31.554522261392155</v>
      </c>
      <c r="AV45" s="17" cm="1">
        <f t="array" ref="AV45">IF(VLOOKUP($B45,'indiv intrinsic song '!$A$1:$H$32,COLUMN(H:H),0)=0,"",VLOOKUP($B45,'indiv intrinsic song '!$A$1:$H$32,COLUMN(H:H),0))</f>
        <v>26</v>
      </c>
      <c r="AW45" s="57" t="str" cm="1">
        <f t="array" ref="AW45">IF(VLOOKUP($B45,refs!$A$1:$AE$32,COLUMN(A:A),0)="","",VLOOKUP($B45,refs!$A$1:$AE$32,COLUMN(A:A),0))</f>
        <v>2540-98871</v>
      </c>
      <c r="AX45" s="57" t="str" cm="1">
        <f t="array" ref="AX45">IF(VLOOKUP($B45,refs!$A$1:$AE$32,COLUMN(B:B),0)="","",VLOOKUP($B45,refs!$A$1:$AE$32,COLUMN(B:B),0))</f>
        <v>12-746</v>
      </c>
      <c r="AY45" s="57" t="str" cm="1">
        <f t="array" ref="AY45">IF(VLOOKUP($B45,refs!$A$1:$AE$32,COLUMN(C:C),0)="","",VLOOKUP($B45,refs!$A$1:$AE$32,COLUMN(C:C),0))</f>
        <v>PB-15</v>
      </c>
      <c r="AZ45" s="57" cm="1">
        <f t="array" ref="AZ45">IF(VLOOKUP($B45,refs!$A$1:$AE$32,COLUMN(D:D),0)="","",VLOOKUP($B45,refs!$A$1:$AE$32,COLUMN(D:D),0))</f>
        <v>30.959752321981426</v>
      </c>
      <c r="BA45" s="57" cm="1">
        <f t="array" ref="BA45">IF(VLOOKUP($B45,refs!$A$1:$AE$32,COLUMN(E:E),0)="","",VLOOKUP($B45,refs!$A$1:$AE$32,COLUMN(E:E),0))</f>
        <v>35.532994923857864</v>
      </c>
      <c r="BB45" s="57" cm="1">
        <f t="array" ref="BB45">IF(VLOOKUP($B45,refs!$A$1:$AE$32,COLUMN(F:F),0)="","",VLOOKUP($B45,refs!$A$1:$AE$32,COLUMN(F:F),0))</f>
        <v>3</v>
      </c>
      <c r="BC45" s="57" cm="1">
        <f t="array" ref="BC45">IF(VLOOKUP($B45,refs!$A$1:$AE$32,COLUMN(G:G),0)="","",VLOOKUP($B45,refs!$A$1:$AE$32,COLUMN(G:G),0))</f>
        <v>2</v>
      </c>
      <c r="BD45" s="57" cm="1">
        <f t="array" ref="BD45">IF(VLOOKUP($B45,refs!$A$1:$AE$32,COLUMN(H:H),0)="","",VLOOKUP($B45,refs!$A$1:$AE$32,COLUMN(H:H),0))</f>
        <v>0.6</v>
      </c>
      <c r="BE45" s="57" cm="1">
        <f t="array" ref="BE45">IF(VLOOKUP($B45,refs!$A$1:$AE$32,COLUMN(I:I),0)="","",VLOOKUP($B45,refs!$A$1:$AE$32,COLUMN(I:I),0))</f>
        <v>137</v>
      </c>
      <c r="BF45" s="57" cm="1">
        <f t="array" ref="BF45">IF(VLOOKUP($B45,refs!$A$1:$AE$32,COLUMN(J:J),0)="","",VLOOKUP($B45,refs!$A$1:$AE$32,COLUMN(J:J),0))</f>
        <v>17</v>
      </c>
      <c r="BG45" s="57" cm="1">
        <f t="array" ref="BG45">IF(VLOOKUP($B45,refs!$A$1:$AE$32,COLUMN(K:K),0)="","",VLOOKUP($B45,refs!$A$1:$AE$32,COLUMN(K:K),0))</f>
        <v>114.33333333333333</v>
      </c>
      <c r="BH45" s="57" cm="1">
        <f t="array" ref="BH45">IF(VLOOKUP($B45,refs!$A$1:$AE$32,COLUMN(L:L),0)="","",VLOOKUP($B45,refs!$A$1:$AE$32,COLUMN(L:L),0))</f>
        <v>76</v>
      </c>
      <c r="BI45" s="57" cm="1">
        <f t="array" ref="BI45">IF(VLOOKUP($B45,refs!$A$1:$AE$32,COLUMN(M:M),0)="","",VLOOKUP($B45,refs!$A$1:$AE$32,COLUMN(M:M),0))</f>
        <v>76.083333333333329</v>
      </c>
      <c r="BJ45" s="57" cm="1">
        <f t="array" ref="BJ45">IF(VLOOKUP($B45,refs!$A$1:$AE$32,COLUMN(N:N),0)="","",VLOOKUP($B45,refs!$A$1:$AE$32,COLUMN(N:N),0))</f>
        <v>76.083333333333329</v>
      </c>
      <c r="BK45" s="57" t="str" cm="1">
        <f t="array" ref="BK45">IF(VLOOKUP($B45,refs!$A$1:$AE$32,COLUMN(O:O),0)="","",VLOOKUP($B45,refs!$A$1:$AE$32,COLUMN(O:O),0))</f>
        <v>2540-98871</v>
      </c>
      <c r="BL45" s="57" cm="1">
        <f t="array" ref="BL45">IF(VLOOKUP($B45,refs!$A$1:$AE$32,COLUMN(P:P),0)="","",VLOOKUP($B45,refs!$A$1:$AE$32,COLUMN(P:P),0))</f>
        <v>49895.165000000001</v>
      </c>
      <c r="BM45" s="57" cm="1">
        <f t="array" ref="BM45">IF(VLOOKUP($B45,refs!$A$1:$AE$32,COLUMN(Q:Q),0)="","",VLOOKUP($B45,refs!$A$1:$AE$32,COLUMN(Q:Q),0))</f>
        <v>24.9850600901352</v>
      </c>
      <c r="BN45" s="57" cm="1">
        <f t="array" ref="BN45">IF(VLOOKUP($B45,refs!$A$1:$AE$32,COLUMN(R:R),0)="","",VLOOKUP($B45,refs!$A$1:$AE$32,COLUMN(R:R),0))</f>
        <v>617.76333333333298</v>
      </c>
      <c r="BO45" s="57" cm="1">
        <f t="array" ref="BO45">IF(VLOOKUP($B45,refs!$A$1:$AE$32,COLUMN(S:S),0)="","",VLOOKUP($B45,refs!$A$1:$AE$32,COLUMN(S:S),0))</f>
        <v>0.44325585464697498</v>
      </c>
      <c r="BP45" s="57" cm="1">
        <f t="array" ref="BP45">IF(VLOOKUP($B45,refs!$A$1:$AE$32,COLUMN(T:T),0)="","",VLOOKUP($B45,refs!$A$1:$AE$32,COLUMN(T:T),0))</f>
        <v>64661.806333333298</v>
      </c>
      <c r="BQ45" s="57" cm="1">
        <f t="array" ref="BQ45">IF(VLOOKUP($B45,refs!$A$1:$AE$32,COLUMN(U:U),0)="","",VLOOKUP($B45,refs!$A$1:$AE$32,COLUMN(U:U),0))</f>
        <v>32.379472375229497</v>
      </c>
      <c r="BR45" s="57" cm="1">
        <f t="array" ref="BR45">IF(VLOOKUP($B45,refs!$A$1:$AE$32,COLUMN(V:V),0)="","",VLOOKUP($B45,refs!$A$1:$AE$32,COLUMN(V:V),0))</f>
        <v>625.37</v>
      </c>
      <c r="BS45" s="57" cm="1">
        <f t="array" ref="BS45">IF(VLOOKUP($B45,refs!$A$1:$AE$32,COLUMN(W:W),0)="","",VLOOKUP($B45,refs!$A$1:$AE$32,COLUMN(W:W),0))</f>
        <v>0.41467951272035602</v>
      </c>
      <c r="BT45" s="57" cm="1">
        <f t="array" ref="BT45">IF(VLOOKUP($B45,refs!$A$1:$AE$32,COLUMN(X:X),0)="","",VLOOKUP($B45,refs!$A$1:$AE$32,COLUMN(X:X),0))</f>
        <v>63100.005666666701</v>
      </c>
      <c r="BU45" s="57" cm="1">
        <f t="array" ref="BU45">IF(VLOOKUP($B45,refs!$A$1:$AE$32,COLUMN(Y:Y),0)="","",VLOOKUP($B45,refs!$A$1:$AE$32,COLUMN(Y:Y),0))</f>
        <v>31.597398931730901</v>
      </c>
      <c r="BV45" s="57" cm="1">
        <f t="array" ref="BV45">IF(VLOOKUP($B45,refs!$A$1:$AE$32,COLUMN(Z:Z),0)="","",VLOOKUP($B45,refs!$A$1:$AE$32,COLUMN(Z:Z),0))</f>
        <v>623.07333333333304</v>
      </c>
      <c r="BW45" s="57" cm="1">
        <f t="array" ref="BW45">IF(VLOOKUP($B45,refs!$A$1:$AE$32,COLUMN(AA:AA),0)="","",VLOOKUP($B45,refs!$A$1:$AE$32,COLUMN(AA:AA),0))</f>
        <v>0.40992786594724501</v>
      </c>
      <c r="BX45" s="57" cm="1">
        <f t="array" ref="BX45">IF(VLOOKUP($B45,refs!$A$1:$AE$32,COLUMN(AB:AB),0)="","",VLOOKUP($B45,refs!$A$1:$AE$32,COLUMN(AB:AB),0))</f>
        <v>48494.4826666667</v>
      </c>
      <c r="BY45" s="57" cm="1">
        <f t="array" ref="BY45">IF(VLOOKUP($B45,refs!$A$1:$AE$32,COLUMN(AC:AC),0)="","",VLOOKUP($B45,refs!$A$1:$AE$32,COLUMN(AC:AC),0))</f>
        <v>24.283666833583698</v>
      </c>
      <c r="BZ45" s="57" cm="1">
        <f t="array" ref="BZ45">IF(VLOOKUP($B45,refs!$A$1:$AE$32,COLUMN(AD:AD),0)="","",VLOOKUP($B45,refs!$A$1:$AE$32,COLUMN(AD:AD),0))</f>
        <v>642.38</v>
      </c>
      <c r="CA45" s="57" cm="1">
        <f t="array" ref="CA45">IF(VLOOKUP($B45,refs!$A$1:$AE$32,COLUMN(AE:AE),0)="","",VLOOKUP($B45,refs!$A$1:$AE$32,COLUMN(AE:AE),0))</f>
        <v>0.48831899922966499</v>
      </c>
    </row>
    <row r="46" spans="1:79" x14ac:dyDescent="0.2">
      <c r="A46">
        <v>43</v>
      </c>
      <c r="B46" t="s">
        <v>147</v>
      </c>
      <c r="C46" t="s">
        <v>41</v>
      </c>
      <c r="D46">
        <v>26</v>
      </c>
      <c r="E46" t="s">
        <v>128</v>
      </c>
      <c r="F46">
        <v>70</v>
      </c>
      <c r="G46">
        <v>70</v>
      </c>
      <c r="J46" t="s">
        <v>45</v>
      </c>
      <c r="K46" t="s">
        <v>148</v>
      </c>
      <c r="L46" t="s">
        <v>149</v>
      </c>
      <c r="M46" t="s">
        <v>150</v>
      </c>
      <c r="O46">
        <v>4</v>
      </c>
      <c r="Q46">
        <v>70</v>
      </c>
      <c r="R46" s="15">
        <v>41068</v>
      </c>
      <c r="S46" t="s">
        <v>207</v>
      </c>
      <c r="T46">
        <v>3</v>
      </c>
      <c r="U46">
        <v>70</v>
      </c>
      <c r="V46">
        <v>1</v>
      </c>
      <c r="Y46">
        <v>1</v>
      </c>
      <c r="Z46" t="s">
        <v>49</v>
      </c>
      <c r="AA46">
        <v>11.414999999999999</v>
      </c>
      <c r="AB46">
        <v>55.125</v>
      </c>
      <c r="AC46">
        <v>4.17</v>
      </c>
      <c r="AD46">
        <v>-15.085000000000001</v>
      </c>
      <c r="AE46">
        <v>-64.875</v>
      </c>
      <c r="AF46">
        <v>-7.5600000000000005</v>
      </c>
      <c r="AG46">
        <v>1</v>
      </c>
      <c r="AI46" s="15">
        <v>41050</v>
      </c>
      <c r="AJ46">
        <v>0.28680555555555554</v>
      </c>
      <c r="AP46" s="15" cm="1">
        <f t="array" ref="AP46">IF(VLOOKUP($B46,'indiv intrinsic song '!$A$1:$H$32,COLUMN(B:B),0)=0,"",VLOOKUP($B46,'indiv intrinsic song '!$A$1:$H$32,COLUMN(B:B),0))</f>
        <v>41050</v>
      </c>
      <c r="AQ46" s="17" cm="1">
        <f t="array" ref="AQ46">IF(VLOOKUP($B46,'indiv intrinsic song '!$A$1:$H$32,COLUMN(C:C),0)=0,"",VLOOKUP($B46,'indiv intrinsic song '!$A$1:$H$32,COLUMN(C:C),0))</f>
        <v>7</v>
      </c>
      <c r="AR46" s="17" cm="1">
        <f t="array" ref="AR46">IF(VLOOKUP($B46,'indiv intrinsic song '!$A$1:$H$32,COLUMN(D:D),0)=0,"",VLOOKUP($B46,'indiv intrinsic song '!$A$1:$H$32,COLUMN(D:D),0))</f>
        <v>9.4285714285714288</v>
      </c>
      <c r="AS46" s="17" cm="1">
        <f t="array" ref="AS46">IF(VLOOKUP($B46,'indiv intrinsic song '!$A$1:$H$32,COLUMN(E:E),0)=0,"",VLOOKUP($B46,'indiv intrinsic song '!$A$1:$H$32,COLUMN(E:E),0))</f>
        <v>0.26071428571428573</v>
      </c>
      <c r="AT46" s="17" cm="1">
        <f t="array" ref="AT46">IF(VLOOKUP($B46,'indiv intrinsic song '!$A$1:$H$32,COLUMN(F:F),0)=0,"",VLOOKUP($B46,'indiv intrinsic song '!$A$1:$H$32,COLUMN(F:F),0))</f>
        <v>2770</v>
      </c>
      <c r="AU46" s="17" cm="1">
        <f t="array" ref="AU46">IF(VLOOKUP($B46,'indiv intrinsic song '!$A$1:$H$32,COLUMN(G:G),0)=0,"",VLOOKUP($B46,'indiv intrinsic song '!$A$1:$H$32,COLUMN(G:G),0))</f>
        <v>36.755713099546611</v>
      </c>
      <c r="AV46" s="17" cm="1">
        <f t="array" ref="AV46">IF(VLOOKUP($B46,'indiv intrinsic song '!$A$1:$H$32,COLUMN(H:H),0)=0,"",VLOOKUP($B46,'indiv intrinsic song '!$A$1:$H$32,COLUMN(H:H),0))</f>
        <v>28</v>
      </c>
      <c r="AW46" s="57" t="str" cm="1">
        <f t="array" ref="AW46">IF(VLOOKUP($B46,refs!$A$1:$AE$32,COLUMN(A:A),0)="","",VLOOKUP($B46,refs!$A$1:$AE$32,COLUMN(A:A),0))</f>
        <v>2600-27738</v>
      </c>
      <c r="AX46" s="57" t="str" cm="1">
        <f t="array" ref="AX46">IF(VLOOKUP($B46,refs!$A$1:$AE$32,COLUMN(B:B),0)="","",VLOOKUP($B46,refs!$A$1:$AE$32,COLUMN(B:B),0))</f>
        <v>12-737</v>
      </c>
      <c r="AY46" s="57" t="str" cm="1">
        <f t="array" ref="AY46">IF(VLOOKUP($B46,refs!$A$1:$AE$32,COLUMN(C:C),0)="","",VLOOKUP($B46,refs!$A$1:$AE$32,COLUMN(C:C),0))</f>
        <v>PB-07</v>
      </c>
      <c r="AZ46" s="57" cm="1">
        <f t="array" ref="AZ46">IF(VLOOKUP($B46,refs!$A$1:$AE$32,COLUMN(D:D),0)="","",VLOOKUP($B46,refs!$A$1:$AE$32,COLUMN(D:D),0))</f>
        <v>33.41129301703976</v>
      </c>
      <c r="BA46" s="57" cm="1">
        <f t="array" ref="BA46">IF(VLOOKUP($B46,refs!$A$1:$AE$32,COLUMN(E:E),0)="","",VLOOKUP($B46,refs!$A$1:$AE$32,COLUMN(E:E),0))</f>
        <v>38.52080123266564</v>
      </c>
      <c r="BB46" s="57" cm="1">
        <f t="array" ref="BB46">IF(VLOOKUP($B46,refs!$A$1:$AE$32,COLUMN(F:F),0)="","",VLOOKUP($B46,refs!$A$1:$AE$32,COLUMN(F:F),0))</f>
        <v>2</v>
      </c>
      <c r="BC46" s="57" cm="1">
        <f t="array" ref="BC46">IF(VLOOKUP($B46,refs!$A$1:$AE$32,COLUMN(G:G),0)="","",VLOOKUP($B46,refs!$A$1:$AE$32,COLUMN(G:G),0))</f>
        <v>2</v>
      </c>
      <c r="BD46" s="57" cm="1">
        <f t="array" ref="BD46">IF(VLOOKUP($B46,refs!$A$1:$AE$32,COLUMN(H:H),0)="","",VLOOKUP($B46,refs!$A$1:$AE$32,COLUMN(H:H),0))</f>
        <v>0.5</v>
      </c>
      <c r="BE46" s="57" cm="1">
        <f t="array" ref="BE46">IF(VLOOKUP($B46,refs!$A$1:$AE$32,COLUMN(I:I),0)="","",VLOOKUP($B46,refs!$A$1:$AE$32,COLUMN(I:I),0))</f>
        <v>178</v>
      </c>
      <c r="BF46" s="57" cm="1">
        <f t="array" ref="BF46">IF(VLOOKUP($B46,refs!$A$1:$AE$32,COLUMN(J:J),0)="","",VLOOKUP($B46,refs!$A$1:$AE$32,COLUMN(J:J),0))</f>
        <v>17</v>
      </c>
      <c r="BG46" s="57" cm="1">
        <f t="array" ref="BG46">IF(VLOOKUP($B46,refs!$A$1:$AE$32,COLUMN(K:K),0)="","",VLOOKUP($B46,refs!$A$1:$AE$32,COLUMN(K:K),0))</f>
        <v>116.66666666666667</v>
      </c>
      <c r="BH46" s="57" cm="1">
        <f t="array" ref="BH46">IF(VLOOKUP($B46,refs!$A$1:$AE$32,COLUMN(L:L),0)="","",VLOOKUP($B46,refs!$A$1:$AE$32,COLUMN(L:L),0))</f>
        <v>84.333333333333329</v>
      </c>
      <c r="BI46" s="57" cm="1">
        <f t="array" ref="BI46">IF(VLOOKUP($B46,refs!$A$1:$AE$32,COLUMN(M:M),0)="","",VLOOKUP($B46,refs!$A$1:$AE$32,COLUMN(M:M),0))</f>
        <v>85</v>
      </c>
      <c r="BJ46" s="57" cm="1">
        <f t="array" ref="BJ46">IF(VLOOKUP($B46,refs!$A$1:$AE$32,COLUMN(N:N),0)="","",VLOOKUP($B46,refs!$A$1:$AE$32,COLUMN(N:N),0))</f>
        <v>85</v>
      </c>
      <c r="BK46" s="57" t="str" cm="1">
        <f t="array" ref="BK46">IF(VLOOKUP($B46,refs!$A$1:$AE$32,COLUMN(O:O),0)="","",VLOOKUP($B46,refs!$A$1:$AE$32,COLUMN(O:O),0))</f>
        <v>2600-27738</v>
      </c>
      <c r="BL46" s="57" cm="1">
        <f t="array" ref="BL46">IF(VLOOKUP($B46,refs!$A$1:$AE$32,COLUMN(P:P),0)="","",VLOOKUP($B46,refs!$A$1:$AE$32,COLUMN(P:P),0))</f>
        <v>52731.429333333297</v>
      </c>
      <c r="BM46" s="57" cm="1">
        <f t="array" ref="BM46">IF(VLOOKUP($B46,refs!$A$1:$AE$32,COLUMN(Q:Q),0)="","",VLOOKUP($B46,refs!$A$1:$AE$32,COLUMN(Q:Q),0))</f>
        <v>26.405322650642599</v>
      </c>
      <c r="BN46" s="57" cm="1">
        <f t="array" ref="BN46">IF(VLOOKUP($B46,refs!$A$1:$AE$32,COLUMN(R:R),0)="","",VLOOKUP($B46,refs!$A$1:$AE$32,COLUMN(R:R),0))</f>
        <v>627.02</v>
      </c>
      <c r="BO46" s="57" cm="1">
        <f t="array" ref="BO46">IF(VLOOKUP($B46,refs!$A$1:$AE$32,COLUMN(S:S),0)="","",VLOOKUP($B46,refs!$A$1:$AE$32,COLUMN(S:S),0))</f>
        <v>0.46129552065458901</v>
      </c>
      <c r="BP46" s="57" cm="1">
        <f t="array" ref="BP46">IF(VLOOKUP($B46,refs!$A$1:$AE$32,COLUMN(T:T),0)="","",VLOOKUP($B46,refs!$A$1:$AE$32,COLUMN(T:T),0))</f>
        <v>84666.867666666702</v>
      </c>
      <c r="BQ46" s="57" cm="1">
        <f t="array" ref="BQ46">IF(VLOOKUP($B46,refs!$A$1:$AE$32,COLUMN(U:U),0)="","",VLOOKUP($B46,refs!$A$1:$AE$32,COLUMN(U:U),0))</f>
        <v>42.397029377399399</v>
      </c>
      <c r="BR46" s="57" cm="1">
        <f t="array" ref="BR46">IF(VLOOKUP($B46,refs!$A$1:$AE$32,COLUMN(V:V),0)="","",VLOOKUP($B46,refs!$A$1:$AE$32,COLUMN(V:V),0))</f>
        <v>627.84</v>
      </c>
      <c r="BS46" s="57" cm="1">
        <f t="array" ref="BS46">IF(VLOOKUP($B46,refs!$A$1:$AE$32,COLUMN(W:W),0)="","",VLOOKUP($B46,refs!$A$1:$AE$32,COLUMN(W:W),0))</f>
        <v>0.36569150302724801</v>
      </c>
      <c r="BT46" s="57" cm="1">
        <f t="array" ref="BT46">IF(VLOOKUP($B46,refs!$A$1:$AE$32,COLUMN(X:X),0)="","",VLOOKUP($B46,refs!$A$1:$AE$32,COLUMN(X:X),0))</f>
        <v>80864.157000000007</v>
      </c>
      <c r="BU46" s="57" cm="1">
        <f t="array" ref="BU46">IF(VLOOKUP($B46,refs!$A$1:$AE$32,COLUMN(Y:Y),0)="","",VLOOKUP($B46,refs!$A$1:$AE$32,COLUMN(Y:Y),0))</f>
        <v>40.492817726589898</v>
      </c>
      <c r="BV46" s="57" cm="1">
        <f t="array" ref="BV46">IF(VLOOKUP($B46,refs!$A$1:$AE$32,COLUMN(Z:Z),0)="","",VLOOKUP($B46,refs!$A$1:$AE$32,COLUMN(Z:Z),0))</f>
        <v>623.76666666666699</v>
      </c>
      <c r="BW46" s="57" cm="1">
        <f t="array" ref="BW46">IF(VLOOKUP($B46,refs!$A$1:$AE$32,COLUMN(AA:AA),0)="","",VLOOKUP($B46,refs!$A$1:$AE$32,COLUMN(AA:AA),0))</f>
        <v>0.37338699826845601</v>
      </c>
      <c r="BX46" s="57" cm="1">
        <f t="array" ref="BX46">IF(VLOOKUP($B46,refs!$A$1:$AE$32,COLUMN(AB:AB),0)="","",VLOOKUP($B46,refs!$A$1:$AE$32,COLUMN(AB:AB),0))</f>
        <v>39436.492333333299</v>
      </c>
      <c r="BY46" s="57" cm="1">
        <f t="array" ref="BY46">IF(VLOOKUP($B46,refs!$A$1:$AE$32,COLUMN(AC:AC),0)="","",VLOOKUP($B46,refs!$A$1:$AE$32,COLUMN(AC:AC),0))</f>
        <v>19.747867968619602</v>
      </c>
      <c r="BZ46" s="57" cm="1">
        <f t="array" ref="BZ46">IF(VLOOKUP($B46,refs!$A$1:$AE$32,COLUMN(AD:AD),0)="","",VLOOKUP($B46,refs!$A$1:$AE$32,COLUMN(AD:AD),0))</f>
        <v>644.05666666666696</v>
      </c>
      <c r="CA46" s="57" cm="1">
        <f t="array" ref="CA46">IF(VLOOKUP($B46,refs!$A$1:$AE$32,COLUMN(AE:AE),0)="","",VLOOKUP($B46,refs!$A$1:$AE$32,COLUMN(AE:AE),0))</f>
        <v>0.50008576146094996</v>
      </c>
    </row>
    <row r="47" spans="1:79" x14ac:dyDescent="0.2">
      <c r="A47">
        <v>43</v>
      </c>
      <c r="B47" t="s">
        <v>147</v>
      </c>
      <c r="C47" t="s">
        <v>41</v>
      </c>
      <c r="D47">
        <v>26</v>
      </c>
      <c r="E47" t="s">
        <v>128</v>
      </c>
      <c r="F47">
        <v>70</v>
      </c>
      <c r="G47">
        <v>70</v>
      </c>
      <c r="J47" t="s">
        <v>45</v>
      </c>
      <c r="K47" t="s">
        <v>148</v>
      </c>
      <c r="L47" t="s">
        <v>149</v>
      </c>
      <c r="M47" t="s">
        <v>150</v>
      </c>
      <c r="O47">
        <v>4</v>
      </c>
      <c r="Q47">
        <v>70</v>
      </c>
      <c r="R47" s="15">
        <v>41068</v>
      </c>
      <c r="S47" t="s">
        <v>207</v>
      </c>
      <c r="T47">
        <v>3</v>
      </c>
      <c r="U47">
        <v>70</v>
      </c>
      <c r="V47">
        <v>1</v>
      </c>
      <c r="Y47">
        <v>2</v>
      </c>
      <c r="Z47" t="s">
        <v>45</v>
      </c>
      <c r="AA47">
        <v>26.5</v>
      </c>
      <c r="AB47">
        <v>120</v>
      </c>
      <c r="AC47">
        <v>11.73</v>
      </c>
      <c r="AG47">
        <v>1</v>
      </c>
      <c r="AI47" s="15">
        <v>41050</v>
      </c>
      <c r="AJ47">
        <v>0.30138888888888887</v>
      </c>
      <c r="AP47" s="15" cm="1">
        <f t="array" ref="AP47">IF(VLOOKUP($B47,'indiv intrinsic song '!$A$1:$H$32,COLUMN(B:B),0)=0,"",VLOOKUP($B47,'indiv intrinsic song '!$A$1:$H$32,COLUMN(B:B),0))</f>
        <v>41050</v>
      </c>
      <c r="AQ47" s="17" cm="1">
        <f t="array" ref="AQ47">IF(VLOOKUP($B47,'indiv intrinsic song '!$A$1:$H$32,COLUMN(C:C),0)=0,"",VLOOKUP($B47,'indiv intrinsic song '!$A$1:$H$32,COLUMN(C:C),0))</f>
        <v>7</v>
      </c>
      <c r="AR47" s="17" cm="1">
        <f t="array" ref="AR47">IF(VLOOKUP($B47,'indiv intrinsic song '!$A$1:$H$32,COLUMN(D:D),0)=0,"",VLOOKUP($B47,'indiv intrinsic song '!$A$1:$H$32,COLUMN(D:D),0))</f>
        <v>9.4285714285714288</v>
      </c>
      <c r="AS47" s="17" cm="1">
        <f t="array" ref="AS47">IF(VLOOKUP($B47,'indiv intrinsic song '!$A$1:$H$32,COLUMN(E:E),0)=0,"",VLOOKUP($B47,'indiv intrinsic song '!$A$1:$H$32,COLUMN(E:E),0))</f>
        <v>0.26071428571428573</v>
      </c>
      <c r="AT47" s="17" cm="1">
        <f t="array" ref="AT47">IF(VLOOKUP($B47,'indiv intrinsic song '!$A$1:$H$32,COLUMN(F:F),0)=0,"",VLOOKUP($B47,'indiv intrinsic song '!$A$1:$H$32,COLUMN(F:F),0))</f>
        <v>2770</v>
      </c>
      <c r="AU47" s="17" cm="1">
        <f t="array" ref="AU47">IF(VLOOKUP($B47,'indiv intrinsic song '!$A$1:$H$32,COLUMN(G:G),0)=0,"",VLOOKUP($B47,'indiv intrinsic song '!$A$1:$H$32,COLUMN(G:G),0))</f>
        <v>36.755713099546611</v>
      </c>
      <c r="AV47" s="17" cm="1">
        <f t="array" ref="AV47">IF(VLOOKUP($B47,'indiv intrinsic song '!$A$1:$H$32,COLUMN(H:H),0)=0,"",VLOOKUP($B47,'indiv intrinsic song '!$A$1:$H$32,COLUMN(H:H),0))</f>
        <v>28</v>
      </c>
      <c r="AW47" s="57" t="str" cm="1">
        <f t="array" ref="AW47">IF(VLOOKUP($B47,refs!$A$1:$AE$32,COLUMN(A:A),0)="","",VLOOKUP($B47,refs!$A$1:$AE$32,COLUMN(A:A),0))</f>
        <v>2600-27738</v>
      </c>
      <c r="AX47" s="57" t="str" cm="1">
        <f t="array" ref="AX47">IF(VLOOKUP($B47,refs!$A$1:$AE$32,COLUMN(B:B),0)="","",VLOOKUP($B47,refs!$A$1:$AE$32,COLUMN(B:B),0))</f>
        <v>12-737</v>
      </c>
      <c r="AY47" s="57" t="str" cm="1">
        <f t="array" ref="AY47">IF(VLOOKUP($B47,refs!$A$1:$AE$32,COLUMN(C:C),0)="","",VLOOKUP($B47,refs!$A$1:$AE$32,COLUMN(C:C),0))</f>
        <v>PB-07</v>
      </c>
      <c r="AZ47" s="57" cm="1">
        <f t="array" ref="AZ47">IF(VLOOKUP($B47,refs!$A$1:$AE$32,COLUMN(D:D),0)="","",VLOOKUP($B47,refs!$A$1:$AE$32,COLUMN(D:D),0))</f>
        <v>33.41129301703976</v>
      </c>
      <c r="BA47" s="57" cm="1">
        <f t="array" ref="BA47">IF(VLOOKUP($B47,refs!$A$1:$AE$32,COLUMN(E:E),0)="","",VLOOKUP($B47,refs!$A$1:$AE$32,COLUMN(E:E),0))</f>
        <v>38.52080123266564</v>
      </c>
      <c r="BB47" s="57" cm="1">
        <f t="array" ref="BB47">IF(VLOOKUP($B47,refs!$A$1:$AE$32,COLUMN(F:F),0)="","",VLOOKUP($B47,refs!$A$1:$AE$32,COLUMN(F:F),0))</f>
        <v>2</v>
      </c>
      <c r="BC47" s="57" cm="1">
        <f t="array" ref="BC47">IF(VLOOKUP($B47,refs!$A$1:$AE$32,COLUMN(G:G),0)="","",VLOOKUP($B47,refs!$A$1:$AE$32,COLUMN(G:G),0))</f>
        <v>2</v>
      </c>
      <c r="BD47" s="57" cm="1">
        <f t="array" ref="BD47">IF(VLOOKUP($B47,refs!$A$1:$AE$32,COLUMN(H:H),0)="","",VLOOKUP($B47,refs!$A$1:$AE$32,COLUMN(H:H),0))</f>
        <v>0.5</v>
      </c>
      <c r="BE47" s="57" cm="1">
        <f t="array" ref="BE47">IF(VLOOKUP($B47,refs!$A$1:$AE$32,COLUMN(I:I),0)="","",VLOOKUP($B47,refs!$A$1:$AE$32,COLUMN(I:I),0))</f>
        <v>178</v>
      </c>
      <c r="BF47" s="57" cm="1">
        <f t="array" ref="BF47">IF(VLOOKUP($B47,refs!$A$1:$AE$32,COLUMN(J:J),0)="","",VLOOKUP($B47,refs!$A$1:$AE$32,COLUMN(J:J),0))</f>
        <v>17</v>
      </c>
      <c r="BG47" s="57" cm="1">
        <f t="array" ref="BG47">IF(VLOOKUP($B47,refs!$A$1:$AE$32,COLUMN(K:K),0)="","",VLOOKUP($B47,refs!$A$1:$AE$32,COLUMN(K:K),0))</f>
        <v>116.66666666666667</v>
      </c>
      <c r="BH47" s="57" cm="1">
        <f t="array" ref="BH47">IF(VLOOKUP($B47,refs!$A$1:$AE$32,COLUMN(L:L),0)="","",VLOOKUP($B47,refs!$A$1:$AE$32,COLUMN(L:L),0))</f>
        <v>84.333333333333329</v>
      </c>
      <c r="BI47" s="57" cm="1">
        <f t="array" ref="BI47">IF(VLOOKUP($B47,refs!$A$1:$AE$32,COLUMN(M:M),0)="","",VLOOKUP($B47,refs!$A$1:$AE$32,COLUMN(M:M),0))</f>
        <v>85</v>
      </c>
      <c r="BJ47" s="57" cm="1">
        <f t="array" ref="BJ47">IF(VLOOKUP($B47,refs!$A$1:$AE$32,COLUMN(N:N),0)="","",VLOOKUP($B47,refs!$A$1:$AE$32,COLUMN(N:N),0))</f>
        <v>85</v>
      </c>
      <c r="BK47" s="57" t="str" cm="1">
        <f t="array" ref="BK47">IF(VLOOKUP($B47,refs!$A$1:$AE$32,COLUMN(O:O),0)="","",VLOOKUP($B47,refs!$A$1:$AE$32,COLUMN(O:O),0))</f>
        <v>2600-27738</v>
      </c>
      <c r="BL47" s="57" cm="1">
        <f t="array" ref="BL47">IF(VLOOKUP($B47,refs!$A$1:$AE$32,COLUMN(P:P),0)="","",VLOOKUP($B47,refs!$A$1:$AE$32,COLUMN(P:P),0))</f>
        <v>52731.429333333297</v>
      </c>
      <c r="BM47" s="57" cm="1">
        <f t="array" ref="BM47">IF(VLOOKUP($B47,refs!$A$1:$AE$32,COLUMN(Q:Q),0)="","",VLOOKUP($B47,refs!$A$1:$AE$32,COLUMN(Q:Q),0))</f>
        <v>26.405322650642599</v>
      </c>
      <c r="BN47" s="57" cm="1">
        <f t="array" ref="BN47">IF(VLOOKUP($B47,refs!$A$1:$AE$32,COLUMN(R:R),0)="","",VLOOKUP($B47,refs!$A$1:$AE$32,COLUMN(R:R),0))</f>
        <v>627.02</v>
      </c>
      <c r="BO47" s="57" cm="1">
        <f t="array" ref="BO47">IF(VLOOKUP($B47,refs!$A$1:$AE$32,COLUMN(S:S),0)="","",VLOOKUP($B47,refs!$A$1:$AE$32,COLUMN(S:S),0))</f>
        <v>0.46129552065458901</v>
      </c>
      <c r="BP47" s="57" cm="1">
        <f t="array" ref="BP47">IF(VLOOKUP($B47,refs!$A$1:$AE$32,COLUMN(T:T),0)="","",VLOOKUP($B47,refs!$A$1:$AE$32,COLUMN(T:T),0))</f>
        <v>84666.867666666702</v>
      </c>
      <c r="BQ47" s="57" cm="1">
        <f t="array" ref="BQ47">IF(VLOOKUP($B47,refs!$A$1:$AE$32,COLUMN(U:U),0)="","",VLOOKUP($B47,refs!$A$1:$AE$32,COLUMN(U:U),0))</f>
        <v>42.397029377399399</v>
      </c>
      <c r="BR47" s="57" cm="1">
        <f t="array" ref="BR47">IF(VLOOKUP($B47,refs!$A$1:$AE$32,COLUMN(V:V),0)="","",VLOOKUP($B47,refs!$A$1:$AE$32,COLUMN(V:V),0))</f>
        <v>627.84</v>
      </c>
      <c r="BS47" s="57" cm="1">
        <f t="array" ref="BS47">IF(VLOOKUP($B47,refs!$A$1:$AE$32,COLUMN(W:W),0)="","",VLOOKUP($B47,refs!$A$1:$AE$32,COLUMN(W:W),0))</f>
        <v>0.36569150302724801</v>
      </c>
      <c r="BT47" s="57" cm="1">
        <f t="array" ref="BT47">IF(VLOOKUP($B47,refs!$A$1:$AE$32,COLUMN(X:X),0)="","",VLOOKUP($B47,refs!$A$1:$AE$32,COLUMN(X:X),0))</f>
        <v>80864.157000000007</v>
      </c>
      <c r="BU47" s="57" cm="1">
        <f t="array" ref="BU47">IF(VLOOKUP($B47,refs!$A$1:$AE$32,COLUMN(Y:Y),0)="","",VLOOKUP($B47,refs!$A$1:$AE$32,COLUMN(Y:Y),0))</f>
        <v>40.492817726589898</v>
      </c>
      <c r="BV47" s="57" cm="1">
        <f t="array" ref="BV47">IF(VLOOKUP($B47,refs!$A$1:$AE$32,COLUMN(Z:Z),0)="","",VLOOKUP($B47,refs!$A$1:$AE$32,COLUMN(Z:Z),0))</f>
        <v>623.76666666666699</v>
      </c>
      <c r="BW47" s="57" cm="1">
        <f t="array" ref="BW47">IF(VLOOKUP($B47,refs!$A$1:$AE$32,COLUMN(AA:AA),0)="","",VLOOKUP($B47,refs!$A$1:$AE$32,COLUMN(AA:AA),0))</f>
        <v>0.37338699826845601</v>
      </c>
      <c r="BX47" s="57" cm="1">
        <f t="array" ref="BX47">IF(VLOOKUP($B47,refs!$A$1:$AE$32,COLUMN(AB:AB),0)="","",VLOOKUP($B47,refs!$A$1:$AE$32,COLUMN(AB:AB),0))</f>
        <v>39436.492333333299</v>
      </c>
      <c r="BY47" s="57" cm="1">
        <f t="array" ref="BY47">IF(VLOOKUP($B47,refs!$A$1:$AE$32,COLUMN(AC:AC),0)="","",VLOOKUP($B47,refs!$A$1:$AE$32,COLUMN(AC:AC),0))</f>
        <v>19.747867968619602</v>
      </c>
      <c r="BZ47" s="57" cm="1">
        <f t="array" ref="BZ47">IF(VLOOKUP($B47,refs!$A$1:$AE$32,COLUMN(AD:AD),0)="","",VLOOKUP($B47,refs!$A$1:$AE$32,COLUMN(AD:AD),0))</f>
        <v>644.05666666666696</v>
      </c>
      <c r="CA47" s="57" cm="1">
        <f t="array" ref="CA47">IF(VLOOKUP($B47,refs!$A$1:$AE$32,COLUMN(AE:AE),0)="","",VLOOKUP($B47,refs!$A$1:$AE$32,COLUMN(AE:AE),0))</f>
        <v>0.50008576146094996</v>
      </c>
    </row>
    <row r="48" spans="1:79" x14ac:dyDescent="0.2">
      <c r="A48">
        <v>45</v>
      </c>
      <c r="B48" t="s">
        <v>151</v>
      </c>
      <c r="C48" t="s">
        <v>41</v>
      </c>
      <c r="D48">
        <v>27</v>
      </c>
      <c r="E48" t="s">
        <v>57</v>
      </c>
      <c r="F48">
        <v>71</v>
      </c>
      <c r="G48">
        <v>71</v>
      </c>
      <c r="J48" t="s">
        <v>41</v>
      </c>
      <c r="K48" t="s">
        <v>152</v>
      </c>
      <c r="L48" t="s">
        <v>153</v>
      </c>
      <c r="M48" t="s">
        <v>154</v>
      </c>
      <c r="O48">
        <v>4</v>
      </c>
      <c r="Q48">
        <v>26</v>
      </c>
      <c r="R48" s="15">
        <v>41069</v>
      </c>
      <c r="S48" t="s">
        <v>211</v>
      </c>
      <c r="T48">
        <v>3</v>
      </c>
      <c r="U48">
        <v>76</v>
      </c>
      <c r="V48">
        <v>0</v>
      </c>
      <c r="W48">
        <v>76</v>
      </c>
      <c r="X48">
        <v>1</v>
      </c>
      <c r="Y48">
        <v>1</v>
      </c>
      <c r="Z48" t="s">
        <v>45</v>
      </c>
      <c r="AA48">
        <v>1.155</v>
      </c>
      <c r="AB48">
        <v>120</v>
      </c>
      <c r="AC48">
        <v>33.299999999999997</v>
      </c>
      <c r="AD48">
        <v>6.3599999999999994</v>
      </c>
      <c r="AE48">
        <v>0</v>
      </c>
      <c r="AF48">
        <v>-22.86</v>
      </c>
      <c r="AG48">
        <v>1</v>
      </c>
      <c r="AI48" s="15">
        <v>41051</v>
      </c>
      <c r="AJ48">
        <v>0.32708333333333334</v>
      </c>
      <c r="AM48" t="s">
        <v>155</v>
      </c>
      <c r="AP48" s="15" cm="1">
        <f t="array" ref="AP48">IF(VLOOKUP($B48,'indiv intrinsic song '!$A$1:$H$32,COLUMN(B:B),0)=0,"",VLOOKUP($B48,'indiv intrinsic song '!$A$1:$H$32,COLUMN(B:B),0))</f>
        <v>41046</v>
      </c>
      <c r="AQ48" s="17" cm="1">
        <f t="array" ref="AQ48">IF(VLOOKUP($B48,'indiv intrinsic song '!$A$1:$H$32,COLUMN(C:C),0)=0,"",VLOOKUP($B48,'indiv intrinsic song '!$A$1:$H$32,COLUMN(C:C),0))</f>
        <v>7</v>
      </c>
      <c r="AR48" s="17" cm="1">
        <f t="array" ref="AR48">IF(VLOOKUP($B48,'indiv intrinsic song '!$A$1:$H$32,COLUMN(D:D),0)=0,"",VLOOKUP($B48,'indiv intrinsic song '!$A$1:$H$32,COLUMN(D:D),0))</f>
        <v>9.6666666666666661</v>
      </c>
      <c r="AS48" s="17" cm="1">
        <f t="array" ref="AS48">IF(VLOOKUP($B48,'indiv intrinsic song '!$A$1:$H$32,COLUMN(E:E),0)=0,"",VLOOKUP($B48,'indiv intrinsic song '!$A$1:$H$32,COLUMN(E:E),0))</f>
        <v>0.32328571428571434</v>
      </c>
      <c r="AT48" s="17" cm="1">
        <f t="array" ref="AT48">IF(VLOOKUP($B48,'indiv intrinsic song '!$A$1:$H$32,COLUMN(F:F),0)=0,"",VLOOKUP($B48,'indiv intrinsic song '!$A$1:$H$32,COLUMN(F:F),0))</f>
        <v>3397.1428571428573</v>
      </c>
      <c r="AU48" s="17" cm="1">
        <f t="array" ref="AU48">IF(VLOOKUP($B48,'indiv intrinsic song '!$A$1:$H$32,COLUMN(G:G),0)=0,"",VLOOKUP($B48,'indiv intrinsic song '!$A$1:$H$32,COLUMN(G:G),0))</f>
        <v>29.73747993174953</v>
      </c>
      <c r="AV48" s="17" cm="1">
        <f t="array" ref="AV48">IF(VLOOKUP($B48,'indiv intrinsic song '!$A$1:$H$32,COLUMN(H:H),0)=0,"",VLOOKUP($B48,'indiv intrinsic song '!$A$1:$H$32,COLUMN(H:H),0))</f>
        <v>14</v>
      </c>
      <c r="AW48" s="57" t="str" cm="1">
        <f t="array" ref="AW48">IF(VLOOKUP($B48,refs!$A$1:$AE$32,COLUMN(A:A),0)="","",VLOOKUP($B48,refs!$A$1:$AE$32,COLUMN(A:A),0))</f>
        <v>2540-98833</v>
      </c>
      <c r="AX48" s="57" t="str" cm="1">
        <f t="array" ref="AX48">IF(VLOOKUP($B48,refs!$A$1:$AE$32,COLUMN(B:B),0)="","",VLOOKUP($B48,refs!$A$1:$AE$32,COLUMN(B:B),0))</f>
        <v>12-543</v>
      </c>
      <c r="AY48" s="57" t="str" cm="1">
        <f t="array" ref="AY48">IF(VLOOKUP($B48,refs!$A$1:$AE$32,COLUMN(C:C),0)="","",VLOOKUP($B48,refs!$A$1:$AE$32,COLUMN(C:C),0))</f>
        <v>PB-16</v>
      </c>
      <c r="AZ48" s="57" cm="1">
        <f t="array" ref="AZ48">IF(VLOOKUP($B48,refs!$A$1:$AE$32,COLUMN(D:D),0)="","",VLOOKUP($B48,refs!$A$1:$AE$32,COLUMN(D:D),0))</f>
        <v>30.539531727180183</v>
      </c>
      <c r="BA48" s="57" cm="1">
        <f t="array" ref="BA48">IF(VLOOKUP($B48,refs!$A$1:$AE$32,COLUMN(E:E),0)="","",VLOOKUP($B48,refs!$A$1:$AE$32,COLUMN(E:E),0))</f>
        <v>35.252643948296118</v>
      </c>
      <c r="BB48" s="57" cm="1">
        <f t="array" ref="BB48">IF(VLOOKUP($B48,refs!$A$1:$AE$32,COLUMN(F:F),0)="","",VLOOKUP($B48,refs!$A$1:$AE$32,COLUMN(F:F),0))</f>
        <v>4</v>
      </c>
      <c r="BC48" s="57" cm="1">
        <f t="array" ref="BC48">IF(VLOOKUP($B48,refs!$A$1:$AE$32,COLUMN(G:G),0)="","",VLOOKUP($B48,refs!$A$1:$AE$32,COLUMN(G:G),0))</f>
        <v>4</v>
      </c>
      <c r="BD48" s="57" cm="1">
        <f t="array" ref="BD48">IF(VLOOKUP($B48,refs!$A$1:$AE$32,COLUMN(H:H),0)="","",VLOOKUP($B48,refs!$A$1:$AE$32,COLUMN(H:H),0))</f>
        <v>0.5</v>
      </c>
      <c r="BE48" s="57" cm="1">
        <f t="array" ref="BE48">IF(VLOOKUP($B48,refs!$A$1:$AE$32,COLUMN(I:I),0)="","",VLOOKUP($B48,refs!$A$1:$AE$32,COLUMN(I:I),0))</f>
        <v>173</v>
      </c>
      <c r="BF48" s="57" cm="1">
        <f t="array" ref="BF48">IF(VLOOKUP($B48,refs!$A$1:$AE$32,COLUMN(J:J),0)="","",VLOOKUP($B48,refs!$A$1:$AE$32,COLUMN(J:J),0))</f>
        <v>19</v>
      </c>
      <c r="BG48" s="57" cm="1">
        <f t="array" ref="BG48">IF(VLOOKUP($B48,refs!$A$1:$AE$32,COLUMN(K:K),0)="","",VLOOKUP($B48,refs!$A$1:$AE$32,COLUMN(K:K),0))</f>
        <v>124</v>
      </c>
      <c r="BH48" s="57" cm="1">
        <f t="array" ref="BH48">IF(VLOOKUP($B48,refs!$A$1:$AE$32,COLUMN(L:L),0)="","",VLOOKUP($B48,refs!$A$1:$AE$32,COLUMN(L:L),0))</f>
        <v>96.166666666666671</v>
      </c>
      <c r="BI48" s="57" cm="1">
        <f t="array" ref="BI48">IF(VLOOKUP($B48,refs!$A$1:$AE$32,COLUMN(M:M),0)="","",VLOOKUP($B48,refs!$A$1:$AE$32,COLUMN(M:M),0))</f>
        <v>96</v>
      </c>
      <c r="BJ48" s="57" cm="1">
        <f t="array" ref="BJ48">IF(VLOOKUP($B48,refs!$A$1:$AE$32,COLUMN(N:N),0)="","",VLOOKUP($B48,refs!$A$1:$AE$32,COLUMN(N:N),0))</f>
        <v>96.166666666666671</v>
      </c>
      <c r="BK48" s="57" t="str" cm="1">
        <f t="array" ref="BK48">IF(VLOOKUP($B48,refs!$A$1:$AE$32,COLUMN(O:O),0)="","",VLOOKUP($B48,refs!$A$1:$AE$32,COLUMN(O:O),0))</f>
        <v>2540-98833</v>
      </c>
      <c r="BL48" s="57" cm="1">
        <f t="array" ref="BL48">IF(VLOOKUP($B48,refs!$A$1:$AE$32,COLUMN(P:P),0)="","",VLOOKUP($B48,refs!$A$1:$AE$32,COLUMN(P:P),0))</f>
        <v>32292.591</v>
      </c>
      <c r="BM48" s="57" cm="1">
        <f t="array" ref="BM48">IF(VLOOKUP($B48,refs!$A$1:$AE$32,COLUMN(Q:Q),0)="","",VLOOKUP($B48,refs!$A$1:$AE$32,COLUMN(Q:Q),0))</f>
        <v>16.170551326990498</v>
      </c>
      <c r="BN48" s="57" cm="1">
        <f t="array" ref="BN48">IF(VLOOKUP($B48,refs!$A$1:$AE$32,COLUMN(R:R),0)="","",VLOOKUP($B48,refs!$A$1:$AE$32,COLUMN(R:R),0))</f>
        <v>660.78666666666697</v>
      </c>
      <c r="BO48" s="57" cm="1">
        <f t="array" ref="BO48">IF(VLOOKUP($B48,refs!$A$1:$AE$32,COLUMN(S:S),0)="","",VLOOKUP($B48,refs!$A$1:$AE$32,COLUMN(S:S),0))</f>
        <v>0.491661422326167</v>
      </c>
      <c r="BP48" s="57" cm="1">
        <f t="array" ref="BP48">IF(VLOOKUP($B48,refs!$A$1:$AE$32,COLUMN(T:T),0)="","",VLOOKUP($B48,refs!$A$1:$AE$32,COLUMN(T:T),0))</f>
        <v>39203.221333333298</v>
      </c>
      <c r="BQ48" s="57" cm="1">
        <f t="array" ref="BQ48">IF(VLOOKUP($B48,refs!$A$1:$AE$32,COLUMN(U:U),0)="","",VLOOKUP($B48,refs!$A$1:$AE$32,COLUMN(U:U),0))</f>
        <v>19.631057252545499</v>
      </c>
      <c r="BR48" s="57" cm="1">
        <f t="array" ref="BR48">IF(VLOOKUP($B48,refs!$A$1:$AE$32,COLUMN(V:V),0)="","",VLOOKUP($B48,refs!$A$1:$AE$32,COLUMN(V:V),0))</f>
        <v>638.05999999999995</v>
      </c>
      <c r="BS48" s="57" cm="1">
        <f t="array" ref="BS48">IF(VLOOKUP($B48,refs!$A$1:$AE$32,COLUMN(W:W),0)="","",VLOOKUP($B48,refs!$A$1:$AE$32,COLUMN(W:W),0))</f>
        <v>0.49916370295303802</v>
      </c>
      <c r="BT48" s="57" cm="1">
        <f t="array" ref="BT48">IF(VLOOKUP($B48,refs!$A$1:$AE$32,COLUMN(X:X),0)="","",VLOOKUP($B48,refs!$A$1:$AE$32,COLUMN(X:X),0))</f>
        <v>27692.279666666702</v>
      </c>
      <c r="BU48" s="57" cm="1">
        <f t="array" ref="BU48">IF(VLOOKUP($B48,refs!$A$1:$AE$32,COLUMN(Y:Y),0)="","",VLOOKUP($B48,refs!$A$1:$AE$32,COLUMN(Y:Y),0))</f>
        <v>13.866940243698901</v>
      </c>
      <c r="BV48" s="57" cm="1">
        <f t="array" ref="BV48">IF(VLOOKUP($B48,refs!$A$1:$AE$32,COLUMN(Z:Z),0)="","",VLOOKUP($B48,refs!$A$1:$AE$32,COLUMN(Z:Z),0))</f>
        <v>652.07666666666705</v>
      </c>
      <c r="BW48" s="57" cm="1">
        <f t="array" ref="BW48">IF(VLOOKUP($B48,refs!$A$1:$AE$32,COLUMN(AA:AA),0)="","",VLOOKUP($B48,refs!$A$1:$AE$32,COLUMN(AA:AA),0))</f>
        <v>0.54133133505973396</v>
      </c>
      <c r="BX48" s="57" cm="1">
        <f t="array" ref="BX48">IF(VLOOKUP($B48,refs!$A$1:$AE$32,COLUMN(AB:AB),0)="","",VLOOKUP($B48,refs!$A$1:$AE$32,COLUMN(AB:AB),0))</f>
        <v>25552.717333333301</v>
      </c>
      <c r="BY48" s="57" cm="1">
        <f t="array" ref="BY48">IF(VLOOKUP($B48,refs!$A$1:$AE$32,COLUMN(AC:AC),0)="","",VLOOKUP($B48,refs!$A$1:$AE$32,COLUMN(AC:AC),0))</f>
        <v>12.7955519946587</v>
      </c>
      <c r="BZ48" s="57" cm="1">
        <f t="array" ref="BZ48">IF(VLOOKUP($B48,refs!$A$1:$AE$32,COLUMN(AD:AD),0)="","",VLOOKUP($B48,refs!$A$1:$AE$32,COLUMN(AD:AD),0))</f>
        <v>645.70333333333303</v>
      </c>
      <c r="CA48" s="57" cm="1">
        <f t="array" ref="CA48">IF(VLOOKUP($B48,refs!$A$1:$AE$32,COLUMN(AE:AE),0)="","",VLOOKUP($B48,refs!$A$1:$AE$32,COLUMN(AE:AE),0))</f>
        <v>0.57855156541696295</v>
      </c>
    </row>
    <row r="49" spans="1:79" x14ac:dyDescent="0.2">
      <c r="A49">
        <v>45</v>
      </c>
      <c r="B49" t="s">
        <v>151</v>
      </c>
      <c r="C49" t="s">
        <v>41</v>
      </c>
      <c r="D49">
        <v>27</v>
      </c>
      <c r="E49" t="s">
        <v>57</v>
      </c>
      <c r="F49">
        <v>71</v>
      </c>
      <c r="G49">
        <v>71</v>
      </c>
      <c r="J49" t="s">
        <v>41</v>
      </c>
      <c r="K49" t="s">
        <v>152</v>
      </c>
      <c r="L49" t="s">
        <v>153</v>
      </c>
      <c r="M49" t="s">
        <v>154</v>
      </c>
      <c r="O49">
        <v>4</v>
      </c>
      <c r="Q49">
        <v>26</v>
      </c>
      <c r="R49" s="15">
        <v>41069</v>
      </c>
      <c r="S49" t="s">
        <v>211</v>
      </c>
      <c r="T49">
        <v>3</v>
      </c>
      <c r="U49">
        <v>76</v>
      </c>
      <c r="V49">
        <v>0</v>
      </c>
      <c r="W49">
        <v>76</v>
      </c>
      <c r="X49">
        <v>1</v>
      </c>
      <c r="Y49">
        <v>2</v>
      </c>
      <c r="Z49" t="s">
        <v>49</v>
      </c>
      <c r="AA49">
        <v>7.5149999999999997</v>
      </c>
      <c r="AB49">
        <v>120</v>
      </c>
      <c r="AC49">
        <v>10.44</v>
      </c>
      <c r="AG49">
        <v>1</v>
      </c>
      <c r="AI49" s="15">
        <v>41051</v>
      </c>
      <c r="AJ49">
        <v>0.34236111111111112</v>
      </c>
      <c r="AP49" s="15" cm="1">
        <f t="array" ref="AP49">IF(VLOOKUP($B49,'indiv intrinsic song '!$A$1:$H$32,COLUMN(B:B),0)=0,"",VLOOKUP($B49,'indiv intrinsic song '!$A$1:$H$32,COLUMN(B:B),0))</f>
        <v>41046</v>
      </c>
      <c r="AQ49" s="17" cm="1">
        <f t="array" ref="AQ49">IF(VLOOKUP($B49,'indiv intrinsic song '!$A$1:$H$32,COLUMN(C:C),0)=0,"",VLOOKUP($B49,'indiv intrinsic song '!$A$1:$H$32,COLUMN(C:C),0))</f>
        <v>7</v>
      </c>
      <c r="AR49" s="17" cm="1">
        <f t="array" ref="AR49">IF(VLOOKUP($B49,'indiv intrinsic song '!$A$1:$H$32,COLUMN(D:D),0)=0,"",VLOOKUP($B49,'indiv intrinsic song '!$A$1:$H$32,COLUMN(D:D),0))</f>
        <v>9.6666666666666661</v>
      </c>
      <c r="AS49" s="17" cm="1">
        <f t="array" ref="AS49">IF(VLOOKUP($B49,'indiv intrinsic song '!$A$1:$H$32,COLUMN(E:E),0)=0,"",VLOOKUP($B49,'indiv intrinsic song '!$A$1:$H$32,COLUMN(E:E),0))</f>
        <v>0.32328571428571434</v>
      </c>
      <c r="AT49" s="17" cm="1">
        <f t="array" ref="AT49">IF(VLOOKUP($B49,'indiv intrinsic song '!$A$1:$H$32,COLUMN(F:F),0)=0,"",VLOOKUP($B49,'indiv intrinsic song '!$A$1:$H$32,COLUMN(F:F),0))</f>
        <v>3397.1428571428573</v>
      </c>
      <c r="AU49" s="17" cm="1">
        <f t="array" ref="AU49">IF(VLOOKUP($B49,'indiv intrinsic song '!$A$1:$H$32,COLUMN(G:G),0)=0,"",VLOOKUP($B49,'indiv intrinsic song '!$A$1:$H$32,COLUMN(G:G),0))</f>
        <v>29.73747993174953</v>
      </c>
      <c r="AV49" s="17" cm="1">
        <f t="array" ref="AV49">IF(VLOOKUP($B49,'indiv intrinsic song '!$A$1:$H$32,COLUMN(H:H),0)=0,"",VLOOKUP($B49,'indiv intrinsic song '!$A$1:$H$32,COLUMN(H:H),0))</f>
        <v>14</v>
      </c>
      <c r="AW49" s="57" t="str" cm="1">
        <f t="array" ref="AW49">IF(VLOOKUP($B49,refs!$A$1:$AE$32,COLUMN(A:A),0)="","",VLOOKUP($B49,refs!$A$1:$AE$32,COLUMN(A:A),0))</f>
        <v>2540-98833</v>
      </c>
      <c r="AX49" s="57" t="str" cm="1">
        <f t="array" ref="AX49">IF(VLOOKUP($B49,refs!$A$1:$AE$32,COLUMN(B:B),0)="","",VLOOKUP($B49,refs!$A$1:$AE$32,COLUMN(B:B),0))</f>
        <v>12-543</v>
      </c>
      <c r="AY49" s="57" t="str" cm="1">
        <f t="array" ref="AY49">IF(VLOOKUP($B49,refs!$A$1:$AE$32,COLUMN(C:C),0)="","",VLOOKUP($B49,refs!$A$1:$AE$32,COLUMN(C:C),0))</f>
        <v>PB-16</v>
      </c>
      <c r="AZ49" s="57" cm="1">
        <f t="array" ref="AZ49">IF(VLOOKUP($B49,refs!$A$1:$AE$32,COLUMN(D:D),0)="","",VLOOKUP($B49,refs!$A$1:$AE$32,COLUMN(D:D),0))</f>
        <v>30.539531727180183</v>
      </c>
      <c r="BA49" s="57" cm="1">
        <f t="array" ref="BA49">IF(VLOOKUP($B49,refs!$A$1:$AE$32,COLUMN(E:E),0)="","",VLOOKUP($B49,refs!$A$1:$AE$32,COLUMN(E:E),0))</f>
        <v>35.252643948296118</v>
      </c>
      <c r="BB49" s="57" cm="1">
        <f t="array" ref="BB49">IF(VLOOKUP($B49,refs!$A$1:$AE$32,COLUMN(F:F),0)="","",VLOOKUP($B49,refs!$A$1:$AE$32,COLUMN(F:F),0))</f>
        <v>4</v>
      </c>
      <c r="BC49" s="57" cm="1">
        <f t="array" ref="BC49">IF(VLOOKUP($B49,refs!$A$1:$AE$32,COLUMN(G:G),0)="","",VLOOKUP($B49,refs!$A$1:$AE$32,COLUMN(G:G),0))</f>
        <v>4</v>
      </c>
      <c r="BD49" s="57" cm="1">
        <f t="array" ref="BD49">IF(VLOOKUP($B49,refs!$A$1:$AE$32,COLUMN(H:H),0)="","",VLOOKUP($B49,refs!$A$1:$AE$32,COLUMN(H:H),0))</f>
        <v>0.5</v>
      </c>
      <c r="BE49" s="57" cm="1">
        <f t="array" ref="BE49">IF(VLOOKUP($B49,refs!$A$1:$AE$32,COLUMN(I:I),0)="","",VLOOKUP($B49,refs!$A$1:$AE$32,COLUMN(I:I),0))</f>
        <v>173</v>
      </c>
      <c r="BF49" s="57" cm="1">
        <f t="array" ref="BF49">IF(VLOOKUP($B49,refs!$A$1:$AE$32,COLUMN(J:J),0)="","",VLOOKUP($B49,refs!$A$1:$AE$32,COLUMN(J:J),0))</f>
        <v>19</v>
      </c>
      <c r="BG49" s="57" cm="1">
        <f t="array" ref="BG49">IF(VLOOKUP($B49,refs!$A$1:$AE$32,COLUMN(K:K),0)="","",VLOOKUP($B49,refs!$A$1:$AE$32,COLUMN(K:K),0))</f>
        <v>124</v>
      </c>
      <c r="BH49" s="57" cm="1">
        <f t="array" ref="BH49">IF(VLOOKUP($B49,refs!$A$1:$AE$32,COLUMN(L:L),0)="","",VLOOKUP($B49,refs!$A$1:$AE$32,COLUMN(L:L),0))</f>
        <v>96.166666666666671</v>
      </c>
      <c r="BI49" s="57" cm="1">
        <f t="array" ref="BI49">IF(VLOOKUP($B49,refs!$A$1:$AE$32,COLUMN(M:M),0)="","",VLOOKUP($B49,refs!$A$1:$AE$32,COLUMN(M:M),0))</f>
        <v>96</v>
      </c>
      <c r="BJ49" s="57" cm="1">
        <f t="array" ref="BJ49">IF(VLOOKUP($B49,refs!$A$1:$AE$32,COLUMN(N:N),0)="","",VLOOKUP($B49,refs!$A$1:$AE$32,COLUMN(N:N),0))</f>
        <v>96.166666666666671</v>
      </c>
      <c r="BK49" s="57" t="str" cm="1">
        <f t="array" ref="BK49">IF(VLOOKUP($B49,refs!$A$1:$AE$32,COLUMN(O:O),0)="","",VLOOKUP($B49,refs!$A$1:$AE$32,COLUMN(O:O),0))</f>
        <v>2540-98833</v>
      </c>
      <c r="BL49" s="57" cm="1">
        <f t="array" ref="BL49">IF(VLOOKUP($B49,refs!$A$1:$AE$32,COLUMN(P:P),0)="","",VLOOKUP($B49,refs!$A$1:$AE$32,COLUMN(P:P),0))</f>
        <v>32292.591</v>
      </c>
      <c r="BM49" s="57" cm="1">
        <f t="array" ref="BM49">IF(VLOOKUP($B49,refs!$A$1:$AE$32,COLUMN(Q:Q),0)="","",VLOOKUP($B49,refs!$A$1:$AE$32,COLUMN(Q:Q),0))</f>
        <v>16.170551326990498</v>
      </c>
      <c r="BN49" s="57" cm="1">
        <f t="array" ref="BN49">IF(VLOOKUP($B49,refs!$A$1:$AE$32,COLUMN(R:R),0)="","",VLOOKUP($B49,refs!$A$1:$AE$32,COLUMN(R:R),0))</f>
        <v>660.78666666666697</v>
      </c>
      <c r="BO49" s="57" cm="1">
        <f t="array" ref="BO49">IF(VLOOKUP($B49,refs!$A$1:$AE$32,COLUMN(S:S),0)="","",VLOOKUP($B49,refs!$A$1:$AE$32,COLUMN(S:S),0))</f>
        <v>0.491661422326167</v>
      </c>
      <c r="BP49" s="57" cm="1">
        <f t="array" ref="BP49">IF(VLOOKUP($B49,refs!$A$1:$AE$32,COLUMN(T:T),0)="","",VLOOKUP($B49,refs!$A$1:$AE$32,COLUMN(T:T),0))</f>
        <v>39203.221333333298</v>
      </c>
      <c r="BQ49" s="57" cm="1">
        <f t="array" ref="BQ49">IF(VLOOKUP($B49,refs!$A$1:$AE$32,COLUMN(U:U),0)="","",VLOOKUP($B49,refs!$A$1:$AE$32,COLUMN(U:U),0))</f>
        <v>19.631057252545499</v>
      </c>
      <c r="BR49" s="57" cm="1">
        <f t="array" ref="BR49">IF(VLOOKUP($B49,refs!$A$1:$AE$32,COLUMN(V:V),0)="","",VLOOKUP($B49,refs!$A$1:$AE$32,COLUMN(V:V),0))</f>
        <v>638.05999999999995</v>
      </c>
      <c r="BS49" s="57" cm="1">
        <f t="array" ref="BS49">IF(VLOOKUP($B49,refs!$A$1:$AE$32,COLUMN(W:W),0)="","",VLOOKUP($B49,refs!$A$1:$AE$32,COLUMN(W:W),0))</f>
        <v>0.49916370295303802</v>
      </c>
      <c r="BT49" s="57" cm="1">
        <f t="array" ref="BT49">IF(VLOOKUP($B49,refs!$A$1:$AE$32,COLUMN(X:X),0)="","",VLOOKUP($B49,refs!$A$1:$AE$32,COLUMN(X:X),0))</f>
        <v>27692.279666666702</v>
      </c>
      <c r="BU49" s="57" cm="1">
        <f t="array" ref="BU49">IF(VLOOKUP($B49,refs!$A$1:$AE$32,COLUMN(Y:Y),0)="","",VLOOKUP($B49,refs!$A$1:$AE$32,COLUMN(Y:Y),0))</f>
        <v>13.866940243698901</v>
      </c>
      <c r="BV49" s="57" cm="1">
        <f t="array" ref="BV49">IF(VLOOKUP($B49,refs!$A$1:$AE$32,COLUMN(Z:Z),0)="","",VLOOKUP($B49,refs!$A$1:$AE$32,COLUMN(Z:Z),0))</f>
        <v>652.07666666666705</v>
      </c>
      <c r="BW49" s="57" cm="1">
        <f t="array" ref="BW49">IF(VLOOKUP($B49,refs!$A$1:$AE$32,COLUMN(AA:AA),0)="","",VLOOKUP($B49,refs!$A$1:$AE$32,COLUMN(AA:AA),0))</f>
        <v>0.54133133505973396</v>
      </c>
      <c r="BX49" s="57" cm="1">
        <f t="array" ref="BX49">IF(VLOOKUP($B49,refs!$A$1:$AE$32,COLUMN(AB:AB),0)="","",VLOOKUP($B49,refs!$A$1:$AE$32,COLUMN(AB:AB),0))</f>
        <v>25552.717333333301</v>
      </c>
      <c r="BY49" s="57" cm="1">
        <f t="array" ref="BY49">IF(VLOOKUP($B49,refs!$A$1:$AE$32,COLUMN(AC:AC),0)="","",VLOOKUP($B49,refs!$A$1:$AE$32,COLUMN(AC:AC),0))</f>
        <v>12.7955519946587</v>
      </c>
      <c r="BZ49" s="57" cm="1">
        <f t="array" ref="BZ49">IF(VLOOKUP($B49,refs!$A$1:$AE$32,COLUMN(AD:AD),0)="","",VLOOKUP($B49,refs!$A$1:$AE$32,COLUMN(AD:AD),0))</f>
        <v>645.70333333333303</v>
      </c>
      <c r="CA49" s="57" cm="1">
        <f t="array" ref="CA49">IF(VLOOKUP($B49,refs!$A$1:$AE$32,COLUMN(AE:AE),0)="","",VLOOKUP($B49,refs!$A$1:$AE$32,COLUMN(AE:AE),0))</f>
        <v>0.57855156541696295</v>
      </c>
    </row>
    <row r="50" spans="1:79" x14ac:dyDescent="0.2">
      <c r="A50">
        <v>44</v>
      </c>
      <c r="B50" t="s">
        <v>157</v>
      </c>
      <c r="C50" t="s">
        <v>41</v>
      </c>
      <c r="D50">
        <v>28</v>
      </c>
      <c r="E50" t="s">
        <v>57</v>
      </c>
      <c r="F50">
        <v>55</v>
      </c>
      <c r="G50" t="s">
        <v>156</v>
      </c>
      <c r="J50" t="s">
        <v>41</v>
      </c>
      <c r="K50" t="s">
        <v>158</v>
      </c>
      <c r="L50" t="s">
        <v>159</v>
      </c>
      <c r="M50" t="s">
        <v>160</v>
      </c>
      <c r="Y50">
        <v>1</v>
      </c>
      <c r="Z50" t="s">
        <v>49</v>
      </c>
      <c r="AA50">
        <v>0.85499999999999998</v>
      </c>
      <c r="AB50">
        <v>120</v>
      </c>
      <c r="AC50">
        <v>3.12</v>
      </c>
      <c r="AD50">
        <v>4.4999999999999929E-2</v>
      </c>
      <c r="AE50">
        <v>0</v>
      </c>
      <c r="AF50">
        <v>-0.33000000000000007</v>
      </c>
      <c r="AG50">
        <v>3</v>
      </c>
      <c r="AI50" s="15">
        <v>41051</v>
      </c>
      <c r="AJ50">
        <v>0.33402777777777781</v>
      </c>
      <c r="AP50" s="15" t="str" cm="1">
        <f t="array" ref="AP50">IF(VLOOKUP($B50,'indiv intrinsic song '!$A$1:$H$32,COLUMN(B:B),0)=0,"",VLOOKUP($B50,'indiv intrinsic song '!$A$1:$H$32,COLUMN(B:B),0))</f>
        <v/>
      </c>
      <c r="AQ50" s="17" t="str" cm="1">
        <f t="array" ref="AQ50">IF(VLOOKUP($B50,'indiv intrinsic song '!$A$1:$H$32,COLUMN(C:C),0)=0,"",VLOOKUP($B50,'indiv intrinsic song '!$A$1:$H$32,COLUMN(C:C),0))</f>
        <v/>
      </c>
      <c r="AR50" s="17" t="str" cm="1">
        <f t="array" ref="AR50">IF(VLOOKUP($B50,'indiv intrinsic song '!$A$1:$H$32,COLUMN(D:D),0)=0,"",VLOOKUP($B50,'indiv intrinsic song '!$A$1:$H$32,COLUMN(D:D),0))</f>
        <v/>
      </c>
      <c r="AS50" s="17" t="str" cm="1">
        <f t="array" ref="AS50">IF(VLOOKUP($B50,'indiv intrinsic song '!$A$1:$H$32,COLUMN(E:E),0)=0,"",VLOOKUP($B50,'indiv intrinsic song '!$A$1:$H$32,COLUMN(E:E),0))</f>
        <v/>
      </c>
      <c r="AT50" s="17" t="str" cm="1">
        <f t="array" ref="AT50">IF(VLOOKUP($B50,'indiv intrinsic song '!$A$1:$H$32,COLUMN(F:F),0)=0,"",VLOOKUP($B50,'indiv intrinsic song '!$A$1:$H$32,COLUMN(F:F),0))</f>
        <v/>
      </c>
      <c r="AU50" s="17" t="str" cm="1">
        <f t="array" ref="AU50">IF(VLOOKUP($B50,'indiv intrinsic song '!$A$1:$H$32,COLUMN(G:G),0)=0,"",VLOOKUP($B50,'indiv intrinsic song '!$A$1:$H$32,COLUMN(G:G),0))</f>
        <v/>
      </c>
      <c r="AV50" s="17" t="str" cm="1">
        <f t="array" ref="AV50">IF(VLOOKUP($B50,'indiv intrinsic song '!$A$1:$H$32,COLUMN(H:H),0)=0,"",VLOOKUP($B50,'indiv intrinsic song '!$A$1:$H$32,COLUMN(H:H),0))</f>
        <v/>
      </c>
      <c r="AW50" s="57" t="str" cm="1">
        <f t="array" ref="AW50">IF(VLOOKUP($B50,refs!$A$1:$AE$32,COLUMN(A:A),0)="","",VLOOKUP($B50,refs!$A$1:$AE$32,COLUMN(A:A),0))</f>
        <v>DEAD</v>
      </c>
      <c r="AX50" s="57" t="str" cm="1">
        <f t="array" ref="AX50">IF(VLOOKUP($B50,refs!$A$1:$AE$32,COLUMN(B:B),0)="","",VLOOKUP($B50,refs!$A$1:$AE$32,COLUMN(B:B),0))</f>
        <v/>
      </c>
      <c r="AY50" s="57" t="str" cm="1">
        <f t="array" ref="AY50">IF(VLOOKUP($B50,refs!$A$1:$AE$32,COLUMN(C:C),0)="","",VLOOKUP($B50,refs!$A$1:$AE$32,COLUMN(C:C),0))</f>
        <v>PB-12</v>
      </c>
      <c r="AZ50" s="57" cm="1">
        <f t="array" ref="AZ50">IF(VLOOKUP($B50,refs!$A$1:$AE$32,COLUMN(D:D),0)="","",VLOOKUP($B50,refs!$A$1:$AE$32,COLUMN(D:D),0))</f>
        <v>31.217481789802289</v>
      </c>
      <c r="BA50" s="57" cm="1">
        <f t="array" ref="BA50">IF(VLOOKUP($B50,refs!$A$1:$AE$32,COLUMN(E:E),0)="","",VLOOKUP($B50,refs!$A$1:$AE$32,COLUMN(E:E),0))</f>
        <v>36.122817579771223</v>
      </c>
      <c r="BB50" s="57" t="str" cm="1">
        <f t="array" ref="BB50">IF(VLOOKUP($B50,refs!$A$1:$AE$32,COLUMN(F:F),0)="","",VLOOKUP($B50,refs!$A$1:$AE$32,COLUMN(F:F),0))</f>
        <v/>
      </c>
      <c r="BC50" s="57" t="str" cm="1">
        <f t="array" ref="BC50">IF(VLOOKUP($B50,refs!$A$1:$AE$32,COLUMN(G:G),0)="","",VLOOKUP($B50,refs!$A$1:$AE$32,COLUMN(G:G),0))</f>
        <v/>
      </c>
      <c r="BD50" s="57" t="str" cm="1">
        <f t="array" ref="BD50">IF(VLOOKUP($B50,refs!$A$1:$AE$32,COLUMN(H:H),0)="","",VLOOKUP($B50,refs!$A$1:$AE$32,COLUMN(H:H),0))</f>
        <v/>
      </c>
      <c r="BE50" s="57" t="str" cm="1">
        <f t="array" ref="BE50">IF(VLOOKUP($B50,refs!$A$1:$AE$32,COLUMN(I:I),0)="","",VLOOKUP($B50,refs!$A$1:$AE$32,COLUMN(I:I),0))</f>
        <v/>
      </c>
      <c r="BF50" s="57" t="str" cm="1">
        <f t="array" ref="BF50">IF(VLOOKUP($B50,refs!$A$1:$AE$32,COLUMN(J:J),0)="","",VLOOKUP($B50,refs!$A$1:$AE$32,COLUMN(J:J),0))</f>
        <v/>
      </c>
      <c r="BG50" s="57" t="str" cm="1">
        <f t="array" ref="BG50">IF(VLOOKUP($B50,refs!$A$1:$AE$32,COLUMN(K:K),0)="","",VLOOKUP($B50,refs!$A$1:$AE$32,COLUMN(K:K),0))</f>
        <v/>
      </c>
      <c r="BH50" s="57" t="str" cm="1">
        <f t="array" ref="BH50">IF(VLOOKUP($B50,refs!$A$1:$AE$32,COLUMN(L:L),0)="","",VLOOKUP($B50,refs!$A$1:$AE$32,COLUMN(L:L),0))</f>
        <v/>
      </c>
      <c r="BI50" s="57" t="str" cm="1">
        <f t="array" ref="BI50">IF(VLOOKUP($B50,refs!$A$1:$AE$32,COLUMN(M:M),0)="","",VLOOKUP($B50,refs!$A$1:$AE$32,COLUMN(M:M),0))</f>
        <v/>
      </c>
      <c r="BJ50" s="57" t="str" cm="1">
        <f t="array" ref="BJ50">IF(VLOOKUP($B50,refs!$A$1:$AE$32,COLUMN(N:N),0)="","",VLOOKUP($B50,refs!$A$1:$AE$32,COLUMN(N:N),0))</f>
        <v/>
      </c>
      <c r="BK50" s="57" t="str" cm="1">
        <f t="array" ref="BK50">IF(VLOOKUP($B50,refs!$A$1:$AE$32,COLUMN(O:O),0)="","",VLOOKUP($B50,refs!$A$1:$AE$32,COLUMN(O:O),0))</f>
        <v/>
      </c>
      <c r="BL50" s="57" t="str" cm="1">
        <f t="array" ref="BL50">IF(VLOOKUP($B50,refs!$A$1:$AE$32,COLUMN(P:P),0)="","",VLOOKUP($B50,refs!$A$1:$AE$32,COLUMN(P:P),0))</f>
        <v/>
      </c>
      <c r="BM50" s="57" t="str" cm="1">
        <f t="array" ref="BM50">IF(VLOOKUP($B50,refs!$A$1:$AE$32,COLUMN(Q:Q),0)="","",VLOOKUP($B50,refs!$A$1:$AE$32,COLUMN(Q:Q),0))</f>
        <v/>
      </c>
      <c r="BN50" s="57" t="str" cm="1">
        <f t="array" ref="BN50">IF(VLOOKUP($B50,refs!$A$1:$AE$32,COLUMN(R:R),0)="","",VLOOKUP($B50,refs!$A$1:$AE$32,COLUMN(R:R),0))</f>
        <v/>
      </c>
      <c r="BO50" s="57" t="str" cm="1">
        <f t="array" ref="BO50">IF(VLOOKUP($B50,refs!$A$1:$AE$32,COLUMN(S:S),0)="","",VLOOKUP($B50,refs!$A$1:$AE$32,COLUMN(S:S),0))</f>
        <v/>
      </c>
      <c r="BP50" s="57" t="str" cm="1">
        <f t="array" ref="BP50">IF(VLOOKUP($B50,refs!$A$1:$AE$32,COLUMN(T:T),0)="","",VLOOKUP($B50,refs!$A$1:$AE$32,COLUMN(T:T),0))</f>
        <v/>
      </c>
      <c r="BQ50" s="57" t="str" cm="1">
        <f t="array" ref="BQ50">IF(VLOOKUP($B50,refs!$A$1:$AE$32,COLUMN(U:U),0)="","",VLOOKUP($B50,refs!$A$1:$AE$32,COLUMN(U:U),0))</f>
        <v/>
      </c>
      <c r="BR50" s="57" t="str" cm="1">
        <f t="array" ref="BR50">IF(VLOOKUP($B50,refs!$A$1:$AE$32,COLUMN(V:V),0)="","",VLOOKUP($B50,refs!$A$1:$AE$32,COLUMN(V:V),0))</f>
        <v/>
      </c>
      <c r="BS50" s="57" t="str" cm="1">
        <f t="array" ref="BS50">IF(VLOOKUP($B50,refs!$A$1:$AE$32,COLUMN(W:W),0)="","",VLOOKUP($B50,refs!$A$1:$AE$32,COLUMN(W:W),0))</f>
        <v/>
      </c>
      <c r="BT50" s="57" t="str" cm="1">
        <f t="array" ref="BT50">IF(VLOOKUP($B50,refs!$A$1:$AE$32,COLUMN(X:X),0)="","",VLOOKUP($B50,refs!$A$1:$AE$32,COLUMN(X:X),0))</f>
        <v/>
      </c>
      <c r="BU50" s="57" t="str" cm="1">
        <f t="array" ref="BU50">IF(VLOOKUP($B50,refs!$A$1:$AE$32,COLUMN(Y:Y),0)="","",VLOOKUP($B50,refs!$A$1:$AE$32,COLUMN(Y:Y),0))</f>
        <v/>
      </c>
      <c r="BV50" s="57" t="str" cm="1">
        <f t="array" ref="BV50">IF(VLOOKUP($B50,refs!$A$1:$AE$32,COLUMN(Z:Z),0)="","",VLOOKUP($B50,refs!$A$1:$AE$32,COLUMN(Z:Z),0))</f>
        <v/>
      </c>
      <c r="BW50" s="57" t="str" cm="1">
        <f t="array" ref="BW50">IF(VLOOKUP($B50,refs!$A$1:$AE$32,COLUMN(AA:AA),0)="","",VLOOKUP($B50,refs!$A$1:$AE$32,COLUMN(AA:AA),0))</f>
        <v/>
      </c>
      <c r="BX50" s="57" t="str" cm="1">
        <f t="array" ref="BX50">IF(VLOOKUP($B50,refs!$A$1:$AE$32,COLUMN(AB:AB),0)="","",VLOOKUP($B50,refs!$A$1:$AE$32,COLUMN(AB:AB),0))</f>
        <v/>
      </c>
      <c r="BY50" s="57" t="str" cm="1">
        <f t="array" ref="BY50">IF(VLOOKUP($B50,refs!$A$1:$AE$32,COLUMN(AC:AC),0)="","",VLOOKUP($B50,refs!$A$1:$AE$32,COLUMN(AC:AC),0))</f>
        <v/>
      </c>
      <c r="BZ50" s="57" t="str" cm="1">
        <f t="array" ref="BZ50">IF(VLOOKUP($B50,refs!$A$1:$AE$32,COLUMN(AD:AD),0)="","",VLOOKUP($B50,refs!$A$1:$AE$32,COLUMN(AD:AD),0))</f>
        <v/>
      </c>
      <c r="CA50" s="57" t="str" cm="1">
        <f t="array" ref="CA50">IF(VLOOKUP($B50,refs!$A$1:$AE$32,COLUMN(AE:AE),0)="","",VLOOKUP($B50,refs!$A$1:$AE$32,COLUMN(AE:AE),0))</f>
        <v/>
      </c>
    </row>
    <row r="51" spans="1:79" x14ac:dyDescent="0.2">
      <c r="A51">
        <v>44</v>
      </c>
      <c r="B51" t="s">
        <v>157</v>
      </c>
      <c r="C51" t="s">
        <v>41</v>
      </c>
      <c r="D51">
        <v>28</v>
      </c>
      <c r="E51" t="s">
        <v>57</v>
      </c>
      <c r="F51">
        <v>55</v>
      </c>
      <c r="G51" t="s">
        <v>156</v>
      </c>
      <c r="J51" t="s">
        <v>41</v>
      </c>
      <c r="K51" t="s">
        <v>158</v>
      </c>
      <c r="L51" t="s">
        <v>159</v>
      </c>
      <c r="M51" t="s">
        <v>160</v>
      </c>
      <c r="Y51">
        <v>2</v>
      </c>
      <c r="Z51" t="s">
        <v>45</v>
      </c>
      <c r="AA51">
        <v>0.81</v>
      </c>
      <c r="AB51">
        <v>120</v>
      </c>
      <c r="AC51">
        <v>3.45</v>
      </c>
      <c r="AG51">
        <v>3</v>
      </c>
      <c r="AI51" s="15">
        <v>41051</v>
      </c>
      <c r="AJ51">
        <v>0.36388888888888887</v>
      </c>
      <c r="AP51" s="15" t="str" cm="1">
        <f t="array" ref="AP51">IF(VLOOKUP($B51,'indiv intrinsic song '!$A$1:$H$32,COLUMN(B:B),0)=0,"",VLOOKUP($B51,'indiv intrinsic song '!$A$1:$H$32,COLUMN(B:B),0))</f>
        <v/>
      </c>
      <c r="AQ51" s="17" t="str" cm="1">
        <f t="array" ref="AQ51">IF(VLOOKUP($B51,'indiv intrinsic song '!$A$1:$H$32,COLUMN(C:C),0)=0,"",VLOOKUP($B51,'indiv intrinsic song '!$A$1:$H$32,COLUMN(C:C),0))</f>
        <v/>
      </c>
      <c r="AR51" s="17" t="str" cm="1">
        <f t="array" ref="AR51">IF(VLOOKUP($B51,'indiv intrinsic song '!$A$1:$H$32,COLUMN(D:D),0)=0,"",VLOOKUP($B51,'indiv intrinsic song '!$A$1:$H$32,COLUMN(D:D),0))</f>
        <v/>
      </c>
      <c r="AS51" s="17" t="str" cm="1">
        <f t="array" ref="AS51">IF(VLOOKUP($B51,'indiv intrinsic song '!$A$1:$H$32,COLUMN(E:E),0)=0,"",VLOOKUP($B51,'indiv intrinsic song '!$A$1:$H$32,COLUMN(E:E),0))</f>
        <v/>
      </c>
      <c r="AT51" s="17" t="str" cm="1">
        <f t="array" ref="AT51">IF(VLOOKUP($B51,'indiv intrinsic song '!$A$1:$H$32,COLUMN(F:F),0)=0,"",VLOOKUP($B51,'indiv intrinsic song '!$A$1:$H$32,COLUMN(F:F),0))</f>
        <v/>
      </c>
      <c r="AU51" s="17" t="str" cm="1">
        <f t="array" ref="AU51">IF(VLOOKUP($B51,'indiv intrinsic song '!$A$1:$H$32,COLUMN(G:G),0)=0,"",VLOOKUP($B51,'indiv intrinsic song '!$A$1:$H$32,COLUMN(G:G),0))</f>
        <v/>
      </c>
      <c r="AV51" s="17" t="str" cm="1">
        <f t="array" ref="AV51">IF(VLOOKUP($B51,'indiv intrinsic song '!$A$1:$H$32,COLUMN(H:H),0)=0,"",VLOOKUP($B51,'indiv intrinsic song '!$A$1:$H$32,COLUMN(H:H),0))</f>
        <v/>
      </c>
      <c r="AW51" s="57" t="str" cm="1">
        <f t="array" ref="AW51">IF(VLOOKUP($B51,refs!$A$1:$AE$32,COLUMN(A:A),0)="","",VLOOKUP($B51,refs!$A$1:$AE$32,COLUMN(A:A),0))</f>
        <v>DEAD</v>
      </c>
      <c r="AX51" s="57" t="str" cm="1">
        <f t="array" ref="AX51">IF(VLOOKUP($B51,refs!$A$1:$AE$32,COLUMN(B:B),0)="","",VLOOKUP($B51,refs!$A$1:$AE$32,COLUMN(B:B),0))</f>
        <v/>
      </c>
      <c r="AY51" s="57" t="str" cm="1">
        <f t="array" ref="AY51">IF(VLOOKUP($B51,refs!$A$1:$AE$32,COLUMN(C:C),0)="","",VLOOKUP($B51,refs!$A$1:$AE$32,COLUMN(C:C),0))</f>
        <v>PB-12</v>
      </c>
      <c r="AZ51" s="57" cm="1">
        <f t="array" ref="AZ51">IF(VLOOKUP($B51,refs!$A$1:$AE$32,COLUMN(D:D),0)="","",VLOOKUP($B51,refs!$A$1:$AE$32,COLUMN(D:D),0))</f>
        <v>31.217481789802289</v>
      </c>
      <c r="BA51" s="57" cm="1">
        <f t="array" ref="BA51">IF(VLOOKUP($B51,refs!$A$1:$AE$32,COLUMN(E:E),0)="","",VLOOKUP($B51,refs!$A$1:$AE$32,COLUMN(E:E),0))</f>
        <v>36.122817579771223</v>
      </c>
      <c r="BB51" s="57" t="str" cm="1">
        <f t="array" ref="BB51">IF(VLOOKUP($B51,refs!$A$1:$AE$32,COLUMN(F:F),0)="","",VLOOKUP($B51,refs!$A$1:$AE$32,COLUMN(F:F),0))</f>
        <v/>
      </c>
      <c r="BC51" s="57" t="str" cm="1">
        <f t="array" ref="BC51">IF(VLOOKUP($B51,refs!$A$1:$AE$32,COLUMN(G:G),0)="","",VLOOKUP($B51,refs!$A$1:$AE$32,COLUMN(G:G),0))</f>
        <v/>
      </c>
      <c r="BD51" s="57" t="str" cm="1">
        <f t="array" ref="BD51">IF(VLOOKUP($B51,refs!$A$1:$AE$32,COLUMN(H:H),0)="","",VLOOKUP($B51,refs!$A$1:$AE$32,COLUMN(H:H),0))</f>
        <v/>
      </c>
      <c r="BE51" s="57" t="str" cm="1">
        <f t="array" ref="BE51">IF(VLOOKUP($B51,refs!$A$1:$AE$32,COLUMN(I:I),0)="","",VLOOKUP($B51,refs!$A$1:$AE$32,COLUMN(I:I),0))</f>
        <v/>
      </c>
      <c r="BF51" s="57" t="str" cm="1">
        <f t="array" ref="BF51">IF(VLOOKUP($B51,refs!$A$1:$AE$32,COLUMN(J:J),0)="","",VLOOKUP($B51,refs!$A$1:$AE$32,COLUMN(J:J),0))</f>
        <v/>
      </c>
      <c r="BG51" s="57" t="str" cm="1">
        <f t="array" ref="BG51">IF(VLOOKUP($B51,refs!$A$1:$AE$32,COLUMN(K:K),0)="","",VLOOKUP($B51,refs!$A$1:$AE$32,COLUMN(K:K),0))</f>
        <v/>
      </c>
      <c r="BH51" s="57" t="str" cm="1">
        <f t="array" ref="BH51">IF(VLOOKUP($B51,refs!$A$1:$AE$32,COLUMN(L:L),0)="","",VLOOKUP($B51,refs!$A$1:$AE$32,COLUMN(L:L),0))</f>
        <v/>
      </c>
      <c r="BI51" s="57" t="str" cm="1">
        <f t="array" ref="BI51">IF(VLOOKUP($B51,refs!$A$1:$AE$32,COLUMN(M:M),0)="","",VLOOKUP($B51,refs!$A$1:$AE$32,COLUMN(M:M),0))</f>
        <v/>
      </c>
      <c r="BJ51" s="57" t="str" cm="1">
        <f t="array" ref="BJ51">IF(VLOOKUP($B51,refs!$A$1:$AE$32,COLUMN(N:N),0)="","",VLOOKUP($B51,refs!$A$1:$AE$32,COLUMN(N:N),0))</f>
        <v/>
      </c>
      <c r="BK51" s="57" t="str" cm="1">
        <f t="array" ref="BK51">IF(VLOOKUP($B51,refs!$A$1:$AE$32,COLUMN(O:O),0)="","",VLOOKUP($B51,refs!$A$1:$AE$32,COLUMN(O:O),0))</f>
        <v/>
      </c>
      <c r="BL51" s="57" t="str" cm="1">
        <f t="array" ref="BL51">IF(VLOOKUP($B51,refs!$A$1:$AE$32,COLUMN(P:P),0)="","",VLOOKUP($B51,refs!$A$1:$AE$32,COLUMN(P:P),0))</f>
        <v/>
      </c>
      <c r="BM51" s="57" t="str" cm="1">
        <f t="array" ref="BM51">IF(VLOOKUP($B51,refs!$A$1:$AE$32,COLUMN(Q:Q),0)="","",VLOOKUP($B51,refs!$A$1:$AE$32,COLUMN(Q:Q),0))</f>
        <v/>
      </c>
      <c r="BN51" s="57" t="str" cm="1">
        <f t="array" ref="BN51">IF(VLOOKUP($B51,refs!$A$1:$AE$32,COLUMN(R:R),0)="","",VLOOKUP($B51,refs!$A$1:$AE$32,COLUMN(R:R),0))</f>
        <v/>
      </c>
      <c r="BO51" s="57" t="str" cm="1">
        <f t="array" ref="BO51">IF(VLOOKUP($B51,refs!$A$1:$AE$32,COLUMN(S:S),0)="","",VLOOKUP($B51,refs!$A$1:$AE$32,COLUMN(S:S),0))</f>
        <v/>
      </c>
      <c r="BP51" s="57" t="str" cm="1">
        <f t="array" ref="BP51">IF(VLOOKUP($B51,refs!$A$1:$AE$32,COLUMN(T:T),0)="","",VLOOKUP($B51,refs!$A$1:$AE$32,COLUMN(T:T),0))</f>
        <v/>
      </c>
      <c r="BQ51" s="57" t="str" cm="1">
        <f t="array" ref="BQ51">IF(VLOOKUP($B51,refs!$A$1:$AE$32,COLUMN(U:U),0)="","",VLOOKUP($B51,refs!$A$1:$AE$32,COLUMN(U:U),0))</f>
        <v/>
      </c>
      <c r="BR51" s="57" t="str" cm="1">
        <f t="array" ref="BR51">IF(VLOOKUP($B51,refs!$A$1:$AE$32,COLUMN(V:V),0)="","",VLOOKUP($B51,refs!$A$1:$AE$32,COLUMN(V:V),0))</f>
        <v/>
      </c>
      <c r="BS51" s="57" t="str" cm="1">
        <f t="array" ref="BS51">IF(VLOOKUP($B51,refs!$A$1:$AE$32,COLUMN(W:W),0)="","",VLOOKUP($B51,refs!$A$1:$AE$32,COLUMN(W:W),0))</f>
        <v/>
      </c>
      <c r="BT51" s="57" t="str" cm="1">
        <f t="array" ref="BT51">IF(VLOOKUP($B51,refs!$A$1:$AE$32,COLUMN(X:X),0)="","",VLOOKUP($B51,refs!$A$1:$AE$32,COLUMN(X:X),0))</f>
        <v/>
      </c>
      <c r="BU51" s="57" t="str" cm="1">
        <f t="array" ref="BU51">IF(VLOOKUP($B51,refs!$A$1:$AE$32,COLUMN(Y:Y),0)="","",VLOOKUP($B51,refs!$A$1:$AE$32,COLUMN(Y:Y),0))</f>
        <v/>
      </c>
      <c r="BV51" s="57" t="str" cm="1">
        <f t="array" ref="BV51">IF(VLOOKUP($B51,refs!$A$1:$AE$32,COLUMN(Z:Z),0)="","",VLOOKUP($B51,refs!$A$1:$AE$32,COLUMN(Z:Z),0))</f>
        <v/>
      </c>
      <c r="BW51" s="57" t="str" cm="1">
        <f t="array" ref="BW51">IF(VLOOKUP($B51,refs!$A$1:$AE$32,COLUMN(AA:AA),0)="","",VLOOKUP($B51,refs!$A$1:$AE$32,COLUMN(AA:AA),0))</f>
        <v/>
      </c>
      <c r="BX51" s="57" t="str" cm="1">
        <f t="array" ref="BX51">IF(VLOOKUP($B51,refs!$A$1:$AE$32,COLUMN(AB:AB),0)="","",VLOOKUP($B51,refs!$A$1:$AE$32,COLUMN(AB:AB),0))</f>
        <v/>
      </c>
      <c r="BY51" s="57" t="str" cm="1">
        <f t="array" ref="BY51">IF(VLOOKUP($B51,refs!$A$1:$AE$32,COLUMN(AC:AC),0)="","",VLOOKUP($B51,refs!$A$1:$AE$32,COLUMN(AC:AC),0))</f>
        <v/>
      </c>
      <c r="BZ51" s="57" t="str" cm="1">
        <f t="array" ref="BZ51">IF(VLOOKUP($B51,refs!$A$1:$AE$32,COLUMN(AD:AD),0)="","",VLOOKUP($B51,refs!$A$1:$AE$32,COLUMN(AD:AD),0))</f>
        <v/>
      </c>
      <c r="CA51" s="57" t="str" cm="1">
        <f t="array" ref="CA51">IF(VLOOKUP($B51,refs!$A$1:$AE$32,COLUMN(AE:AE),0)="","",VLOOKUP($B51,refs!$A$1:$AE$32,COLUMN(AE:AE),0))</f>
        <v/>
      </c>
    </row>
    <row r="52" spans="1:79" x14ac:dyDescent="0.2">
      <c r="A52">
        <v>47</v>
      </c>
      <c r="B52" t="s">
        <v>162</v>
      </c>
      <c r="C52" t="s">
        <v>41</v>
      </c>
      <c r="D52">
        <v>29</v>
      </c>
      <c r="E52" t="s">
        <v>69</v>
      </c>
      <c r="F52">
        <v>17</v>
      </c>
      <c r="G52" t="s">
        <v>161</v>
      </c>
      <c r="J52" t="s">
        <v>41</v>
      </c>
      <c r="K52" t="s">
        <v>163</v>
      </c>
      <c r="L52" t="s">
        <v>164</v>
      </c>
      <c r="M52" t="s">
        <v>164</v>
      </c>
      <c r="O52">
        <v>0</v>
      </c>
      <c r="Q52">
        <v>17</v>
      </c>
      <c r="R52" s="15">
        <v>41077</v>
      </c>
      <c r="S52" t="s">
        <v>212</v>
      </c>
      <c r="T52">
        <v>0</v>
      </c>
      <c r="Y52">
        <v>1</v>
      </c>
      <c r="Z52" t="s">
        <v>45</v>
      </c>
      <c r="AA52">
        <v>4.5</v>
      </c>
      <c r="AB52">
        <v>120</v>
      </c>
      <c r="AC52">
        <v>47.594999999999999</v>
      </c>
      <c r="AD52">
        <v>-0.34499999999999975</v>
      </c>
      <c r="AE52">
        <v>0</v>
      </c>
      <c r="AF52">
        <v>-42.195</v>
      </c>
      <c r="AG52">
        <v>2</v>
      </c>
      <c r="AI52" s="15">
        <v>41052</v>
      </c>
      <c r="AJ52">
        <v>0.39861111111111108</v>
      </c>
      <c r="AP52" s="15" t="str" cm="1">
        <f t="array" ref="AP52">IF(VLOOKUP($B52,'indiv intrinsic song '!$A$1:$H$32,COLUMN(B:B),0)=0,"",VLOOKUP($B52,'indiv intrinsic song '!$A$1:$H$32,COLUMN(B:B),0))</f>
        <v/>
      </c>
      <c r="AQ52" s="17" t="str" cm="1">
        <f t="array" ref="AQ52">IF(VLOOKUP($B52,'indiv intrinsic song '!$A$1:$H$32,COLUMN(C:C),0)=0,"",VLOOKUP($B52,'indiv intrinsic song '!$A$1:$H$32,COLUMN(C:C),0))</f>
        <v/>
      </c>
      <c r="AR52" s="17" t="str" cm="1">
        <f t="array" ref="AR52">IF(VLOOKUP($B52,'indiv intrinsic song '!$A$1:$H$32,COLUMN(D:D),0)=0,"",VLOOKUP($B52,'indiv intrinsic song '!$A$1:$H$32,COLUMN(D:D),0))</f>
        <v/>
      </c>
      <c r="AS52" s="17" t="str" cm="1">
        <f t="array" ref="AS52">IF(VLOOKUP($B52,'indiv intrinsic song '!$A$1:$H$32,COLUMN(E:E),0)=0,"",VLOOKUP($B52,'indiv intrinsic song '!$A$1:$H$32,COLUMN(E:E),0))</f>
        <v/>
      </c>
      <c r="AT52" s="17" t="str" cm="1">
        <f t="array" ref="AT52">IF(VLOOKUP($B52,'indiv intrinsic song '!$A$1:$H$32,COLUMN(F:F),0)=0,"",VLOOKUP($B52,'indiv intrinsic song '!$A$1:$H$32,COLUMN(F:F),0))</f>
        <v/>
      </c>
      <c r="AU52" s="17" t="str" cm="1">
        <f t="array" ref="AU52">IF(VLOOKUP($B52,'indiv intrinsic song '!$A$1:$H$32,COLUMN(G:G),0)=0,"",VLOOKUP($B52,'indiv intrinsic song '!$A$1:$H$32,COLUMN(G:G),0))</f>
        <v/>
      </c>
      <c r="AV52" s="17" t="str" cm="1">
        <f t="array" ref="AV52">IF(VLOOKUP($B52,'indiv intrinsic song '!$A$1:$H$32,COLUMN(H:H),0)=0,"",VLOOKUP($B52,'indiv intrinsic song '!$A$1:$H$32,COLUMN(H:H),0))</f>
        <v/>
      </c>
      <c r="AW52" s="57" t="str" cm="1">
        <f t="array" ref="AW52">IF(VLOOKUP($B52,refs!$A$1:$AE$32,COLUMN(A:A),0)="","",VLOOKUP($B52,refs!$A$1:$AE$32,COLUMN(A:A),0))</f>
        <v>2540-98891</v>
      </c>
      <c r="AX52" s="57" t="str" cm="1">
        <f t="array" ref="AX52">IF(VLOOKUP($B52,refs!$A$1:$AE$32,COLUMN(B:B),0)="","",VLOOKUP($B52,refs!$A$1:$AE$32,COLUMN(B:B),0))</f>
        <v/>
      </c>
      <c r="AY52" s="57" t="str" cm="1">
        <f t="array" ref="AY52">IF(VLOOKUP($B52,refs!$A$1:$AE$32,COLUMN(C:C),0)="","",VLOOKUP($B52,refs!$A$1:$AE$32,COLUMN(C:C),0))</f>
        <v>PB-08</v>
      </c>
      <c r="AZ52" s="57" cm="1">
        <f t="array" ref="AZ52">IF(VLOOKUP($B52,refs!$A$1:$AE$32,COLUMN(D:D),0)="","",VLOOKUP($B52,refs!$A$1:$AE$32,COLUMN(D:D),0))</f>
        <v>32.327586206896555</v>
      </c>
      <c r="BA52" s="57" cm="1">
        <f t="array" ref="BA52">IF(VLOOKUP($B52,refs!$A$1:$AE$32,COLUMN(E:E),0)="","",VLOOKUP($B52,refs!$A$1:$AE$32,COLUMN(E:E),0))</f>
        <v>37.422037422037427</v>
      </c>
      <c r="BB52" s="57" t="str" cm="1">
        <f t="array" ref="BB52">IF(VLOOKUP($B52,refs!$A$1:$AE$32,COLUMN(F:F),0)="","",VLOOKUP($B52,refs!$A$1:$AE$32,COLUMN(F:F),0))</f>
        <v/>
      </c>
      <c r="BC52" s="57" t="str" cm="1">
        <f t="array" ref="BC52">IF(VLOOKUP($B52,refs!$A$1:$AE$32,COLUMN(G:G),0)="","",VLOOKUP($B52,refs!$A$1:$AE$32,COLUMN(G:G),0))</f>
        <v/>
      </c>
      <c r="BD52" s="57" t="str" cm="1">
        <f t="array" ref="BD52">IF(VLOOKUP($B52,refs!$A$1:$AE$32,COLUMN(H:H),0)="","",VLOOKUP($B52,refs!$A$1:$AE$32,COLUMN(H:H),0))</f>
        <v/>
      </c>
      <c r="BE52" s="57" cm="1">
        <f t="array" ref="BE52">IF(VLOOKUP($B52,refs!$A$1:$AE$32,COLUMN(I:I),0)="","",VLOOKUP($B52,refs!$A$1:$AE$32,COLUMN(I:I),0))</f>
        <v>143</v>
      </c>
      <c r="BF52" s="57" cm="1">
        <f t="array" ref="BF52">IF(VLOOKUP($B52,refs!$A$1:$AE$32,COLUMN(J:J),0)="","",VLOOKUP($B52,refs!$A$1:$AE$32,COLUMN(J:J),0))</f>
        <v>17.5</v>
      </c>
      <c r="BG52" s="57" cm="1">
        <f t="array" ref="BG52">IF(VLOOKUP($B52,refs!$A$1:$AE$32,COLUMN(K:K),0)="","",VLOOKUP($B52,refs!$A$1:$AE$32,COLUMN(K:K),0))</f>
        <v>120</v>
      </c>
      <c r="BH52" s="57" cm="1">
        <f t="array" ref="BH52">IF(VLOOKUP($B52,refs!$A$1:$AE$32,COLUMN(L:L),0)="","",VLOOKUP($B52,refs!$A$1:$AE$32,COLUMN(L:L),0))</f>
        <v>88</v>
      </c>
      <c r="BI52" s="57" cm="1">
        <f t="array" ref="BI52">IF(VLOOKUP($B52,refs!$A$1:$AE$32,COLUMN(M:M),0)="","",VLOOKUP($B52,refs!$A$1:$AE$32,COLUMN(M:M),0))</f>
        <v>88</v>
      </c>
      <c r="BJ52" s="57" cm="1">
        <f t="array" ref="BJ52">IF(VLOOKUP($B52,refs!$A$1:$AE$32,COLUMN(N:N),0)="","",VLOOKUP($B52,refs!$A$1:$AE$32,COLUMN(N:N),0))</f>
        <v>88</v>
      </c>
      <c r="BK52" s="57" t="str" cm="1">
        <f t="array" ref="BK52">IF(VLOOKUP($B52,refs!$A$1:$AE$32,COLUMN(O:O),0)="","",VLOOKUP($B52,refs!$A$1:$AE$32,COLUMN(O:O),0))</f>
        <v>2540-98891</v>
      </c>
      <c r="BL52" s="57" cm="1">
        <f t="array" ref="BL52">IF(VLOOKUP($B52,refs!$A$1:$AE$32,COLUMN(P:P),0)="","",VLOOKUP($B52,refs!$A$1:$AE$32,COLUMN(P:P),0))</f>
        <v>23699.921999999999</v>
      </c>
      <c r="BM52" s="57" cm="1">
        <f t="array" ref="BM52">IF(VLOOKUP($B52,refs!$A$1:$AE$32,COLUMN(Q:Q),0)="","",VLOOKUP($B52,refs!$A$1:$AE$32,COLUMN(Q:Q),0))</f>
        <v>11.8677626439659</v>
      </c>
      <c r="BN52" s="57" cm="1">
        <f t="array" ref="BN52">IF(VLOOKUP($B52,refs!$A$1:$AE$32,COLUMN(R:R),0)="","",VLOOKUP($B52,refs!$A$1:$AE$32,COLUMN(R:R),0))</f>
        <v>675.1</v>
      </c>
      <c r="BO52" s="57" cm="1">
        <f t="array" ref="BO52">IF(VLOOKUP($B52,refs!$A$1:$AE$32,COLUMN(S:S),0)="","",VLOOKUP($B52,refs!$A$1:$AE$32,COLUMN(S:S),0))</f>
        <v>0.58911955348977696</v>
      </c>
      <c r="BP52" s="57" cm="1">
        <f t="array" ref="BP52">IF(VLOOKUP($B52,refs!$A$1:$AE$32,COLUMN(T:T),0)="","",VLOOKUP($B52,refs!$A$1:$AE$32,COLUMN(T:T),0))</f>
        <v>35692.150333333302</v>
      </c>
      <c r="BQ52" s="57" cm="1">
        <f t="array" ref="BQ52">IF(VLOOKUP($B52,refs!$A$1:$AE$32,COLUMN(U:U),0)="","",VLOOKUP($B52,refs!$A$1:$AE$32,COLUMN(U:U),0))</f>
        <v>17.872884493406801</v>
      </c>
      <c r="BR52" s="57" cm="1">
        <f t="array" ref="BR52">IF(VLOOKUP($B52,refs!$A$1:$AE$32,COLUMN(V:V),0)="","",VLOOKUP($B52,refs!$A$1:$AE$32,COLUMN(V:V),0))</f>
        <v>606.136666666667</v>
      </c>
      <c r="BS52" s="57" cm="1">
        <f t="array" ref="BS52">IF(VLOOKUP($B52,refs!$A$1:$AE$32,COLUMN(W:W),0)="","",VLOOKUP($B52,refs!$A$1:$AE$32,COLUMN(W:W),0))</f>
        <v>0.508824827567678</v>
      </c>
      <c r="BT52" s="57" cm="1">
        <f t="array" ref="BT52">IF(VLOOKUP($B52,refs!$A$1:$AE$32,COLUMN(X:X),0)="","",VLOOKUP($B52,refs!$A$1:$AE$32,COLUMN(X:X),0))</f>
        <v>36576.075333333298</v>
      </c>
      <c r="BU52" s="57" cm="1">
        <f t="array" ref="BU52">IF(VLOOKUP($B52,refs!$A$1:$AE$32,COLUMN(Y:Y),0)="","",VLOOKUP($B52,refs!$A$1:$AE$32,COLUMN(Y:Y),0))</f>
        <v>18.3155109330663</v>
      </c>
      <c r="BV52" s="57" cm="1">
        <f t="array" ref="BV52">IF(VLOOKUP($B52,refs!$A$1:$AE$32,COLUMN(Z:Z),0)="","",VLOOKUP($B52,refs!$A$1:$AE$32,COLUMN(Z:Z),0))</f>
        <v>655.71333333333303</v>
      </c>
      <c r="BW52" s="57" cm="1">
        <f t="array" ref="BW52">IF(VLOOKUP($B52,refs!$A$1:$AE$32,COLUMN(AA:AA),0)="","",VLOOKUP($B52,refs!$A$1:$AE$32,COLUMN(AA:AA),0))</f>
        <v>0.52433367919997598</v>
      </c>
      <c r="BX52" s="57" cm="1">
        <f t="array" ref="BX52">IF(VLOOKUP($B52,refs!$A$1:$AE$32,COLUMN(AB:AB),0)="","",VLOOKUP($B52,refs!$A$1:$AE$32,COLUMN(AB:AB),0))</f>
        <v>34459.002</v>
      </c>
      <c r="BY52" s="57" cm="1">
        <f t="array" ref="BY52">IF(VLOOKUP($B52,refs!$A$1:$AE$32,COLUMN(AC:AC),0)="","",VLOOKUP($B52,refs!$A$1:$AE$32,COLUMN(AC:AC),0))</f>
        <v>17.255384076114201</v>
      </c>
      <c r="BZ52" s="57" cm="1">
        <f t="array" ref="BZ52">IF(VLOOKUP($B52,refs!$A$1:$AE$32,COLUMN(AD:AD),0)="","",VLOOKUP($B52,refs!$A$1:$AE$32,COLUMN(AD:AD),0))</f>
        <v>645.42999999999995</v>
      </c>
      <c r="CA52" s="57" cm="1">
        <f t="array" ref="CA52">IF(VLOOKUP($B52,refs!$A$1:$AE$32,COLUMN(AE:AE),0)="","",VLOOKUP($B52,refs!$A$1:$AE$32,COLUMN(AE:AE),0))</f>
        <v>0.51929436155431496</v>
      </c>
    </row>
    <row r="53" spans="1:79" x14ac:dyDescent="0.2">
      <c r="A53">
        <v>47</v>
      </c>
      <c r="B53" t="s">
        <v>162</v>
      </c>
      <c r="C53" t="s">
        <v>41</v>
      </c>
      <c r="D53">
        <v>29</v>
      </c>
      <c r="E53" t="s">
        <v>69</v>
      </c>
      <c r="F53">
        <v>17</v>
      </c>
      <c r="G53" t="s">
        <v>161</v>
      </c>
      <c r="J53" t="s">
        <v>41</v>
      </c>
      <c r="K53" t="s">
        <v>163</v>
      </c>
      <c r="L53" t="s">
        <v>164</v>
      </c>
      <c r="M53" t="s">
        <v>164</v>
      </c>
      <c r="O53">
        <v>0</v>
      </c>
      <c r="Q53">
        <v>17</v>
      </c>
      <c r="R53" s="15">
        <v>41077</v>
      </c>
      <c r="S53" t="s">
        <v>212</v>
      </c>
      <c r="T53">
        <v>0</v>
      </c>
      <c r="Y53">
        <v>2</v>
      </c>
      <c r="Z53" t="s">
        <v>49</v>
      </c>
      <c r="AA53">
        <v>4.1550000000000002</v>
      </c>
      <c r="AB53">
        <v>120</v>
      </c>
      <c r="AC53">
        <v>5.4</v>
      </c>
      <c r="AG53">
        <v>2</v>
      </c>
      <c r="AI53" s="15">
        <v>41052</v>
      </c>
      <c r="AJ53">
        <v>0.42152777777777778</v>
      </c>
      <c r="AP53" s="15" t="str" cm="1">
        <f t="array" ref="AP53">IF(VLOOKUP($B53,'indiv intrinsic song '!$A$1:$H$32,COLUMN(B:B),0)=0,"",VLOOKUP($B53,'indiv intrinsic song '!$A$1:$H$32,COLUMN(B:B),0))</f>
        <v/>
      </c>
      <c r="AQ53" s="17" t="str" cm="1">
        <f t="array" ref="AQ53">IF(VLOOKUP($B53,'indiv intrinsic song '!$A$1:$H$32,COLUMN(C:C),0)=0,"",VLOOKUP($B53,'indiv intrinsic song '!$A$1:$H$32,COLUMN(C:C),0))</f>
        <v/>
      </c>
      <c r="AR53" s="17" t="str" cm="1">
        <f t="array" ref="AR53">IF(VLOOKUP($B53,'indiv intrinsic song '!$A$1:$H$32,COLUMN(D:D),0)=0,"",VLOOKUP($B53,'indiv intrinsic song '!$A$1:$H$32,COLUMN(D:D),0))</f>
        <v/>
      </c>
      <c r="AS53" s="17" t="str" cm="1">
        <f t="array" ref="AS53">IF(VLOOKUP($B53,'indiv intrinsic song '!$A$1:$H$32,COLUMN(E:E),0)=0,"",VLOOKUP($B53,'indiv intrinsic song '!$A$1:$H$32,COLUMN(E:E),0))</f>
        <v/>
      </c>
      <c r="AT53" s="17" t="str" cm="1">
        <f t="array" ref="AT53">IF(VLOOKUP($B53,'indiv intrinsic song '!$A$1:$H$32,COLUMN(F:F),0)=0,"",VLOOKUP($B53,'indiv intrinsic song '!$A$1:$H$32,COLUMN(F:F),0))</f>
        <v/>
      </c>
      <c r="AU53" s="17" t="str" cm="1">
        <f t="array" ref="AU53">IF(VLOOKUP($B53,'indiv intrinsic song '!$A$1:$H$32,COLUMN(G:G),0)=0,"",VLOOKUP($B53,'indiv intrinsic song '!$A$1:$H$32,COLUMN(G:G),0))</f>
        <v/>
      </c>
      <c r="AV53" s="17" t="str" cm="1">
        <f t="array" ref="AV53">IF(VLOOKUP($B53,'indiv intrinsic song '!$A$1:$H$32,COLUMN(H:H),0)=0,"",VLOOKUP($B53,'indiv intrinsic song '!$A$1:$H$32,COLUMN(H:H),0))</f>
        <v/>
      </c>
      <c r="AW53" s="57" t="str" cm="1">
        <f t="array" ref="AW53">IF(VLOOKUP($B53,refs!$A$1:$AE$32,COLUMN(A:A),0)="","",VLOOKUP($B53,refs!$A$1:$AE$32,COLUMN(A:A),0))</f>
        <v>2540-98891</v>
      </c>
      <c r="AX53" s="57" t="str" cm="1">
        <f t="array" ref="AX53">IF(VLOOKUP($B53,refs!$A$1:$AE$32,COLUMN(B:B),0)="","",VLOOKUP($B53,refs!$A$1:$AE$32,COLUMN(B:B),0))</f>
        <v/>
      </c>
      <c r="AY53" s="57" t="str" cm="1">
        <f t="array" ref="AY53">IF(VLOOKUP($B53,refs!$A$1:$AE$32,COLUMN(C:C),0)="","",VLOOKUP($B53,refs!$A$1:$AE$32,COLUMN(C:C),0))</f>
        <v>PB-08</v>
      </c>
      <c r="AZ53" s="57" cm="1">
        <f t="array" ref="AZ53">IF(VLOOKUP($B53,refs!$A$1:$AE$32,COLUMN(D:D),0)="","",VLOOKUP($B53,refs!$A$1:$AE$32,COLUMN(D:D),0))</f>
        <v>32.327586206896555</v>
      </c>
      <c r="BA53" s="57" cm="1">
        <f t="array" ref="BA53">IF(VLOOKUP($B53,refs!$A$1:$AE$32,COLUMN(E:E),0)="","",VLOOKUP($B53,refs!$A$1:$AE$32,COLUMN(E:E),0))</f>
        <v>37.422037422037427</v>
      </c>
      <c r="BB53" s="57" t="str" cm="1">
        <f t="array" ref="BB53">IF(VLOOKUP($B53,refs!$A$1:$AE$32,COLUMN(F:F),0)="","",VLOOKUP($B53,refs!$A$1:$AE$32,COLUMN(F:F),0))</f>
        <v/>
      </c>
      <c r="BC53" s="57" t="str" cm="1">
        <f t="array" ref="BC53">IF(VLOOKUP($B53,refs!$A$1:$AE$32,COLUMN(G:G),0)="","",VLOOKUP($B53,refs!$A$1:$AE$32,COLUMN(G:G),0))</f>
        <v/>
      </c>
      <c r="BD53" s="57" t="str" cm="1">
        <f t="array" ref="BD53">IF(VLOOKUP($B53,refs!$A$1:$AE$32,COLUMN(H:H),0)="","",VLOOKUP($B53,refs!$A$1:$AE$32,COLUMN(H:H),0))</f>
        <v/>
      </c>
      <c r="BE53" s="57" cm="1">
        <f t="array" ref="BE53">IF(VLOOKUP($B53,refs!$A$1:$AE$32,COLUMN(I:I),0)="","",VLOOKUP($B53,refs!$A$1:$AE$32,COLUMN(I:I),0))</f>
        <v>143</v>
      </c>
      <c r="BF53" s="57" cm="1">
        <f t="array" ref="BF53">IF(VLOOKUP($B53,refs!$A$1:$AE$32,COLUMN(J:J),0)="","",VLOOKUP($B53,refs!$A$1:$AE$32,COLUMN(J:J),0))</f>
        <v>17.5</v>
      </c>
      <c r="BG53" s="57" cm="1">
        <f t="array" ref="BG53">IF(VLOOKUP($B53,refs!$A$1:$AE$32,COLUMN(K:K),0)="","",VLOOKUP($B53,refs!$A$1:$AE$32,COLUMN(K:K),0))</f>
        <v>120</v>
      </c>
      <c r="BH53" s="57" cm="1">
        <f t="array" ref="BH53">IF(VLOOKUP($B53,refs!$A$1:$AE$32,COLUMN(L:L),0)="","",VLOOKUP($B53,refs!$A$1:$AE$32,COLUMN(L:L),0))</f>
        <v>88</v>
      </c>
      <c r="BI53" s="57" cm="1">
        <f t="array" ref="BI53">IF(VLOOKUP($B53,refs!$A$1:$AE$32,COLUMN(M:M),0)="","",VLOOKUP($B53,refs!$A$1:$AE$32,COLUMN(M:M),0))</f>
        <v>88</v>
      </c>
      <c r="BJ53" s="57" cm="1">
        <f t="array" ref="BJ53">IF(VLOOKUP($B53,refs!$A$1:$AE$32,COLUMN(N:N),0)="","",VLOOKUP($B53,refs!$A$1:$AE$32,COLUMN(N:N),0))</f>
        <v>88</v>
      </c>
      <c r="BK53" s="57" t="str" cm="1">
        <f t="array" ref="BK53">IF(VLOOKUP($B53,refs!$A$1:$AE$32,COLUMN(O:O),0)="","",VLOOKUP($B53,refs!$A$1:$AE$32,COLUMN(O:O),0))</f>
        <v>2540-98891</v>
      </c>
      <c r="BL53" s="57" cm="1">
        <f t="array" ref="BL53">IF(VLOOKUP($B53,refs!$A$1:$AE$32,COLUMN(P:P),0)="","",VLOOKUP($B53,refs!$A$1:$AE$32,COLUMN(P:P),0))</f>
        <v>23699.921999999999</v>
      </c>
      <c r="BM53" s="57" cm="1">
        <f t="array" ref="BM53">IF(VLOOKUP($B53,refs!$A$1:$AE$32,COLUMN(Q:Q),0)="","",VLOOKUP($B53,refs!$A$1:$AE$32,COLUMN(Q:Q),0))</f>
        <v>11.8677626439659</v>
      </c>
      <c r="BN53" s="57" cm="1">
        <f t="array" ref="BN53">IF(VLOOKUP($B53,refs!$A$1:$AE$32,COLUMN(R:R),0)="","",VLOOKUP($B53,refs!$A$1:$AE$32,COLUMN(R:R),0))</f>
        <v>675.1</v>
      </c>
      <c r="BO53" s="57" cm="1">
        <f t="array" ref="BO53">IF(VLOOKUP($B53,refs!$A$1:$AE$32,COLUMN(S:S),0)="","",VLOOKUP($B53,refs!$A$1:$AE$32,COLUMN(S:S),0))</f>
        <v>0.58911955348977696</v>
      </c>
      <c r="BP53" s="57" cm="1">
        <f t="array" ref="BP53">IF(VLOOKUP($B53,refs!$A$1:$AE$32,COLUMN(T:T),0)="","",VLOOKUP($B53,refs!$A$1:$AE$32,COLUMN(T:T),0))</f>
        <v>35692.150333333302</v>
      </c>
      <c r="BQ53" s="57" cm="1">
        <f t="array" ref="BQ53">IF(VLOOKUP($B53,refs!$A$1:$AE$32,COLUMN(U:U),0)="","",VLOOKUP($B53,refs!$A$1:$AE$32,COLUMN(U:U),0))</f>
        <v>17.872884493406801</v>
      </c>
      <c r="BR53" s="57" cm="1">
        <f t="array" ref="BR53">IF(VLOOKUP($B53,refs!$A$1:$AE$32,COLUMN(V:V),0)="","",VLOOKUP($B53,refs!$A$1:$AE$32,COLUMN(V:V),0))</f>
        <v>606.136666666667</v>
      </c>
      <c r="BS53" s="57" cm="1">
        <f t="array" ref="BS53">IF(VLOOKUP($B53,refs!$A$1:$AE$32,COLUMN(W:W),0)="","",VLOOKUP($B53,refs!$A$1:$AE$32,COLUMN(W:W),0))</f>
        <v>0.508824827567678</v>
      </c>
      <c r="BT53" s="57" cm="1">
        <f t="array" ref="BT53">IF(VLOOKUP($B53,refs!$A$1:$AE$32,COLUMN(X:X),0)="","",VLOOKUP($B53,refs!$A$1:$AE$32,COLUMN(X:X),0))</f>
        <v>36576.075333333298</v>
      </c>
      <c r="BU53" s="57" cm="1">
        <f t="array" ref="BU53">IF(VLOOKUP($B53,refs!$A$1:$AE$32,COLUMN(Y:Y),0)="","",VLOOKUP($B53,refs!$A$1:$AE$32,COLUMN(Y:Y),0))</f>
        <v>18.3155109330663</v>
      </c>
      <c r="BV53" s="57" cm="1">
        <f t="array" ref="BV53">IF(VLOOKUP($B53,refs!$A$1:$AE$32,COLUMN(Z:Z),0)="","",VLOOKUP($B53,refs!$A$1:$AE$32,COLUMN(Z:Z),0))</f>
        <v>655.71333333333303</v>
      </c>
      <c r="BW53" s="57" cm="1">
        <f t="array" ref="BW53">IF(VLOOKUP($B53,refs!$A$1:$AE$32,COLUMN(AA:AA),0)="","",VLOOKUP($B53,refs!$A$1:$AE$32,COLUMN(AA:AA),0))</f>
        <v>0.52433367919997598</v>
      </c>
      <c r="BX53" s="57" cm="1">
        <f t="array" ref="BX53">IF(VLOOKUP($B53,refs!$A$1:$AE$32,COLUMN(AB:AB),0)="","",VLOOKUP($B53,refs!$A$1:$AE$32,COLUMN(AB:AB),0))</f>
        <v>34459.002</v>
      </c>
      <c r="BY53" s="57" cm="1">
        <f t="array" ref="BY53">IF(VLOOKUP($B53,refs!$A$1:$AE$32,COLUMN(AC:AC),0)="","",VLOOKUP($B53,refs!$A$1:$AE$32,COLUMN(AC:AC),0))</f>
        <v>17.255384076114201</v>
      </c>
      <c r="BZ53" s="57" cm="1">
        <f t="array" ref="BZ53">IF(VLOOKUP($B53,refs!$A$1:$AE$32,COLUMN(AD:AD),0)="","",VLOOKUP($B53,refs!$A$1:$AE$32,COLUMN(AD:AD),0))</f>
        <v>645.42999999999995</v>
      </c>
      <c r="CA53" s="57" cm="1">
        <f t="array" ref="CA53">IF(VLOOKUP($B53,refs!$A$1:$AE$32,COLUMN(AE:AE),0)="","",VLOOKUP($B53,refs!$A$1:$AE$32,COLUMN(AE:AE),0))</f>
        <v>0.51929436155431496</v>
      </c>
    </row>
    <row r="54" spans="1:79" x14ac:dyDescent="0.2">
      <c r="A54">
        <v>48</v>
      </c>
      <c r="B54" t="s">
        <v>165</v>
      </c>
      <c r="C54" t="s">
        <v>41</v>
      </c>
      <c r="D54">
        <v>30</v>
      </c>
      <c r="E54" t="s">
        <v>128</v>
      </c>
      <c r="F54">
        <v>44</v>
      </c>
      <c r="G54">
        <v>44</v>
      </c>
      <c r="J54" t="s">
        <v>45</v>
      </c>
      <c r="K54" t="s">
        <v>166</v>
      </c>
      <c r="L54" t="s">
        <v>167</v>
      </c>
      <c r="M54" t="s">
        <v>168</v>
      </c>
      <c r="O54">
        <v>6</v>
      </c>
      <c r="P54" t="s">
        <v>252</v>
      </c>
      <c r="Q54">
        <v>44</v>
      </c>
      <c r="R54" s="15">
        <v>41065</v>
      </c>
      <c r="S54" t="s">
        <v>200</v>
      </c>
      <c r="T54">
        <v>3</v>
      </c>
      <c r="U54">
        <v>44</v>
      </c>
      <c r="V54">
        <v>3</v>
      </c>
      <c r="Y54">
        <v>2</v>
      </c>
      <c r="Z54" t="s">
        <v>45</v>
      </c>
      <c r="AA54">
        <v>20.52</v>
      </c>
      <c r="AB54">
        <v>30.795000000000002</v>
      </c>
      <c r="AC54">
        <v>59.67</v>
      </c>
      <c r="AD54">
        <v>-16.05</v>
      </c>
      <c r="AE54">
        <v>89.204999999999998</v>
      </c>
      <c r="AF54">
        <v>60.33</v>
      </c>
      <c r="AG54">
        <v>3</v>
      </c>
      <c r="AI54" s="15">
        <v>41054</v>
      </c>
      <c r="AJ54">
        <v>0.27569444444444446</v>
      </c>
      <c r="AP54" s="15" cm="1">
        <f t="array" ref="AP54">IF(VLOOKUP($B54,'indiv intrinsic song '!$A$1:$H$32,COLUMN(B:B),0)=0,"",VLOOKUP($B54,'indiv intrinsic song '!$A$1:$H$32,COLUMN(B:B),0))</f>
        <v>41050</v>
      </c>
      <c r="AQ54" s="17" cm="1">
        <f t="array" ref="AQ54">IF(VLOOKUP($B54,'indiv intrinsic song '!$A$1:$H$32,COLUMN(C:C),0)=0,"",VLOOKUP($B54,'indiv intrinsic song '!$A$1:$H$32,COLUMN(C:C),0))</f>
        <v>9</v>
      </c>
      <c r="AR54" s="17" cm="1">
        <f t="array" ref="AR54">IF(VLOOKUP($B54,'indiv intrinsic song '!$A$1:$H$32,COLUMN(D:D),0)=0,"",VLOOKUP($B54,'indiv intrinsic song '!$A$1:$H$32,COLUMN(D:D),0))</f>
        <v>9.8888888888888893</v>
      </c>
      <c r="AS54" s="17" cm="1">
        <f t="array" ref="AS54">IF(VLOOKUP($B54,'indiv intrinsic song '!$A$1:$H$32,COLUMN(E:E),0)=0,"",VLOOKUP($B54,'indiv intrinsic song '!$A$1:$H$32,COLUMN(E:E),0))</f>
        <v>0.31955555555555554</v>
      </c>
      <c r="AT54" s="17" cm="1">
        <f t="array" ref="AT54">IF(VLOOKUP($B54,'indiv intrinsic song '!$A$1:$H$32,COLUMN(F:F),0)=0,"",VLOOKUP($B54,'indiv intrinsic song '!$A$1:$H$32,COLUMN(F:F),0))</f>
        <v>2985.5555555555557</v>
      </c>
      <c r="AU54" s="17" cm="1">
        <f t="array" ref="AU54">IF(VLOOKUP($B54,'indiv intrinsic song '!$A$1:$H$32,COLUMN(G:G),0)=0,"",VLOOKUP($B54,'indiv intrinsic song '!$A$1:$H$32,COLUMN(G:G),0))</f>
        <v>30.923886232867371</v>
      </c>
      <c r="AV54" s="17" cm="1">
        <f t="array" ref="AV54">IF(VLOOKUP($B54,'indiv intrinsic song '!$A$1:$H$32,COLUMN(H:H),0)=0,"",VLOOKUP($B54,'indiv intrinsic song '!$A$1:$H$32,COLUMN(H:H),0))</f>
        <v>29</v>
      </c>
      <c r="AW54" s="57" t="str" cm="1">
        <f t="array" ref="AW54">IF(VLOOKUP($B54,refs!$A$1:$AE$32,COLUMN(A:A),0)="","",VLOOKUP($B54,refs!$A$1:$AE$32,COLUMN(A:A),0))</f>
        <v>2600-27555</v>
      </c>
      <c r="AX54" s="57" t="str" cm="1">
        <f t="array" ref="AX54">IF(VLOOKUP($B54,refs!$A$1:$AE$32,COLUMN(B:B),0)="","",VLOOKUP($B54,refs!$A$1:$AE$32,COLUMN(B:B),0))</f>
        <v>12-730</v>
      </c>
      <c r="AY54" s="57" t="str" cm="1">
        <f t="array" ref="AY54">IF(VLOOKUP($B54,refs!$A$1:$AE$32,COLUMN(C:C),0)="","",VLOOKUP($B54,refs!$A$1:$AE$32,COLUMN(C:C),0))</f>
        <v>PB-04</v>
      </c>
      <c r="AZ54" s="57" cm="1">
        <f t="array" ref="AZ54">IF(VLOOKUP($B54,refs!$A$1:$AE$32,COLUMN(D:D),0)="","",VLOOKUP($B54,refs!$A$1:$AE$32,COLUMN(D:D),0))</f>
        <v>33.434650455927049</v>
      </c>
      <c r="BA54" s="57" cm="1">
        <f t="array" ref="BA54">IF(VLOOKUP($B54,refs!$A$1:$AE$32,COLUMN(E:E),0)="","",VLOOKUP($B54,refs!$A$1:$AE$32,COLUMN(E:E),0))</f>
        <v>38.035961272475795</v>
      </c>
      <c r="BB54" s="57" t="str" cm="1">
        <f t="array" ref="BB54">IF(VLOOKUP($B54,refs!$A$1:$AE$32,COLUMN(F:F),0)="","",VLOOKUP($B54,refs!$A$1:$AE$32,COLUMN(F:F),0))</f>
        <v/>
      </c>
      <c r="BC54" s="57" t="str" cm="1">
        <f t="array" ref="BC54">IF(VLOOKUP($B54,refs!$A$1:$AE$32,COLUMN(G:G),0)="","",VLOOKUP($B54,refs!$A$1:$AE$32,COLUMN(G:G),0))</f>
        <v/>
      </c>
      <c r="BD54" s="57" t="str" cm="1">
        <f t="array" ref="BD54">IF(VLOOKUP($B54,refs!$A$1:$AE$32,COLUMN(H:H),0)="","",VLOOKUP($B54,refs!$A$1:$AE$32,COLUMN(H:H),0))</f>
        <v/>
      </c>
      <c r="BE54" s="57" cm="1">
        <f t="array" ref="BE54">IF(VLOOKUP($B54,refs!$A$1:$AE$32,COLUMN(I:I),0)="","",VLOOKUP($B54,refs!$A$1:$AE$32,COLUMN(I:I),0))</f>
        <v>156</v>
      </c>
      <c r="BF54" s="57" cm="1">
        <f t="array" ref="BF54">IF(VLOOKUP($B54,refs!$A$1:$AE$32,COLUMN(J:J),0)="","",VLOOKUP($B54,refs!$A$1:$AE$32,COLUMN(J:J),0))</f>
        <v>17</v>
      </c>
      <c r="BG54" s="57" cm="1">
        <f t="array" ref="BG54">IF(VLOOKUP($B54,refs!$A$1:$AE$32,COLUMN(K:K),0)="","",VLOOKUP($B54,refs!$A$1:$AE$32,COLUMN(K:K),0))</f>
        <v>119.16666666666667</v>
      </c>
      <c r="BH54" s="57" t="str" cm="1">
        <f t="array" ref="BH54">IF(VLOOKUP($B54,refs!$A$1:$AE$32,COLUMN(L:L),0)="","",VLOOKUP($B54,refs!$A$1:$AE$32,COLUMN(L:L),0))</f>
        <v/>
      </c>
      <c r="BI54" s="57" cm="1">
        <f t="array" ref="BI54">IF(VLOOKUP($B54,refs!$A$1:$AE$32,COLUMN(M:M),0)="","",VLOOKUP($B54,refs!$A$1:$AE$32,COLUMN(M:M),0))</f>
        <v>89</v>
      </c>
      <c r="BJ54" s="57" cm="1">
        <f t="array" ref="BJ54">IF(VLOOKUP($B54,refs!$A$1:$AE$32,COLUMN(N:N),0)="","",VLOOKUP($B54,refs!$A$1:$AE$32,COLUMN(N:N),0))</f>
        <v>89</v>
      </c>
      <c r="BK54" s="57" t="str" cm="1">
        <f t="array" ref="BK54">IF(VLOOKUP($B54,refs!$A$1:$AE$32,COLUMN(O:O),0)="","",VLOOKUP($B54,refs!$A$1:$AE$32,COLUMN(O:O),0))</f>
        <v>2600-27555</v>
      </c>
      <c r="BL54" s="57" cm="1">
        <f t="array" ref="BL54">IF(VLOOKUP($B54,refs!$A$1:$AE$32,COLUMN(P:P),0)="","",VLOOKUP($B54,refs!$A$1:$AE$32,COLUMN(P:P),0))</f>
        <v>36568.6383333333</v>
      </c>
      <c r="BM54" s="57" cm="1">
        <f t="array" ref="BM54">IF(VLOOKUP($B54,refs!$A$1:$AE$32,COLUMN(Q:Q),0)="","",VLOOKUP($B54,refs!$A$1:$AE$32,COLUMN(Q:Q),0))</f>
        <v>18.3117868469371</v>
      </c>
      <c r="BN54" s="57" cm="1">
        <f t="array" ref="BN54">IF(VLOOKUP($B54,refs!$A$1:$AE$32,COLUMN(R:R),0)="","",VLOOKUP($B54,refs!$A$1:$AE$32,COLUMN(R:R),0))</f>
        <v>659.09333333333302</v>
      </c>
      <c r="BO54" s="57" cm="1">
        <f t="array" ref="BO54">IF(VLOOKUP($B54,refs!$A$1:$AE$32,COLUMN(S:S),0)="","",VLOOKUP($B54,refs!$A$1:$AE$32,COLUMN(S:S),0))</f>
        <v>0.48815259321619298</v>
      </c>
      <c r="BP54" s="57" cm="1">
        <f t="array" ref="BP54">IF(VLOOKUP($B54,refs!$A$1:$AE$32,COLUMN(T:T),0)="","",VLOOKUP($B54,refs!$A$1:$AE$32,COLUMN(T:T),0))</f>
        <v>49098.105000000003</v>
      </c>
      <c r="BQ54" s="57" cm="1">
        <f t="array" ref="BQ54">IF(VLOOKUP($B54,refs!$A$1:$AE$32,COLUMN(U:U),0)="","",VLOOKUP($B54,refs!$A$1:$AE$32,COLUMN(U:U),0))</f>
        <v>24.585931397095599</v>
      </c>
      <c r="BR54" s="57" cm="1">
        <f t="array" ref="BR54">IF(VLOOKUP($B54,refs!$A$1:$AE$32,COLUMN(V:V),0)="","",VLOOKUP($B54,refs!$A$1:$AE$32,COLUMN(V:V),0))</f>
        <v>618.38</v>
      </c>
      <c r="BS54" s="57" cm="1">
        <f t="array" ref="BS54">IF(VLOOKUP($B54,refs!$A$1:$AE$32,COLUMN(W:W),0)="","",VLOOKUP($B54,refs!$A$1:$AE$32,COLUMN(W:W),0))</f>
        <v>0.49704447964068998</v>
      </c>
      <c r="BT54" s="57" cm="1">
        <f t="array" ref="BT54">IF(VLOOKUP($B54,refs!$A$1:$AE$32,COLUMN(X:X),0)="","",VLOOKUP($B54,refs!$A$1:$AE$32,COLUMN(X:X),0))</f>
        <v>61007.674666666702</v>
      </c>
      <c r="BU54" s="57" cm="1">
        <f t="array" ref="BU54">IF(VLOOKUP($B54,refs!$A$1:$AE$32,COLUMN(Y:Y),0)="","",VLOOKUP($B54,refs!$A$1:$AE$32,COLUMN(Y:Y),0))</f>
        <v>30.549661826072398</v>
      </c>
      <c r="BV54" s="57" cm="1">
        <f t="array" ref="BV54">IF(VLOOKUP($B54,refs!$A$1:$AE$32,COLUMN(Z:Z),0)="","",VLOOKUP($B54,refs!$A$1:$AE$32,COLUMN(Z:Z),0))</f>
        <v>614.12</v>
      </c>
      <c r="BW54" s="57" cm="1">
        <f t="array" ref="BW54">IF(VLOOKUP($B54,refs!$A$1:$AE$32,COLUMN(AA:AA),0)="","",VLOOKUP($B54,refs!$A$1:$AE$32,COLUMN(AA:AA),0))</f>
        <v>0.453669928183212</v>
      </c>
      <c r="BX54" s="57" cm="1">
        <f t="array" ref="BX54">IF(VLOOKUP($B54,refs!$A$1:$AE$32,COLUMN(AB:AB),0)="","",VLOOKUP($B54,refs!$A$1:$AE$32,COLUMN(AB:AB),0))</f>
        <v>37062.515666666703</v>
      </c>
      <c r="BY54" s="57" cm="1">
        <f t="array" ref="BY54">IF(VLOOKUP($B54,refs!$A$1:$AE$32,COLUMN(AC:AC),0)="","",VLOOKUP($B54,refs!$A$1:$AE$32,COLUMN(AC:AC),0))</f>
        <v>18.5590964780504</v>
      </c>
      <c r="BZ54" s="57" cm="1">
        <f t="array" ref="BZ54">IF(VLOOKUP($B54,refs!$A$1:$AE$32,COLUMN(AD:AD),0)="","",VLOOKUP($B54,refs!$A$1:$AE$32,COLUMN(AD:AD),0))</f>
        <v>625.73333333333301</v>
      </c>
      <c r="CA54" s="57" cm="1">
        <f t="array" ref="CA54">IF(VLOOKUP($B54,refs!$A$1:$AE$32,COLUMN(AE:AE),0)="","",VLOOKUP($B54,refs!$A$1:$AE$32,COLUMN(AE:AE),0))</f>
        <v>0.51053676257550695</v>
      </c>
    </row>
    <row r="55" spans="1:79" x14ac:dyDescent="0.2">
      <c r="A55">
        <v>48</v>
      </c>
      <c r="B55" t="s">
        <v>165</v>
      </c>
      <c r="C55" t="s">
        <v>41</v>
      </c>
      <c r="D55">
        <v>30</v>
      </c>
      <c r="E55" t="s">
        <v>128</v>
      </c>
      <c r="F55">
        <v>44</v>
      </c>
      <c r="G55">
        <v>44</v>
      </c>
      <c r="J55" t="s">
        <v>45</v>
      </c>
      <c r="K55" t="s">
        <v>166</v>
      </c>
      <c r="L55" t="s">
        <v>167</v>
      </c>
      <c r="M55" t="s">
        <v>168</v>
      </c>
      <c r="O55">
        <v>6</v>
      </c>
      <c r="P55" t="s">
        <v>252</v>
      </c>
      <c r="Q55">
        <v>44</v>
      </c>
      <c r="R55" s="15">
        <v>41065</v>
      </c>
      <c r="S55" t="s">
        <v>200</v>
      </c>
      <c r="T55">
        <v>3</v>
      </c>
      <c r="U55">
        <v>44</v>
      </c>
      <c r="V55">
        <v>3</v>
      </c>
      <c r="Y55">
        <v>3</v>
      </c>
      <c r="Z55" t="s">
        <v>49</v>
      </c>
      <c r="AA55">
        <v>4.47</v>
      </c>
      <c r="AB55">
        <v>120</v>
      </c>
      <c r="AC55">
        <v>120</v>
      </c>
      <c r="AG55">
        <v>1</v>
      </c>
      <c r="AI55" s="15">
        <v>41054</v>
      </c>
      <c r="AJ55">
        <v>0.30694444444444441</v>
      </c>
      <c r="AM55" t="s">
        <v>169</v>
      </c>
      <c r="AP55" s="15" cm="1">
        <f t="array" ref="AP55">IF(VLOOKUP($B55,'indiv intrinsic song '!$A$1:$H$32,COLUMN(B:B),0)=0,"",VLOOKUP($B55,'indiv intrinsic song '!$A$1:$H$32,COLUMN(B:B),0))</f>
        <v>41050</v>
      </c>
      <c r="AQ55" s="17" cm="1">
        <f t="array" ref="AQ55">IF(VLOOKUP($B55,'indiv intrinsic song '!$A$1:$H$32,COLUMN(C:C),0)=0,"",VLOOKUP($B55,'indiv intrinsic song '!$A$1:$H$32,COLUMN(C:C),0))</f>
        <v>9</v>
      </c>
      <c r="AR55" s="17" cm="1">
        <f t="array" ref="AR55">IF(VLOOKUP($B55,'indiv intrinsic song '!$A$1:$H$32,COLUMN(D:D),0)=0,"",VLOOKUP($B55,'indiv intrinsic song '!$A$1:$H$32,COLUMN(D:D),0))</f>
        <v>9.8888888888888893</v>
      </c>
      <c r="AS55" s="17" cm="1">
        <f t="array" ref="AS55">IF(VLOOKUP($B55,'indiv intrinsic song '!$A$1:$H$32,COLUMN(E:E),0)=0,"",VLOOKUP($B55,'indiv intrinsic song '!$A$1:$H$32,COLUMN(E:E),0))</f>
        <v>0.31955555555555554</v>
      </c>
      <c r="AT55" s="17" cm="1">
        <f t="array" ref="AT55">IF(VLOOKUP($B55,'indiv intrinsic song '!$A$1:$H$32,COLUMN(F:F),0)=0,"",VLOOKUP($B55,'indiv intrinsic song '!$A$1:$H$32,COLUMN(F:F),0))</f>
        <v>2985.5555555555557</v>
      </c>
      <c r="AU55" s="17" cm="1">
        <f t="array" ref="AU55">IF(VLOOKUP($B55,'indiv intrinsic song '!$A$1:$H$32,COLUMN(G:G),0)=0,"",VLOOKUP($B55,'indiv intrinsic song '!$A$1:$H$32,COLUMN(G:G),0))</f>
        <v>30.923886232867371</v>
      </c>
      <c r="AV55" s="17" cm="1">
        <f t="array" ref="AV55">IF(VLOOKUP($B55,'indiv intrinsic song '!$A$1:$H$32,COLUMN(H:H),0)=0,"",VLOOKUP($B55,'indiv intrinsic song '!$A$1:$H$32,COLUMN(H:H),0))</f>
        <v>29</v>
      </c>
      <c r="AW55" s="57" t="str" cm="1">
        <f t="array" ref="AW55">IF(VLOOKUP($B55,refs!$A$1:$AE$32,COLUMN(A:A),0)="","",VLOOKUP($B55,refs!$A$1:$AE$32,COLUMN(A:A),0))</f>
        <v>2600-27555</v>
      </c>
      <c r="AX55" s="57" t="str" cm="1">
        <f t="array" ref="AX55">IF(VLOOKUP($B55,refs!$A$1:$AE$32,COLUMN(B:B),0)="","",VLOOKUP($B55,refs!$A$1:$AE$32,COLUMN(B:B),0))</f>
        <v>12-730</v>
      </c>
      <c r="AY55" s="57" t="str" cm="1">
        <f t="array" ref="AY55">IF(VLOOKUP($B55,refs!$A$1:$AE$32,COLUMN(C:C),0)="","",VLOOKUP($B55,refs!$A$1:$AE$32,COLUMN(C:C),0))</f>
        <v>PB-04</v>
      </c>
      <c r="AZ55" s="57" cm="1">
        <f t="array" ref="AZ55">IF(VLOOKUP($B55,refs!$A$1:$AE$32,COLUMN(D:D),0)="","",VLOOKUP($B55,refs!$A$1:$AE$32,COLUMN(D:D),0))</f>
        <v>33.434650455927049</v>
      </c>
      <c r="BA55" s="57" cm="1">
        <f t="array" ref="BA55">IF(VLOOKUP($B55,refs!$A$1:$AE$32,COLUMN(E:E),0)="","",VLOOKUP($B55,refs!$A$1:$AE$32,COLUMN(E:E),0))</f>
        <v>38.035961272475795</v>
      </c>
      <c r="BB55" s="57" t="str" cm="1">
        <f t="array" ref="BB55">IF(VLOOKUP($B55,refs!$A$1:$AE$32,COLUMN(F:F),0)="","",VLOOKUP($B55,refs!$A$1:$AE$32,COLUMN(F:F),0))</f>
        <v/>
      </c>
      <c r="BC55" s="57" t="str" cm="1">
        <f t="array" ref="BC55">IF(VLOOKUP($B55,refs!$A$1:$AE$32,COLUMN(G:G),0)="","",VLOOKUP($B55,refs!$A$1:$AE$32,COLUMN(G:G),0))</f>
        <v/>
      </c>
      <c r="BD55" s="57" t="str" cm="1">
        <f t="array" ref="BD55">IF(VLOOKUP($B55,refs!$A$1:$AE$32,COLUMN(H:H),0)="","",VLOOKUP($B55,refs!$A$1:$AE$32,COLUMN(H:H),0))</f>
        <v/>
      </c>
      <c r="BE55" s="57" cm="1">
        <f t="array" ref="BE55">IF(VLOOKUP($B55,refs!$A$1:$AE$32,COLUMN(I:I),0)="","",VLOOKUP($B55,refs!$A$1:$AE$32,COLUMN(I:I),0))</f>
        <v>156</v>
      </c>
      <c r="BF55" s="57" cm="1">
        <f t="array" ref="BF55">IF(VLOOKUP($B55,refs!$A$1:$AE$32,COLUMN(J:J),0)="","",VLOOKUP($B55,refs!$A$1:$AE$32,COLUMN(J:J),0))</f>
        <v>17</v>
      </c>
      <c r="BG55" s="57" cm="1">
        <f t="array" ref="BG55">IF(VLOOKUP($B55,refs!$A$1:$AE$32,COLUMN(K:K),0)="","",VLOOKUP($B55,refs!$A$1:$AE$32,COLUMN(K:K),0))</f>
        <v>119.16666666666667</v>
      </c>
      <c r="BH55" s="57" t="str" cm="1">
        <f t="array" ref="BH55">IF(VLOOKUP($B55,refs!$A$1:$AE$32,COLUMN(L:L),0)="","",VLOOKUP($B55,refs!$A$1:$AE$32,COLUMN(L:L),0))</f>
        <v/>
      </c>
      <c r="BI55" s="57" cm="1">
        <f t="array" ref="BI55">IF(VLOOKUP($B55,refs!$A$1:$AE$32,COLUMN(M:M),0)="","",VLOOKUP($B55,refs!$A$1:$AE$32,COLUMN(M:M),0))</f>
        <v>89</v>
      </c>
      <c r="BJ55" s="57" cm="1">
        <f t="array" ref="BJ55">IF(VLOOKUP($B55,refs!$A$1:$AE$32,COLUMN(N:N),0)="","",VLOOKUP($B55,refs!$A$1:$AE$32,COLUMN(N:N),0))</f>
        <v>89</v>
      </c>
      <c r="BK55" s="57" t="str" cm="1">
        <f t="array" ref="BK55">IF(VLOOKUP($B55,refs!$A$1:$AE$32,COLUMN(O:O),0)="","",VLOOKUP($B55,refs!$A$1:$AE$32,COLUMN(O:O),0))</f>
        <v>2600-27555</v>
      </c>
      <c r="BL55" s="57" cm="1">
        <f t="array" ref="BL55">IF(VLOOKUP($B55,refs!$A$1:$AE$32,COLUMN(P:P),0)="","",VLOOKUP($B55,refs!$A$1:$AE$32,COLUMN(P:P),0))</f>
        <v>36568.6383333333</v>
      </c>
      <c r="BM55" s="57" cm="1">
        <f t="array" ref="BM55">IF(VLOOKUP($B55,refs!$A$1:$AE$32,COLUMN(Q:Q),0)="","",VLOOKUP($B55,refs!$A$1:$AE$32,COLUMN(Q:Q),0))</f>
        <v>18.3117868469371</v>
      </c>
      <c r="BN55" s="57" cm="1">
        <f t="array" ref="BN55">IF(VLOOKUP($B55,refs!$A$1:$AE$32,COLUMN(R:R),0)="","",VLOOKUP($B55,refs!$A$1:$AE$32,COLUMN(R:R),0))</f>
        <v>659.09333333333302</v>
      </c>
      <c r="BO55" s="57" cm="1">
        <f t="array" ref="BO55">IF(VLOOKUP($B55,refs!$A$1:$AE$32,COLUMN(S:S),0)="","",VLOOKUP($B55,refs!$A$1:$AE$32,COLUMN(S:S),0))</f>
        <v>0.48815259321619298</v>
      </c>
      <c r="BP55" s="57" cm="1">
        <f t="array" ref="BP55">IF(VLOOKUP($B55,refs!$A$1:$AE$32,COLUMN(T:T),0)="","",VLOOKUP($B55,refs!$A$1:$AE$32,COLUMN(T:T),0))</f>
        <v>49098.105000000003</v>
      </c>
      <c r="BQ55" s="57" cm="1">
        <f t="array" ref="BQ55">IF(VLOOKUP($B55,refs!$A$1:$AE$32,COLUMN(U:U),0)="","",VLOOKUP($B55,refs!$A$1:$AE$32,COLUMN(U:U),0))</f>
        <v>24.585931397095599</v>
      </c>
      <c r="BR55" s="57" cm="1">
        <f t="array" ref="BR55">IF(VLOOKUP($B55,refs!$A$1:$AE$32,COLUMN(V:V),0)="","",VLOOKUP($B55,refs!$A$1:$AE$32,COLUMN(V:V),0))</f>
        <v>618.38</v>
      </c>
      <c r="BS55" s="57" cm="1">
        <f t="array" ref="BS55">IF(VLOOKUP($B55,refs!$A$1:$AE$32,COLUMN(W:W),0)="","",VLOOKUP($B55,refs!$A$1:$AE$32,COLUMN(W:W),0))</f>
        <v>0.49704447964068998</v>
      </c>
      <c r="BT55" s="57" cm="1">
        <f t="array" ref="BT55">IF(VLOOKUP($B55,refs!$A$1:$AE$32,COLUMN(X:X),0)="","",VLOOKUP($B55,refs!$A$1:$AE$32,COLUMN(X:X),0))</f>
        <v>61007.674666666702</v>
      </c>
      <c r="BU55" s="57" cm="1">
        <f t="array" ref="BU55">IF(VLOOKUP($B55,refs!$A$1:$AE$32,COLUMN(Y:Y),0)="","",VLOOKUP($B55,refs!$A$1:$AE$32,COLUMN(Y:Y),0))</f>
        <v>30.549661826072398</v>
      </c>
      <c r="BV55" s="57" cm="1">
        <f t="array" ref="BV55">IF(VLOOKUP($B55,refs!$A$1:$AE$32,COLUMN(Z:Z),0)="","",VLOOKUP($B55,refs!$A$1:$AE$32,COLUMN(Z:Z),0))</f>
        <v>614.12</v>
      </c>
      <c r="BW55" s="57" cm="1">
        <f t="array" ref="BW55">IF(VLOOKUP($B55,refs!$A$1:$AE$32,COLUMN(AA:AA),0)="","",VLOOKUP($B55,refs!$A$1:$AE$32,COLUMN(AA:AA),0))</f>
        <v>0.453669928183212</v>
      </c>
      <c r="BX55" s="57" cm="1">
        <f t="array" ref="BX55">IF(VLOOKUP($B55,refs!$A$1:$AE$32,COLUMN(AB:AB),0)="","",VLOOKUP($B55,refs!$A$1:$AE$32,COLUMN(AB:AB),0))</f>
        <v>37062.515666666703</v>
      </c>
      <c r="BY55" s="57" cm="1">
        <f t="array" ref="BY55">IF(VLOOKUP($B55,refs!$A$1:$AE$32,COLUMN(AC:AC),0)="","",VLOOKUP($B55,refs!$A$1:$AE$32,COLUMN(AC:AC),0))</f>
        <v>18.5590964780504</v>
      </c>
      <c r="BZ55" s="57" cm="1">
        <f t="array" ref="BZ55">IF(VLOOKUP($B55,refs!$A$1:$AE$32,COLUMN(AD:AD),0)="","",VLOOKUP($B55,refs!$A$1:$AE$32,COLUMN(AD:AD),0))</f>
        <v>625.73333333333301</v>
      </c>
      <c r="CA55" s="57" cm="1">
        <f t="array" ref="CA55">IF(VLOOKUP($B55,refs!$A$1:$AE$32,COLUMN(AE:AE),0)="","",VLOOKUP($B55,refs!$A$1:$AE$32,COLUMN(AE:AE),0))</f>
        <v>0.51053676257550695</v>
      </c>
    </row>
    <row r="56" spans="1:79" x14ac:dyDescent="0.2">
      <c r="A56">
        <v>49</v>
      </c>
      <c r="B56" t="s">
        <v>170</v>
      </c>
      <c r="C56" t="s">
        <v>41</v>
      </c>
      <c r="D56">
        <v>31</v>
      </c>
      <c r="E56" t="s">
        <v>128</v>
      </c>
      <c r="F56">
        <v>37</v>
      </c>
      <c r="G56">
        <v>37</v>
      </c>
      <c r="J56" t="s">
        <v>41</v>
      </c>
      <c r="K56" t="s">
        <v>171</v>
      </c>
      <c r="L56" t="s">
        <v>172</v>
      </c>
      <c r="M56" t="s">
        <v>172</v>
      </c>
      <c r="O56">
        <v>7</v>
      </c>
      <c r="Q56">
        <v>37</v>
      </c>
      <c r="R56" s="15">
        <v>41053</v>
      </c>
      <c r="S56" t="s">
        <v>213</v>
      </c>
      <c r="T56">
        <v>3</v>
      </c>
      <c r="U56">
        <v>79</v>
      </c>
      <c r="V56">
        <v>4</v>
      </c>
      <c r="Y56">
        <v>1</v>
      </c>
      <c r="Z56" t="s">
        <v>45</v>
      </c>
      <c r="AA56">
        <v>2.34</v>
      </c>
      <c r="AB56">
        <v>120</v>
      </c>
      <c r="AC56">
        <v>12.435</v>
      </c>
      <c r="AD56">
        <v>3.8849999999999998</v>
      </c>
      <c r="AE56">
        <v>-113.77500000000001</v>
      </c>
      <c r="AF56">
        <v>29.61</v>
      </c>
      <c r="AG56">
        <v>1</v>
      </c>
      <c r="AI56" s="15">
        <v>41054</v>
      </c>
      <c r="AJ56">
        <v>0.26458333333333334</v>
      </c>
      <c r="AP56" s="15" t="str" cm="1">
        <f t="array" ref="AP56">IF(VLOOKUP($B56,'indiv intrinsic song '!$A$1:$H$32,COLUMN(B:B),0)=0,"",VLOOKUP($B56,'indiv intrinsic song '!$A$1:$H$32,COLUMN(B:B),0))</f>
        <v/>
      </c>
      <c r="AQ56" s="17" t="str" cm="1">
        <f t="array" ref="AQ56">IF(VLOOKUP($B56,'indiv intrinsic song '!$A$1:$H$32,COLUMN(C:C),0)=0,"",VLOOKUP($B56,'indiv intrinsic song '!$A$1:$H$32,COLUMN(C:C),0))</f>
        <v/>
      </c>
      <c r="AR56" s="17" t="str" cm="1">
        <f t="array" ref="AR56">IF(VLOOKUP($B56,'indiv intrinsic song '!$A$1:$H$32,COLUMN(D:D),0)=0,"",VLOOKUP($B56,'indiv intrinsic song '!$A$1:$H$32,COLUMN(D:D),0))</f>
        <v/>
      </c>
      <c r="AS56" s="17" t="str" cm="1">
        <f t="array" ref="AS56">IF(VLOOKUP($B56,'indiv intrinsic song '!$A$1:$H$32,COLUMN(E:E),0)=0,"",VLOOKUP($B56,'indiv intrinsic song '!$A$1:$H$32,COLUMN(E:E),0))</f>
        <v/>
      </c>
      <c r="AT56" s="17" t="str" cm="1">
        <f t="array" ref="AT56">IF(VLOOKUP($B56,'indiv intrinsic song '!$A$1:$H$32,COLUMN(F:F),0)=0,"",VLOOKUP($B56,'indiv intrinsic song '!$A$1:$H$32,COLUMN(F:F),0))</f>
        <v/>
      </c>
      <c r="AU56" s="17" t="str" cm="1">
        <f t="array" ref="AU56">IF(VLOOKUP($B56,'indiv intrinsic song '!$A$1:$H$32,COLUMN(G:G),0)=0,"",VLOOKUP($B56,'indiv intrinsic song '!$A$1:$H$32,COLUMN(G:G),0))</f>
        <v/>
      </c>
      <c r="AV56" s="17" t="str" cm="1">
        <f t="array" ref="AV56">IF(VLOOKUP($B56,'indiv intrinsic song '!$A$1:$H$32,COLUMN(H:H),0)=0,"",VLOOKUP($B56,'indiv intrinsic song '!$A$1:$H$32,COLUMN(H:H),0))</f>
        <v/>
      </c>
      <c r="AW56" s="57" t="str" cm="1">
        <f t="array" ref="AW56">IF(VLOOKUP($B56,refs!$A$1:$AE$32,COLUMN(A:A),0)="","",VLOOKUP($B56,refs!$A$1:$AE$32,COLUMN(A:A),0))</f>
        <v>2600-27213</v>
      </c>
      <c r="AX56" s="57" t="str" cm="1">
        <f t="array" ref="AX56">IF(VLOOKUP($B56,refs!$A$1:$AE$32,COLUMN(B:B),0)="","",VLOOKUP($B56,refs!$A$1:$AE$32,COLUMN(B:B),0))</f>
        <v>12-724</v>
      </c>
      <c r="AY56" s="57" t="str" cm="1">
        <f t="array" ref="AY56">IF(VLOOKUP($B56,refs!$A$1:$AE$32,COLUMN(C:C),0)="","",VLOOKUP($B56,refs!$A$1:$AE$32,COLUMN(C:C),0))</f>
        <v>PB-06</v>
      </c>
      <c r="AZ56" s="57" cm="1">
        <f t="array" ref="AZ56">IF(VLOOKUP($B56,refs!$A$1:$AE$32,COLUMN(D:D),0)="","",VLOOKUP($B56,refs!$A$1:$AE$32,COLUMN(D:D),0))</f>
        <v>28.846153846153847</v>
      </c>
      <c r="BA56" s="57" cm="1">
        <f t="array" ref="BA56">IF(VLOOKUP($B56,refs!$A$1:$AE$32,COLUMN(E:E),0)="","",VLOOKUP($B56,refs!$A$1:$AE$32,COLUMN(E:E),0))</f>
        <v>33.469691335068802</v>
      </c>
      <c r="BB56" s="57" cm="1">
        <f t="array" ref="BB56">IF(VLOOKUP($B56,refs!$A$1:$AE$32,COLUMN(F:F),0)="","",VLOOKUP($B56,refs!$A$1:$AE$32,COLUMN(F:F),0))</f>
        <v>6</v>
      </c>
      <c r="BC56" s="57" cm="1">
        <f t="array" ref="BC56">IF(VLOOKUP($B56,refs!$A$1:$AE$32,COLUMN(G:G),0)="","",VLOOKUP($B56,refs!$A$1:$AE$32,COLUMN(G:G),0))</f>
        <v>1</v>
      </c>
      <c r="BD56" s="57" cm="1">
        <f t="array" ref="BD56">IF(VLOOKUP($B56,refs!$A$1:$AE$32,COLUMN(H:H),0)="","",VLOOKUP($B56,refs!$A$1:$AE$32,COLUMN(H:H),0))</f>
        <v>0.8571428571428571</v>
      </c>
      <c r="BE56" s="57" cm="1">
        <f t="array" ref="BE56">IF(VLOOKUP($B56,refs!$A$1:$AE$32,COLUMN(I:I),0)="","",VLOOKUP($B56,refs!$A$1:$AE$32,COLUMN(I:I),0))</f>
        <v>138</v>
      </c>
      <c r="BF56" s="57" cm="1">
        <f t="array" ref="BF56">IF(VLOOKUP($B56,refs!$A$1:$AE$32,COLUMN(J:J),0)="","",VLOOKUP($B56,refs!$A$1:$AE$32,COLUMN(J:J),0))</f>
        <v>20.5</v>
      </c>
      <c r="BG56" s="57" cm="1">
        <f t="array" ref="BG56">IF(VLOOKUP($B56,refs!$A$1:$AE$32,COLUMN(K:K),0)="","",VLOOKUP($B56,refs!$A$1:$AE$32,COLUMN(K:K),0))</f>
        <v>116</v>
      </c>
      <c r="BH56" s="57" cm="1">
        <f t="array" ref="BH56">IF(VLOOKUP($B56,refs!$A$1:$AE$32,COLUMN(L:L),0)="","",VLOOKUP($B56,refs!$A$1:$AE$32,COLUMN(L:L),0))</f>
        <v>84.333333333333329</v>
      </c>
      <c r="BI56" s="57" cm="1">
        <f t="array" ref="BI56">IF(VLOOKUP($B56,refs!$A$1:$AE$32,COLUMN(M:M),0)="","",VLOOKUP($B56,refs!$A$1:$AE$32,COLUMN(M:M),0))</f>
        <v>84</v>
      </c>
      <c r="BJ56" s="57" cm="1">
        <f t="array" ref="BJ56">IF(VLOOKUP($B56,refs!$A$1:$AE$32,COLUMN(N:N),0)="","",VLOOKUP($B56,refs!$A$1:$AE$32,COLUMN(N:N),0))</f>
        <v>84.333333333333329</v>
      </c>
      <c r="BK56" s="57" t="str" cm="1">
        <f t="array" ref="BK56">IF(VLOOKUP($B56,refs!$A$1:$AE$32,COLUMN(O:O),0)="","",VLOOKUP($B56,refs!$A$1:$AE$32,COLUMN(O:O),0))</f>
        <v>2600-27213</v>
      </c>
      <c r="BL56" s="57" cm="1">
        <f t="array" ref="BL56">IF(VLOOKUP($B56,refs!$A$1:$AE$32,COLUMN(P:P),0)="","",VLOOKUP($B56,refs!$A$1:$AE$32,COLUMN(P:P),0))</f>
        <v>53429.775666666697</v>
      </c>
      <c r="BM56" s="57" cm="1">
        <f t="array" ref="BM56">IF(VLOOKUP($B56,refs!$A$1:$AE$32,COLUMN(Q:Q),0)="","",VLOOKUP($B56,refs!$A$1:$AE$32,COLUMN(Q:Q),0))</f>
        <v>26.755020363879201</v>
      </c>
      <c r="BN56" s="57" cm="1">
        <f t="array" ref="BN56">IF(VLOOKUP($B56,refs!$A$1:$AE$32,COLUMN(R:R),0)="","",VLOOKUP($B56,refs!$A$1:$AE$32,COLUMN(R:R),0))</f>
        <v>677.16</v>
      </c>
      <c r="BO56" s="57" cm="1">
        <f t="array" ref="BO56">IF(VLOOKUP($B56,refs!$A$1:$AE$32,COLUMN(S:S),0)="","",VLOOKUP($B56,refs!$A$1:$AE$32,COLUMN(S:S),0))</f>
        <v>0.40778226849037003</v>
      </c>
      <c r="BP56" s="57" cm="1">
        <f t="array" ref="BP56">IF(VLOOKUP($B56,refs!$A$1:$AE$32,COLUMN(T:T),0)="","",VLOOKUP($B56,refs!$A$1:$AE$32,COLUMN(T:T),0))</f>
        <v>56735.956333333299</v>
      </c>
      <c r="BQ56" s="57" cm="1">
        <f t="array" ref="BQ56">IF(VLOOKUP($B56,refs!$A$1:$AE$32,COLUMN(U:U),0)="","",VLOOKUP($B56,refs!$A$1:$AE$32,COLUMN(U:U),0))</f>
        <v>28.4105940577533</v>
      </c>
      <c r="BR56" s="57" cm="1">
        <f t="array" ref="BR56">IF(VLOOKUP($B56,refs!$A$1:$AE$32,COLUMN(V:V),0)="","",VLOOKUP($B56,refs!$A$1:$AE$32,COLUMN(V:V),0))</f>
        <v>682.07</v>
      </c>
      <c r="BS56" s="57" cm="1">
        <f t="array" ref="BS56">IF(VLOOKUP($B56,refs!$A$1:$AE$32,COLUMN(W:W),0)="","",VLOOKUP($B56,refs!$A$1:$AE$32,COLUMN(W:W),0))</f>
        <v>0.46197857965942402</v>
      </c>
      <c r="BT56" s="57" cm="1">
        <f t="array" ref="BT56">IF(VLOOKUP($B56,refs!$A$1:$AE$32,COLUMN(X:X),0)="","",VLOOKUP($B56,refs!$A$1:$AE$32,COLUMN(X:X),0))</f>
        <v>57290.425999999999</v>
      </c>
      <c r="BU56" s="57" cm="1">
        <f t="array" ref="BU56">IF(VLOOKUP($B56,refs!$A$1:$AE$32,COLUMN(Y:Y),0)="","",VLOOKUP($B56,refs!$A$1:$AE$32,COLUMN(Y:Y),0))</f>
        <v>28.688245368052101</v>
      </c>
      <c r="BV56" s="57" cm="1">
        <f t="array" ref="BV56">IF(VLOOKUP($B56,refs!$A$1:$AE$32,COLUMN(Z:Z),0)="","",VLOOKUP($B56,refs!$A$1:$AE$32,COLUMN(Z:Z),0))</f>
        <v>619.40333333333297</v>
      </c>
      <c r="BW56" s="57" cm="1">
        <f t="array" ref="BW56">IF(VLOOKUP($B56,refs!$A$1:$AE$32,COLUMN(AA:AA),0)="","",VLOOKUP($B56,refs!$A$1:$AE$32,COLUMN(AA:AA),0))</f>
        <v>0.44729116971577199</v>
      </c>
      <c r="BX56" s="57" cm="1">
        <f t="array" ref="BX56">IF(VLOOKUP($B56,refs!$A$1:$AE$32,COLUMN(AB:AB),0)="","",VLOOKUP($B56,refs!$A$1:$AE$32,COLUMN(AB:AB),0))</f>
        <v>47625.266000000003</v>
      </c>
      <c r="BY56" s="57" cm="1">
        <f t="array" ref="BY56">IF(VLOOKUP($B56,refs!$A$1:$AE$32,COLUMN(AC:AC),0)="","",VLOOKUP($B56,refs!$A$1:$AE$32,COLUMN(AC:AC),0))</f>
        <v>23.848405608412602</v>
      </c>
      <c r="BZ56" s="57" cm="1">
        <f t="array" ref="BZ56">IF(VLOOKUP($B56,refs!$A$1:$AE$32,COLUMN(AD:AD),0)="","",VLOOKUP($B56,refs!$A$1:$AE$32,COLUMN(AD:AD),0))</f>
        <v>650.74666666666701</v>
      </c>
      <c r="CA56" s="57" cm="1">
        <f t="array" ref="CA56">IF(VLOOKUP($B56,refs!$A$1:$AE$32,COLUMN(AE:AE),0)="","",VLOOKUP($B56,refs!$A$1:$AE$32,COLUMN(AE:AE),0))</f>
        <v>0.47537381051775701</v>
      </c>
    </row>
    <row r="57" spans="1:79" x14ac:dyDescent="0.2">
      <c r="A57">
        <v>49</v>
      </c>
      <c r="B57" t="s">
        <v>170</v>
      </c>
      <c r="C57" t="s">
        <v>41</v>
      </c>
      <c r="D57">
        <v>31</v>
      </c>
      <c r="E57" t="s">
        <v>128</v>
      </c>
      <c r="F57">
        <v>37</v>
      </c>
      <c r="G57">
        <v>37</v>
      </c>
      <c r="J57" t="s">
        <v>41</v>
      </c>
      <c r="K57" t="s">
        <v>171</v>
      </c>
      <c r="L57" t="s">
        <v>172</v>
      </c>
      <c r="M57" t="s">
        <v>172</v>
      </c>
      <c r="O57">
        <v>7</v>
      </c>
      <c r="Q57">
        <v>37</v>
      </c>
      <c r="R57" s="15">
        <v>41053</v>
      </c>
      <c r="S57" t="s">
        <v>213</v>
      </c>
      <c r="T57">
        <v>3</v>
      </c>
      <c r="U57">
        <v>79</v>
      </c>
      <c r="V57">
        <v>4</v>
      </c>
      <c r="Y57">
        <v>2</v>
      </c>
      <c r="Z57" t="s">
        <v>49</v>
      </c>
      <c r="AA57">
        <v>6.2249999999999996</v>
      </c>
      <c r="AB57">
        <v>6.2249999999999996</v>
      </c>
      <c r="AC57">
        <v>42.045000000000002</v>
      </c>
      <c r="AG57">
        <v>1</v>
      </c>
      <c r="AI57" s="15">
        <v>41054</v>
      </c>
      <c r="AJ57">
        <v>0.29444444444444445</v>
      </c>
      <c r="AP57" s="15" t="str" cm="1">
        <f t="array" ref="AP57">IF(VLOOKUP($B57,'indiv intrinsic song '!$A$1:$H$32,COLUMN(B:B),0)=0,"",VLOOKUP($B57,'indiv intrinsic song '!$A$1:$H$32,COLUMN(B:B),0))</f>
        <v/>
      </c>
      <c r="AQ57" s="17" t="str" cm="1">
        <f t="array" ref="AQ57">IF(VLOOKUP($B57,'indiv intrinsic song '!$A$1:$H$32,COLUMN(C:C),0)=0,"",VLOOKUP($B57,'indiv intrinsic song '!$A$1:$H$32,COLUMN(C:C),0))</f>
        <v/>
      </c>
      <c r="AR57" s="17" t="str" cm="1">
        <f t="array" ref="AR57">IF(VLOOKUP($B57,'indiv intrinsic song '!$A$1:$H$32,COLUMN(D:D),0)=0,"",VLOOKUP($B57,'indiv intrinsic song '!$A$1:$H$32,COLUMN(D:D),0))</f>
        <v/>
      </c>
      <c r="AS57" s="17" t="str" cm="1">
        <f t="array" ref="AS57">IF(VLOOKUP($B57,'indiv intrinsic song '!$A$1:$H$32,COLUMN(E:E),0)=0,"",VLOOKUP($B57,'indiv intrinsic song '!$A$1:$H$32,COLUMN(E:E),0))</f>
        <v/>
      </c>
      <c r="AT57" s="17" t="str" cm="1">
        <f t="array" ref="AT57">IF(VLOOKUP($B57,'indiv intrinsic song '!$A$1:$H$32,COLUMN(F:F),0)=0,"",VLOOKUP($B57,'indiv intrinsic song '!$A$1:$H$32,COLUMN(F:F),0))</f>
        <v/>
      </c>
      <c r="AU57" s="17" t="str" cm="1">
        <f t="array" ref="AU57">IF(VLOOKUP($B57,'indiv intrinsic song '!$A$1:$H$32,COLUMN(G:G),0)=0,"",VLOOKUP($B57,'indiv intrinsic song '!$A$1:$H$32,COLUMN(G:G),0))</f>
        <v/>
      </c>
      <c r="AV57" s="17" t="str" cm="1">
        <f t="array" ref="AV57">IF(VLOOKUP($B57,'indiv intrinsic song '!$A$1:$H$32,COLUMN(H:H),0)=0,"",VLOOKUP($B57,'indiv intrinsic song '!$A$1:$H$32,COLUMN(H:H),0))</f>
        <v/>
      </c>
      <c r="AW57" s="57" t="str" cm="1">
        <f t="array" ref="AW57">IF(VLOOKUP($B57,refs!$A$1:$AE$32,COLUMN(A:A),0)="","",VLOOKUP($B57,refs!$A$1:$AE$32,COLUMN(A:A),0))</f>
        <v>2600-27213</v>
      </c>
      <c r="AX57" s="57" t="str" cm="1">
        <f t="array" ref="AX57">IF(VLOOKUP($B57,refs!$A$1:$AE$32,COLUMN(B:B),0)="","",VLOOKUP($B57,refs!$A$1:$AE$32,COLUMN(B:B),0))</f>
        <v>12-724</v>
      </c>
      <c r="AY57" s="57" t="str" cm="1">
        <f t="array" ref="AY57">IF(VLOOKUP($B57,refs!$A$1:$AE$32,COLUMN(C:C),0)="","",VLOOKUP($B57,refs!$A$1:$AE$32,COLUMN(C:C),0))</f>
        <v>PB-06</v>
      </c>
      <c r="AZ57" s="57" cm="1">
        <f t="array" ref="AZ57">IF(VLOOKUP($B57,refs!$A$1:$AE$32,COLUMN(D:D),0)="","",VLOOKUP($B57,refs!$A$1:$AE$32,COLUMN(D:D),0))</f>
        <v>28.846153846153847</v>
      </c>
      <c r="BA57" s="57" cm="1">
        <f t="array" ref="BA57">IF(VLOOKUP($B57,refs!$A$1:$AE$32,COLUMN(E:E),0)="","",VLOOKUP($B57,refs!$A$1:$AE$32,COLUMN(E:E),0))</f>
        <v>33.469691335068802</v>
      </c>
      <c r="BB57" s="57" cm="1">
        <f t="array" ref="BB57">IF(VLOOKUP($B57,refs!$A$1:$AE$32,COLUMN(F:F),0)="","",VLOOKUP($B57,refs!$A$1:$AE$32,COLUMN(F:F),0))</f>
        <v>6</v>
      </c>
      <c r="BC57" s="57" cm="1">
        <f t="array" ref="BC57">IF(VLOOKUP($B57,refs!$A$1:$AE$32,COLUMN(G:G),0)="","",VLOOKUP($B57,refs!$A$1:$AE$32,COLUMN(G:G),0))</f>
        <v>1</v>
      </c>
      <c r="BD57" s="57" cm="1">
        <f t="array" ref="BD57">IF(VLOOKUP($B57,refs!$A$1:$AE$32,COLUMN(H:H),0)="","",VLOOKUP($B57,refs!$A$1:$AE$32,COLUMN(H:H),0))</f>
        <v>0.8571428571428571</v>
      </c>
      <c r="BE57" s="57" cm="1">
        <f t="array" ref="BE57">IF(VLOOKUP($B57,refs!$A$1:$AE$32,COLUMN(I:I),0)="","",VLOOKUP($B57,refs!$A$1:$AE$32,COLUMN(I:I),0))</f>
        <v>138</v>
      </c>
      <c r="BF57" s="57" cm="1">
        <f t="array" ref="BF57">IF(VLOOKUP($B57,refs!$A$1:$AE$32,COLUMN(J:J),0)="","",VLOOKUP($B57,refs!$A$1:$AE$32,COLUMN(J:J),0))</f>
        <v>20.5</v>
      </c>
      <c r="BG57" s="57" cm="1">
        <f t="array" ref="BG57">IF(VLOOKUP($B57,refs!$A$1:$AE$32,COLUMN(K:K),0)="","",VLOOKUP($B57,refs!$A$1:$AE$32,COLUMN(K:K),0))</f>
        <v>116</v>
      </c>
      <c r="BH57" s="57" cm="1">
        <f t="array" ref="BH57">IF(VLOOKUP($B57,refs!$A$1:$AE$32,COLUMN(L:L),0)="","",VLOOKUP($B57,refs!$A$1:$AE$32,COLUMN(L:L),0))</f>
        <v>84.333333333333329</v>
      </c>
      <c r="BI57" s="57" cm="1">
        <f t="array" ref="BI57">IF(VLOOKUP($B57,refs!$A$1:$AE$32,COLUMN(M:M),0)="","",VLOOKUP($B57,refs!$A$1:$AE$32,COLUMN(M:M),0))</f>
        <v>84</v>
      </c>
      <c r="BJ57" s="57" cm="1">
        <f t="array" ref="BJ57">IF(VLOOKUP($B57,refs!$A$1:$AE$32,COLUMN(N:N),0)="","",VLOOKUP($B57,refs!$A$1:$AE$32,COLUMN(N:N),0))</f>
        <v>84.333333333333329</v>
      </c>
      <c r="BK57" s="57" t="str" cm="1">
        <f t="array" ref="BK57">IF(VLOOKUP($B57,refs!$A$1:$AE$32,COLUMN(O:O),0)="","",VLOOKUP($B57,refs!$A$1:$AE$32,COLUMN(O:O),0))</f>
        <v>2600-27213</v>
      </c>
      <c r="BL57" s="57" cm="1">
        <f t="array" ref="BL57">IF(VLOOKUP($B57,refs!$A$1:$AE$32,COLUMN(P:P),0)="","",VLOOKUP($B57,refs!$A$1:$AE$32,COLUMN(P:P),0))</f>
        <v>53429.775666666697</v>
      </c>
      <c r="BM57" s="57" cm="1">
        <f t="array" ref="BM57">IF(VLOOKUP($B57,refs!$A$1:$AE$32,COLUMN(Q:Q),0)="","",VLOOKUP($B57,refs!$A$1:$AE$32,COLUMN(Q:Q),0))</f>
        <v>26.755020363879201</v>
      </c>
      <c r="BN57" s="57" cm="1">
        <f t="array" ref="BN57">IF(VLOOKUP($B57,refs!$A$1:$AE$32,COLUMN(R:R),0)="","",VLOOKUP($B57,refs!$A$1:$AE$32,COLUMN(R:R),0))</f>
        <v>677.16</v>
      </c>
      <c r="BO57" s="57" cm="1">
        <f t="array" ref="BO57">IF(VLOOKUP($B57,refs!$A$1:$AE$32,COLUMN(S:S),0)="","",VLOOKUP($B57,refs!$A$1:$AE$32,COLUMN(S:S),0))</f>
        <v>0.40778226849037003</v>
      </c>
      <c r="BP57" s="57" cm="1">
        <f t="array" ref="BP57">IF(VLOOKUP($B57,refs!$A$1:$AE$32,COLUMN(T:T),0)="","",VLOOKUP($B57,refs!$A$1:$AE$32,COLUMN(T:T),0))</f>
        <v>56735.956333333299</v>
      </c>
      <c r="BQ57" s="57" cm="1">
        <f t="array" ref="BQ57">IF(VLOOKUP($B57,refs!$A$1:$AE$32,COLUMN(U:U),0)="","",VLOOKUP($B57,refs!$A$1:$AE$32,COLUMN(U:U),0))</f>
        <v>28.4105940577533</v>
      </c>
      <c r="BR57" s="57" cm="1">
        <f t="array" ref="BR57">IF(VLOOKUP($B57,refs!$A$1:$AE$32,COLUMN(V:V),0)="","",VLOOKUP($B57,refs!$A$1:$AE$32,COLUMN(V:V),0))</f>
        <v>682.07</v>
      </c>
      <c r="BS57" s="57" cm="1">
        <f t="array" ref="BS57">IF(VLOOKUP($B57,refs!$A$1:$AE$32,COLUMN(W:W),0)="","",VLOOKUP($B57,refs!$A$1:$AE$32,COLUMN(W:W),0))</f>
        <v>0.46197857965942402</v>
      </c>
      <c r="BT57" s="57" cm="1">
        <f t="array" ref="BT57">IF(VLOOKUP($B57,refs!$A$1:$AE$32,COLUMN(X:X),0)="","",VLOOKUP($B57,refs!$A$1:$AE$32,COLUMN(X:X),0))</f>
        <v>57290.425999999999</v>
      </c>
      <c r="BU57" s="57" cm="1">
        <f t="array" ref="BU57">IF(VLOOKUP($B57,refs!$A$1:$AE$32,COLUMN(Y:Y),0)="","",VLOOKUP($B57,refs!$A$1:$AE$32,COLUMN(Y:Y),0))</f>
        <v>28.688245368052101</v>
      </c>
      <c r="BV57" s="57" cm="1">
        <f t="array" ref="BV57">IF(VLOOKUP($B57,refs!$A$1:$AE$32,COLUMN(Z:Z),0)="","",VLOOKUP($B57,refs!$A$1:$AE$32,COLUMN(Z:Z),0))</f>
        <v>619.40333333333297</v>
      </c>
      <c r="BW57" s="57" cm="1">
        <f t="array" ref="BW57">IF(VLOOKUP($B57,refs!$A$1:$AE$32,COLUMN(AA:AA),0)="","",VLOOKUP($B57,refs!$A$1:$AE$32,COLUMN(AA:AA),0))</f>
        <v>0.44729116971577199</v>
      </c>
      <c r="BX57" s="57" cm="1">
        <f t="array" ref="BX57">IF(VLOOKUP($B57,refs!$A$1:$AE$32,COLUMN(AB:AB),0)="","",VLOOKUP($B57,refs!$A$1:$AE$32,COLUMN(AB:AB),0))</f>
        <v>47625.266000000003</v>
      </c>
      <c r="BY57" s="57" cm="1">
        <f t="array" ref="BY57">IF(VLOOKUP($B57,refs!$A$1:$AE$32,COLUMN(AC:AC),0)="","",VLOOKUP($B57,refs!$A$1:$AE$32,COLUMN(AC:AC),0))</f>
        <v>23.848405608412602</v>
      </c>
      <c r="BZ57" s="57" cm="1">
        <f t="array" ref="BZ57">IF(VLOOKUP($B57,refs!$A$1:$AE$32,COLUMN(AD:AD),0)="","",VLOOKUP($B57,refs!$A$1:$AE$32,COLUMN(AD:AD),0))</f>
        <v>650.74666666666701</v>
      </c>
      <c r="CA57" s="57" cm="1">
        <f t="array" ref="CA57">IF(VLOOKUP($B57,refs!$A$1:$AE$32,COLUMN(AE:AE),0)="","",VLOOKUP($B57,refs!$A$1:$AE$32,COLUMN(AE:AE),0))</f>
        <v>0.47537381051775701</v>
      </c>
    </row>
    <row r="58" spans="1:79" x14ac:dyDescent="0.2">
      <c r="A58">
        <v>50</v>
      </c>
      <c r="B58" t="s">
        <v>174</v>
      </c>
      <c r="C58" t="s">
        <v>41</v>
      </c>
      <c r="D58">
        <v>32</v>
      </c>
      <c r="E58" t="s">
        <v>173</v>
      </c>
      <c r="F58">
        <v>14</v>
      </c>
      <c r="G58">
        <v>14</v>
      </c>
      <c r="J58" t="s">
        <v>45</v>
      </c>
      <c r="K58" t="s">
        <v>175</v>
      </c>
      <c r="L58" t="s">
        <v>176</v>
      </c>
      <c r="M58" t="s">
        <v>177</v>
      </c>
      <c r="O58">
        <v>5</v>
      </c>
      <c r="Q58">
        <v>14</v>
      </c>
      <c r="R58" s="15">
        <v>41054</v>
      </c>
      <c r="S58" t="s">
        <v>214</v>
      </c>
      <c r="T58">
        <v>5</v>
      </c>
      <c r="U58">
        <v>14</v>
      </c>
      <c r="V58">
        <v>0</v>
      </c>
      <c r="Y58">
        <v>1</v>
      </c>
      <c r="Z58" t="s">
        <v>49</v>
      </c>
      <c r="AA58">
        <v>10.14</v>
      </c>
      <c r="AB58">
        <v>26.805</v>
      </c>
      <c r="AC58">
        <v>6.48</v>
      </c>
      <c r="AD58">
        <v>-109.86</v>
      </c>
      <c r="AE58">
        <v>-93.194999999999993</v>
      </c>
      <c r="AF58">
        <v>5.1300000000000008</v>
      </c>
      <c r="AG58">
        <v>3</v>
      </c>
      <c r="AI58" s="15">
        <v>41056</v>
      </c>
      <c r="AJ58">
        <v>0.24027777777777778</v>
      </c>
      <c r="AP58" s="15" t="str" cm="1">
        <f t="array" ref="AP58">IF(VLOOKUP($B58,'indiv intrinsic song '!$A$1:$H$32,COLUMN(B:B),0)=0,"",VLOOKUP($B58,'indiv intrinsic song '!$A$1:$H$32,COLUMN(B:B),0))</f>
        <v/>
      </c>
      <c r="AQ58" s="17" t="str" cm="1">
        <f t="array" ref="AQ58">IF(VLOOKUP($B58,'indiv intrinsic song '!$A$1:$H$32,COLUMN(C:C),0)=0,"",VLOOKUP($B58,'indiv intrinsic song '!$A$1:$H$32,COLUMN(C:C),0))</f>
        <v/>
      </c>
      <c r="AR58" s="17" t="str" cm="1">
        <f t="array" ref="AR58">IF(VLOOKUP($B58,'indiv intrinsic song '!$A$1:$H$32,COLUMN(D:D),0)=0,"",VLOOKUP($B58,'indiv intrinsic song '!$A$1:$H$32,COLUMN(D:D),0))</f>
        <v/>
      </c>
      <c r="AS58" s="17" t="str" cm="1">
        <f t="array" ref="AS58">IF(VLOOKUP($B58,'indiv intrinsic song '!$A$1:$H$32,COLUMN(E:E),0)=0,"",VLOOKUP($B58,'indiv intrinsic song '!$A$1:$H$32,COLUMN(E:E),0))</f>
        <v/>
      </c>
      <c r="AT58" s="17" t="str" cm="1">
        <f t="array" ref="AT58">IF(VLOOKUP($B58,'indiv intrinsic song '!$A$1:$H$32,COLUMN(F:F),0)=0,"",VLOOKUP($B58,'indiv intrinsic song '!$A$1:$H$32,COLUMN(F:F),0))</f>
        <v/>
      </c>
      <c r="AU58" s="17" t="str" cm="1">
        <f t="array" ref="AU58">IF(VLOOKUP($B58,'indiv intrinsic song '!$A$1:$H$32,COLUMN(G:G),0)=0,"",VLOOKUP($B58,'indiv intrinsic song '!$A$1:$H$32,COLUMN(G:G),0))</f>
        <v/>
      </c>
      <c r="AV58" s="17" t="str" cm="1">
        <f t="array" ref="AV58">IF(VLOOKUP($B58,'indiv intrinsic song '!$A$1:$H$32,COLUMN(H:H),0)=0,"",VLOOKUP($B58,'indiv intrinsic song '!$A$1:$H$32,COLUMN(H:H),0))</f>
        <v/>
      </c>
      <c r="AW58" s="57" t="str" cm="1">
        <f t="array" ref="AW58">IF(VLOOKUP($B58,refs!$A$1:$AE$32,COLUMN(A:A),0)="","",VLOOKUP($B58,refs!$A$1:$AE$32,COLUMN(A:A),0))</f>
        <v>2600-27584</v>
      </c>
      <c r="AX58" s="57" t="str" cm="1">
        <f t="array" ref="AX58">IF(VLOOKUP($B58,refs!$A$1:$AE$32,COLUMN(B:B),0)="","",VLOOKUP($B58,refs!$A$1:$AE$32,COLUMN(B:B),0))</f>
        <v>12-789</v>
      </c>
      <c r="AY58" s="57" t="str" cm="1">
        <f t="array" ref="AY58">IF(VLOOKUP($B58,refs!$A$1:$AE$32,COLUMN(C:C),0)="","",VLOOKUP($B58,refs!$A$1:$AE$32,COLUMN(C:C),0))</f>
        <v>PB-18</v>
      </c>
      <c r="AZ58" s="57" cm="1">
        <f t="array" ref="AZ58">IF(VLOOKUP($B58,refs!$A$1:$AE$32,COLUMN(D:D),0)="","",VLOOKUP($B58,refs!$A$1:$AE$32,COLUMN(D:D),0))</f>
        <v>30.503304524656837</v>
      </c>
      <c r="BA58" s="57" cm="1">
        <f t="array" ref="BA58">IF(VLOOKUP($B58,refs!$A$1:$AE$32,COLUMN(E:E),0)="","",VLOOKUP($B58,refs!$A$1:$AE$32,COLUMN(E:E),0))</f>
        <v>34.944670937682005</v>
      </c>
      <c r="BB58" s="57" cm="1">
        <f t="array" ref="BB58">IF(VLOOKUP($B58,refs!$A$1:$AE$32,COLUMN(F:F),0)="","",VLOOKUP($B58,refs!$A$1:$AE$32,COLUMN(F:F),0))</f>
        <v>5</v>
      </c>
      <c r="BC58" s="57" cm="1">
        <f t="array" ref="BC58">IF(VLOOKUP($B58,refs!$A$1:$AE$32,COLUMN(G:G),0)="","",VLOOKUP($B58,refs!$A$1:$AE$32,COLUMN(G:G),0))</f>
        <v>0</v>
      </c>
      <c r="BD58" s="57" cm="1">
        <f t="array" ref="BD58">IF(VLOOKUP($B58,refs!$A$1:$AE$32,COLUMN(H:H),0)="","",VLOOKUP($B58,refs!$A$1:$AE$32,COLUMN(H:H),0))</f>
        <v>1</v>
      </c>
      <c r="BE58" s="57" cm="1">
        <f t="array" ref="BE58">IF(VLOOKUP($B58,refs!$A$1:$AE$32,COLUMN(I:I),0)="","",VLOOKUP($B58,refs!$A$1:$AE$32,COLUMN(I:I),0))</f>
        <v>158</v>
      </c>
      <c r="BF58" s="57" cm="1">
        <f t="array" ref="BF58">IF(VLOOKUP($B58,refs!$A$1:$AE$32,COLUMN(J:J),0)="","",VLOOKUP($B58,refs!$A$1:$AE$32,COLUMN(J:J),0))</f>
        <v>19.5</v>
      </c>
      <c r="BG58" s="57" cm="1">
        <f t="array" ref="BG58">IF(VLOOKUP($B58,refs!$A$1:$AE$32,COLUMN(K:K),0)="","",VLOOKUP($B58,refs!$A$1:$AE$32,COLUMN(K:K),0))</f>
        <v>121.5</v>
      </c>
      <c r="BH58" s="57" cm="1">
        <f t="array" ref="BH58">IF(VLOOKUP($B58,refs!$A$1:$AE$32,COLUMN(L:L),0)="","",VLOOKUP($B58,refs!$A$1:$AE$32,COLUMN(L:L),0))</f>
        <v>91</v>
      </c>
      <c r="BI58" s="57" cm="1">
        <f t="array" ref="BI58">IF(VLOOKUP($B58,refs!$A$1:$AE$32,COLUMN(M:M),0)="","",VLOOKUP($B58,refs!$A$1:$AE$32,COLUMN(M:M),0))</f>
        <v>91.166666666666671</v>
      </c>
      <c r="BJ58" s="57" cm="1">
        <f t="array" ref="BJ58">IF(VLOOKUP($B58,refs!$A$1:$AE$32,COLUMN(N:N),0)="","",VLOOKUP($B58,refs!$A$1:$AE$32,COLUMN(N:N),0))</f>
        <v>91.166666666666671</v>
      </c>
      <c r="BK58" s="57" t="str" cm="1">
        <f t="array" ref="BK58">IF(VLOOKUP($B58,refs!$A$1:$AE$32,COLUMN(O:O),0)="","",VLOOKUP($B58,refs!$A$1:$AE$32,COLUMN(O:O),0))</f>
        <v/>
      </c>
      <c r="BL58" s="57" t="str" cm="1">
        <f t="array" ref="BL58">IF(VLOOKUP($B58,refs!$A$1:$AE$32,COLUMN(P:P),0)="","",VLOOKUP($B58,refs!$A$1:$AE$32,COLUMN(P:P),0))</f>
        <v/>
      </c>
      <c r="BM58" s="57" t="str" cm="1">
        <f t="array" ref="BM58">IF(VLOOKUP($B58,refs!$A$1:$AE$32,COLUMN(Q:Q),0)="","",VLOOKUP($B58,refs!$A$1:$AE$32,COLUMN(Q:Q),0))</f>
        <v/>
      </c>
      <c r="BN58" s="57" t="str" cm="1">
        <f t="array" ref="BN58">IF(VLOOKUP($B58,refs!$A$1:$AE$32,COLUMN(R:R),0)="","",VLOOKUP($B58,refs!$A$1:$AE$32,COLUMN(R:R),0))</f>
        <v/>
      </c>
      <c r="BO58" s="57" t="str" cm="1">
        <f t="array" ref="BO58">IF(VLOOKUP($B58,refs!$A$1:$AE$32,COLUMN(S:S),0)="","",VLOOKUP($B58,refs!$A$1:$AE$32,COLUMN(S:S),0))</f>
        <v/>
      </c>
      <c r="BP58" s="57" t="str" cm="1">
        <f t="array" ref="BP58">IF(VLOOKUP($B58,refs!$A$1:$AE$32,COLUMN(T:T),0)="","",VLOOKUP($B58,refs!$A$1:$AE$32,COLUMN(T:T),0))</f>
        <v/>
      </c>
      <c r="BQ58" s="57" t="str" cm="1">
        <f t="array" ref="BQ58">IF(VLOOKUP($B58,refs!$A$1:$AE$32,COLUMN(U:U),0)="","",VLOOKUP($B58,refs!$A$1:$AE$32,COLUMN(U:U),0))</f>
        <v/>
      </c>
      <c r="BR58" s="57" t="str" cm="1">
        <f t="array" ref="BR58">IF(VLOOKUP($B58,refs!$A$1:$AE$32,COLUMN(V:V),0)="","",VLOOKUP($B58,refs!$A$1:$AE$32,COLUMN(V:V),0))</f>
        <v/>
      </c>
      <c r="BS58" s="57" t="str" cm="1">
        <f t="array" ref="BS58">IF(VLOOKUP($B58,refs!$A$1:$AE$32,COLUMN(W:W),0)="","",VLOOKUP($B58,refs!$A$1:$AE$32,COLUMN(W:W),0))</f>
        <v/>
      </c>
      <c r="BT58" s="57" t="str" cm="1">
        <f t="array" ref="BT58">IF(VLOOKUP($B58,refs!$A$1:$AE$32,COLUMN(X:X),0)="","",VLOOKUP($B58,refs!$A$1:$AE$32,COLUMN(X:X),0))</f>
        <v/>
      </c>
      <c r="BU58" s="57" t="str" cm="1">
        <f t="array" ref="BU58">IF(VLOOKUP($B58,refs!$A$1:$AE$32,COLUMN(Y:Y),0)="","",VLOOKUP($B58,refs!$A$1:$AE$32,COLUMN(Y:Y),0))</f>
        <v/>
      </c>
      <c r="BV58" s="57" t="str" cm="1">
        <f t="array" ref="BV58">IF(VLOOKUP($B58,refs!$A$1:$AE$32,COLUMN(Z:Z),0)="","",VLOOKUP($B58,refs!$A$1:$AE$32,COLUMN(Z:Z),0))</f>
        <v/>
      </c>
      <c r="BW58" s="57" t="str" cm="1">
        <f t="array" ref="BW58">IF(VLOOKUP($B58,refs!$A$1:$AE$32,COLUMN(AA:AA),0)="","",VLOOKUP($B58,refs!$A$1:$AE$32,COLUMN(AA:AA),0))</f>
        <v/>
      </c>
      <c r="BX58" s="57" t="str" cm="1">
        <f t="array" ref="BX58">IF(VLOOKUP($B58,refs!$A$1:$AE$32,COLUMN(AB:AB),0)="","",VLOOKUP($B58,refs!$A$1:$AE$32,COLUMN(AB:AB),0))</f>
        <v/>
      </c>
      <c r="BY58" s="57" t="str" cm="1">
        <f t="array" ref="BY58">IF(VLOOKUP($B58,refs!$A$1:$AE$32,COLUMN(AC:AC),0)="","",VLOOKUP($B58,refs!$A$1:$AE$32,COLUMN(AC:AC),0))</f>
        <v/>
      </c>
      <c r="BZ58" s="57" t="str" cm="1">
        <f t="array" ref="BZ58">IF(VLOOKUP($B58,refs!$A$1:$AE$32,COLUMN(AD:AD),0)="","",VLOOKUP($B58,refs!$A$1:$AE$32,COLUMN(AD:AD),0))</f>
        <v/>
      </c>
      <c r="CA58" s="57" t="str" cm="1">
        <f t="array" ref="CA58">IF(VLOOKUP($B58,refs!$A$1:$AE$32,COLUMN(AE:AE),0)="","",VLOOKUP($B58,refs!$A$1:$AE$32,COLUMN(AE:AE),0))</f>
        <v/>
      </c>
    </row>
    <row r="59" spans="1:79" x14ac:dyDescent="0.2">
      <c r="A59">
        <v>50</v>
      </c>
      <c r="B59" t="s">
        <v>174</v>
      </c>
      <c r="C59" t="s">
        <v>41</v>
      </c>
      <c r="D59">
        <v>32</v>
      </c>
      <c r="E59" t="s">
        <v>173</v>
      </c>
      <c r="F59">
        <v>14</v>
      </c>
      <c r="K59" t="s">
        <v>175</v>
      </c>
      <c r="L59" t="s">
        <v>176</v>
      </c>
      <c r="M59" t="s">
        <v>177</v>
      </c>
      <c r="O59">
        <v>5</v>
      </c>
      <c r="Q59">
        <v>14</v>
      </c>
      <c r="R59" s="15">
        <v>41054</v>
      </c>
      <c r="S59" t="s">
        <v>214</v>
      </c>
      <c r="T59">
        <v>5</v>
      </c>
      <c r="U59">
        <v>14</v>
      </c>
      <c r="V59">
        <v>0</v>
      </c>
      <c r="Y59">
        <v>2</v>
      </c>
      <c r="Z59" t="s">
        <v>45</v>
      </c>
      <c r="AA59">
        <v>120</v>
      </c>
      <c r="AB59">
        <v>120</v>
      </c>
      <c r="AC59">
        <v>1.35</v>
      </c>
      <c r="AG59">
        <v>3</v>
      </c>
      <c r="AI59" s="15">
        <v>41056</v>
      </c>
      <c r="AJ59">
        <v>0.26666666666666666</v>
      </c>
      <c r="AP59" s="15" t="str" cm="1">
        <f t="array" ref="AP59">IF(VLOOKUP($B59,'indiv intrinsic song '!$A$1:$H$32,COLUMN(B:B),0)=0,"",VLOOKUP($B59,'indiv intrinsic song '!$A$1:$H$32,COLUMN(B:B),0))</f>
        <v/>
      </c>
      <c r="AQ59" s="17" t="str" cm="1">
        <f t="array" ref="AQ59">IF(VLOOKUP($B59,'indiv intrinsic song '!$A$1:$H$32,COLUMN(C:C),0)=0,"",VLOOKUP($B59,'indiv intrinsic song '!$A$1:$H$32,COLUMN(C:C),0))</f>
        <v/>
      </c>
      <c r="AR59" s="17" t="str" cm="1">
        <f t="array" ref="AR59">IF(VLOOKUP($B59,'indiv intrinsic song '!$A$1:$H$32,COLUMN(D:D),0)=0,"",VLOOKUP($B59,'indiv intrinsic song '!$A$1:$H$32,COLUMN(D:D),0))</f>
        <v/>
      </c>
      <c r="AS59" s="17" t="str" cm="1">
        <f t="array" ref="AS59">IF(VLOOKUP($B59,'indiv intrinsic song '!$A$1:$H$32,COLUMN(E:E),0)=0,"",VLOOKUP($B59,'indiv intrinsic song '!$A$1:$H$32,COLUMN(E:E),0))</f>
        <v/>
      </c>
      <c r="AT59" s="17" t="str" cm="1">
        <f t="array" ref="AT59">IF(VLOOKUP($B59,'indiv intrinsic song '!$A$1:$H$32,COLUMN(F:F),0)=0,"",VLOOKUP($B59,'indiv intrinsic song '!$A$1:$H$32,COLUMN(F:F),0))</f>
        <v/>
      </c>
      <c r="AU59" s="17" t="str" cm="1">
        <f t="array" ref="AU59">IF(VLOOKUP($B59,'indiv intrinsic song '!$A$1:$H$32,COLUMN(G:G),0)=0,"",VLOOKUP($B59,'indiv intrinsic song '!$A$1:$H$32,COLUMN(G:G),0))</f>
        <v/>
      </c>
      <c r="AV59" s="17" t="str" cm="1">
        <f t="array" ref="AV59">IF(VLOOKUP($B59,'indiv intrinsic song '!$A$1:$H$32,COLUMN(H:H),0)=0,"",VLOOKUP($B59,'indiv intrinsic song '!$A$1:$H$32,COLUMN(H:H),0))</f>
        <v/>
      </c>
      <c r="AW59" s="57" t="str" cm="1">
        <f t="array" ref="AW59">IF(VLOOKUP($B59,refs!$A$1:$AE$32,COLUMN(A:A),0)="","",VLOOKUP($B59,refs!$A$1:$AE$32,COLUMN(A:A),0))</f>
        <v>2600-27584</v>
      </c>
      <c r="AX59" s="57" t="str" cm="1">
        <f t="array" ref="AX59">IF(VLOOKUP($B59,refs!$A$1:$AE$32,COLUMN(B:B),0)="","",VLOOKUP($B59,refs!$A$1:$AE$32,COLUMN(B:B),0))</f>
        <v>12-789</v>
      </c>
      <c r="AY59" s="57" t="str" cm="1">
        <f t="array" ref="AY59">IF(VLOOKUP($B59,refs!$A$1:$AE$32,COLUMN(C:C),0)="","",VLOOKUP($B59,refs!$A$1:$AE$32,COLUMN(C:C),0))</f>
        <v>PB-18</v>
      </c>
      <c r="AZ59" s="57" cm="1">
        <f t="array" ref="AZ59">IF(VLOOKUP($B59,refs!$A$1:$AE$32,COLUMN(D:D),0)="","",VLOOKUP($B59,refs!$A$1:$AE$32,COLUMN(D:D),0))</f>
        <v>30.503304524656837</v>
      </c>
      <c r="BA59" s="57" cm="1">
        <f t="array" ref="BA59">IF(VLOOKUP($B59,refs!$A$1:$AE$32,COLUMN(E:E),0)="","",VLOOKUP($B59,refs!$A$1:$AE$32,COLUMN(E:E),0))</f>
        <v>34.944670937682005</v>
      </c>
      <c r="BB59" s="57" cm="1">
        <f t="array" ref="BB59">IF(VLOOKUP($B59,refs!$A$1:$AE$32,COLUMN(F:F),0)="","",VLOOKUP($B59,refs!$A$1:$AE$32,COLUMN(F:F),0))</f>
        <v>5</v>
      </c>
      <c r="BC59" s="57" cm="1">
        <f t="array" ref="BC59">IF(VLOOKUP($B59,refs!$A$1:$AE$32,COLUMN(G:G),0)="","",VLOOKUP($B59,refs!$A$1:$AE$32,COLUMN(G:G),0))</f>
        <v>0</v>
      </c>
      <c r="BD59" s="57" cm="1">
        <f t="array" ref="BD59">IF(VLOOKUP($B59,refs!$A$1:$AE$32,COLUMN(H:H),0)="","",VLOOKUP($B59,refs!$A$1:$AE$32,COLUMN(H:H),0))</f>
        <v>1</v>
      </c>
      <c r="BE59" s="57" cm="1">
        <f t="array" ref="BE59">IF(VLOOKUP($B59,refs!$A$1:$AE$32,COLUMN(I:I),0)="","",VLOOKUP($B59,refs!$A$1:$AE$32,COLUMN(I:I),0))</f>
        <v>158</v>
      </c>
      <c r="BF59" s="57" cm="1">
        <f t="array" ref="BF59">IF(VLOOKUP($B59,refs!$A$1:$AE$32,COLUMN(J:J),0)="","",VLOOKUP($B59,refs!$A$1:$AE$32,COLUMN(J:J),0))</f>
        <v>19.5</v>
      </c>
      <c r="BG59" s="57" cm="1">
        <f t="array" ref="BG59">IF(VLOOKUP($B59,refs!$A$1:$AE$32,COLUMN(K:K),0)="","",VLOOKUP($B59,refs!$A$1:$AE$32,COLUMN(K:K),0))</f>
        <v>121.5</v>
      </c>
      <c r="BH59" s="57" cm="1">
        <f t="array" ref="BH59">IF(VLOOKUP($B59,refs!$A$1:$AE$32,COLUMN(L:L),0)="","",VLOOKUP($B59,refs!$A$1:$AE$32,COLUMN(L:L),0))</f>
        <v>91</v>
      </c>
      <c r="BI59" s="57" cm="1">
        <f t="array" ref="BI59">IF(VLOOKUP($B59,refs!$A$1:$AE$32,COLUMN(M:M),0)="","",VLOOKUP($B59,refs!$A$1:$AE$32,COLUMN(M:M),0))</f>
        <v>91.166666666666671</v>
      </c>
      <c r="BJ59" s="57" cm="1">
        <f t="array" ref="BJ59">IF(VLOOKUP($B59,refs!$A$1:$AE$32,COLUMN(N:N),0)="","",VLOOKUP($B59,refs!$A$1:$AE$32,COLUMN(N:N),0))</f>
        <v>91.166666666666671</v>
      </c>
      <c r="BK59" s="57" t="str" cm="1">
        <f t="array" ref="BK59">IF(VLOOKUP($B59,refs!$A$1:$AE$32,COLUMN(O:O),0)="","",VLOOKUP($B59,refs!$A$1:$AE$32,COLUMN(O:O),0))</f>
        <v/>
      </c>
      <c r="BL59" s="57" t="str" cm="1">
        <f t="array" ref="BL59">IF(VLOOKUP($B59,refs!$A$1:$AE$32,COLUMN(P:P),0)="","",VLOOKUP($B59,refs!$A$1:$AE$32,COLUMN(P:P),0))</f>
        <v/>
      </c>
      <c r="BM59" s="57" t="str" cm="1">
        <f t="array" ref="BM59">IF(VLOOKUP($B59,refs!$A$1:$AE$32,COLUMN(Q:Q),0)="","",VLOOKUP($B59,refs!$A$1:$AE$32,COLUMN(Q:Q),0))</f>
        <v/>
      </c>
      <c r="BN59" s="57" t="str" cm="1">
        <f t="array" ref="BN59">IF(VLOOKUP($B59,refs!$A$1:$AE$32,COLUMN(R:R),0)="","",VLOOKUP($B59,refs!$A$1:$AE$32,COLUMN(R:R),0))</f>
        <v/>
      </c>
      <c r="BO59" s="57" t="str" cm="1">
        <f t="array" ref="BO59">IF(VLOOKUP($B59,refs!$A$1:$AE$32,COLUMN(S:S),0)="","",VLOOKUP($B59,refs!$A$1:$AE$32,COLUMN(S:S),0))</f>
        <v/>
      </c>
      <c r="BP59" s="57" t="str" cm="1">
        <f t="array" ref="BP59">IF(VLOOKUP($B59,refs!$A$1:$AE$32,COLUMN(T:T),0)="","",VLOOKUP($B59,refs!$A$1:$AE$32,COLUMN(T:T),0))</f>
        <v/>
      </c>
      <c r="BQ59" s="57" t="str" cm="1">
        <f t="array" ref="BQ59">IF(VLOOKUP($B59,refs!$A$1:$AE$32,COLUMN(U:U),0)="","",VLOOKUP($B59,refs!$A$1:$AE$32,COLUMN(U:U),0))</f>
        <v/>
      </c>
      <c r="BR59" s="57" t="str" cm="1">
        <f t="array" ref="BR59">IF(VLOOKUP($B59,refs!$A$1:$AE$32,COLUMN(V:V),0)="","",VLOOKUP($B59,refs!$A$1:$AE$32,COLUMN(V:V),0))</f>
        <v/>
      </c>
      <c r="BS59" s="57" t="str" cm="1">
        <f t="array" ref="BS59">IF(VLOOKUP($B59,refs!$A$1:$AE$32,COLUMN(W:W),0)="","",VLOOKUP($B59,refs!$A$1:$AE$32,COLUMN(W:W),0))</f>
        <v/>
      </c>
      <c r="BT59" s="57" t="str" cm="1">
        <f t="array" ref="BT59">IF(VLOOKUP($B59,refs!$A$1:$AE$32,COLUMN(X:X),0)="","",VLOOKUP($B59,refs!$A$1:$AE$32,COLUMN(X:X),0))</f>
        <v/>
      </c>
      <c r="BU59" s="57" t="str" cm="1">
        <f t="array" ref="BU59">IF(VLOOKUP($B59,refs!$A$1:$AE$32,COLUMN(Y:Y),0)="","",VLOOKUP($B59,refs!$A$1:$AE$32,COLUMN(Y:Y),0))</f>
        <v/>
      </c>
      <c r="BV59" s="57" t="str" cm="1">
        <f t="array" ref="BV59">IF(VLOOKUP($B59,refs!$A$1:$AE$32,COLUMN(Z:Z),0)="","",VLOOKUP($B59,refs!$A$1:$AE$32,COLUMN(Z:Z),0))</f>
        <v/>
      </c>
      <c r="BW59" s="57" t="str" cm="1">
        <f t="array" ref="BW59">IF(VLOOKUP($B59,refs!$A$1:$AE$32,COLUMN(AA:AA),0)="","",VLOOKUP($B59,refs!$A$1:$AE$32,COLUMN(AA:AA),0))</f>
        <v/>
      </c>
      <c r="BX59" s="57" t="str" cm="1">
        <f t="array" ref="BX59">IF(VLOOKUP($B59,refs!$A$1:$AE$32,COLUMN(AB:AB),0)="","",VLOOKUP($B59,refs!$A$1:$AE$32,COLUMN(AB:AB),0))</f>
        <v/>
      </c>
      <c r="BY59" s="57" t="str" cm="1">
        <f t="array" ref="BY59">IF(VLOOKUP($B59,refs!$A$1:$AE$32,COLUMN(AC:AC),0)="","",VLOOKUP($B59,refs!$A$1:$AE$32,COLUMN(AC:AC),0))</f>
        <v/>
      </c>
      <c r="BZ59" s="57" t="str" cm="1">
        <f t="array" ref="BZ59">IF(VLOOKUP($B59,refs!$A$1:$AE$32,COLUMN(AD:AD),0)="","",VLOOKUP($B59,refs!$A$1:$AE$32,COLUMN(AD:AD),0))</f>
        <v/>
      </c>
      <c r="CA59" s="57" t="str" cm="1">
        <f t="array" ref="CA59">IF(VLOOKUP($B59,refs!$A$1:$AE$32,COLUMN(AE:AE),0)="","",VLOOKUP($B59,refs!$A$1:$AE$32,COLUMN(AE:AE),0))</f>
        <v/>
      </c>
    </row>
    <row r="60" spans="1:79" x14ac:dyDescent="0.2">
      <c r="A60">
        <v>52</v>
      </c>
      <c r="B60" t="s">
        <v>179</v>
      </c>
      <c r="C60" t="s">
        <v>41</v>
      </c>
      <c r="D60">
        <v>33</v>
      </c>
      <c r="E60" t="s">
        <v>128</v>
      </c>
      <c r="F60">
        <v>82</v>
      </c>
      <c r="G60" t="s">
        <v>178</v>
      </c>
      <c r="J60" t="s">
        <v>45</v>
      </c>
      <c r="K60" t="s">
        <v>180</v>
      </c>
      <c r="L60" t="s">
        <v>181</v>
      </c>
      <c r="M60" t="s">
        <v>182</v>
      </c>
      <c r="O60">
        <v>0</v>
      </c>
      <c r="Q60">
        <v>82</v>
      </c>
      <c r="R60" s="15">
        <v>41083</v>
      </c>
      <c r="S60" t="s">
        <v>215</v>
      </c>
      <c r="T60">
        <v>0</v>
      </c>
      <c r="Y60">
        <v>1</v>
      </c>
      <c r="Z60" t="s">
        <v>45</v>
      </c>
      <c r="AA60">
        <v>5.3550000000000004</v>
      </c>
      <c r="AB60">
        <v>5.3550000000000004</v>
      </c>
      <c r="AC60">
        <v>43.215000000000003</v>
      </c>
      <c r="AD60">
        <v>-2.3400000000000003</v>
      </c>
      <c r="AE60">
        <v>25.38</v>
      </c>
      <c r="AF60">
        <v>-32.715000000000003</v>
      </c>
      <c r="AG60">
        <v>3</v>
      </c>
      <c r="AI60" s="15">
        <v>41058</v>
      </c>
      <c r="AJ60">
        <v>0.24305555555555555</v>
      </c>
      <c r="AP60" s="15" cm="1">
        <f t="array" ref="AP60">IF(VLOOKUP($B60,'indiv intrinsic song '!$A$1:$H$32,COLUMN(B:B),0)=0,"",VLOOKUP($B60,'indiv intrinsic song '!$A$1:$H$32,COLUMN(B:B),0))</f>
        <v>41082</v>
      </c>
      <c r="AQ60" s="17" cm="1">
        <f t="array" ref="AQ60">IF(VLOOKUP($B60,'indiv intrinsic song '!$A$1:$H$32,COLUMN(C:C),0)=0,"",VLOOKUP($B60,'indiv intrinsic song '!$A$1:$H$32,COLUMN(C:C),0))</f>
        <v>11</v>
      </c>
      <c r="AR60" s="17" cm="1">
        <f t="array" ref="AR60">IF(VLOOKUP($B60,'indiv intrinsic song '!$A$1:$H$32,COLUMN(D:D),0)=0,"",VLOOKUP($B60,'indiv intrinsic song '!$A$1:$H$32,COLUMN(D:D),0))</f>
        <v>11.909090909090908</v>
      </c>
      <c r="AS60" s="17" cm="1">
        <f t="array" ref="AS60">IF(VLOOKUP($B60,'indiv intrinsic song '!$A$1:$H$32,COLUMN(E:E),0)=0,"",VLOOKUP($B60,'indiv intrinsic song '!$A$1:$H$32,COLUMN(E:E),0))</f>
        <v>0.36672727272727274</v>
      </c>
      <c r="AT60" s="17" cm="1">
        <f t="array" ref="AT60">IF(VLOOKUP($B60,'indiv intrinsic song '!$A$1:$H$32,COLUMN(F:F),0)=0,"",VLOOKUP($B60,'indiv intrinsic song '!$A$1:$H$32,COLUMN(F:F),0))</f>
        <v>2410.909090909091</v>
      </c>
      <c r="AU60" s="17" cm="1">
        <f t="array" ref="AU60">IF(VLOOKUP($B60,'indiv intrinsic song '!$A$1:$H$32,COLUMN(G:G),0)=0,"",VLOOKUP($B60,'indiv intrinsic song '!$A$1:$H$32,COLUMN(G:G),0))</f>
        <v>32.591422225542509</v>
      </c>
      <c r="AV60" s="17" cm="1">
        <f t="array" ref="AV60">IF(VLOOKUP($B60,'indiv intrinsic song '!$A$1:$H$32,COLUMN(H:H),0)=0,"",VLOOKUP($B60,'indiv intrinsic song '!$A$1:$H$32,COLUMN(H:H),0))</f>
        <v>30</v>
      </c>
      <c r="AW60" s="57" t="str" cm="1">
        <f t="array" ref="AW60">IF(VLOOKUP($B60,refs!$A$1:$AE$32,COLUMN(A:A),0)="","",VLOOKUP($B60,refs!$A$1:$AE$32,COLUMN(A:A),0))</f>
        <v>2600-27638</v>
      </c>
      <c r="AX60" s="57" t="str" cm="1">
        <f t="array" ref="AX60">IF(VLOOKUP($B60,refs!$A$1:$AE$32,COLUMN(B:B),0)="","",VLOOKUP($B60,refs!$A$1:$AE$32,COLUMN(B:B),0))</f>
        <v/>
      </c>
      <c r="AY60" s="57" t="str" cm="1">
        <f t="array" ref="AY60">IF(VLOOKUP($B60,refs!$A$1:$AE$32,COLUMN(C:C),0)="","",VLOOKUP($B60,refs!$A$1:$AE$32,COLUMN(C:C),0))</f>
        <v>PB-20</v>
      </c>
      <c r="AZ60" s="57" cm="1">
        <f t="array" ref="AZ60">IF(VLOOKUP($B60,refs!$A$1:$AE$32,COLUMN(D:D),0)="","",VLOOKUP($B60,refs!$A$1:$AE$32,COLUMN(D:D),0))</f>
        <v>27.020388111029231</v>
      </c>
      <c r="BA60" s="57" cm="1">
        <f t="array" ref="BA60">IF(VLOOKUP($B60,refs!$A$1:$AE$32,COLUMN(E:E),0)="","",VLOOKUP($B60,refs!$A$1:$AE$32,COLUMN(E:E),0))</f>
        <v>31.047135196161445</v>
      </c>
      <c r="BB60" s="57" t="str" cm="1">
        <f t="array" ref="BB60">IF(VLOOKUP($B60,refs!$A$1:$AE$32,COLUMN(F:F),0)="","",VLOOKUP($B60,refs!$A$1:$AE$32,COLUMN(F:F),0))</f>
        <v/>
      </c>
      <c r="BC60" s="57" t="str" cm="1">
        <f t="array" ref="BC60">IF(VLOOKUP($B60,refs!$A$1:$AE$32,COLUMN(G:G),0)="","",VLOOKUP($B60,refs!$A$1:$AE$32,COLUMN(G:G),0))</f>
        <v/>
      </c>
      <c r="BD60" s="57" t="str" cm="1">
        <f t="array" ref="BD60">IF(VLOOKUP($B60,refs!$A$1:$AE$32,COLUMN(H:H),0)="","",VLOOKUP($B60,refs!$A$1:$AE$32,COLUMN(H:H),0))</f>
        <v/>
      </c>
      <c r="BE60" s="57" cm="1">
        <f t="array" ref="BE60">IF(VLOOKUP($B60,refs!$A$1:$AE$32,COLUMN(I:I),0)="","",VLOOKUP($B60,refs!$A$1:$AE$32,COLUMN(I:I),0))</f>
        <v>215</v>
      </c>
      <c r="BF60" s="57" cm="1">
        <f t="array" ref="BF60">IF(VLOOKUP($B60,refs!$A$1:$AE$32,COLUMN(J:J),0)="","",VLOOKUP($B60,refs!$A$1:$AE$32,COLUMN(J:J),0))</f>
        <v>16.5</v>
      </c>
      <c r="BG60" s="57" cm="1">
        <f t="array" ref="BG60">IF(VLOOKUP($B60,refs!$A$1:$AE$32,COLUMN(K:K),0)="","",VLOOKUP($B60,refs!$A$1:$AE$32,COLUMN(K:K),0))</f>
        <v>120.5</v>
      </c>
      <c r="BH60" s="57" cm="1">
        <f t="array" ref="BH60">IF(VLOOKUP($B60,refs!$A$1:$AE$32,COLUMN(L:L),0)="","",VLOOKUP($B60,refs!$A$1:$AE$32,COLUMN(L:L),0))</f>
        <v>86</v>
      </c>
      <c r="BI60" s="57" cm="1">
        <f t="array" ref="BI60">IF(VLOOKUP($B60,refs!$A$1:$AE$32,COLUMN(M:M),0)="","",VLOOKUP($B60,refs!$A$1:$AE$32,COLUMN(M:M),0))</f>
        <v>86</v>
      </c>
      <c r="BJ60" s="57" cm="1">
        <f t="array" ref="BJ60">IF(VLOOKUP($B60,refs!$A$1:$AE$32,COLUMN(N:N),0)="","",VLOOKUP($B60,refs!$A$1:$AE$32,COLUMN(N:N),0))</f>
        <v>86</v>
      </c>
      <c r="BK60" s="57" t="str" cm="1">
        <f t="array" ref="BK60">IF(VLOOKUP($B60,refs!$A$1:$AE$32,COLUMN(O:O),0)="","",VLOOKUP($B60,refs!$A$1:$AE$32,COLUMN(O:O),0))</f>
        <v>2600-27638</v>
      </c>
      <c r="BL60" s="57" cm="1">
        <f t="array" ref="BL60">IF(VLOOKUP($B60,refs!$A$1:$AE$32,COLUMN(P:P),0)="","",VLOOKUP($B60,refs!$A$1:$AE$32,COLUMN(P:P),0))</f>
        <v>40984.201666666697</v>
      </c>
      <c r="BM60" s="57" cm="1">
        <f t="array" ref="BM60">IF(VLOOKUP($B60,refs!$A$1:$AE$32,COLUMN(Q:Q),0)="","",VLOOKUP($B60,refs!$A$1:$AE$32,COLUMN(Q:Q),0))</f>
        <v>20.5228851610749</v>
      </c>
      <c r="BN60" s="57" cm="1">
        <f t="array" ref="BN60">IF(VLOOKUP($B60,refs!$A$1:$AE$32,COLUMN(R:R),0)="","",VLOOKUP($B60,refs!$A$1:$AE$32,COLUMN(R:R),0))</f>
        <v>677.46333333333303</v>
      </c>
      <c r="BO60" s="57" cm="1">
        <f t="array" ref="BO60">IF(VLOOKUP($B60,refs!$A$1:$AE$32,COLUMN(S:S),0)="","",VLOOKUP($B60,refs!$A$1:$AE$32,COLUMN(S:S),0))</f>
        <v>0.501926625744334</v>
      </c>
      <c r="BP60" s="57" cm="1">
        <f t="array" ref="BP60">IF(VLOOKUP($B60,refs!$A$1:$AE$32,COLUMN(T:T),0)="","",VLOOKUP($B60,refs!$A$1:$AE$32,COLUMN(T:T),0))</f>
        <v>58179.025666666697</v>
      </c>
      <c r="BQ60" s="57" cm="1">
        <f t="array" ref="BQ60">IF(VLOOKUP($B60,refs!$A$1:$AE$32,COLUMN(U:U),0)="","",VLOOKUP($B60,refs!$A$1:$AE$32,COLUMN(U:U),0))</f>
        <v>29.133212652311801</v>
      </c>
      <c r="BR60" s="57" cm="1">
        <f t="array" ref="BR60">IF(VLOOKUP($B60,refs!$A$1:$AE$32,COLUMN(V:V),0)="","",VLOOKUP($B60,refs!$A$1:$AE$32,COLUMN(V:V),0))</f>
        <v>627.46</v>
      </c>
      <c r="BS60" s="57" cm="1">
        <f t="array" ref="BS60">IF(VLOOKUP($B60,refs!$A$1:$AE$32,COLUMN(W:W),0)="","",VLOOKUP($B60,refs!$A$1:$AE$32,COLUMN(W:W),0))</f>
        <v>0.45611156767544903</v>
      </c>
      <c r="BT60" s="57" cm="1">
        <f t="array" ref="BT60">IF(VLOOKUP($B60,refs!$A$1:$AE$32,COLUMN(X:X),0)="","",VLOOKUP($B60,refs!$A$1:$AE$32,COLUMN(X:X),0))</f>
        <v>86622.103666666706</v>
      </c>
      <c r="BU60" s="57" cm="1">
        <f t="array" ref="BU60">IF(VLOOKUP($B60,refs!$A$1:$AE$32,COLUMN(Y:Y),0)="","",VLOOKUP($B60,refs!$A$1:$AE$32,COLUMN(Y:Y),0))</f>
        <v>43.3761160073444</v>
      </c>
      <c r="BV60" s="57" cm="1">
        <f t="array" ref="BV60">IF(VLOOKUP($B60,refs!$A$1:$AE$32,COLUMN(Z:Z),0)="","",VLOOKUP($B60,refs!$A$1:$AE$32,COLUMN(Z:Z),0))</f>
        <v>667.44</v>
      </c>
      <c r="BW60" s="57" cm="1">
        <f t="array" ref="BW60">IF(VLOOKUP($B60,refs!$A$1:$AE$32,COLUMN(AA:AA),0)="","",VLOOKUP($B60,refs!$A$1:$AE$32,COLUMN(AA:AA),0))</f>
        <v>0.369259045043483</v>
      </c>
      <c r="BX60" s="57" cm="1">
        <f t="array" ref="BX60">IF(VLOOKUP($B60,refs!$A$1:$AE$32,COLUMN(AB:AB),0)="","",VLOOKUP($B60,refs!$A$1:$AE$32,COLUMN(AB:AB),0))</f>
        <v>39006.2366666667</v>
      </c>
      <c r="BY60" s="57" cm="1">
        <f t="array" ref="BY60">IF(VLOOKUP($B60,refs!$A$1:$AE$32,COLUMN(AC:AC),0)="","",VLOOKUP($B60,refs!$A$1:$AE$32,COLUMN(AC:AC),0))</f>
        <v>19.532416958771499</v>
      </c>
      <c r="BZ60" s="57" cm="1">
        <f t="array" ref="BZ60">IF(VLOOKUP($B60,refs!$A$1:$AE$32,COLUMN(AD:AD),0)="","",VLOOKUP($B60,refs!$A$1:$AE$32,COLUMN(AD:AD),0))</f>
        <v>660.73333333333301</v>
      </c>
      <c r="CA60" s="57" cm="1">
        <f t="array" ref="CA60">IF(VLOOKUP($B60,refs!$A$1:$AE$32,COLUMN(AE:AE),0)="","",VLOOKUP($B60,refs!$A$1:$AE$32,COLUMN(AE:AE),0))</f>
        <v>0.51124353469109496</v>
      </c>
    </row>
    <row r="61" spans="1:79" x14ac:dyDescent="0.2">
      <c r="A61">
        <v>52</v>
      </c>
      <c r="B61" t="s">
        <v>179</v>
      </c>
      <c r="C61" t="s">
        <v>41</v>
      </c>
      <c r="D61">
        <v>33</v>
      </c>
      <c r="E61" t="s">
        <v>128</v>
      </c>
      <c r="F61">
        <v>82</v>
      </c>
      <c r="G61" t="s">
        <v>178</v>
      </c>
      <c r="J61" t="s">
        <v>45</v>
      </c>
      <c r="K61" t="s">
        <v>180</v>
      </c>
      <c r="L61" t="s">
        <v>181</v>
      </c>
      <c r="M61" t="s">
        <v>182</v>
      </c>
      <c r="O61">
        <v>0</v>
      </c>
      <c r="Q61">
        <v>82</v>
      </c>
      <c r="R61" s="15">
        <v>41083</v>
      </c>
      <c r="S61" t="s">
        <v>215</v>
      </c>
      <c r="T61">
        <v>0</v>
      </c>
      <c r="Y61">
        <v>3</v>
      </c>
      <c r="Z61" t="s">
        <v>49</v>
      </c>
      <c r="AA61">
        <v>3.0150000000000001</v>
      </c>
      <c r="AB61">
        <v>30.734999999999999</v>
      </c>
      <c r="AC61">
        <v>10.5</v>
      </c>
      <c r="AG61">
        <v>3</v>
      </c>
      <c r="AI61" s="15">
        <v>41058</v>
      </c>
      <c r="AJ61">
        <v>0.3034722222222222</v>
      </c>
      <c r="AP61" s="15" cm="1">
        <f t="array" ref="AP61">IF(VLOOKUP($B61,'indiv intrinsic song '!$A$1:$H$32,COLUMN(B:B),0)=0,"",VLOOKUP($B61,'indiv intrinsic song '!$A$1:$H$32,COLUMN(B:B),0))</f>
        <v>41082</v>
      </c>
      <c r="AQ61" s="17" cm="1">
        <f t="array" ref="AQ61">IF(VLOOKUP($B61,'indiv intrinsic song '!$A$1:$H$32,COLUMN(C:C),0)=0,"",VLOOKUP($B61,'indiv intrinsic song '!$A$1:$H$32,COLUMN(C:C),0))</f>
        <v>11</v>
      </c>
      <c r="AR61" s="17" cm="1">
        <f t="array" ref="AR61">IF(VLOOKUP($B61,'indiv intrinsic song '!$A$1:$H$32,COLUMN(D:D),0)=0,"",VLOOKUP($B61,'indiv intrinsic song '!$A$1:$H$32,COLUMN(D:D),0))</f>
        <v>11.909090909090908</v>
      </c>
      <c r="AS61" s="17" cm="1">
        <f t="array" ref="AS61">IF(VLOOKUP($B61,'indiv intrinsic song '!$A$1:$H$32,COLUMN(E:E),0)=0,"",VLOOKUP($B61,'indiv intrinsic song '!$A$1:$H$32,COLUMN(E:E),0))</f>
        <v>0.36672727272727274</v>
      </c>
      <c r="AT61" s="17" cm="1">
        <f t="array" ref="AT61">IF(VLOOKUP($B61,'indiv intrinsic song '!$A$1:$H$32,COLUMN(F:F),0)=0,"",VLOOKUP($B61,'indiv intrinsic song '!$A$1:$H$32,COLUMN(F:F),0))</f>
        <v>2410.909090909091</v>
      </c>
      <c r="AU61" s="17" cm="1">
        <f t="array" ref="AU61">IF(VLOOKUP($B61,'indiv intrinsic song '!$A$1:$H$32,COLUMN(G:G),0)=0,"",VLOOKUP($B61,'indiv intrinsic song '!$A$1:$H$32,COLUMN(G:G),0))</f>
        <v>32.591422225542509</v>
      </c>
      <c r="AV61" s="17" cm="1">
        <f t="array" ref="AV61">IF(VLOOKUP($B61,'indiv intrinsic song '!$A$1:$H$32,COLUMN(H:H),0)=0,"",VLOOKUP($B61,'indiv intrinsic song '!$A$1:$H$32,COLUMN(H:H),0))</f>
        <v>30</v>
      </c>
      <c r="AW61" s="57" t="str" cm="1">
        <f t="array" ref="AW61">IF(VLOOKUP($B61,refs!$A$1:$AE$32,COLUMN(A:A),0)="","",VLOOKUP($B61,refs!$A$1:$AE$32,COLUMN(A:A),0))</f>
        <v>2600-27638</v>
      </c>
      <c r="AX61" s="57" t="str" cm="1">
        <f t="array" ref="AX61">IF(VLOOKUP($B61,refs!$A$1:$AE$32,COLUMN(B:B),0)="","",VLOOKUP($B61,refs!$A$1:$AE$32,COLUMN(B:B),0))</f>
        <v/>
      </c>
      <c r="AY61" s="57" t="str" cm="1">
        <f t="array" ref="AY61">IF(VLOOKUP($B61,refs!$A$1:$AE$32,COLUMN(C:C),0)="","",VLOOKUP($B61,refs!$A$1:$AE$32,COLUMN(C:C),0))</f>
        <v>PB-20</v>
      </c>
      <c r="AZ61" s="57" cm="1">
        <f t="array" ref="AZ61">IF(VLOOKUP($B61,refs!$A$1:$AE$32,COLUMN(D:D),0)="","",VLOOKUP($B61,refs!$A$1:$AE$32,COLUMN(D:D),0))</f>
        <v>27.020388111029231</v>
      </c>
      <c r="BA61" s="57" cm="1">
        <f t="array" ref="BA61">IF(VLOOKUP($B61,refs!$A$1:$AE$32,COLUMN(E:E),0)="","",VLOOKUP($B61,refs!$A$1:$AE$32,COLUMN(E:E),0))</f>
        <v>31.047135196161445</v>
      </c>
      <c r="BB61" s="57" t="str" cm="1">
        <f t="array" ref="BB61">IF(VLOOKUP($B61,refs!$A$1:$AE$32,COLUMN(F:F),0)="","",VLOOKUP($B61,refs!$A$1:$AE$32,COLUMN(F:F),0))</f>
        <v/>
      </c>
      <c r="BC61" s="57" t="str" cm="1">
        <f t="array" ref="BC61">IF(VLOOKUP($B61,refs!$A$1:$AE$32,COLUMN(G:G),0)="","",VLOOKUP($B61,refs!$A$1:$AE$32,COLUMN(G:G),0))</f>
        <v/>
      </c>
      <c r="BD61" s="57" t="str" cm="1">
        <f t="array" ref="BD61">IF(VLOOKUP($B61,refs!$A$1:$AE$32,COLUMN(H:H),0)="","",VLOOKUP($B61,refs!$A$1:$AE$32,COLUMN(H:H),0))</f>
        <v/>
      </c>
      <c r="BE61" s="57" cm="1">
        <f t="array" ref="BE61">IF(VLOOKUP($B61,refs!$A$1:$AE$32,COLUMN(I:I),0)="","",VLOOKUP($B61,refs!$A$1:$AE$32,COLUMN(I:I),0))</f>
        <v>215</v>
      </c>
      <c r="BF61" s="57" cm="1">
        <f t="array" ref="BF61">IF(VLOOKUP($B61,refs!$A$1:$AE$32,COLUMN(J:J),0)="","",VLOOKUP($B61,refs!$A$1:$AE$32,COLUMN(J:J),0))</f>
        <v>16.5</v>
      </c>
      <c r="BG61" s="57" cm="1">
        <f t="array" ref="BG61">IF(VLOOKUP($B61,refs!$A$1:$AE$32,COLUMN(K:K),0)="","",VLOOKUP($B61,refs!$A$1:$AE$32,COLUMN(K:K),0))</f>
        <v>120.5</v>
      </c>
      <c r="BH61" s="57" cm="1">
        <f t="array" ref="BH61">IF(VLOOKUP($B61,refs!$A$1:$AE$32,COLUMN(L:L),0)="","",VLOOKUP($B61,refs!$A$1:$AE$32,COLUMN(L:L),0))</f>
        <v>86</v>
      </c>
      <c r="BI61" s="57" cm="1">
        <f t="array" ref="BI61">IF(VLOOKUP($B61,refs!$A$1:$AE$32,COLUMN(M:M),0)="","",VLOOKUP($B61,refs!$A$1:$AE$32,COLUMN(M:M),0))</f>
        <v>86</v>
      </c>
      <c r="BJ61" s="57" cm="1">
        <f t="array" ref="BJ61">IF(VLOOKUP($B61,refs!$A$1:$AE$32,COLUMN(N:N),0)="","",VLOOKUP($B61,refs!$A$1:$AE$32,COLUMN(N:N),0))</f>
        <v>86</v>
      </c>
      <c r="BK61" s="57" t="str" cm="1">
        <f t="array" ref="BK61">IF(VLOOKUP($B61,refs!$A$1:$AE$32,COLUMN(O:O),0)="","",VLOOKUP($B61,refs!$A$1:$AE$32,COLUMN(O:O),0))</f>
        <v>2600-27638</v>
      </c>
      <c r="BL61" s="57" cm="1">
        <f t="array" ref="BL61">IF(VLOOKUP($B61,refs!$A$1:$AE$32,COLUMN(P:P),0)="","",VLOOKUP($B61,refs!$A$1:$AE$32,COLUMN(P:P),0))</f>
        <v>40984.201666666697</v>
      </c>
      <c r="BM61" s="57" cm="1">
        <f t="array" ref="BM61">IF(VLOOKUP($B61,refs!$A$1:$AE$32,COLUMN(Q:Q),0)="","",VLOOKUP($B61,refs!$A$1:$AE$32,COLUMN(Q:Q),0))</f>
        <v>20.5228851610749</v>
      </c>
      <c r="BN61" s="57" cm="1">
        <f t="array" ref="BN61">IF(VLOOKUP($B61,refs!$A$1:$AE$32,COLUMN(R:R),0)="","",VLOOKUP($B61,refs!$A$1:$AE$32,COLUMN(R:R),0))</f>
        <v>677.46333333333303</v>
      </c>
      <c r="BO61" s="57" cm="1">
        <f t="array" ref="BO61">IF(VLOOKUP($B61,refs!$A$1:$AE$32,COLUMN(S:S),0)="","",VLOOKUP($B61,refs!$A$1:$AE$32,COLUMN(S:S),0))</f>
        <v>0.501926625744334</v>
      </c>
      <c r="BP61" s="57" cm="1">
        <f t="array" ref="BP61">IF(VLOOKUP($B61,refs!$A$1:$AE$32,COLUMN(T:T),0)="","",VLOOKUP($B61,refs!$A$1:$AE$32,COLUMN(T:T),0))</f>
        <v>58179.025666666697</v>
      </c>
      <c r="BQ61" s="57" cm="1">
        <f t="array" ref="BQ61">IF(VLOOKUP($B61,refs!$A$1:$AE$32,COLUMN(U:U),0)="","",VLOOKUP($B61,refs!$A$1:$AE$32,COLUMN(U:U),0))</f>
        <v>29.133212652311801</v>
      </c>
      <c r="BR61" s="57" cm="1">
        <f t="array" ref="BR61">IF(VLOOKUP($B61,refs!$A$1:$AE$32,COLUMN(V:V),0)="","",VLOOKUP($B61,refs!$A$1:$AE$32,COLUMN(V:V),0))</f>
        <v>627.46</v>
      </c>
      <c r="BS61" s="57" cm="1">
        <f t="array" ref="BS61">IF(VLOOKUP($B61,refs!$A$1:$AE$32,COLUMN(W:W),0)="","",VLOOKUP($B61,refs!$A$1:$AE$32,COLUMN(W:W),0))</f>
        <v>0.45611156767544903</v>
      </c>
      <c r="BT61" s="57" cm="1">
        <f t="array" ref="BT61">IF(VLOOKUP($B61,refs!$A$1:$AE$32,COLUMN(X:X),0)="","",VLOOKUP($B61,refs!$A$1:$AE$32,COLUMN(X:X),0))</f>
        <v>86622.103666666706</v>
      </c>
      <c r="BU61" s="57" cm="1">
        <f t="array" ref="BU61">IF(VLOOKUP($B61,refs!$A$1:$AE$32,COLUMN(Y:Y),0)="","",VLOOKUP($B61,refs!$A$1:$AE$32,COLUMN(Y:Y),0))</f>
        <v>43.3761160073444</v>
      </c>
      <c r="BV61" s="57" cm="1">
        <f t="array" ref="BV61">IF(VLOOKUP($B61,refs!$A$1:$AE$32,COLUMN(Z:Z),0)="","",VLOOKUP($B61,refs!$A$1:$AE$32,COLUMN(Z:Z),0))</f>
        <v>667.44</v>
      </c>
      <c r="BW61" s="57" cm="1">
        <f t="array" ref="BW61">IF(VLOOKUP($B61,refs!$A$1:$AE$32,COLUMN(AA:AA),0)="","",VLOOKUP($B61,refs!$A$1:$AE$32,COLUMN(AA:AA),0))</f>
        <v>0.369259045043483</v>
      </c>
      <c r="BX61" s="57" cm="1">
        <f t="array" ref="BX61">IF(VLOOKUP($B61,refs!$A$1:$AE$32,COLUMN(AB:AB),0)="","",VLOOKUP($B61,refs!$A$1:$AE$32,COLUMN(AB:AB),0))</f>
        <v>39006.2366666667</v>
      </c>
      <c r="BY61" s="57" cm="1">
        <f t="array" ref="BY61">IF(VLOOKUP($B61,refs!$A$1:$AE$32,COLUMN(AC:AC),0)="","",VLOOKUP($B61,refs!$A$1:$AE$32,COLUMN(AC:AC),0))</f>
        <v>19.532416958771499</v>
      </c>
      <c r="BZ61" s="57" cm="1">
        <f t="array" ref="BZ61">IF(VLOOKUP($B61,refs!$A$1:$AE$32,COLUMN(AD:AD),0)="","",VLOOKUP($B61,refs!$A$1:$AE$32,COLUMN(AD:AD),0))</f>
        <v>660.73333333333301</v>
      </c>
      <c r="CA61" s="57" cm="1">
        <f t="array" ref="CA61">IF(VLOOKUP($B61,refs!$A$1:$AE$32,COLUMN(AE:AE),0)="","",VLOOKUP($B61,refs!$A$1:$AE$32,COLUMN(AE:AE),0))</f>
        <v>0.51124353469109496</v>
      </c>
    </row>
    <row r="62" spans="1:79" x14ac:dyDescent="0.2">
      <c r="A62">
        <v>53</v>
      </c>
      <c r="B62" t="s">
        <v>183</v>
      </c>
      <c r="C62" t="s">
        <v>41</v>
      </c>
      <c r="D62">
        <v>34</v>
      </c>
      <c r="E62" t="s">
        <v>128</v>
      </c>
      <c r="F62">
        <v>36</v>
      </c>
      <c r="G62" t="s">
        <v>178</v>
      </c>
      <c r="J62" t="s">
        <v>45</v>
      </c>
      <c r="K62" t="s">
        <v>184</v>
      </c>
      <c r="L62" t="s">
        <v>185</v>
      </c>
      <c r="M62" t="s">
        <v>186</v>
      </c>
      <c r="O62">
        <v>4</v>
      </c>
      <c r="Q62">
        <v>36</v>
      </c>
      <c r="R62" s="15">
        <v>41076</v>
      </c>
      <c r="S62" t="s">
        <v>216</v>
      </c>
      <c r="T62">
        <v>0</v>
      </c>
      <c r="U62">
        <v>35</v>
      </c>
      <c r="V62">
        <v>4</v>
      </c>
      <c r="Y62">
        <v>1</v>
      </c>
      <c r="Z62" t="s">
        <v>49</v>
      </c>
      <c r="AA62">
        <v>3.12</v>
      </c>
      <c r="AB62">
        <v>120</v>
      </c>
      <c r="AC62">
        <v>22.41</v>
      </c>
      <c r="AD62">
        <v>-1.0350000000000001</v>
      </c>
      <c r="AE62">
        <v>0</v>
      </c>
      <c r="AF62">
        <v>11.76</v>
      </c>
      <c r="AG62">
        <v>2</v>
      </c>
      <c r="AI62" s="15">
        <v>41058</v>
      </c>
      <c r="AJ62">
        <v>0.24930555555555556</v>
      </c>
      <c r="AP62" s="15" cm="1">
        <f t="array" ref="AP62">IF(VLOOKUP($B62,'indiv intrinsic song '!$A$1:$H$32,COLUMN(B:B),0)=0,"",VLOOKUP($B62,'indiv intrinsic song '!$A$1:$H$32,COLUMN(B:B),0))</f>
        <v>41058</v>
      </c>
      <c r="AQ62" s="17" cm="1">
        <f t="array" ref="AQ62">IF(VLOOKUP($B62,'indiv intrinsic song '!$A$1:$H$32,COLUMN(C:C),0)=0,"",VLOOKUP($B62,'indiv intrinsic song '!$A$1:$H$32,COLUMN(C:C),0))</f>
        <v>4</v>
      </c>
      <c r="AR62" s="17" cm="1">
        <f t="array" ref="AR62">IF(VLOOKUP($B62,'indiv intrinsic song '!$A$1:$H$32,COLUMN(D:D),0)=0,"",VLOOKUP($B62,'indiv intrinsic song '!$A$1:$H$32,COLUMN(D:D),0))</f>
        <v>11.5</v>
      </c>
      <c r="AS62" s="17" cm="1">
        <f t="array" ref="AS62">IF(VLOOKUP($B62,'indiv intrinsic song '!$A$1:$H$32,COLUMN(E:E),0)=0,"",VLOOKUP($B62,'indiv intrinsic song '!$A$1:$H$32,COLUMN(E:E),0))</f>
        <v>0.34733333333333327</v>
      </c>
      <c r="AT62" s="17" cm="1">
        <f t="array" ref="AT62">IF(VLOOKUP($B62,'indiv intrinsic song '!$A$1:$H$32,COLUMN(F:F),0)=0,"",VLOOKUP($B62,'indiv intrinsic song '!$A$1:$H$32,COLUMN(F:F),0))</f>
        <v>2762.5</v>
      </c>
      <c r="AU62" s="17" cm="1">
        <f t="array" ref="AU62">IF(VLOOKUP($B62,'indiv intrinsic song '!$A$1:$H$32,COLUMN(G:G),0)=0,"",VLOOKUP($B62,'indiv intrinsic song '!$A$1:$H$32,COLUMN(G:G),0))</f>
        <v>31.670626005049055</v>
      </c>
      <c r="AV62" s="17" cm="1">
        <f t="array" ref="AV62">IF(VLOOKUP($B62,'indiv intrinsic song '!$A$1:$H$32,COLUMN(H:H),0)=0,"",VLOOKUP($B62,'indiv intrinsic song '!$A$1:$H$32,COLUMN(H:H),0))</f>
        <v>23</v>
      </c>
      <c r="AW62" s="57" t="str" cm="1">
        <f t="array" ref="AW62">IF(VLOOKUP($B62,refs!$A$1:$AE$32,COLUMN(A:A),0)="","",VLOOKUP($B62,refs!$A$1:$AE$32,COLUMN(A:A),0))</f>
        <v>2600-27549</v>
      </c>
      <c r="AX62" s="57" t="str" cm="1">
        <f t="array" ref="AX62">IF(VLOOKUP($B62,refs!$A$1:$AE$32,COLUMN(B:B),0)="","",VLOOKUP($B62,refs!$A$1:$AE$32,COLUMN(B:B),0))</f>
        <v>12-069</v>
      </c>
      <c r="AY62" s="57" t="str" cm="1">
        <f t="array" ref="AY62">IF(VLOOKUP($B62,refs!$A$1:$AE$32,COLUMN(C:C),0)="","",VLOOKUP($B62,refs!$A$1:$AE$32,COLUMN(C:C),0))</f>
        <v>PB-19</v>
      </c>
      <c r="AZ62" s="57" cm="1">
        <f t="array" ref="AZ62">IF(VLOOKUP($B62,refs!$A$1:$AE$32,COLUMN(D:D),0)="","",VLOOKUP($B62,refs!$A$1:$AE$32,COLUMN(D:D),0))</f>
        <v>35.682426404995539</v>
      </c>
      <c r="BA62" s="57" cm="1">
        <f t="array" ref="BA62">IF(VLOOKUP($B62,refs!$A$1:$AE$32,COLUMN(E:E),0)="","",VLOOKUP($B62,refs!$A$1:$AE$32,COLUMN(E:E),0))</f>
        <v>40.983606557377044</v>
      </c>
      <c r="BB62" s="57" cm="1">
        <f t="array" ref="BB62">IF(VLOOKUP($B62,refs!$A$1:$AE$32,COLUMN(F:F),0)="","",VLOOKUP($B62,refs!$A$1:$AE$32,COLUMN(F:F),0))</f>
        <v>4</v>
      </c>
      <c r="BC62" s="57" cm="1">
        <f t="array" ref="BC62">IF(VLOOKUP($B62,refs!$A$1:$AE$32,COLUMN(G:G),0)="","",VLOOKUP($B62,refs!$A$1:$AE$32,COLUMN(G:G),0))</f>
        <v>0</v>
      </c>
      <c r="BD62" s="57" cm="1">
        <f t="array" ref="BD62">IF(VLOOKUP($B62,refs!$A$1:$AE$32,COLUMN(H:H),0)="","",VLOOKUP($B62,refs!$A$1:$AE$32,COLUMN(H:H),0))</f>
        <v>1</v>
      </c>
      <c r="BE62" s="57" cm="1">
        <f t="array" ref="BE62">IF(VLOOKUP($B62,refs!$A$1:$AE$32,COLUMN(I:I),0)="","",VLOOKUP($B62,refs!$A$1:$AE$32,COLUMN(I:I),0))</f>
        <v>156</v>
      </c>
      <c r="BF62" s="57" cm="1">
        <f t="array" ref="BF62">IF(VLOOKUP($B62,refs!$A$1:$AE$32,COLUMN(J:J),0)="","",VLOOKUP($B62,refs!$A$1:$AE$32,COLUMN(J:J),0))</f>
        <v>20</v>
      </c>
      <c r="BG62" s="57" cm="1">
        <f t="array" ref="BG62">IF(VLOOKUP($B62,refs!$A$1:$AE$32,COLUMN(K:K),0)="","",VLOOKUP($B62,refs!$A$1:$AE$32,COLUMN(K:K),0))</f>
        <v>123.83333333333333</v>
      </c>
      <c r="BH62" s="57" t="str" cm="1">
        <f t="array" ref="BH62">IF(VLOOKUP($B62,refs!$A$1:$AE$32,COLUMN(L:L),0)="","",VLOOKUP($B62,refs!$A$1:$AE$32,COLUMN(L:L),0))</f>
        <v/>
      </c>
      <c r="BI62" s="57" cm="1">
        <f t="array" ref="BI62">IF(VLOOKUP($B62,refs!$A$1:$AE$32,COLUMN(M:M),0)="","",VLOOKUP($B62,refs!$A$1:$AE$32,COLUMN(M:M),0))</f>
        <v>102.16666666666667</v>
      </c>
      <c r="BJ62" s="57" cm="1">
        <f t="array" ref="BJ62">IF(VLOOKUP($B62,refs!$A$1:$AE$32,COLUMN(N:N),0)="","",VLOOKUP($B62,refs!$A$1:$AE$32,COLUMN(N:N),0))</f>
        <v>102.16666666666667</v>
      </c>
      <c r="BK62" s="57" t="str" cm="1">
        <f t="array" ref="BK62">IF(VLOOKUP($B62,refs!$A$1:$AE$32,COLUMN(O:O),0)="","",VLOOKUP($B62,refs!$A$1:$AE$32,COLUMN(O:O),0))</f>
        <v>2600-27549</v>
      </c>
      <c r="BL62" s="57" cm="1">
        <f t="array" ref="BL62">IF(VLOOKUP($B62,refs!$A$1:$AE$32,COLUMN(P:P),0)="","",VLOOKUP($B62,refs!$A$1:$AE$32,COLUMN(P:P),0))</f>
        <v>52150.689333333299</v>
      </c>
      <c r="BM62" s="57" cm="1">
        <f t="array" ref="BM62">IF(VLOOKUP($B62,refs!$A$1:$AE$32,COLUMN(Q:Q),0)="","",VLOOKUP($B62,refs!$A$1:$AE$32,COLUMN(Q:Q),0))</f>
        <v>26.1145164413287</v>
      </c>
      <c r="BN62" s="57" cm="1">
        <f t="array" ref="BN62">IF(VLOOKUP($B62,refs!$A$1:$AE$32,COLUMN(R:R),0)="","",VLOOKUP($B62,refs!$A$1:$AE$32,COLUMN(R:R),0))</f>
        <v>601.34666666666703</v>
      </c>
      <c r="BO62" s="57" cm="1">
        <f t="array" ref="BO62">IF(VLOOKUP($B62,refs!$A$1:$AE$32,COLUMN(S:S),0)="","",VLOOKUP($B62,refs!$A$1:$AE$32,COLUMN(S:S),0))</f>
        <v>0.48298478949165302</v>
      </c>
      <c r="BP62" s="57" cm="1">
        <f t="array" ref="BP62">IF(VLOOKUP($B62,refs!$A$1:$AE$32,COLUMN(T:T),0)="","",VLOOKUP($B62,refs!$A$1:$AE$32,COLUMN(T:T),0))</f>
        <v>63592.637333333303</v>
      </c>
      <c r="BQ62" s="57" cm="1">
        <f t="array" ref="BQ62">IF(VLOOKUP($B62,refs!$A$1:$AE$32,COLUMN(U:U),0)="","",VLOOKUP($B62,refs!$A$1:$AE$32,COLUMN(U:U),0))</f>
        <v>31.844084793857501</v>
      </c>
      <c r="BR62" s="57" cm="1">
        <f t="array" ref="BR62">IF(VLOOKUP($B62,refs!$A$1:$AE$32,COLUMN(V:V),0)="","",VLOOKUP($B62,refs!$A$1:$AE$32,COLUMN(V:V),0))</f>
        <v>606.03333333333296</v>
      </c>
      <c r="BS62" s="57" cm="1">
        <f t="array" ref="BS62">IF(VLOOKUP($B62,refs!$A$1:$AE$32,COLUMN(W:W),0)="","",VLOOKUP($B62,refs!$A$1:$AE$32,COLUMN(W:W),0))</f>
        <v>0.42279724118265699</v>
      </c>
      <c r="BT62" s="57" cm="1">
        <f t="array" ref="BT62">IF(VLOOKUP($B62,refs!$A$1:$AE$32,COLUMN(X:X),0)="","",VLOOKUP($B62,refs!$A$1:$AE$32,COLUMN(X:X),0))</f>
        <v>67248.982666666707</v>
      </c>
      <c r="BU62" s="57" cm="1">
        <f t="array" ref="BU62">IF(VLOOKUP($B62,refs!$A$1:$AE$32,COLUMN(Y:Y),0)="","",VLOOKUP($B62,refs!$A$1:$AE$32,COLUMN(Y:Y),0))</f>
        <v>33.675003839092</v>
      </c>
      <c r="BV62" s="57" cm="1">
        <f t="array" ref="BV62">IF(VLOOKUP($B62,refs!$A$1:$AE$32,COLUMN(Z:Z),0)="","",VLOOKUP($B62,refs!$A$1:$AE$32,COLUMN(Z:Z),0))</f>
        <v>580.1</v>
      </c>
      <c r="BW62" s="57" cm="1">
        <f t="array" ref="BW62">IF(VLOOKUP($B62,refs!$A$1:$AE$32,COLUMN(AA:AA),0)="","",VLOOKUP($B62,refs!$A$1:$AE$32,COLUMN(AA:AA),0))</f>
        <v>0.42651126200783201</v>
      </c>
      <c r="BX62" s="57" cm="1">
        <f t="array" ref="BX62">IF(VLOOKUP($B62,refs!$A$1:$AE$32,COLUMN(AB:AB),0)="","",VLOOKUP($B62,refs!$A$1:$AE$32,COLUMN(AB:AB),0))</f>
        <v>66686.969666666701</v>
      </c>
      <c r="BY62" s="57" cm="1">
        <f t="array" ref="BY62">IF(VLOOKUP($B62,refs!$A$1:$AE$32,COLUMN(AC:AC),0)="","",VLOOKUP($B62,refs!$A$1:$AE$32,COLUMN(AC:AC),0))</f>
        <v>33.3935751961275</v>
      </c>
      <c r="BZ62" s="57" cm="1">
        <f t="array" ref="BZ62">IF(VLOOKUP($B62,refs!$A$1:$AE$32,COLUMN(AD:AD),0)="","",VLOOKUP($B62,refs!$A$1:$AE$32,COLUMN(AD:AD),0))</f>
        <v>628.07666666666705</v>
      </c>
      <c r="CA62" s="57" cm="1">
        <f t="array" ref="CA62">IF(VLOOKUP($B62,refs!$A$1:$AE$32,COLUMN(AE:AE),0)="","",VLOOKUP($B62,refs!$A$1:$AE$32,COLUMN(AE:AE),0))</f>
        <v>0.42181882356544198</v>
      </c>
    </row>
    <row r="63" spans="1:79" x14ac:dyDescent="0.2">
      <c r="A63">
        <v>53</v>
      </c>
      <c r="B63" t="s">
        <v>183</v>
      </c>
      <c r="C63" t="s">
        <v>41</v>
      </c>
      <c r="D63">
        <v>34</v>
      </c>
      <c r="E63" t="s">
        <v>128</v>
      </c>
      <c r="F63">
        <v>36</v>
      </c>
      <c r="G63" t="s">
        <v>178</v>
      </c>
      <c r="J63" t="s">
        <v>45</v>
      </c>
      <c r="K63" t="s">
        <v>184</v>
      </c>
      <c r="L63" t="s">
        <v>185</v>
      </c>
      <c r="M63" t="s">
        <v>186</v>
      </c>
      <c r="O63">
        <v>4</v>
      </c>
      <c r="Q63">
        <v>36</v>
      </c>
      <c r="R63" s="15">
        <v>41076</v>
      </c>
      <c r="S63" t="s">
        <v>216</v>
      </c>
      <c r="T63">
        <v>0</v>
      </c>
      <c r="U63">
        <v>35</v>
      </c>
      <c r="V63">
        <v>4</v>
      </c>
      <c r="Y63">
        <v>2</v>
      </c>
      <c r="Z63" t="s">
        <v>45</v>
      </c>
      <c r="AA63">
        <v>4.1550000000000002</v>
      </c>
      <c r="AB63">
        <v>120</v>
      </c>
      <c r="AC63">
        <v>10.65</v>
      </c>
      <c r="AG63">
        <v>2</v>
      </c>
      <c r="AI63" s="15">
        <v>41058</v>
      </c>
      <c r="AJ63">
        <v>0.29791666666666666</v>
      </c>
      <c r="AP63" s="15" cm="1">
        <f t="array" ref="AP63">IF(VLOOKUP($B63,'indiv intrinsic song '!$A$1:$H$32,COLUMN(B:B),0)=0,"",VLOOKUP($B63,'indiv intrinsic song '!$A$1:$H$32,COLUMN(B:B),0))</f>
        <v>41058</v>
      </c>
      <c r="AQ63" s="17" cm="1">
        <f t="array" ref="AQ63">IF(VLOOKUP($B63,'indiv intrinsic song '!$A$1:$H$32,COLUMN(C:C),0)=0,"",VLOOKUP($B63,'indiv intrinsic song '!$A$1:$H$32,COLUMN(C:C),0))</f>
        <v>4</v>
      </c>
      <c r="AR63" s="17" cm="1">
        <f t="array" ref="AR63">IF(VLOOKUP($B63,'indiv intrinsic song '!$A$1:$H$32,COLUMN(D:D),0)=0,"",VLOOKUP($B63,'indiv intrinsic song '!$A$1:$H$32,COLUMN(D:D),0))</f>
        <v>11.5</v>
      </c>
      <c r="AS63" s="17" cm="1">
        <f t="array" ref="AS63">IF(VLOOKUP($B63,'indiv intrinsic song '!$A$1:$H$32,COLUMN(E:E),0)=0,"",VLOOKUP($B63,'indiv intrinsic song '!$A$1:$H$32,COLUMN(E:E),0))</f>
        <v>0.34733333333333327</v>
      </c>
      <c r="AT63" s="17" cm="1">
        <f t="array" ref="AT63">IF(VLOOKUP($B63,'indiv intrinsic song '!$A$1:$H$32,COLUMN(F:F),0)=0,"",VLOOKUP($B63,'indiv intrinsic song '!$A$1:$H$32,COLUMN(F:F),0))</f>
        <v>2762.5</v>
      </c>
      <c r="AU63" s="17" cm="1">
        <f t="array" ref="AU63">IF(VLOOKUP($B63,'indiv intrinsic song '!$A$1:$H$32,COLUMN(G:G),0)=0,"",VLOOKUP($B63,'indiv intrinsic song '!$A$1:$H$32,COLUMN(G:G),0))</f>
        <v>31.670626005049055</v>
      </c>
      <c r="AV63" s="17" cm="1">
        <f t="array" ref="AV63">IF(VLOOKUP($B63,'indiv intrinsic song '!$A$1:$H$32,COLUMN(H:H),0)=0,"",VLOOKUP($B63,'indiv intrinsic song '!$A$1:$H$32,COLUMN(H:H),0))</f>
        <v>23</v>
      </c>
      <c r="AW63" s="57" t="str" cm="1">
        <f t="array" ref="AW63">IF(VLOOKUP($B63,refs!$A$1:$AE$32,COLUMN(A:A),0)="","",VLOOKUP($B63,refs!$A$1:$AE$32,COLUMN(A:A),0))</f>
        <v>2600-27549</v>
      </c>
      <c r="AX63" s="57" t="str" cm="1">
        <f t="array" ref="AX63">IF(VLOOKUP($B63,refs!$A$1:$AE$32,COLUMN(B:B),0)="","",VLOOKUP($B63,refs!$A$1:$AE$32,COLUMN(B:B),0))</f>
        <v>12-069</v>
      </c>
      <c r="AY63" s="57" t="str" cm="1">
        <f t="array" ref="AY63">IF(VLOOKUP($B63,refs!$A$1:$AE$32,COLUMN(C:C),0)="","",VLOOKUP($B63,refs!$A$1:$AE$32,COLUMN(C:C),0))</f>
        <v>PB-19</v>
      </c>
      <c r="AZ63" s="57" cm="1">
        <f t="array" ref="AZ63">IF(VLOOKUP($B63,refs!$A$1:$AE$32,COLUMN(D:D),0)="","",VLOOKUP($B63,refs!$A$1:$AE$32,COLUMN(D:D),0))</f>
        <v>35.682426404995539</v>
      </c>
      <c r="BA63" s="57" cm="1">
        <f t="array" ref="BA63">IF(VLOOKUP($B63,refs!$A$1:$AE$32,COLUMN(E:E),0)="","",VLOOKUP($B63,refs!$A$1:$AE$32,COLUMN(E:E),0))</f>
        <v>40.983606557377044</v>
      </c>
      <c r="BB63" s="57" cm="1">
        <f t="array" ref="BB63">IF(VLOOKUP($B63,refs!$A$1:$AE$32,COLUMN(F:F),0)="","",VLOOKUP($B63,refs!$A$1:$AE$32,COLUMN(F:F),0))</f>
        <v>4</v>
      </c>
      <c r="BC63" s="57" cm="1">
        <f t="array" ref="BC63">IF(VLOOKUP($B63,refs!$A$1:$AE$32,COLUMN(G:G),0)="","",VLOOKUP($B63,refs!$A$1:$AE$32,COLUMN(G:G),0))</f>
        <v>0</v>
      </c>
      <c r="BD63" s="57" cm="1">
        <f t="array" ref="BD63">IF(VLOOKUP($B63,refs!$A$1:$AE$32,COLUMN(H:H),0)="","",VLOOKUP($B63,refs!$A$1:$AE$32,COLUMN(H:H),0))</f>
        <v>1</v>
      </c>
      <c r="BE63" s="57" cm="1">
        <f t="array" ref="BE63">IF(VLOOKUP($B63,refs!$A$1:$AE$32,COLUMN(I:I),0)="","",VLOOKUP($B63,refs!$A$1:$AE$32,COLUMN(I:I),0))</f>
        <v>156</v>
      </c>
      <c r="BF63" s="57" cm="1">
        <f t="array" ref="BF63">IF(VLOOKUP($B63,refs!$A$1:$AE$32,COLUMN(J:J),0)="","",VLOOKUP($B63,refs!$A$1:$AE$32,COLUMN(J:J),0))</f>
        <v>20</v>
      </c>
      <c r="BG63" s="57" cm="1">
        <f t="array" ref="BG63">IF(VLOOKUP($B63,refs!$A$1:$AE$32,COLUMN(K:K),0)="","",VLOOKUP($B63,refs!$A$1:$AE$32,COLUMN(K:K),0))</f>
        <v>123.83333333333333</v>
      </c>
      <c r="BH63" s="57" t="str" cm="1">
        <f t="array" ref="BH63">IF(VLOOKUP($B63,refs!$A$1:$AE$32,COLUMN(L:L),0)="","",VLOOKUP($B63,refs!$A$1:$AE$32,COLUMN(L:L),0))</f>
        <v/>
      </c>
      <c r="BI63" s="57" cm="1">
        <f t="array" ref="BI63">IF(VLOOKUP($B63,refs!$A$1:$AE$32,COLUMN(M:M),0)="","",VLOOKUP($B63,refs!$A$1:$AE$32,COLUMN(M:M),0))</f>
        <v>102.16666666666667</v>
      </c>
      <c r="BJ63" s="57" cm="1">
        <f t="array" ref="BJ63">IF(VLOOKUP($B63,refs!$A$1:$AE$32,COLUMN(N:N),0)="","",VLOOKUP($B63,refs!$A$1:$AE$32,COLUMN(N:N),0))</f>
        <v>102.16666666666667</v>
      </c>
      <c r="BK63" s="57" t="str" cm="1">
        <f t="array" ref="BK63">IF(VLOOKUP($B63,refs!$A$1:$AE$32,COLUMN(O:O),0)="","",VLOOKUP($B63,refs!$A$1:$AE$32,COLUMN(O:O),0))</f>
        <v>2600-27549</v>
      </c>
      <c r="BL63" s="57" cm="1">
        <f t="array" ref="BL63">IF(VLOOKUP($B63,refs!$A$1:$AE$32,COLUMN(P:P),0)="","",VLOOKUP($B63,refs!$A$1:$AE$32,COLUMN(P:P),0))</f>
        <v>52150.689333333299</v>
      </c>
      <c r="BM63" s="57" cm="1">
        <f t="array" ref="BM63">IF(VLOOKUP($B63,refs!$A$1:$AE$32,COLUMN(Q:Q),0)="","",VLOOKUP($B63,refs!$A$1:$AE$32,COLUMN(Q:Q),0))</f>
        <v>26.1145164413287</v>
      </c>
      <c r="BN63" s="57" cm="1">
        <f t="array" ref="BN63">IF(VLOOKUP($B63,refs!$A$1:$AE$32,COLUMN(R:R),0)="","",VLOOKUP($B63,refs!$A$1:$AE$32,COLUMN(R:R),0))</f>
        <v>601.34666666666703</v>
      </c>
      <c r="BO63" s="57" cm="1">
        <f t="array" ref="BO63">IF(VLOOKUP($B63,refs!$A$1:$AE$32,COLUMN(S:S),0)="","",VLOOKUP($B63,refs!$A$1:$AE$32,COLUMN(S:S),0))</f>
        <v>0.48298478949165302</v>
      </c>
      <c r="BP63" s="57" cm="1">
        <f t="array" ref="BP63">IF(VLOOKUP($B63,refs!$A$1:$AE$32,COLUMN(T:T),0)="","",VLOOKUP($B63,refs!$A$1:$AE$32,COLUMN(T:T),0))</f>
        <v>63592.637333333303</v>
      </c>
      <c r="BQ63" s="57" cm="1">
        <f t="array" ref="BQ63">IF(VLOOKUP($B63,refs!$A$1:$AE$32,COLUMN(U:U),0)="","",VLOOKUP($B63,refs!$A$1:$AE$32,COLUMN(U:U),0))</f>
        <v>31.844084793857501</v>
      </c>
      <c r="BR63" s="57" cm="1">
        <f t="array" ref="BR63">IF(VLOOKUP($B63,refs!$A$1:$AE$32,COLUMN(V:V),0)="","",VLOOKUP($B63,refs!$A$1:$AE$32,COLUMN(V:V),0))</f>
        <v>606.03333333333296</v>
      </c>
      <c r="BS63" s="57" cm="1">
        <f t="array" ref="BS63">IF(VLOOKUP($B63,refs!$A$1:$AE$32,COLUMN(W:W),0)="","",VLOOKUP($B63,refs!$A$1:$AE$32,COLUMN(W:W),0))</f>
        <v>0.42279724118265699</v>
      </c>
      <c r="BT63" s="57" cm="1">
        <f t="array" ref="BT63">IF(VLOOKUP($B63,refs!$A$1:$AE$32,COLUMN(X:X),0)="","",VLOOKUP($B63,refs!$A$1:$AE$32,COLUMN(X:X),0))</f>
        <v>67248.982666666707</v>
      </c>
      <c r="BU63" s="57" cm="1">
        <f t="array" ref="BU63">IF(VLOOKUP($B63,refs!$A$1:$AE$32,COLUMN(Y:Y),0)="","",VLOOKUP($B63,refs!$A$1:$AE$32,COLUMN(Y:Y),0))</f>
        <v>33.675003839092</v>
      </c>
      <c r="BV63" s="57" cm="1">
        <f t="array" ref="BV63">IF(VLOOKUP($B63,refs!$A$1:$AE$32,COLUMN(Z:Z),0)="","",VLOOKUP($B63,refs!$A$1:$AE$32,COLUMN(Z:Z),0))</f>
        <v>580.1</v>
      </c>
      <c r="BW63" s="57" cm="1">
        <f t="array" ref="BW63">IF(VLOOKUP($B63,refs!$A$1:$AE$32,COLUMN(AA:AA),0)="","",VLOOKUP($B63,refs!$A$1:$AE$32,COLUMN(AA:AA),0))</f>
        <v>0.42651126200783201</v>
      </c>
      <c r="BX63" s="57" cm="1">
        <f t="array" ref="BX63">IF(VLOOKUP($B63,refs!$A$1:$AE$32,COLUMN(AB:AB),0)="","",VLOOKUP($B63,refs!$A$1:$AE$32,COLUMN(AB:AB),0))</f>
        <v>66686.969666666701</v>
      </c>
      <c r="BY63" s="57" cm="1">
        <f t="array" ref="BY63">IF(VLOOKUP($B63,refs!$A$1:$AE$32,COLUMN(AC:AC),0)="","",VLOOKUP($B63,refs!$A$1:$AE$32,COLUMN(AC:AC),0))</f>
        <v>33.3935751961275</v>
      </c>
      <c r="BZ63" s="57" cm="1">
        <f t="array" ref="BZ63">IF(VLOOKUP($B63,refs!$A$1:$AE$32,COLUMN(AD:AD),0)="","",VLOOKUP($B63,refs!$A$1:$AE$32,COLUMN(AD:AD),0))</f>
        <v>628.07666666666705</v>
      </c>
      <c r="CA63" s="57" cm="1">
        <f t="array" ref="CA63">IF(VLOOKUP($B63,refs!$A$1:$AE$32,COLUMN(AE:AE),0)="","",VLOOKUP($B63,refs!$A$1:$AE$32,COLUMN(AE:AE),0))</f>
        <v>0.42181882356544198</v>
      </c>
    </row>
    <row r="64" spans="1:79" x14ac:dyDescent="0.2">
      <c r="A64">
        <v>1</v>
      </c>
      <c r="B64" t="s">
        <v>151</v>
      </c>
      <c r="C64" t="s">
        <v>41</v>
      </c>
      <c r="D64">
        <v>1</v>
      </c>
      <c r="E64" t="s">
        <v>57</v>
      </c>
      <c r="G64" t="s">
        <v>178</v>
      </c>
      <c r="Y64">
        <v>3</v>
      </c>
      <c r="Z64" t="s">
        <v>187</v>
      </c>
      <c r="AH64">
        <v>1</v>
      </c>
      <c r="AI64" s="15">
        <v>40669</v>
      </c>
      <c r="AJ64">
        <v>0.34584490740740742</v>
      </c>
      <c r="AO64" t="s">
        <v>188</v>
      </c>
      <c r="AP64" s="15" cm="1">
        <f t="array" ref="AP64">IF(VLOOKUP($B64,'indiv intrinsic song '!$A$1:$H$32,COLUMN(B:B),0)=0,"",VLOOKUP($B64,'indiv intrinsic song '!$A$1:$H$32,COLUMN(B:B),0))</f>
        <v>41046</v>
      </c>
      <c r="AQ64" s="17" cm="1">
        <f t="array" ref="AQ64">IF(VLOOKUP($B64,'indiv intrinsic song '!$A$1:$H$32,COLUMN(C:C),0)=0,"",VLOOKUP($B64,'indiv intrinsic song '!$A$1:$H$32,COLUMN(C:C),0))</f>
        <v>7</v>
      </c>
      <c r="AR64" s="17" cm="1">
        <f t="array" ref="AR64">IF(VLOOKUP($B64,'indiv intrinsic song '!$A$1:$H$32,COLUMN(D:D),0)=0,"",VLOOKUP($B64,'indiv intrinsic song '!$A$1:$H$32,COLUMN(D:D),0))</f>
        <v>9.6666666666666661</v>
      </c>
      <c r="AS64" s="17" cm="1">
        <f t="array" ref="AS64">IF(VLOOKUP($B64,'indiv intrinsic song '!$A$1:$H$32,COLUMN(E:E),0)=0,"",VLOOKUP($B64,'indiv intrinsic song '!$A$1:$H$32,COLUMN(E:E),0))</f>
        <v>0.32328571428571434</v>
      </c>
      <c r="AT64" s="17" cm="1">
        <f t="array" ref="AT64">IF(VLOOKUP($B64,'indiv intrinsic song '!$A$1:$H$32,COLUMN(F:F),0)=0,"",VLOOKUP($B64,'indiv intrinsic song '!$A$1:$H$32,COLUMN(F:F),0))</f>
        <v>3397.1428571428573</v>
      </c>
      <c r="AU64" s="17" cm="1">
        <f t="array" ref="AU64">IF(VLOOKUP($B64,'indiv intrinsic song '!$A$1:$H$32,COLUMN(G:G),0)=0,"",VLOOKUP($B64,'indiv intrinsic song '!$A$1:$H$32,COLUMN(G:G),0))</f>
        <v>29.73747993174953</v>
      </c>
      <c r="AV64" s="17" cm="1">
        <f t="array" ref="AV64">IF(VLOOKUP($B64,'indiv intrinsic song '!$A$1:$H$32,COLUMN(H:H),0)=0,"",VLOOKUP($B64,'indiv intrinsic song '!$A$1:$H$32,COLUMN(H:H),0))</f>
        <v>14</v>
      </c>
      <c r="AW64" s="57" t="str" cm="1">
        <f t="array" ref="AW64">IF(VLOOKUP($B64,refs!$A$1:$AE$32,COLUMN(A:A),0)="","",VLOOKUP($B64,refs!$A$1:$AE$32,COLUMN(A:A),0))</f>
        <v>2540-98833</v>
      </c>
      <c r="AX64" s="57" t="str" cm="1">
        <f t="array" ref="AX64">IF(VLOOKUP($B64,refs!$A$1:$AE$32,COLUMN(B:B),0)="","",VLOOKUP($B64,refs!$A$1:$AE$32,COLUMN(B:B),0))</f>
        <v>12-543</v>
      </c>
      <c r="AY64" s="57" t="str" cm="1">
        <f t="array" ref="AY64">IF(VLOOKUP($B64,refs!$A$1:$AE$32,COLUMN(C:C),0)="","",VLOOKUP($B64,refs!$A$1:$AE$32,COLUMN(C:C),0))</f>
        <v>PB-16</v>
      </c>
      <c r="AZ64" s="57" cm="1">
        <f t="array" ref="AZ64">IF(VLOOKUP($B64,refs!$A$1:$AE$32,COLUMN(D:D),0)="","",VLOOKUP($B64,refs!$A$1:$AE$32,COLUMN(D:D),0))</f>
        <v>30.539531727180183</v>
      </c>
      <c r="BA64" s="57" cm="1">
        <f t="array" ref="BA64">IF(VLOOKUP($B64,refs!$A$1:$AE$32,COLUMN(E:E),0)="","",VLOOKUP($B64,refs!$A$1:$AE$32,COLUMN(E:E),0))</f>
        <v>35.252643948296118</v>
      </c>
      <c r="BB64" s="57" cm="1">
        <f t="array" ref="BB64">IF(VLOOKUP($B64,refs!$A$1:$AE$32,COLUMN(F:F),0)="","",VLOOKUP($B64,refs!$A$1:$AE$32,COLUMN(F:F),0))</f>
        <v>4</v>
      </c>
      <c r="BC64" s="57" cm="1">
        <f t="array" ref="BC64">IF(VLOOKUP($B64,refs!$A$1:$AE$32,COLUMN(G:G),0)="","",VLOOKUP($B64,refs!$A$1:$AE$32,COLUMN(G:G),0))</f>
        <v>4</v>
      </c>
      <c r="BD64" s="57" cm="1">
        <f t="array" ref="BD64">IF(VLOOKUP($B64,refs!$A$1:$AE$32,COLUMN(H:H),0)="","",VLOOKUP($B64,refs!$A$1:$AE$32,COLUMN(H:H),0))</f>
        <v>0.5</v>
      </c>
      <c r="BE64" s="57" cm="1">
        <f t="array" ref="BE64">IF(VLOOKUP($B64,refs!$A$1:$AE$32,COLUMN(I:I),0)="","",VLOOKUP($B64,refs!$A$1:$AE$32,COLUMN(I:I),0))</f>
        <v>173</v>
      </c>
      <c r="BF64" s="57" cm="1">
        <f t="array" ref="BF64">IF(VLOOKUP($B64,refs!$A$1:$AE$32,COLUMN(J:J),0)="","",VLOOKUP($B64,refs!$A$1:$AE$32,COLUMN(J:J),0))</f>
        <v>19</v>
      </c>
      <c r="BG64" s="57" cm="1">
        <f t="array" ref="BG64">IF(VLOOKUP($B64,refs!$A$1:$AE$32,COLUMN(K:K),0)="","",VLOOKUP($B64,refs!$A$1:$AE$32,COLUMN(K:K),0))</f>
        <v>124</v>
      </c>
      <c r="BH64" s="57" cm="1">
        <f t="array" ref="BH64">IF(VLOOKUP($B64,refs!$A$1:$AE$32,COLUMN(L:L),0)="","",VLOOKUP($B64,refs!$A$1:$AE$32,COLUMN(L:L),0))</f>
        <v>96.166666666666671</v>
      </c>
      <c r="BI64" s="57" cm="1">
        <f t="array" ref="BI64">IF(VLOOKUP($B64,refs!$A$1:$AE$32,COLUMN(M:M),0)="","",VLOOKUP($B64,refs!$A$1:$AE$32,COLUMN(M:M),0))</f>
        <v>96</v>
      </c>
      <c r="BJ64" s="57" cm="1">
        <f t="array" ref="BJ64">IF(VLOOKUP($B64,refs!$A$1:$AE$32,COLUMN(N:N),0)="","",VLOOKUP($B64,refs!$A$1:$AE$32,COLUMN(N:N),0))</f>
        <v>96.166666666666671</v>
      </c>
      <c r="BK64" s="57" t="str" cm="1">
        <f t="array" ref="BK64">IF(VLOOKUP($B64,refs!$A$1:$AE$32,COLUMN(O:O),0)="","",VLOOKUP($B64,refs!$A$1:$AE$32,COLUMN(O:O),0))</f>
        <v>2540-98833</v>
      </c>
      <c r="BL64" s="57" cm="1">
        <f t="array" ref="BL64">IF(VLOOKUP($B64,refs!$A$1:$AE$32,COLUMN(P:P),0)="","",VLOOKUP($B64,refs!$A$1:$AE$32,COLUMN(P:P),0))</f>
        <v>32292.591</v>
      </c>
      <c r="BM64" s="57" cm="1">
        <f t="array" ref="BM64">IF(VLOOKUP($B64,refs!$A$1:$AE$32,COLUMN(Q:Q),0)="","",VLOOKUP($B64,refs!$A$1:$AE$32,COLUMN(Q:Q),0))</f>
        <v>16.170551326990498</v>
      </c>
      <c r="BN64" s="57" cm="1">
        <f t="array" ref="BN64">IF(VLOOKUP($B64,refs!$A$1:$AE$32,COLUMN(R:R),0)="","",VLOOKUP($B64,refs!$A$1:$AE$32,COLUMN(R:R),0))</f>
        <v>660.78666666666697</v>
      </c>
      <c r="BO64" s="57" cm="1">
        <f t="array" ref="BO64">IF(VLOOKUP($B64,refs!$A$1:$AE$32,COLUMN(S:S),0)="","",VLOOKUP($B64,refs!$A$1:$AE$32,COLUMN(S:S),0))</f>
        <v>0.491661422326167</v>
      </c>
      <c r="BP64" s="57" cm="1">
        <f t="array" ref="BP64">IF(VLOOKUP($B64,refs!$A$1:$AE$32,COLUMN(T:T),0)="","",VLOOKUP($B64,refs!$A$1:$AE$32,COLUMN(T:T),0))</f>
        <v>39203.221333333298</v>
      </c>
      <c r="BQ64" s="57" cm="1">
        <f t="array" ref="BQ64">IF(VLOOKUP($B64,refs!$A$1:$AE$32,COLUMN(U:U),0)="","",VLOOKUP($B64,refs!$A$1:$AE$32,COLUMN(U:U),0))</f>
        <v>19.631057252545499</v>
      </c>
      <c r="BR64" s="57" cm="1">
        <f t="array" ref="BR64">IF(VLOOKUP($B64,refs!$A$1:$AE$32,COLUMN(V:V),0)="","",VLOOKUP($B64,refs!$A$1:$AE$32,COLUMN(V:V),0))</f>
        <v>638.05999999999995</v>
      </c>
      <c r="BS64" s="57" cm="1">
        <f t="array" ref="BS64">IF(VLOOKUP($B64,refs!$A$1:$AE$32,COLUMN(W:W),0)="","",VLOOKUP($B64,refs!$A$1:$AE$32,COLUMN(W:W),0))</f>
        <v>0.49916370295303802</v>
      </c>
      <c r="BT64" s="57" cm="1">
        <f t="array" ref="BT64">IF(VLOOKUP($B64,refs!$A$1:$AE$32,COLUMN(X:X),0)="","",VLOOKUP($B64,refs!$A$1:$AE$32,COLUMN(X:X),0))</f>
        <v>27692.279666666702</v>
      </c>
      <c r="BU64" s="57" cm="1">
        <f t="array" ref="BU64">IF(VLOOKUP($B64,refs!$A$1:$AE$32,COLUMN(Y:Y),0)="","",VLOOKUP($B64,refs!$A$1:$AE$32,COLUMN(Y:Y),0))</f>
        <v>13.866940243698901</v>
      </c>
      <c r="BV64" s="57" cm="1">
        <f t="array" ref="BV64">IF(VLOOKUP($B64,refs!$A$1:$AE$32,COLUMN(Z:Z),0)="","",VLOOKUP($B64,refs!$A$1:$AE$32,COLUMN(Z:Z),0))</f>
        <v>652.07666666666705</v>
      </c>
      <c r="BW64" s="57" cm="1">
        <f t="array" ref="BW64">IF(VLOOKUP($B64,refs!$A$1:$AE$32,COLUMN(AA:AA),0)="","",VLOOKUP($B64,refs!$A$1:$AE$32,COLUMN(AA:AA),0))</f>
        <v>0.54133133505973396</v>
      </c>
      <c r="BX64" s="57" cm="1">
        <f t="array" ref="BX64">IF(VLOOKUP($B64,refs!$A$1:$AE$32,COLUMN(AB:AB),0)="","",VLOOKUP($B64,refs!$A$1:$AE$32,COLUMN(AB:AB),0))</f>
        <v>25552.717333333301</v>
      </c>
      <c r="BY64" s="57" cm="1">
        <f t="array" ref="BY64">IF(VLOOKUP($B64,refs!$A$1:$AE$32,COLUMN(AC:AC),0)="","",VLOOKUP($B64,refs!$A$1:$AE$32,COLUMN(AC:AC),0))</f>
        <v>12.7955519946587</v>
      </c>
      <c r="BZ64" s="57" cm="1">
        <f t="array" ref="BZ64">IF(VLOOKUP($B64,refs!$A$1:$AE$32,COLUMN(AD:AD),0)="","",VLOOKUP($B64,refs!$A$1:$AE$32,COLUMN(AD:AD),0))</f>
        <v>645.70333333333303</v>
      </c>
      <c r="CA64" s="57" cm="1">
        <f t="array" ref="CA64">IF(VLOOKUP($B64,refs!$A$1:$AE$32,COLUMN(AE:AE),0)="","",VLOOKUP($B64,refs!$A$1:$AE$32,COLUMN(AE:AE),0))</f>
        <v>0.57855156541696295</v>
      </c>
    </row>
    <row r="65" spans="1:79" x14ac:dyDescent="0.2">
      <c r="A65">
        <v>2</v>
      </c>
      <c r="B65" t="s">
        <v>53</v>
      </c>
      <c r="C65" t="s">
        <v>41</v>
      </c>
      <c r="E65" t="s">
        <v>50</v>
      </c>
      <c r="G65" t="s">
        <v>51</v>
      </c>
      <c r="Y65">
        <v>1</v>
      </c>
      <c r="Z65" t="s">
        <v>187</v>
      </c>
      <c r="AH65">
        <v>2</v>
      </c>
      <c r="AI65" s="15">
        <v>40673</v>
      </c>
      <c r="AN65" t="s">
        <v>189</v>
      </c>
      <c r="AO65" t="s">
        <v>190</v>
      </c>
      <c r="AP65" s="15" t="str" cm="1">
        <f t="array" ref="AP65">IF(VLOOKUP($B65,'indiv intrinsic song '!$A$1:$H$32,COLUMN(B:B),0)=0,"",VLOOKUP($B65,'indiv intrinsic song '!$A$1:$H$32,COLUMN(B:B),0))</f>
        <v/>
      </c>
      <c r="AQ65" s="17" t="str" cm="1">
        <f t="array" ref="AQ65">IF(VLOOKUP($B65,'indiv intrinsic song '!$A$1:$H$32,COLUMN(C:C),0)=0,"",VLOOKUP($B65,'indiv intrinsic song '!$A$1:$H$32,COLUMN(C:C),0))</f>
        <v/>
      </c>
      <c r="AR65" s="17" t="str" cm="1">
        <f t="array" ref="AR65">IF(VLOOKUP($B65,'indiv intrinsic song '!$A$1:$H$32,COLUMN(D:D),0)=0,"",VLOOKUP($B65,'indiv intrinsic song '!$A$1:$H$32,COLUMN(D:D),0))</f>
        <v/>
      </c>
      <c r="AS65" s="17" t="str" cm="1">
        <f t="array" ref="AS65">IF(VLOOKUP($B65,'indiv intrinsic song '!$A$1:$H$32,COLUMN(E:E),0)=0,"",VLOOKUP($B65,'indiv intrinsic song '!$A$1:$H$32,COLUMN(E:E),0))</f>
        <v/>
      </c>
      <c r="AT65" s="17" t="str" cm="1">
        <f t="array" ref="AT65">IF(VLOOKUP($B65,'indiv intrinsic song '!$A$1:$H$32,COLUMN(F:F),0)=0,"",VLOOKUP($B65,'indiv intrinsic song '!$A$1:$H$32,COLUMN(F:F),0))</f>
        <v/>
      </c>
      <c r="AU65" s="17" t="str" cm="1">
        <f t="array" ref="AU65">IF(VLOOKUP($B65,'indiv intrinsic song '!$A$1:$H$32,COLUMN(G:G),0)=0,"",VLOOKUP($B65,'indiv intrinsic song '!$A$1:$H$32,COLUMN(G:G),0))</f>
        <v/>
      </c>
      <c r="AV65" s="17" t="str" cm="1">
        <f t="array" ref="AV65">IF(VLOOKUP($B65,'indiv intrinsic song '!$A$1:$H$32,COLUMN(H:H),0)=0,"",VLOOKUP($B65,'indiv intrinsic song '!$A$1:$H$32,COLUMN(H:H),0))</f>
        <v/>
      </c>
      <c r="AW65" s="57" t="str" cm="1">
        <f t="array" ref="AW65">IF(VLOOKUP($B65,refs!$A$1:$AE$32,COLUMN(A:A),0)="","",VLOOKUP($B65,refs!$A$1:$AE$32,COLUMN(A:A),0))</f>
        <v>2540-98836</v>
      </c>
      <c r="AX65" s="57" t="str" cm="1">
        <f t="array" ref="AX65">IF(VLOOKUP($B65,refs!$A$1:$AE$32,COLUMN(B:B),0)="","",VLOOKUP($B65,refs!$A$1:$AE$32,COLUMN(B:B),0))</f>
        <v>11-078</v>
      </c>
      <c r="AY65" s="57" t="str" cm="1">
        <f t="array" ref="AY65">IF(VLOOKUP($B65,refs!$A$1:$AE$32,COLUMN(C:C),0)="","",VLOOKUP($B65,refs!$A$1:$AE$32,COLUMN(C:C),0))</f>
        <v>PB-(3)</v>
      </c>
      <c r="AZ65" s="57" cm="1">
        <f t="array" ref="AZ65">IF(VLOOKUP($B65,refs!$A$1:$AE$32,COLUMN(D:D),0)="","",VLOOKUP($B65,refs!$A$1:$AE$32,COLUMN(D:D),0))</f>
        <v>32.884902840059787</v>
      </c>
      <c r="BA65" s="57" cm="1">
        <f t="array" ref="BA65">IF(VLOOKUP($B65,refs!$A$1:$AE$32,COLUMN(E:E),0)="","",VLOOKUP($B65,refs!$A$1:$AE$32,COLUMN(E:E),0))</f>
        <v>37.722908093278463</v>
      </c>
      <c r="BB65" s="57" cm="1">
        <f t="array" ref="BB65">IF(VLOOKUP($B65,refs!$A$1:$AE$32,COLUMN(F:F),0)="","",VLOOKUP($B65,refs!$A$1:$AE$32,COLUMN(F:F),0))</f>
        <v>4</v>
      </c>
      <c r="BC65" s="57" cm="1">
        <f t="array" ref="BC65">IF(VLOOKUP($B65,refs!$A$1:$AE$32,COLUMN(G:G),0)="","",VLOOKUP($B65,refs!$A$1:$AE$32,COLUMN(G:G),0))</f>
        <v>5</v>
      </c>
      <c r="BD65" s="57" cm="1">
        <f t="array" ref="BD65">IF(VLOOKUP($B65,refs!$A$1:$AE$32,COLUMN(H:H),0)="","",VLOOKUP($B65,refs!$A$1:$AE$32,COLUMN(H:H),0))</f>
        <v>0.44444444444444442</v>
      </c>
      <c r="BE65" s="57" cm="1">
        <f t="array" ref="BE65">IF(VLOOKUP($B65,refs!$A$1:$AE$32,COLUMN(I:I),0)="","",VLOOKUP($B65,refs!$A$1:$AE$32,COLUMN(I:I),0))</f>
        <v>130</v>
      </c>
      <c r="BF65" s="57" cm="1">
        <f t="array" ref="BF65">IF(VLOOKUP($B65,refs!$A$1:$AE$32,COLUMN(J:J),0)="","",VLOOKUP($B65,refs!$A$1:$AE$32,COLUMN(J:J),0))</f>
        <v>19.5</v>
      </c>
      <c r="BG65" s="57" cm="1">
        <f t="array" ref="BG65">IF(VLOOKUP($B65,refs!$A$1:$AE$32,COLUMN(K:K),0)="","",VLOOKUP($B65,refs!$A$1:$AE$32,COLUMN(K:K),0))</f>
        <v>123</v>
      </c>
      <c r="BH65" s="57" cm="1">
        <f t="array" ref="BH65">IF(VLOOKUP($B65,refs!$A$1:$AE$32,COLUMN(L:L),0)="","",VLOOKUP($B65,refs!$A$1:$AE$32,COLUMN(L:L),0))</f>
        <v>98</v>
      </c>
      <c r="BI65" s="57" cm="1">
        <f t="array" ref="BI65">IF(VLOOKUP($B65,refs!$A$1:$AE$32,COLUMN(M:M),0)="","",VLOOKUP($B65,refs!$A$1:$AE$32,COLUMN(M:M),0))</f>
        <v>99</v>
      </c>
      <c r="BJ65" s="57" cm="1">
        <f t="array" ref="BJ65">IF(VLOOKUP($B65,refs!$A$1:$AE$32,COLUMN(N:N),0)="","",VLOOKUP($B65,refs!$A$1:$AE$32,COLUMN(N:N),0))</f>
        <v>99</v>
      </c>
      <c r="BK65" s="57" t="str" cm="1">
        <f t="array" ref="BK65">IF(VLOOKUP($B65,refs!$A$1:$AE$32,COLUMN(O:O),0)="","",VLOOKUP($B65,refs!$A$1:$AE$32,COLUMN(O:O),0))</f>
        <v>2540-98836</v>
      </c>
      <c r="BL65" s="57" cm="1">
        <f t="array" ref="BL65">IF(VLOOKUP($B65,refs!$A$1:$AE$32,COLUMN(P:P),0)="","",VLOOKUP($B65,refs!$A$1:$AE$32,COLUMN(P:P),0))</f>
        <v>25708.8733333333</v>
      </c>
      <c r="BM65" s="57" cm="1">
        <f t="array" ref="BM65">IF(VLOOKUP($B65,refs!$A$1:$AE$32,COLUMN(Q:Q),0)="","",VLOOKUP($B65,refs!$A$1:$AE$32,COLUMN(Q:Q),0))</f>
        <v>12.8737472875981</v>
      </c>
      <c r="BN65" s="57" cm="1">
        <f t="array" ref="BN65">IF(VLOOKUP($B65,refs!$A$1:$AE$32,COLUMN(R:R),0)="","",VLOOKUP($B65,refs!$A$1:$AE$32,COLUMN(R:R),0))</f>
        <v>694.15</v>
      </c>
      <c r="BO65" s="57" cm="1">
        <f t="array" ref="BO65">IF(VLOOKUP($B65,refs!$A$1:$AE$32,COLUMN(S:S),0)="","",VLOOKUP($B65,refs!$A$1:$AE$32,COLUMN(S:S),0))</f>
        <v>0.54992675799715696</v>
      </c>
      <c r="BP65" s="57" cm="1">
        <f t="array" ref="BP65">IF(VLOOKUP($B65,refs!$A$1:$AE$32,COLUMN(T:T),0)="","",VLOOKUP($B65,refs!$A$1:$AE$32,COLUMN(T:T),0))</f>
        <v>34943.6743333333</v>
      </c>
      <c r="BQ65" s="57" cm="1">
        <f t="array" ref="BQ65">IF(VLOOKUP($B65,refs!$A$1:$AE$32,COLUMN(U:U),0)="","",VLOOKUP($B65,refs!$A$1:$AE$32,COLUMN(U:U),0))</f>
        <v>17.498084293106299</v>
      </c>
      <c r="BR65" s="57" cm="1">
        <f t="array" ref="BR65">IF(VLOOKUP($B65,refs!$A$1:$AE$32,COLUMN(V:V),0)="","",VLOOKUP($B65,refs!$A$1:$AE$32,COLUMN(V:V),0))</f>
        <v>681.45</v>
      </c>
      <c r="BS65" s="57" cm="1">
        <f t="array" ref="BS65">IF(VLOOKUP($B65,refs!$A$1:$AE$32,COLUMN(W:W),0)="","",VLOOKUP($B65,refs!$A$1:$AE$32,COLUMN(W:W),0))</f>
        <v>0.47882965447522002</v>
      </c>
      <c r="BT65" s="57" cm="1">
        <f t="array" ref="BT65">IF(VLOOKUP($B65,refs!$A$1:$AE$32,COLUMN(X:X),0)="","",VLOOKUP($B65,refs!$A$1:$AE$32,COLUMN(X:X),0))</f>
        <v>52899.131000000001</v>
      </c>
      <c r="BU65" s="57" cm="1">
        <f t="array" ref="BU65">IF(VLOOKUP($B65,refs!$A$1:$AE$32,COLUMN(Y:Y),0)="","",VLOOKUP($B65,refs!$A$1:$AE$32,COLUMN(Y:Y),0))</f>
        <v>26.489299449173799</v>
      </c>
      <c r="BV65" s="57" cm="1">
        <f t="array" ref="BV65">IF(VLOOKUP($B65,refs!$A$1:$AE$32,COLUMN(Z:Z),0)="","",VLOOKUP($B65,refs!$A$1:$AE$32,COLUMN(Z:Z),0))</f>
        <v>592.04666666666697</v>
      </c>
      <c r="BW65" s="57" cm="1">
        <f t="array" ref="BW65">IF(VLOOKUP($B65,refs!$A$1:$AE$32,COLUMN(AA:AA),0)="","",VLOOKUP($B65,refs!$A$1:$AE$32,COLUMN(AA:AA),0))</f>
        <v>0.42769627053711701</v>
      </c>
      <c r="BX65" s="57" cm="1">
        <f t="array" ref="BX65">IF(VLOOKUP($B65,refs!$A$1:$AE$32,COLUMN(AB:AB),0)="","",VLOOKUP($B65,refs!$A$1:$AE$32,COLUMN(AB:AB),0))</f>
        <v>34747.750333333301</v>
      </c>
      <c r="BY65" s="57" cm="1">
        <f t="array" ref="BY65">IF(VLOOKUP($B65,refs!$A$1:$AE$32,COLUMN(AC:AC),0)="","",VLOOKUP($B65,refs!$A$1:$AE$32,COLUMN(AC:AC),0))</f>
        <v>17.399975129360701</v>
      </c>
      <c r="BZ65" s="57" cm="1">
        <f t="array" ref="BZ65">IF(VLOOKUP($B65,refs!$A$1:$AE$32,COLUMN(AD:AD),0)="","",VLOOKUP($B65,refs!$A$1:$AE$32,COLUMN(AD:AD),0))</f>
        <v>657.42333333333295</v>
      </c>
      <c r="CA65" s="57" cm="1">
        <f t="array" ref="CA65">IF(VLOOKUP($B65,refs!$A$1:$AE$32,COLUMN(AE:AE),0)="","",VLOOKUP($B65,refs!$A$1:$AE$32,COLUMN(AE:AE),0))</f>
        <v>0.51950017140733795</v>
      </c>
    </row>
    <row r="66" spans="1:79" x14ac:dyDescent="0.2">
      <c r="A66">
        <v>4</v>
      </c>
      <c r="B66" t="s">
        <v>46</v>
      </c>
      <c r="C66" t="s">
        <v>41</v>
      </c>
      <c r="D66">
        <v>2</v>
      </c>
      <c r="E66" t="s">
        <v>42</v>
      </c>
      <c r="G66" t="s">
        <v>43</v>
      </c>
      <c r="Y66">
        <v>3</v>
      </c>
      <c r="Z66" t="s">
        <v>187</v>
      </c>
      <c r="AH66">
        <v>2</v>
      </c>
      <c r="AI66" s="15">
        <v>40676</v>
      </c>
      <c r="AO66">
        <v>1086</v>
      </c>
      <c r="AP66" s="15" cm="1">
        <f t="array" ref="AP66">IF(VLOOKUP($B66,'indiv intrinsic song '!$A$1:$H$32,COLUMN(B:B),0)=0,"",VLOOKUP($B66,'indiv intrinsic song '!$A$1:$H$32,COLUMN(B:B),0))</f>
        <v>40676</v>
      </c>
      <c r="AQ66" s="17" cm="1">
        <f t="array" ref="AQ66">IF(VLOOKUP($B66,'indiv intrinsic song '!$A$1:$H$32,COLUMN(C:C),0)=0,"",VLOOKUP($B66,'indiv intrinsic song '!$A$1:$H$32,COLUMN(C:C),0))</f>
        <v>5</v>
      </c>
      <c r="AR66" s="17" cm="1">
        <f t="array" ref="AR66">IF(VLOOKUP($B66,'indiv intrinsic song '!$A$1:$H$32,COLUMN(D:D),0)=0,"",VLOOKUP($B66,'indiv intrinsic song '!$A$1:$H$32,COLUMN(D:D),0))</f>
        <v>9.8000000000000007</v>
      </c>
      <c r="AS66" s="17" cm="1">
        <f t="array" ref="AS66">IF(VLOOKUP($B66,'indiv intrinsic song '!$A$1:$H$32,COLUMN(E:E),0)=0,"",VLOOKUP($B66,'indiv intrinsic song '!$A$1:$H$32,COLUMN(E:E),0))</f>
        <v>0.33</v>
      </c>
      <c r="AT66" s="17" cm="1">
        <f t="array" ref="AT66">IF(VLOOKUP($B66,'indiv intrinsic song '!$A$1:$H$32,COLUMN(F:F),0)=0,"",VLOOKUP($B66,'indiv intrinsic song '!$A$1:$H$32,COLUMN(F:F),0))</f>
        <v>1610</v>
      </c>
      <c r="AU66" s="17" cm="1">
        <f t="array" ref="AU66">IF(VLOOKUP($B66,'indiv intrinsic song '!$A$1:$H$32,COLUMN(G:G),0)=0,"",VLOOKUP($B66,'indiv intrinsic song '!$A$1:$H$32,COLUMN(G:G),0))</f>
        <v>29.84</v>
      </c>
      <c r="AV66" s="17" cm="1">
        <f t="array" ref="AV66">IF(VLOOKUP($B66,'indiv intrinsic song '!$A$1:$H$32,COLUMN(H:H),0)=0,"",VLOOKUP($B66,'indiv intrinsic song '!$A$1:$H$32,COLUMN(H:H),0))</f>
        <v>23</v>
      </c>
      <c r="AW66" s="57" t="str" cm="1">
        <f t="array" ref="AW66">IF(VLOOKUP($B66,refs!$A$1:$AE$32,COLUMN(A:A),0)="","",VLOOKUP($B66,refs!$A$1:$AE$32,COLUMN(A:A),0))</f>
        <v>2540-98933</v>
      </c>
      <c r="AX66" s="57" t="str" cm="1">
        <f t="array" ref="AX66">IF(VLOOKUP($B66,refs!$A$1:$AE$32,COLUMN(B:B),0)="","",VLOOKUP($B66,refs!$A$1:$AE$32,COLUMN(B:B),0))</f>
        <v>11-216</v>
      </c>
      <c r="AY66" s="57" t="str" cm="1">
        <f t="array" ref="AY66">IF(VLOOKUP($B66,refs!$A$1:$AE$32,COLUMN(C:C),0)="","",VLOOKUP($B66,refs!$A$1:$AE$32,COLUMN(C:C),0))</f>
        <v>PB-(4)</v>
      </c>
      <c r="AZ66" s="57" cm="1">
        <f t="array" ref="AZ66">IF(VLOOKUP($B66,refs!$A$1:$AE$32,COLUMN(D:D),0)="","",VLOOKUP($B66,refs!$A$1:$AE$32,COLUMN(D:D),0))</f>
        <v>29.821073558648109</v>
      </c>
      <c r="BA66" s="57" cm="1">
        <f t="array" ref="BA66">IF(VLOOKUP($B66,refs!$A$1:$AE$32,COLUMN(E:E),0)="","",VLOOKUP($B66,refs!$A$1:$AE$32,COLUMN(E:E),0))</f>
        <v>34.311856652687766</v>
      </c>
      <c r="BB66" s="57" cm="1">
        <f t="array" ref="BB66">IF(VLOOKUP($B66,refs!$A$1:$AE$32,COLUMN(F:F),0)="","",VLOOKUP($B66,refs!$A$1:$AE$32,COLUMN(F:F),0))</f>
        <v>0</v>
      </c>
      <c r="BC66" s="57" cm="1">
        <f t="array" ref="BC66">IF(VLOOKUP($B66,refs!$A$1:$AE$32,COLUMN(G:G),0)="","",VLOOKUP($B66,refs!$A$1:$AE$32,COLUMN(G:G),0))</f>
        <v>8</v>
      </c>
      <c r="BD66" s="57" cm="1">
        <f t="array" ref="BD66">IF(VLOOKUP($B66,refs!$A$1:$AE$32,COLUMN(H:H),0)="","",VLOOKUP($B66,refs!$A$1:$AE$32,COLUMN(H:H),0))</f>
        <v>0</v>
      </c>
      <c r="BE66" s="57" cm="1">
        <f t="array" ref="BE66">IF(VLOOKUP($B66,refs!$A$1:$AE$32,COLUMN(I:I),0)="","",VLOOKUP($B66,refs!$A$1:$AE$32,COLUMN(I:I),0))</f>
        <v>137</v>
      </c>
      <c r="BF66" s="57" cm="1">
        <f t="array" ref="BF66">IF(VLOOKUP($B66,refs!$A$1:$AE$32,COLUMN(J:J),0)="","",VLOOKUP($B66,refs!$A$1:$AE$32,COLUMN(J:J),0))</f>
        <v>17.25</v>
      </c>
      <c r="BG66" s="57" cm="1">
        <f t="array" ref="BG66">IF(VLOOKUP($B66,refs!$A$1:$AE$32,COLUMN(K:K),0)="","",VLOOKUP($B66,refs!$A$1:$AE$32,COLUMN(K:K),0))</f>
        <v>118</v>
      </c>
      <c r="BH66" s="57" cm="1">
        <f t="array" ref="BH66">IF(VLOOKUP($B66,refs!$A$1:$AE$32,COLUMN(L:L),0)="","",VLOOKUP($B66,refs!$A$1:$AE$32,COLUMN(L:L),0))</f>
        <v>88.166666666666671</v>
      </c>
      <c r="BI66" s="57" cm="1">
        <f t="array" ref="BI66">IF(VLOOKUP($B66,refs!$A$1:$AE$32,COLUMN(M:M),0)="","",VLOOKUP($B66,refs!$A$1:$AE$32,COLUMN(M:M),0))</f>
        <v>85.166666666666671</v>
      </c>
      <c r="BJ66" s="57" cm="1">
        <f t="array" ref="BJ66">IF(VLOOKUP($B66,refs!$A$1:$AE$32,COLUMN(N:N),0)="","",VLOOKUP($B66,refs!$A$1:$AE$32,COLUMN(N:N),0))</f>
        <v>88.166666666666671</v>
      </c>
      <c r="BK66" s="57" t="str" cm="1">
        <f t="array" ref="BK66">IF(VLOOKUP($B66,refs!$A$1:$AE$32,COLUMN(O:O),0)="","",VLOOKUP($B66,refs!$A$1:$AE$32,COLUMN(O:O),0))</f>
        <v>2540-98933</v>
      </c>
      <c r="BL66" s="57" cm="1">
        <f t="array" ref="BL66">IF(VLOOKUP($B66,refs!$A$1:$AE$32,COLUMN(P:P),0)="","",VLOOKUP($B66,refs!$A$1:$AE$32,COLUMN(P:P),0))</f>
        <v>40364.548333333303</v>
      </c>
      <c r="BM66" s="57" cm="1">
        <f t="array" ref="BM66">IF(VLOOKUP($B66,refs!$A$1:$AE$32,COLUMN(Q:Q),0)="","",VLOOKUP($B66,refs!$A$1:$AE$32,COLUMN(Q:Q),0))</f>
        <v>20.212593056250999</v>
      </c>
      <c r="BN66" s="57" cm="1">
        <f t="array" ref="BN66">IF(VLOOKUP($B66,refs!$A$1:$AE$32,COLUMN(R:R),0)="","",VLOOKUP($B66,refs!$A$1:$AE$32,COLUMN(R:R),0))</f>
        <v>660.16</v>
      </c>
      <c r="BO66" s="57" cm="1">
        <f t="array" ref="BO66">IF(VLOOKUP($B66,refs!$A$1:$AE$32,COLUMN(S:S),0)="","",VLOOKUP($B66,refs!$A$1:$AE$32,COLUMN(S:S),0))</f>
        <v>0.49371444048232999</v>
      </c>
      <c r="BP66" s="57" cm="1">
        <f t="array" ref="BP66">IF(VLOOKUP($B66,refs!$A$1:$AE$32,COLUMN(T:T),0)="","",VLOOKUP($B66,refs!$A$1:$AE$32,COLUMN(T:T),0))</f>
        <v>57803.817000000003</v>
      </c>
      <c r="BQ66" s="57" cm="1">
        <f t="array" ref="BQ66">IF(VLOOKUP($B66,refs!$A$1:$AE$32,COLUMN(U:U),0)="","",VLOOKUP($B66,refs!$A$1:$AE$32,COLUMN(U:U),0))</f>
        <v>28.945326489734601</v>
      </c>
      <c r="BR66" s="57" cm="1">
        <f t="array" ref="BR66">IF(VLOOKUP($B66,refs!$A$1:$AE$32,COLUMN(V:V),0)="","",VLOOKUP($B66,refs!$A$1:$AE$32,COLUMN(V:V),0))</f>
        <v>600.67999999999995</v>
      </c>
      <c r="BS66" s="57" cm="1">
        <f t="array" ref="BS66">IF(VLOOKUP($B66,refs!$A$1:$AE$32,COLUMN(W:W),0)="","",VLOOKUP($B66,refs!$A$1:$AE$32,COLUMN(W:W),0))</f>
        <v>0.47539845851518198</v>
      </c>
      <c r="BT66" s="57" cm="1">
        <f t="array" ref="BT66">IF(VLOOKUP($B66,refs!$A$1:$AE$32,COLUMN(X:X),0)="","",VLOOKUP($B66,refs!$A$1:$AE$32,COLUMN(X:X),0))</f>
        <v>65788.8523333333</v>
      </c>
      <c r="BU66" s="57" cm="1">
        <f t="array" ref="BU66">IF(VLOOKUP($B66,refs!$A$1:$AE$32,COLUMN(Y:Y),0)="","",VLOOKUP($B66,refs!$A$1:$AE$32,COLUMN(Y:Y),0))</f>
        <v>32.943841929561003</v>
      </c>
      <c r="BV66" s="57" cm="1">
        <f t="array" ref="BV66">IF(VLOOKUP($B66,refs!$A$1:$AE$32,COLUMN(Z:Z),0)="","",VLOOKUP($B66,refs!$A$1:$AE$32,COLUMN(Z:Z),0))</f>
        <v>578.37666666666701</v>
      </c>
      <c r="BW66" s="57" cm="1">
        <f t="array" ref="BW66">IF(VLOOKUP($B66,refs!$A$1:$AE$32,COLUMN(AA:AA),0)="","",VLOOKUP($B66,refs!$A$1:$AE$32,COLUMN(AA:AA),0))</f>
        <v>0.42287602613209702</v>
      </c>
      <c r="BX66" s="57" cm="1">
        <f t="array" ref="BX66">IF(VLOOKUP($B66,refs!$A$1:$AE$32,COLUMN(AB:AB),0)="","",VLOOKUP($B66,refs!$A$1:$AE$32,COLUMN(AB:AB),0))</f>
        <v>27038.814999999999</v>
      </c>
      <c r="BY66" s="57" cm="1">
        <f t="array" ref="BY66">IF(VLOOKUP($B66,refs!$A$1:$AE$32,COLUMN(AC:AC),0)="","",VLOOKUP($B66,refs!$A$1:$AE$32,COLUMN(AC:AC),0))</f>
        <v>13.5397170756134</v>
      </c>
      <c r="BZ66" s="57" cm="1">
        <f t="array" ref="BZ66">IF(VLOOKUP($B66,refs!$A$1:$AE$32,COLUMN(AD:AD),0)="","",VLOOKUP($B66,refs!$A$1:$AE$32,COLUMN(AD:AD),0))</f>
        <v>681.45</v>
      </c>
      <c r="CA66" s="57" cm="1">
        <f t="array" ref="CA66">IF(VLOOKUP($B66,refs!$A$1:$AE$32,COLUMN(AE:AE),0)="","",VLOOKUP($B66,refs!$A$1:$AE$32,COLUMN(AE:AE),0))</f>
        <v>0.56864576402328604</v>
      </c>
    </row>
    <row r="67" spans="1:79" x14ac:dyDescent="0.2">
      <c r="A67">
        <v>5</v>
      </c>
      <c r="B67" t="s">
        <v>59</v>
      </c>
      <c r="C67" t="s">
        <v>41</v>
      </c>
      <c r="E67" t="s">
        <v>57</v>
      </c>
      <c r="G67" t="s">
        <v>191</v>
      </c>
      <c r="Y67">
        <v>1</v>
      </c>
      <c r="Z67" t="s">
        <v>187</v>
      </c>
      <c r="AI67" s="15">
        <v>40677</v>
      </c>
      <c r="AP67" s="15" cm="1">
        <f t="array" ref="AP67">IF(VLOOKUP($B67,'indiv intrinsic song '!$A$1:$H$32,COLUMN(B:B),0)=0,"",VLOOKUP($B67,'indiv intrinsic song '!$A$1:$H$32,COLUMN(B:B),0))</f>
        <v>40677</v>
      </c>
      <c r="AQ67" s="17" cm="1">
        <f t="array" ref="AQ67">IF(VLOOKUP($B67,'indiv intrinsic song '!$A$1:$H$32,COLUMN(C:C),0)=0,"",VLOOKUP($B67,'indiv intrinsic song '!$A$1:$H$32,COLUMN(C:C),0))</f>
        <v>9</v>
      </c>
      <c r="AR67" s="17" cm="1">
        <f t="array" ref="AR67">IF(VLOOKUP($B67,'indiv intrinsic song '!$A$1:$H$32,COLUMN(D:D),0)=0,"",VLOOKUP($B67,'indiv intrinsic song '!$A$1:$H$32,COLUMN(D:D),0))</f>
        <v>8.43</v>
      </c>
      <c r="AS67" s="17" cm="1">
        <f t="array" ref="AS67">IF(VLOOKUP($B67,'indiv intrinsic song '!$A$1:$H$32,COLUMN(E:E),0)=0,"",VLOOKUP($B67,'indiv intrinsic song '!$A$1:$H$32,COLUMN(E:E),0))</f>
        <v>0.26600000000000001</v>
      </c>
      <c r="AT67" s="17" cm="1">
        <f t="array" ref="AT67">IF(VLOOKUP($B67,'indiv intrinsic song '!$A$1:$H$32,COLUMN(F:F),0)=0,"",VLOOKUP($B67,'indiv intrinsic song '!$A$1:$H$32,COLUMN(F:F),0))</f>
        <v>3086.67</v>
      </c>
      <c r="AU67" s="17" cm="1">
        <f t="array" ref="AU67">IF(VLOOKUP($B67,'indiv intrinsic song '!$A$1:$H$32,COLUMN(G:G),0)=0,"",VLOOKUP($B67,'indiv intrinsic song '!$A$1:$H$32,COLUMN(G:G),0))</f>
        <v>33.07</v>
      </c>
      <c r="AV67" s="17" cm="1">
        <f t="array" ref="AV67">IF(VLOOKUP($B67,'indiv intrinsic song '!$A$1:$H$32,COLUMN(H:H),0)=0,"",VLOOKUP($B67,'indiv intrinsic song '!$A$1:$H$32,COLUMN(H:H),0))</f>
        <v>27</v>
      </c>
      <c r="AW67" s="57" t="str" cm="1">
        <f t="array" ref="AW67">IF(VLOOKUP($B67,refs!$A$1:$AE$32,COLUMN(A:A),0)="","",VLOOKUP($B67,refs!$A$1:$AE$32,COLUMN(A:A),0))</f>
        <v>2391-83716</v>
      </c>
      <c r="AX67" s="57" t="str" cm="1">
        <f t="array" ref="AX67">IF(VLOOKUP($B67,refs!$A$1:$AE$32,COLUMN(B:B),0)="","",VLOOKUP($B67,refs!$A$1:$AE$32,COLUMN(B:B),0))</f>
        <v/>
      </c>
      <c r="AY67" s="57" t="str" cm="1">
        <f t="array" ref="AY67">IF(VLOOKUP($B67,refs!$A$1:$AE$32,COLUMN(C:C),0)="","",VLOOKUP($B67,refs!$A$1:$AE$32,COLUMN(C:C),0))</f>
        <v>PB-01</v>
      </c>
      <c r="AZ67" s="57" cm="1">
        <f t="array" ref="AZ67">IF(VLOOKUP($B67,refs!$A$1:$AE$32,COLUMN(D:D),0)="","",VLOOKUP($B67,refs!$A$1:$AE$32,COLUMN(D:D),0))</f>
        <v>31.397174254317111</v>
      </c>
      <c r="BA67" s="57" cm="1">
        <f t="array" ref="BA67">IF(VLOOKUP($B67,refs!$A$1:$AE$32,COLUMN(E:E),0)="","",VLOOKUP($B67,refs!$A$1:$AE$32,COLUMN(E:E),0))</f>
        <v>36.03603603603603</v>
      </c>
      <c r="BB67" s="57" t="str" cm="1">
        <f t="array" ref="BB67">IF(VLOOKUP($B67,refs!$A$1:$AE$32,COLUMN(F:F),0)="","",VLOOKUP($B67,refs!$A$1:$AE$32,COLUMN(F:F),0))</f>
        <v/>
      </c>
      <c r="BC67" s="57" t="str" cm="1">
        <f t="array" ref="BC67">IF(VLOOKUP($B67,refs!$A$1:$AE$32,COLUMN(G:G),0)="","",VLOOKUP($B67,refs!$A$1:$AE$32,COLUMN(G:G),0))</f>
        <v/>
      </c>
      <c r="BD67" s="57" t="str" cm="1">
        <f t="array" ref="BD67">IF(VLOOKUP($B67,refs!$A$1:$AE$32,COLUMN(H:H),0)="","",VLOOKUP($B67,refs!$A$1:$AE$32,COLUMN(H:H),0))</f>
        <v/>
      </c>
      <c r="BE67" s="57" cm="1">
        <f t="array" ref="BE67">IF(VLOOKUP($B67,refs!$A$1:$AE$32,COLUMN(I:I),0)="","",VLOOKUP($B67,refs!$A$1:$AE$32,COLUMN(I:I),0))</f>
        <v>144</v>
      </c>
      <c r="BF67" s="57" cm="1">
        <f t="array" ref="BF67">IF(VLOOKUP($B67,refs!$A$1:$AE$32,COLUMN(J:J),0)="","",VLOOKUP($B67,refs!$A$1:$AE$32,COLUMN(J:J),0))</f>
        <v>17.25</v>
      </c>
      <c r="BG67" s="57" cm="1">
        <f t="array" ref="BG67">IF(VLOOKUP($B67,refs!$A$1:$AE$32,COLUMN(K:K),0)="","",VLOOKUP($B67,refs!$A$1:$AE$32,COLUMN(K:K),0))</f>
        <v>119.33333333333333</v>
      </c>
      <c r="BH67" s="57" cm="1">
        <f t="array" ref="BH67">IF(VLOOKUP($B67,refs!$A$1:$AE$32,COLUMN(L:L),0)="","",VLOOKUP($B67,refs!$A$1:$AE$32,COLUMN(L:L),0))</f>
        <v>94.666666666666671</v>
      </c>
      <c r="BI67" s="57" cm="1">
        <f t="array" ref="BI67">IF(VLOOKUP($B67,refs!$A$1:$AE$32,COLUMN(M:M),0)="","",VLOOKUP($B67,refs!$A$1:$AE$32,COLUMN(M:M),0))</f>
        <v>0</v>
      </c>
      <c r="BJ67" s="57" cm="1">
        <f t="array" ref="BJ67">IF(VLOOKUP($B67,refs!$A$1:$AE$32,COLUMN(N:N),0)="","",VLOOKUP($B67,refs!$A$1:$AE$32,COLUMN(N:N),0))</f>
        <v>94.666666666666671</v>
      </c>
      <c r="BK67" s="57" t="str" cm="1">
        <f t="array" ref="BK67">IF(VLOOKUP($B67,refs!$A$1:$AE$32,COLUMN(O:O),0)="","",VLOOKUP($B67,refs!$A$1:$AE$32,COLUMN(O:O),0))</f>
        <v>2391-83716</v>
      </c>
      <c r="BL67" s="57" cm="1">
        <f t="array" ref="BL67">IF(VLOOKUP($B67,refs!$A$1:$AE$32,COLUMN(P:P),0)="","",VLOOKUP($B67,refs!$A$1:$AE$32,COLUMN(P:P),0))</f>
        <v>27925.715333333301</v>
      </c>
      <c r="BM67" s="57" cm="1">
        <f t="array" ref="BM67">IF(VLOOKUP($B67,refs!$A$1:$AE$32,COLUMN(Q:Q),0)="","",VLOOKUP($B67,refs!$A$1:$AE$32,COLUMN(Q:Q),0))</f>
        <v>13.983833416791899</v>
      </c>
      <c r="BN67" s="57" cm="1">
        <f t="array" ref="BN67">IF(VLOOKUP($B67,refs!$A$1:$AE$32,COLUMN(R:R),0)="","",VLOOKUP($B67,refs!$A$1:$AE$32,COLUMN(R:R),0))</f>
        <v>688.756666666667</v>
      </c>
      <c r="BO67" s="57" cm="1">
        <f t="array" ref="BO67">IF(VLOOKUP($B67,refs!$A$1:$AE$32,COLUMN(S:S),0)="","",VLOOKUP($B67,refs!$A$1:$AE$32,COLUMN(S:S),0))</f>
        <v>0.54917786473270203</v>
      </c>
      <c r="BP67" s="57" cm="1">
        <f t="array" ref="BP67">IF(VLOOKUP($B67,refs!$A$1:$AE$32,COLUMN(T:T),0)="","",VLOOKUP($B67,refs!$A$1:$AE$32,COLUMN(T:T),0))</f>
        <v>41330.783333333296</v>
      </c>
      <c r="BQ67" s="57" cm="1">
        <f t="array" ref="BQ67">IF(VLOOKUP($B67,refs!$A$1:$AE$32,COLUMN(U:U),0)="","",VLOOKUP($B67,refs!$A$1:$AE$32,COLUMN(U:U),0))</f>
        <v>20.696436321148401</v>
      </c>
      <c r="BR67" s="57" cm="1">
        <f t="array" ref="BR67">IF(VLOOKUP($B67,refs!$A$1:$AE$32,COLUMN(V:V),0)="","",VLOOKUP($B67,refs!$A$1:$AE$32,COLUMN(V:V),0))</f>
        <v>688.38333333333298</v>
      </c>
      <c r="BS67" s="57" cm="1">
        <f t="array" ref="BS67">IF(VLOOKUP($B67,refs!$A$1:$AE$32,COLUMN(W:W),0)="","",VLOOKUP($B67,refs!$A$1:$AE$32,COLUMN(W:W),0))</f>
        <v>0.48772347309771302</v>
      </c>
      <c r="BT67" s="57" cm="1">
        <f t="array" ref="BT67">IF(VLOOKUP($B67,refs!$A$1:$AE$32,COLUMN(X:X),0)="","",VLOOKUP($B67,refs!$A$1:$AE$32,COLUMN(X:X),0))</f>
        <v>38162.521666666697</v>
      </c>
      <c r="BU67" s="57" cm="1">
        <f t="array" ref="BU67">IF(VLOOKUP($B67,refs!$A$1:$AE$32,COLUMN(Y:Y),0)="","",VLOOKUP($B67,refs!$A$1:$AE$32,COLUMN(Y:Y),0))</f>
        <v>19.109925721916198</v>
      </c>
      <c r="BV67" s="57" cm="1">
        <f t="array" ref="BV67">IF(VLOOKUP($B67,refs!$A$1:$AE$32,COLUMN(Z:Z),0)="","",VLOOKUP($B67,refs!$A$1:$AE$32,COLUMN(Z:Z),0))</f>
        <v>638.743333333333</v>
      </c>
      <c r="BW67" s="57" cm="1">
        <f t="array" ref="BW67">IF(VLOOKUP($B67,refs!$A$1:$AE$32,COLUMN(AA:AA),0)="","",VLOOKUP($B67,refs!$A$1:$AE$32,COLUMN(AA:AA),0))</f>
        <v>0.51031097812397497</v>
      </c>
      <c r="BX67" s="57" cm="1">
        <f t="array" ref="BX67">IF(VLOOKUP($B67,refs!$A$1:$AE$32,COLUMN(AB:AB),0)="","",VLOOKUP($B67,refs!$A$1:$AE$32,COLUMN(AB:AB),0))</f>
        <v>29313.4296666667</v>
      </c>
      <c r="BY67" s="57" cm="1">
        <f t="array" ref="BY67">IF(VLOOKUP($B67,refs!$A$1:$AE$32,COLUMN(AC:AC),0)="","",VLOOKUP($B67,refs!$A$1:$AE$32,COLUMN(AC:AC),0))</f>
        <v>14.6787329327324</v>
      </c>
      <c r="BZ67" s="57" cm="1">
        <f t="array" ref="BZ67">IF(VLOOKUP($B67,refs!$A$1:$AE$32,COLUMN(AD:AD),0)="","",VLOOKUP($B67,refs!$A$1:$AE$32,COLUMN(AD:AD),0))</f>
        <v>684.08</v>
      </c>
      <c r="CA67" s="57" cm="1">
        <f t="array" ref="CA67">IF(VLOOKUP($B67,refs!$A$1:$AE$32,COLUMN(AE:AE),0)="","",VLOOKUP($B67,refs!$A$1:$AE$32,COLUMN(AE:AE),0))</f>
        <v>0.54675841868525599</v>
      </c>
    </row>
    <row r="68" spans="1:79" x14ac:dyDescent="0.2">
      <c r="A68">
        <v>6</v>
      </c>
      <c r="B68" t="s">
        <v>53</v>
      </c>
      <c r="C68" t="s">
        <v>41</v>
      </c>
      <c r="D68">
        <v>3</v>
      </c>
      <c r="E68" t="s">
        <v>50</v>
      </c>
      <c r="G68" t="s">
        <v>51</v>
      </c>
      <c r="Y68">
        <v>3</v>
      </c>
      <c r="Z68" t="s">
        <v>187</v>
      </c>
      <c r="AH68">
        <v>2</v>
      </c>
      <c r="AI68" s="15">
        <v>40677</v>
      </c>
      <c r="AO68">
        <v>1109</v>
      </c>
      <c r="AP68" s="15" t="str" cm="1">
        <f t="array" ref="AP68">IF(VLOOKUP($B68,'indiv intrinsic song '!$A$1:$H$32,COLUMN(B:B),0)=0,"",VLOOKUP($B68,'indiv intrinsic song '!$A$1:$H$32,COLUMN(B:B),0))</f>
        <v/>
      </c>
      <c r="AQ68" s="17" t="str" cm="1">
        <f t="array" ref="AQ68">IF(VLOOKUP($B68,'indiv intrinsic song '!$A$1:$H$32,COLUMN(C:C),0)=0,"",VLOOKUP($B68,'indiv intrinsic song '!$A$1:$H$32,COLUMN(C:C),0))</f>
        <v/>
      </c>
      <c r="AR68" s="17" t="str" cm="1">
        <f t="array" ref="AR68">IF(VLOOKUP($B68,'indiv intrinsic song '!$A$1:$H$32,COLUMN(D:D),0)=0,"",VLOOKUP($B68,'indiv intrinsic song '!$A$1:$H$32,COLUMN(D:D),0))</f>
        <v/>
      </c>
      <c r="AS68" s="17" t="str" cm="1">
        <f t="array" ref="AS68">IF(VLOOKUP($B68,'indiv intrinsic song '!$A$1:$H$32,COLUMN(E:E),0)=0,"",VLOOKUP($B68,'indiv intrinsic song '!$A$1:$H$32,COLUMN(E:E),0))</f>
        <v/>
      </c>
      <c r="AT68" s="17" t="str" cm="1">
        <f t="array" ref="AT68">IF(VLOOKUP($B68,'indiv intrinsic song '!$A$1:$H$32,COLUMN(F:F),0)=0,"",VLOOKUP($B68,'indiv intrinsic song '!$A$1:$H$32,COLUMN(F:F),0))</f>
        <v/>
      </c>
      <c r="AU68" s="17" t="str" cm="1">
        <f t="array" ref="AU68">IF(VLOOKUP($B68,'indiv intrinsic song '!$A$1:$H$32,COLUMN(G:G),0)=0,"",VLOOKUP($B68,'indiv intrinsic song '!$A$1:$H$32,COLUMN(G:G),0))</f>
        <v/>
      </c>
      <c r="AV68" s="17" t="str" cm="1">
        <f t="array" ref="AV68">IF(VLOOKUP($B68,'indiv intrinsic song '!$A$1:$H$32,COLUMN(H:H),0)=0,"",VLOOKUP($B68,'indiv intrinsic song '!$A$1:$H$32,COLUMN(H:H),0))</f>
        <v/>
      </c>
      <c r="AW68" s="57" t="str" cm="1">
        <f t="array" ref="AW68">IF(VLOOKUP($B68,refs!$A$1:$AE$32,COLUMN(A:A),0)="","",VLOOKUP($B68,refs!$A$1:$AE$32,COLUMN(A:A),0))</f>
        <v>2540-98836</v>
      </c>
      <c r="AX68" s="57" t="str" cm="1">
        <f t="array" ref="AX68">IF(VLOOKUP($B68,refs!$A$1:$AE$32,COLUMN(B:B),0)="","",VLOOKUP($B68,refs!$A$1:$AE$32,COLUMN(B:B),0))</f>
        <v>11-078</v>
      </c>
      <c r="AY68" s="57" t="str" cm="1">
        <f t="array" ref="AY68">IF(VLOOKUP($B68,refs!$A$1:$AE$32,COLUMN(C:C),0)="","",VLOOKUP($B68,refs!$A$1:$AE$32,COLUMN(C:C),0))</f>
        <v>PB-(3)</v>
      </c>
      <c r="AZ68" s="57" cm="1">
        <f t="array" ref="AZ68">IF(VLOOKUP($B68,refs!$A$1:$AE$32,COLUMN(D:D),0)="","",VLOOKUP($B68,refs!$A$1:$AE$32,COLUMN(D:D),0))</f>
        <v>32.884902840059787</v>
      </c>
      <c r="BA68" s="57" cm="1">
        <f t="array" ref="BA68">IF(VLOOKUP($B68,refs!$A$1:$AE$32,COLUMN(E:E),0)="","",VLOOKUP($B68,refs!$A$1:$AE$32,COLUMN(E:E),0))</f>
        <v>37.722908093278463</v>
      </c>
      <c r="BB68" s="57" cm="1">
        <f t="array" ref="BB68">IF(VLOOKUP($B68,refs!$A$1:$AE$32,COLUMN(F:F),0)="","",VLOOKUP($B68,refs!$A$1:$AE$32,COLUMN(F:F),0))</f>
        <v>4</v>
      </c>
      <c r="BC68" s="57" cm="1">
        <f t="array" ref="BC68">IF(VLOOKUP($B68,refs!$A$1:$AE$32,COLUMN(G:G),0)="","",VLOOKUP($B68,refs!$A$1:$AE$32,COLUMN(G:G),0))</f>
        <v>5</v>
      </c>
      <c r="BD68" s="57" cm="1">
        <f t="array" ref="BD68">IF(VLOOKUP($B68,refs!$A$1:$AE$32,COLUMN(H:H),0)="","",VLOOKUP($B68,refs!$A$1:$AE$32,COLUMN(H:H),0))</f>
        <v>0.44444444444444442</v>
      </c>
      <c r="BE68" s="57" cm="1">
        <f t="array" ref="BE68">IF(VLOOKUP($B68,refs!$A$1:$AE$32,COLUMN(I:I),0)="","",VLOOKUP($B68,refs!$A$1:$AE$32,COLUMN(I:I),0))</f>
        <v>130</v>
      </c>
      <c r="BF68" s="57" cm="1">
        <f t="array" ref="BF68">IF(VLOOKUP($B68,refs!$A$1:$AE$32,COLUMN(J:J),0)="","",VLOOKUP($B68,refs!$A$1:$AE$32,COLUMN(J:J),0))</f>
        <v>19.5</v>
      </c>
      <c r="BG68" s="57" cm="1">
        <f t="array" ref="BG68">IF(VLOOKUP($B68,refs!$A$1:$AE$32,COLUMN(K:K),0)="","",VLOOKUP($B68,refs!$A$1:$AE$32,COLUMN(K:K),0))</f>
        <v>123</v>
      </c>
      <c r="BH68" s="57" cm="1">
        <f t="array" ref="BH68">IF(VLOOKUP($B68,refs!$A$1:$AE$32,COLUMN(L:L),0)="","",VLOOKUP($B68,refs!$A$1:$AE$32,COLUMN(L:L),0))</f>
        <v>98</v>
      </c>
      <c r="BI68" s="57" cm="1">
        <f t="array" ref="BI68">IF(VLOOKUP($B68,refs!$A$1:$AE$32,COLUMN(M:M),0)="","",VLOOKUP($B68,refs!$A$1:$AE$32,COLUMN(M:M),0))</f>
        <v>99</v>
      </c>
      <c r="BJ68" s="57" cm="1">
        <f t="array" ref="BJ68">IF(VLOOKUP($B68,refs!$A$1:$AE$32,COLUMN(N:N),0)="","",VLOOKUP($B68,refs!$A$1:$AE$32,COLUMN(N:N),0))</f>
        <v>99</v>
      </c>
      <c r="BK68" s="57" t="str" cm="1">
        <f t="array" ref="BK68">IF(VLOOKUP($B68,refs!$A$1:$AE$32,COLUMN(O:O),0)="","",VLOOKUP($B68,refs!$A$1:$AE$32,COLUMN(O:O),0))</f>
        <v>2540-98836</v>
      </c>
      <c r="BL68" s="57" cm="1">
        <f t="array" ref="BL68">IF(VLOOKUP($B68,refs!$A$1:$AE$32,COLUMN(P:P),0)="","",VLOOKUP($B68,refs!$A$1:$AE$32,COLUMN(P:P),0))</f>
        <v>25708.8733333333</v>
      </c>
      <c r="BM68" s="57" cm="1">
        <f t="array" ref="BM68">IF(VLOOKUP($B68,refs!$A$1:$AE$32,COLUMN(Q:Q),0)="","",VLOOKUP($B68,refs!$A$1:$AE$32,COLUMN(Q:Q),0))</f>
        <v>12.8737472875981</v>
      </c>
      <c r="BN68" s="57" cm="1">
        <f t="array" ref="BN68">IF(VLOOKUP($B68,refs!$A$1:$AE$32,COLUMN(R:R),0)="","",VLOOKUP($B68,refs!$A$1:$AE$32,COLUMN(R:R),0))</f>
        <v>694.15</v>
      </c>
      <c r="BO68" s="57" cm="1">
        <f t="array" ref="BO68">IF(VLOOKUP($B68,refs!$A$1:$AE$32,COLUMN(S:S),0)="","",VLOOKUP($B68,refs!$A$1:$AE$32,COLUMN(S:S),0))</f>
        <v>0.54992675799715696</v>
      </c>
      <c r="BP68" s="57" cm="1">
        <f t="array" ref="BP68">IF(VLOOKUP($B68,refs!$A$1:$AE$32,COLUMN(T:T),0)="","",VLOOKUP($B68,refs!$A$1:$AE$32,COLUMN(T:T),0))</f>
        <v>34943.6743333333</v>
      </c>
      <c r="BQ68" s="57" cm="1">
        <f t="array" ref="BQ68">IF(VLOOKUP($B68,refs!$A$1:$AE$32,COLUMN(U:U),0)="","",VLOOKUP($B68,refs!$A$1:$AE$32,COLUMN(U:U),0))</f>
        <v>17.498084293106299</v>
      </c>
      <c r="BR68" s="57" cm="1">
        <f t="array" ref="BR68">IF(VLOOKUP($B68,refs!$A$1:$AE$32,COLUMN(V:V),0)="","",VLOOKUP($B68,refs!$A$1:$AE$32,COLUMN(V:V),0))</f>
        <v>681.45</v>
      </c>
      <c r="BS68" s="57" cm="1">
        <f t="array" ref="BS68">IF(VLOOKUP($B68,refs!$A$1:$AE$32,COLUMN(W:W),0)="","",VLOOKUP($B68,refs!$A$1:$AE$32,COLUMN(W:W),0))</f>
        <v>0.47882965447522002</v>
      </c>
      <c r="BT68" s="57" cm="1">
        <f t="array" ref="BT68">IF(VLOOKUP($B68,refs!$A$1:$AE$32,COLUMN(X:X),0)="","",VLOOKUP($B68,refs!$A$1:$AE$32,COLUMN(X:X),0))</f>
        <v>52899.131000000001</v>
      </c>
      <c r="BU68" s="57" cm="1">
        <f t="array" ref="BU68">IF(VLOOKUP($B68,refs!$A$1:$AE$32,COLUMN(Y:Y),0)="","",VLOOKUP($B68,refs!$A$1:$AE$32,COLUMN(Y:Y),0))</f>
        <v>26.489299449173799</v>
      </c>
      <c r="BV68" s="57" cm="1">
        <f t="array" ref="BV68">IF(VLOOKUP($B68,refs!$A$1:$AE$32,COLUMN(Z:Z),0)="","",VLOOKUP($B68,refs!$A$1:$AE$32,COLUMN(Z:Z),0))</f>
        <v>592.04666666666697</v>
      </c>
      <c r="BW68" s="57" cm="1">
        <f t="array" ref="BW68">IF(VLOOKUP($B68,refs!$A$1:$AE$32,COLUMN(AA:AA),0)="","",VLOOKUP($B68,refs!$A$1:$AE$32,COLUMN(AA:AA),0))</f>
        <v>0.42769627053711701</v>
      </c>
      <c r="BX68" s="57" cm="1">
        <f t="array" ref="BX68">IF(VLOOKUP($B68,refs!$A$1:$AE$32,COLUMN(AB:AB),0)="","",VLOOKUP($B68,refs!$A$1:$AE$32,COLUMN(AB:AB),0))</f>
        <v>34747.750333333301</v>
      </c>
      <c r="BY68" s="57" cm="1">
        <f t="array" ref="BY68">IF(VLOOKUP($B68,refs!$A$1:$AE$32,COLUMN(AC:AC),0)="","",VLOOKUP($B68,refs!$A$1:$AE$32,COLUMN(AC:AC),0))</f>
        <v>17.399975129360701</v>
      </c>
      <c r="BZ68" s="57" cm="1">
        <f t="array" ref="BZ68">IF(VLOOKUP($B68,refs!$A$1:$AE$32,COLUMN(AD:AD),0)="","",VLOOKUP($B68,refs!$A$1:$AE$32,COLUMN(AD:AD),0))</f>
        <v>657.42333333333295</v>
      </c>
      <c r="CA68" s="57" cm="1">
        <f t="array" ref="CA68">IF(VLOOKUP($B68,refs!$A$1:$AE$32,COLUMN(AE:AE),0)="","",VLOOKUP($B68,refs!$A$1:$AE$32,COLUMN(AE:AE),0))</f>
        <v>0.51950017140733795</v>
      </c>
    </row>
    <row r="69" spans="1:79" x14ac:dyDescent="0.2">
      <c r="A69">
        <v>31</v>
      </c>
      <c r="B69" t="s">
        <v>122</v>
      </c>
      <c r="C69" t="s">
        <v>41</v>
      </c>
      <c r="D69">
        <v>19</v>
      </c>
      <c r="E69" t="s">
        <v>111</v>
      </c>
      <c r="G69" t="s">
        <v>126</v>
      </c>
      <c r="Y69">
        <v>2</v>
      </c>
      <c r="Z69" t="s">
        <v>187</v>
      </c>
      <c r="AH69">
        <v>3</v>
      </c>
      <c r="AI69" s="15">
        <v>40694</v>
      </c>
      <c r="AO69">
        <v>1459</v>
      </c>
      <c r="AP69" s="15" cm="1">
        <f t="array" ref="AP69">IF(VLOOKUP($B69,'indiv intrinsic song '!$A$1:$H$32,COLUMN(B:B),0)=0,"",VLOOKUP($B69,'indiv intrinsic song '!$A$1:$H$32,COLUMN(B:B),0))</f>
        <v>40693</v>
      </c>
      <c r="AQ69" s="17" cm="1">
        <f t="array" ref="AQ69">IF(VLOOKUP($B69,'indiv intrinsic song '!$A$1:$H$32,COLUMN(C:C),0)=0,"",VLOOKUP($B69,'indiv intrinsic song '!$A$1:$H$32,COLUMN(C:C),0))</f>
        <v>14</v>
      </c>
      <c r="AR69" s="17" cm="1">
        <f t="array" ref="AR69">IF(VLOOKUP($B69,'indiv intrinsic song '!$A$1:$H$32,COLUMN(D:D),0)=0,"",VLOOKUP($B69,'indiv intrinsic song '!$A$1:$H$32,COLUMN(D:D),0))</f>
        <v>11.928571428571429</v>
      </c>
      <c r="AS69" s="17" cm="1">
        <f t="array" ref="AS69">IF(VLOOKUP($B69,'indiv intrinsic song '!$A$1:$H$32,COLUMN(E:E),0)=0,"",VLOOKUP($B69,'indiv intrinsic song '!$A$1:$H$32,COLUMN(E:E),0))</f>
        <v>0.40114285714285719</v>
      </c>
      <c r="AT69" s="17" cm="1">
        <f t="array" ref="AT69">IF(VLOOKUP($B69,'indiv intrinsic song '!$A$1:$H$32,COLUMN(F:F),0)=0,"",VLOOKUP($B69,'indiv intrinsic song '!$A$1:$H$32,COLUMN(F:F),0))</f>
        <v>4433.8461538461543</v>
      </c>
      <c r="AU69" s="17" cm="1">
        <f t="array" ref="AU69">IF(VLOOKUP($B69,'indiv intrinsic song '!$A$1:$H$32,COLUMN(G:G),0)=0,"",VLOOKUP($B69,'indiv intrinsic song '!$A$1:$H$32,COLUMN(G:G),0))</f>
        <v>29.744927737128201</v>
      </c>
      <c r="AV69" s="17" cm="1">
        <f t="array" ref="AV69">IF(VLOOKUP($B69,'indiv intrinsic song '!$A$1:$H$32,COLUMN(H:H),0)=0,"",VLOOKUP($B69,'indiv intrinsic song '!$A$1:$H$32,COLUMN(H:H),0))</f>
        <v>29</v>
      </c>
      <c r="AW69" s="57" t="str" cm="1">
        <f t="array" ref="AW69">IF(VLOOKUP($B69,refs!$A$1:$AE$32,COLUMN(A:A),0)="","",VLOOKUP($B69,refs!$A$1:$AE$32,COLUMN(A:A),0))</f>
        <v>2540-46095</v>
      </c>
      <c r="AX69" s="57" t="str" cm="1">
        <f t="array" ref="AX69">IF(VLOOKUP($B69,refs!$A$1:$AE$32,COLUMN(B:B),0)="","",VLOOKUP($B69,refs!$A$1:$AE$32,COLUMN(B:B),0))</f>
        <v>11-180</v>
      </c>
      <c r="AY69" s="57" t="str" cm="1">
        <f t="array" ref="AY69">IF(VLOOKUP($B69,refs!$A$1:$AE$32,COLUMN(C:C),0)="","",VLOOKUP($B69,refs!$A$1:$AE$32,COLUMN(C:C),0))</f>
        <v>PB-10</v>
      </c>
      <c r="AZ69" s="57" cm="1">
        <f t="array" ref="AZ69">IF(VLOOKUP($B69,refs!$A$1:$AE$32,COLUMN(D:D),0)="","",VLOOKUP($B69,refs!$A$1:$AE$32,COLUMN(D:D),0))</f>
        <v>33.366700033366698</v>
      </c>
      <c r="BA69" s="57" cm="1">
        <f t="array" ref="BA69">IF(VLOOKUP($B69,refs!$A$1:$AE$32,COLUMN(E:E),0)="","",VLOOKUP($B69,refs!$A$1:$AE$32,COLUMN(E:E),0))</f>
        <v>38.402457757296467</v>
      </c>
      <c r="BB69" s="57" cm="1">
        <f t="array" ref="BB69">IF(VLOOKUP($B69,refs!$A$1:$AE$32,COLUMN(F:F),0)="","",VLOOKUP($B69,refs!$A$1:$AE$32,COLUMN(F:F),0))</f>
        <v>6</v>
      </c>
      <c r="BC69" s="57" cm="1">
        <f t="array" ref="BC69">IF(VLOOKUP($B69,refs!$A$1:$AE$32,COLUMN(G:G),0)="","",VLOOKUP($B69,refs!$A$1:$AE$32,COLUMN(G:G),0))</f>
        <v>0</v>
      </c>
      <c r="BD69" s="57" cm="1">
        <f t="array" ref="BD69">IF(VLOOKUP($B69,refs!$A$1:$AE$32,COLUMN(H:H),0)="","",VLOOKUP($B69,refs!$A$1:$AE$32,COLUMN(H:H),0))</f>
        <v>1</v>
      </c>
      <c r="BE69" s="57" cm="1">
        <f t="array" ref="BE69">IF(VLOOKUP($B69,refs!$A$1:$AE$32,COLUMN(I:I),0)="","",VLOOKUP($B69,refs!$A$1:$AE$32,COLUMN(I:I),0))</f>
        <v>173</v>
      </c>
      <c r="BF69" s="57" cm="1">
        <f t="array" ref="BF69">IF(VLOOKUP($B69,refs!$A$1:$AE$32,COLUMN(J:J),0)="","",VLOOKUP($B69,refs!$A$1:$AE$32,COLUMN(J:J),0))</f>
        <v>16.5</v>
      </c>
      <c r="BG69" s="57" cm="1">
        <f t="array" ref="BG69">IF(VLOOKUP($B69,refs!$A$1:$AE$32,COLUMN(K:K),0)="","",VLOOKUP($B69,refs!$A$1:$AE$32,COLUMN(K:K),0))</f>
        <v>117.66666666666667</v>
      </c>
      <c r="BH69" s="57" cm="1">
        <f t="array" ref="BH69">IF(VLOOKUP($B69,refs!$A$1:$AE$32,COLUMN(L:L),0)="","",VLOOKUP($B69,refs!$A$1:$AE$32,COLUMN(L:L),0))</f>
        <v>98</v>
      </c>
      <c r="BI69" s="57" cm="1">
        <f t="array" ref="BI69">IF(VLOOKUP($B69,refs!$A$1:$AE$32,COLUMN(M:M),0)="","",VLOOKUP($B69,refs!$A$1:$AE$32,COLUMN(M:M),0))</f>
        <v>97.5</v>
      </c>
      <c r="BJ69" s="57" cm="1">
        <f t="array" ref="BJ69">IF(VLOOKUP($B69,refs!$A$1:$AE$32,COLUMN(N:N),0)="","",VLOOKUP($B69,refs!$A$1:$AE$32,COLUMN(N:N),0))</f>
        <v>98</v>
      </c>
      <c r="BK69" s="57" t="str" cm="1">
        <f t="array" ref="BK69">IF(VLOOKUP($B69,refs!$A$1:$AE$32,COLUMN(O:O),0)="","",VLOOKUP($B69,refs!$A$1:$AE$32,COLUMN(O:O),0))</f>
        <v>2540-46095</v>
      </c>
      <c r="BL69" s="57" cm="1">
        <f t="array" ref="BL69">IF(VLOOKUP($B69,refs!$A$1:$AE$32,COLUMN(P:P),0)="","",VLOOKUP($B69,refs!$A$1:$AE$32,COLUMN(P:P),0))</f>
        <v>22062.168666666701</v>
      </c>
      <c r="BM69" s="57" cm="1">
        <f t="array" ref="BM69">IF(VLOOKUP($B69,refs!$A$1:$AE$32,COLUMN(Q:Q),0)="","",VLOOKUP($B69,refs!$A$1:$AE$32,COLUMN(Q:Q),0))</f>
        <v>11.047655817058899</v>
      </c>
      <c r="BN69" s="57" cm="1">
        <f t="array" ref="BN69">IF(VLOOKUP($B69,refs!$A$1:$AE$32,COLUMN(R:R),0)="","",VLOOKUP($B69,refs!$A$1:$AE$32,COLUMN(R:R),0))</f>
        <v>688.38333333333298</v>
      </c>
      <c r="BO69" s="57" cm="1">
        <f t="array" ref="BO69">IF(VLOOKUP($B69,refs!$A$1:$AE$32,COLUMN(S:S),0)="","",VLOOKUP($B69,refs!$A$1:$AE$32,COLUMN(S:S),0))</f>
        <v>0.57840280849321402</v>
      </c>
      <c r="BP69" s="57" cm="1">
        <f t="array" ref="BP69">IF(VLOOKUP($B69,refs!$A$1:$AE$32,COLUMN(T:T),0)="","",VLOOKUP($B69,refs!$A$1:$AE$32,COLUMN(T:T),0))</f>
        <v>79477.494000000006</v>
      </c>
      <c r="BQ69" s="57" cm="1">
        <f t="array" ref="BQ69">IF(VLOOKUP($B69,refs!$A$1:$AE$32,COLUMN(U:U),0)="","",VLOOKUP($B69,refs!$A$1:$AE$32,COLUMN(U:U),0))</f>
        <v>39.798444667000503</v>
      </c>
      <c r="BR69" s="57" cm="1">
        <f t="array" ref="BR69">IF(VLOOKUP($B69,refs!$A$1:$AE$32,COLUMN(V:V),0)="","",VLOOKUP($B69,refs!$A$1:$AE$32,COLUMN(V:V),0))</f>
        <v>611.16999999999996</v>
      </c>
      <c r="BS69" s="57" cm="1">
        <f t="array" ref="BS69">IF(VLOOKUP($B69,refs!$A$1:$AE$32,COLUMN(W:W),0)="","",VLOOKUP($B69,refs!$A$1:$AE$32,COLUMN(W:W),0))</f>
        <v>0.43000103903628401</v>
      </c>
      <c r="BT69" s="57" cm="1">
        <f t="array" ref="BT69">IF(VLOOKUP($B69,refs!$A$1:$AE$32,COLUMN(X:X),0)="","",VLOOKUP($B69,refs!$A$1:$AE$32,COLUMN(X:X),0))</f>
        <v>56455.298999999999</v>
      </c>
      <c r="BU69" s="57" cm="1">
        <f t="array" ref="BU69">IF(VLOOKUP($B69,refs!$A$1:$AE$32,COLUMN(Y:Y),0)="","",VLOOKUP($B69,refs!$A$1:$AE$32,COLUMN(Y:Y),0))</f>
        <v>28.270054581872799</v>
      </c>
      <c r="BV69" s="57" cm="1">
        <f t="array" ref="BV69">IF(VLOOKUP($B69,refs!$A$1:$AE$32,COLUMN(Z:Z),0)="","",VLOOKUP($B69,refs!$A$1:$AE$32,COLUMN(Z:Z),0))</f>
        <v>634.09333333333302</v>
      </c>
      <c r="BW69" s="57" cm="1">
        <f t="array" ref="BW69">IF(VLOOKUP($B69,refs!$A$1:$AE$32,COLUMN(AA:AA),0)="","",VLOOKUP($B69,refs!$A$1:$AE$32,COLUMN(AA:AA),0))</f>
        <v>0.43209866813073899</v>
      </c>
      <c r="BX69" s="57" cm="1">
        <f t="array" ref="BX69">IF(VLOOKUP($B69,refs!$A$1:$AE$32,COLUMN(AB:AB),0)="","",VLOOKUP($B69,refs!$A$1:$AE$32,COLUMN(AB:AB),0))</f>
        <v>48545.519333333301</v>
      </c>
      <c r="BY69" s="57" cm="1">
        <f t="array" ref="BY69">IF(VLOOKUP($B69,refs!$A$1:$AE$32,COLUMN(AC:AC),0)="","",VLOOKUP($B69,refs!$A$1:$AE$32,COLUMN(AC:AC),0))</f>
        <v>24.309223501919501</v>
      </c>
      <c r="BZ69" s="57" cm="1">
        <f t="array" ref="BZ69">IF(VLOOKUP($B69,refs!$A$1:$AE$32,COLUMN(AD:AD),0)="","",VLOOKUP($B69,refs!$A$1:$AE$32,COLUMN(AD:AD),0))</f>
        <v>627.07333333333304</v>
      </c>
      <c r="CA69" s="57" cm="1">
        <f t="array" ref="CA69">IF(VLOOKUP($B69,refs!$A$1:$AE$32,COLUMN(AE:AE),0)="","",VLOOKUP($B69,refs!$A$1:$AE$32,COLUMN(AE:AE),0))</f>
        <v>0.46130592367531698</v>
      </c>
    </row>
    <row r="70" spans="1:79" x14ac:dyDescent="0.2">
      <c r="A70">
        <v>47</v>
      </c>
      <c r="B70" t="s">
        <v>162</v>
      </c>
      <c r="C70" t="s">
        <v>41</v>
      </c>
      <c r="D70">
        <v>29</v>
      </c>
      <c r="E70" t="s">
        <v>69</v>
      </c>
      <c r="G70" t="s">
        <v>161</v>
      </c>
      <c r="Y70">
        <v>3</v>
      </c>
      <c r="Z70" t="s">
        <v>187</v>
      </c>
      <c r="AH70">
        <v>2</v>
      </c>
      <c r="AI70" s="15">
        <v>41052</v>
      </c>
      <c r="AJ70">
        <v>0.44791666666666669</v>
      </c>
      <c r="AN70" t="s">
        <v>192</v>
      </c>
      <c r="AO70">
        <v>661177</v>
      </c>
      <c r="AP70" s="15" t="str" cm="1">
        <f t="array" ref="AP70">IF(VLOOKUP($B70,'indiv intrinsic song '!$A$1:$H$32,COLUMN(B:B),0)=0,"",VLOOKUP($B70,'indiv intrinsic song '!$A$1:$H$32,COLUMN(B:B),0))</f>
        <v/>
      </c>
      <c r="AQ70" s="17" t="str" cm="1">
        <f t="array" ref="AQ70">IF(VLOOKUP($B70,'indiv intrinsic song '!$A$1:$H$32,COLUMN(C:C),0)=0,"",VLOOKUP($B70,'indiv intrinsic song '!$A$1:$H$32,COLUMN(C:C),0))</f>
        <v/>
      </c>
      <c r="AR70" s="17" t="str" cm="1">
        <f t="array" ref="AR70">IF(VLOOKUP($B70,'indiv intrinsic song '!$A$1:$H$32,COLUMN(D:D),0)=0,"",VLOOKUP($B70,'indiv intrinsic song '!$A$1:$H$32,COLUMN(D:D),0))</f>
        <v/>
      </c>
      <c r="AS70" s="17" t="str" cm="1">
        <f t="array" ref="AS70">IF(VLOOKUP($B70,'indiv intrinsic song '!$A$1:$H$32,COLUMN(E:E),0)=0,"",VLOOKUP($B70,'indiv intrinsic song '!$A$1:$H$32,COLUMN(E:E),0))</f>
        <v/>
      </c>
      <c r="AT70" s="17" t="str" cm="1">
        <f t="array" ref="AT70">IF(VLOOKUP($B70,'indiv intrinsic song '!$A$1:$H$32,COLUMN(F:F),0)=0,"",VLOOKUP($B70,'indiv intrinsic song '!$A$1:$H$32,COLUMN(F:F),0))</f>
        <v/>
      </c>
      <c r="AU70" s="17" t="str" cm="1">
        <f t="array" ref="AU70">IF(VLOOKUP($B70,'indiv intrinsic song '!$A$1:$H$32,COLUMN(G:G),0)=0,"",VLOOKUP($B70,'indiv intrinsic song '!$A$1:$H$32,COLUMN(G:G),0))</f>
        <v/>
      </c>
      <c r="AV70" s="17" t="str" cm="1">
        <f t="array" ref="AV70">IF(VLOOKUP($B70,'indiv intrinsic song '!$A$1:$H$32,COLUMN(H:H),0)=0,"",VLOOKUP($B70,'indiv intrinsic song '!$A$1:$H$32,COLUMN(H:H),0))</f>
        <v/>
      </c>
      <c r="AW70" s="57" t="str" cm="1">
        <f t="array" ref="AW70">IF(VLOOKUP($B70,refs!$A$1:$AE$32,COLUMN(A:A),0)="","",VLOOKUP($B70,refs!$A$1:$AE$32,COLUMN(A:A),0))</f>
        <v>2540-98891</v>
      </c>
      <c r="AX70" s="57" t="str" cm="1">
        <f t="array" ref="AX70">IF(VLOOKUP($B70,refs!$A$1:$AE$32,COLUMN(B:B),0)="","",VLOOKUP($B70,refs!$A$1:$AE$32,COLUMN(B:B),0))</f>
        <v/>
      </c>
      <c r="AY70" s="57" t="str" cm="1">
        <f t="array" ref="AY70">IF(VLOOKUP($B70,refs!$A$1:$AE$32,COLUMN(C:C),0)="","",VLOOKUP($B70,refs!$A$1:$AE$32,COLUMN(C:C),0))</f>
        <v>PB-08</v>
      </c>
      <c r="AZ70" s="57" cm="1">
        <f t="array" ref="AZ70">IF(VLOOKUP($B70,refs!$A$1:$AE$32,COLUMN(D:D),0)="","",VLOOKUP($B70,refs!$A$1:$AE$32,COLUMN(D:D),0))</f>
        <v>32.327586206896555</v>
      </c>
      <c r="BA70" s="57" cm="1">
        <f t="array" ref="BA70">IF(VLOOKUP($B70,refs!$A$1:$AE$32,COLUMN(E:E),0)="","",VLOOKUP($B70,refs!$A$1:$AE$32,COLUMN(E:E),0))</f>
        <v>37.422037422037427</v>
      </c>
      <c r="BB70" s="57" t="str" cm="1">
        <f t="array" ref="BB70">IF(VLOOKUP($B70,refs!$A$1:$AE$32,COLUMN(F:F),0)="","",VLOOKUP($B70,refs!$A$1:$AE$32,COLUMN(F:F),0))</f>
        <v/>
      </c>
      <c r="BC70" s="57" t="str" cm="1">
        <f t="array" ref="BC70">IF(VLOOKUP($B70,refs!$A$1:$AE$32,COLUMN(G:G),0)="","",VLOOKUP($B70,refs!$A$1:$AE$32,COLUMN(G:G),0))</f>
        <v/>
      </c>
      <c r="BD70" s="57" t="str" cm="1">
        <f t="array" ref="BD70">IF(VLOOKUP($B70,refs!$A$1:$AE$32,COLUMN(H:H),0)="","",VLOOKUP($B70,refs!$A$1:$AE$32,COLUMN(H:H),0))</f>
        <v/>
      </c>
      <c r="BE70" s="57" cm="1">
        <f t="array" ref="BE70">IF(VLOOKUP($B70,refs!$A$1:$AE$32,COLUMN(I:I),0)="","",VLOOKUP($B70,refs!$A$1:$AE$32,COLUMN(I:I),0))</f>
        <v>143</v>
      </c>
      <c r="BF70" s="57" cm="1">
        <f t="array" ref="BF70">IF(VLOOKUP($B70,refs!$A$1:$AE$32,COLUMN(J:J),0)="","",VLOOKUP($B70,refs!$A$1:$AE$32,COLUMN(J:J),0))</f>
        <v>17.5</v>
      </c>
      <c r="BG70" s="57" cm="1">
        <f t="array" ref="BG70">IF(VLOOKUP($B70,refs!$A$1:$AE$32,COLUMN(K:K),0)="","",VLOOKUP($B70,refs!$A$1:$AE$32,COLUMN(K:K),0))</f>
        <v>120</v>
      </c>
      <c r="BH70" s="57" cm="1">
        <f t="array" ref="BH70">IF(VLOOKUP($B70,refs!$A$1:$AE$32,COLUMN(L:L),0)="","",VLOOKUP($B70,refs!$A$1:$AE$32,COLUMN(L:L),0))</f>
        <v>88</v>
      </c>
      <c r="BI70" s="57" cm="1">
        <f t="array" ref="BI70">IF(VLOOKUP($B70,refs!$A$1:$AE$32,COLUMN(M:M),0)="","",VLOOKUP($B70,refs!$A$1:$AE$32,COLUMN(M:M),0))</f>
        <v>88</v>
      </c>
      <c r="BJ70" s="57" cm="1">
        <f t="array" ref="BJ70">IF(VLOOKUP($B70,refs!$A$1:$AE$32,COLUMN(N:N),0)="","",VLOOKUP($B70,refs!$A$1:$AE$32,COLUMN(N:N),0))</f>
        <v>88</v>
      </c>
      <c r="BK70" s="57" t="str" cm="1">
        <f t="array" ref="BK70">IF(VLOOKUP($B70,refs!$A$1:$AE$32,COLUMN(O:O),0)="","",VLOOKUP($B70,refs!$A$1:$AE$32,COLUMN(O:O),0))</f>
        <v>2540-98891</v>
      </c>
      <c r="BL70" s="57" cm="1">
        <f t="array" ref="BL70">IF(VLOOKUP($B70,refs!$A$1:$AE$32,COLUMN(P:P),0)="","",VLOOKUP($B70,refs!$A$1:$AE$32,COLUMN(P:P),0))</f>
        <v>23699.921999999999</v>
      </c>
      <c r="BM70" s="57" cm="1">
        <f t="array" ref="BM70">IF(VLOOKUP($B70,refs!$A$1:$AE$32,COLUMN(Q:Q),0)="","",VLOOKUP($B70,refs!$A$1:$AE$32,COLUMN(Q:Q),0))</f>
        <v>11.8677626439659</v>
      </c>
      <c r="BN70" s="57" cm="1">
        <f t="array" ref="BN70">IF(VLOOKUP($B70,refs!$A$1:$AE$32,COLUMN(R:R),0)="","",VLOOKUP($B70,refs!$A$1:$AE$32,COLUMN(R:R),0))</f>
        <v>675.1</v>
      </c>
      <c r="BO70" s="57" cm="1">
        <f t="array" ref="BO70">IF(VLOOKUP($B70,refs!$A$1:$AE$32,COLUMN(S:S),0)="","",VLOOKUP($B70,refs!$A$1:$AE$32,COLUMN(S:S),0))</f>
        <v>0.58911955348977696</v>
      </c>
      <c r="BP70" s="57" cm="1">
        <f t="array" ref="BP70">IF(VLOOKUP($B70,refs!$A$1:$AE$32,COLUMN(T:T),0)="","",VLOOKUP($B70,refs!$A$1:$AE$32,COLUMN(T:T),0))</f>
        <v>35692.150333333302</v>
      </c>
      <c r="BQ70" s="57" cm="1">
        <f t="array" ref="BQ70">IF(VLOOKUP($B70,refs!$A$1:$AE$32,COLUMN(U:U),0)="","",VLOOKUP($B70,refs!$A$1:$AE$32,COLUMN(U:U),0))</f>
        <v>17.872884493406801</v>
      </c>
      <c r="BR70" s="57" cm="1">
        <f t="array" ref="BR70">IF(VLOOKUP($B70,refs!$A$1:$AE$32,COLUMN(V:V),0)="","",VLOOKUP($B70,refs!$A$1:$AE$32,COLUMN(V:V),0))</f>
        <v>606.136666666667</v>
      </c>
      <c r="BS70" s="57" cm="1">
        <f t="array" ref="BS70">IF(VLOOKUP($B70,refs!$A$1:$AE$32,COLUMN(W:W),0)="","",VLOOKUP($B70,refs!$A$1:$AE$32,COLUMN(W:W),0))</f>
        <v>0.508824827567678</v>
      </c>
      <c r="BT70" s="57" cm="1">
        <f t="array" ref="BT70">IF(VLOOKUP($B70,refs!$A$1:$AE$32,COLUMN(X:X),0)="","",VLOOKUP($B70,refs!$A$1:$AE$32,COLUMN(X:X),0))</f>
        <v>36576.075333333298</v>
      </c>
      <c r="BU70" s="57" cm="1">
        <f t="array" ref="BU70">IF(VLOOKUP($B70,refs!$A$1:$AE$32,COLUMN(Y:Y),0)="","",VLOOKUP($B70,refs!$A$1:$AE$32,COLUMN(Y:Y),0))</f>
        <v>18.3155109330663</v>
      </c>
      <c r="BV70" s="57" cm="1">
        <f t="array" ref="BV70">IF(VLOOKUP($B70,refs!$A$1:$AE$32,COLUMN(Z:Z),0)="","",VLOOKUP($B70,refs!$A$1:$AE$32,COLUMN(Z:Z),0))</f>
        <v>655.71333333333303</v>
      </c>
      <c r="BW70" s="57" cm="1">
        <f t="array" ref="BW70">IF(VLOOKUP($B70,refs!$A$1:$AE$32,COLUMN(AA:AA),0)="","",VLOOKUP($B70,refs!$A$1:$AE$32,COLUMN(AA:AA),0))</f>
        <v>0.52433367919997598</v>
      </c>
      <c r="BX70" s="57" cm="1">
        <f t="array" ref="BX70">IF(VLOOKUP($B70,refs!$A$1:$AE$32,COLUMN(AB:AB),0)="","",VLOOKUP($B70,refs!$A$1:$AE$32,COLUMN(AB:AB),0))</f>
        <v>34459.002</v>
      </c>
      <c r="BY70" s="57" cm="1">
        <f t="array" ref="BY70">IF(VLOOKUP($B70,refs!$A$1:$AE$32,COLUMN(AC:AC),0)="","",VLOOKUP($B70,refs!$A$1:$AE$32,COLUMN(AC:AC),0))</f>
        <v>17.255384076114201</v>
      </c>
      <c r="BZ70" s="57" cm="1">
        <f t="array" ref="BZ70">IF(VLOOKUP($B70,refs!$A$1:$AE$32,COLUMN(AD:AD),0)="","",VLOOKUP($B70,refs!$A$1:$AE$32,COLUMN(AD:AD),0))</f>
        <v>645.42999999999995</v>
      </c>
      <c r="CA70" s="57" cm="1">
        <f t="array" ref="CA70">IF(VLOOKUP($B70,refs!$A$1:$AE$32,COLUMN(AE:AE),0)="","",VLOOKUP($B70,refs!$A$1:$AE$32,COLUMN(AE:AE),0))</f>
        <v>0.51929436155431496</v>
      </c>
    </row>
    <row r="71" spans="1:79" x14ac:dyDescent="0.2">
      <c r="A71">
        <v>48</v>
      </c>
      <c r="B71" t="s">
        <v>165</v>
      </c>
      <c r="C71" t="s">
        <v>41</v>
      </c>
      <c r="D71">
        <v>30</v>
      </c>
      <c r="E71" t="s">
        <v>128</v>
      </c>
      <c r="G71">
        <v>44</v>
      </c>
      <c r="Y71">
        <v>1</v>
      </c>
      <c r="Z71" t="s">
        <v>187</v>
      </c>
      <c r="AH71">
        <v>3</v>
      </c>
      <c r="AI71" s="15">
        <v>41054</v>
      </c>
      <c r="AJ71">
        <v>0.25416666666666665</v>
      </c>
      <c r="AN71" t="s">
        <v>193</v>
      </c>
      <c r="AO71">
        <v>661180</v>
      </c>
      <c r="AP71" s="15" cm="1">
        <f t="array" ref="AP71">IF(VLOOKUP($B71,'indiv intrinsic song '!$A$1:$H$32,COLUMN(B:B),0)=0,"",VLOOKUP($B71,'indiv intrinsic song '!$A$1:$H$32,COLUMN(B:B),0))</f>
        <v>41050</v>
      </c>
      <c r="AQ71" s="17" cm="1">
        <f t="array" ref="AQ71">IF(VLOOKUP($B71,'indiv intrinsic song '!$A$1:$H$32,COLUMN(C:C),0)=0,"",VLOOKUP($B71,'indiv intrinsic song '!$A$1:$H$32,COLUMN(C:C),0))</f>
        <v>9</v>
      </c>
      <c r="AR71" s="17" cm="1">
        <f t="array" ref="AR71">IF(VLOOKUP($B71,'indiv intrinsic song '!$A$1:$H$32,COLUMN(D:D),0)=0,"",VLOOKUP($B71,'indiv intrinsic song '!$A$1:$H$32,COLUMN(D:D),0))</f>
        <v>9.8888888888888893</v>
      </c>
      <c r="AS71" s="17" cm="1">
        <f t="array" ref="AS71">IF(VLOOKUP($B71,'indiv intrinsic song '!$A$1:$H$32,COLUMN(E:E),0)=0,"",VLOOKUP($B71,'indiv intrinsic song '!$A$1:$H$32,COLUMN(E:E),0))</f>
        <v>0.31955555555555554</v>
      </c>
      <c r="AT71" s="17" cm="1">
        <f t="array" ref="AT71">IF(VLOOKUP($B71,'indiv intrinsic song '!$A$1:$H$32,COLUMN(F:F),0)=0,"",VLOOKUP($B71,'indiv intrinsic song '!$A$1:$H$32,COLUMN(F:F),0))</f>
        <v>2985.5555555555557</v>
      </c>
      <c r="AU71" s="17" cm="1">
        <f t="array" ref="AU71">IF(VLOOKUP($B71,'indiv intrinsic song '!$A$1:$H$32,COLUMN(G:G),0)=0,"",VLOOKUP($B71,'indiv intrinsic song '!$A$1:$H$32,COLUMN(G:G),0))</f>
        <v>30.923886232867371</v>
      </c>
      <c r="AV71" s="17" cm="1">
        <f t="array" ref="AV71">IF(VLOOKUP($B71,'indiv intrinsic song '!$A$1:$H$32,COLUMN(H:H),0)=0,"",VLOOKUP($B71,'indiv intrinsic song '!$A$1:$H$32,COLUMN(H:H),0))</f>
        <v>29</v>
      </c>
      <c r="AW71" s="57" t="str" cm="1">
        <f t="array" ref="AW71">IF(VLOOKUP($B71,refs!$A$1:$AE$32,COLUMN(A:A),0)="","",VLOOKUP($B71,refs!$A$1:$AE$32,COLUMN(A:A),0))</f>
        <v>2600-27555</v>
      </c>
      <c r="AX71" s="57" t="str" cm="1">
        <f t="array" ref="AX71">IF(VLOOKUP($B71,refs!$A$1:$AE$32,COLUMN(B:B),0)="","",VLOOKUP($B71,refs!$A$1:$AE$32,COLUMN(B:B),0))</f>
        <v>12-730</v>
      </c>
      <c r="AY71" s="57" t="str" cm="1">
        <f t="array" ref="AY71">IF(VLOOKUP($B71,refs!$A$1:$AE$32,COLUMN(C:C),0)="","",VLOOKUP($B71,refs!$A$1:$AE$32,COLUMN(C:C),0))</f>
        <v>PB-04</v>
      </c>
      <c r="AZ71" s="57" cm="1">
        <f t="array" ref="AZ71">IF(VLOOKUP($B71,refs!$A$1:$AE$32,COLUMN(D:D),0)="","",VLOOKUP($B71,refs!$A$1:$AE$32,COLUMN(D:D),0))</f>
        <v>33.434650455927049</v>
      </c>
      <c r="BA71" s="57" cm="1">
        <f t="array" ref="BA71">IF(VLOOKUP($B71,refs!$A$1:$AE$32,COLUMN(E:E),0)="","",VLOOKUP($B71,refs!$A$1:$AE$32,COLUMN(E:E),0))</f>
        <v>38.035961272475795</v>
      </c>
      <c r="BB71" s="57" t="str" cm="1">
        <f t="array" ref="BB71">IF(VLOOKUP($B71,refs!$A$1:$AE$32,COLUMN(F:F),0)="","",VLOOKUP($B71,refs!$A$1:$AE$32,COLUMN(F:F),0))</f>
        <v/>
      </c>
      <c r="BC71" s="57" t="str" cm="1">
        <f t="array" ref="BC71">IF(VLOOKUP($B71,refs!$A$1:$AE$32,COLUMN(G:G),0)="","",VLOOKUP($B71,refs!$A$1:$AE$32,COLUMN(G:G),0))</f>
        <v/>
      </c>
      <c r="BD71" s="57" t="str" cm="1">
        <f t="array" ref="BD71">IF(VLOOKUP($B71,refs!$A$1:$AE$32,COLUMN(H:H),0)="","",VLOOKUP($B71,refs!$A$1:$AE$32,COLUMN(H:H),0))</f>
        <v/>
      </c>
      <c r="BE71" s="57" cm="1">
        <f t="array" ref="BE71">IF(VLOOKUP($B71,refs!$A$1:$AE$32,COLUMN(I:I),0)="","",VLOOKUP($B71,refs!$A$1:$AE$32,COLUMN(I:I),0))</f>
        <v>156</v>
      </c>
      <c r="BF71" s="57" cm="1">
        <f t="array" ref="BF71">IF(VLOOKUP($B71,refs!$A$1:$AE$32,COLUMN(J:J),0)="","",VLOOKUP($B71,refs!$A$1:$AE$32,COLUMN(J:J),0))</f>
        <v>17</v>
      </c>
      <c r="BG71" s="57" cm="1">
        <f t="array" ref="BG71">IF(VLOOKUP($B71,refs!$A$1:$AE$32,COLUMN(K:K),0)="","",VLOOKUP($B71,refs!$A$1:$AE$32,COLUMN(K:K),0))</f>
        <v>119.16666666666667</v>
      </c>
      <c r="BH71" s="57" t="str" cm="1">
        <f t="array" ref="BH71">IF(VLOOKUP($B71,refs!$A$1:$AE$32,COLUMN(L:L),0)="","",VLOOKUP($B71,refs!$A$1:$AE$32,COLUMN(L:L),0))</f>
        <v/>
      </c>
      <c r="BI71" s="57" cm="1">
        <f t="array" ref="BI71">IF(VLOOKUP($B71,refs!$A$1:$AE$32,COLUMN(M:M),0)="","",VLOOKUP($B71,refs!$A$1:$AE$32,COLUMN(M:M),0))</f>
        <v>89</v>
      </c>
      <c r="BJ71" s="57" cm="1">
        <f t="array" ref="BJ71">IF(VLOOKUP($B71,refs!$A$1:$AE$32,COLUMN(N:N),0)="","",VLOOKUP($B71,refs!$A$1:$AE$32,COLUMN(N:N),0))</f>
        <v>89</v>
      </c>
      <c r="BK71" s="57" t="str" cm="1">
        <f t="array" ref="BK71">IF(VLOOKUP($B71,refs!$A$1:$AE$32,COLUMN(O:O),0)="","",VLOOKUP($B71,refs!$A$1:$AE$32,COLUMN(O:O),0))</f>
        <v>2600-27555</v>
      </c>
      <c r="BL71" s="57" cm="1">
        <f t="array" ref="BL71">IF(VLOOKUP($B71,refs!$A$1:$AE$32,COLUMN(P:P),0)="","",VLOOKUP($B71,refs!$A$1:$AE$32,COLUMN(P:P),0))</f>
        <v>36568.6383333333</v>
      </c>
      <c r="BM71" s="57" cm="1">
        <f t="array" ref="BM71">IF(VLOOKUP($B71,refs!$A$1:$AE$32,COLUMN(Q:Q),0)="","",VLOOKUP($B71,refs!$A$1:$AE$32,COLUMN(Q:Q),0))</f>
        <v>18.3117868469371</v>
      </c>
      <c r="BN71" s="57" cm="1">
        <f t="array" ref="BN71">IF(VLOOKUP($B71,refs!$A$1:$AE$32,COLUMN(R:R),0)="","",VLOOKUP($B71,refs!$A$1:$AE$32,COLUMN(R:R),0))</f>
        <v>659.09333333333302</v>
      </c>
      <c r="BO71" s="57" cm="1">
        <f t="array" ref="BO71">IF(VLOOKUP($B71,refs!$A$1:$AE$32,COLUMN(S:S),0)="","",VLOOKUP($B71,refs!$A$1:$AE$32,COLUMN(S:S),0))</f>
        <v>0.48815259321619298</v>
      </c>
      <c r="BP71" s="57" cm="1">
        <f t="array" ref="BP71">IF(VLOOKUP($B71,refs!$A$1:$AE$32,COLUMN(T:T),0)="","",VLOOKUP($B71,refs!$A$1:$AE$32,COLUMN(T:T),0))</f>
        <v>49098.105000000003</v>
      </c>
      <c r="BQ71" s="57" cm="1">
        <f t="array" ref="BQ71">IF(VLOOKUP($B71,refs!$A$1:$AE$32,COLUMN(U:U),0)="","",VLOOKUP($B71,refs!$A$1:$AE$32,COLUMN(U:U),0))</f>
        <v>24.585931397095599</v>
      </c>
      <c r="BR71" s="57" cm="1">
        <f t="array" ref="BR71">IF(VLOOKUP($B71,refs!$A$1:$AE$32,COLUMN(V:V),0)="","",VLOOKUP($B71,refs!$A$1:$AE$32,COLUMN(V:V),0))</f>
        <v>618.38</v>
      </c>
      <c r="BS71" s="57" cm="1">
        <f t="array" ref="BS71">IF(VLOOKUP($B71,refs!$A$1:$AE$32,COLUMN(W:W),0)="","",VLOOKUP($B71,refs!$A$1:$AE$32,COLUMN(W:W),0))</f>
        <v>0.49704447964068998</v>
      </c>
      <c r="BT71" s="57" cm="1">
        <f t="array" ref="BT71">IF(VLOOKUP($B71,refs!$A$1:$AE$32,COLUMN(X:X),0)="","",VLOOKUP($B71,refs!$A$1:$AE$32,COLUMN(X:X),0))</f>
        <v>61007.674666666702</v>
      </c>
      <c r="BU71" s="57" cm="1">
        <f t="array" ref="BU71">IF(VLOOKUP($B71,refs!$A$1:$AE$32,COLUMN(Y:Y),0)="","",VLOOKUP($B71,refs!$A$1:$AE$32,COLUMN(Y:Y),0))</f>
        <v>30.549661826072398</v>
      </c>
      <c r="BV71" s="57" cm="1">
        <f t="array" ref="BV71">IF(VLOOKUP($B71,refs!$A$1:$AE$32,COLUMN(Z:Z),0)="","",VLOOKUP($B71,refs!$A$1:$AE$32,COLUMN(Z:Z),0))</f>
        <v>614.12</v>
      </c>
      <c r="BW71" s="57" cm="1">
        <f t="array" ref="BW71">IF(VLOOKUP($B71,refs!$A$1:$AE$32,COLUMN(AA:AA),0)="","",VLOOKUP($B71,refs!$A$1:$AE$32,COLUMN(AA:AA),0))</f>
        <v>0.453669928183212</v>
      </c>
      <c r="BX71" s="57" cm="1">
        <f t="array" ref="BX71">IF(VLOOKUP($B71,refs!$A$1:$AE$32,COLUMN(AB:AB),0)="","",VLOOKUP($B71,refs!$A$1:$AE$32,COLUMN(AB:AB),0))</f>
        <v>37062.515666666703</v>
      </c>
      <c r="BY71" s="57" cm="1">
        <f t="array" ref="BY71">IF(VLOOKUP($B71,refs!$A$1:$AE$32,COLUMN(AC:AC),0)="","",VLOOKUP($B71,refs!$A$1:$AE$32,COLUMN(AC:AC),0))</f>
        <v>18.5590964780504</v>
      </c>
      <c r="BZ71" s="57" cm="1">
        <f t="array" ref="BZ71">IF(VLOOKUP($B71,refs!$A$1:$AE$32,COLUMN(AD:AD),0)="","",VLOOKUP($B71,refs!$A$1:$AE$32,COLUMN(AD:AD),0))</f>
        <v>625.73333333333301</v>
      </c>
      <c r="CA71" s="57" cm="1">
        <f t="array" ref="CA71">IF(VLOOKUP($B71,refs!$A$1:$AE$32,COLUMN(AE:AE),0)="","",VLOOKUP($B71,refs!$A$1:$AE$32,COLUMN(AE:AE),0))</f>
        <v>0.51053676257550695</v>
      </c>
    </row>
    <row r="72" spans="1:79" x14ac:dyDescent="0.2">
      <c r="A72">
        <v>50</v>
      </c>
      <c r="B72" t="s">
        <v>174</v>
      </c>
      <c r="C72" t="s">
        <v>41</v>
      </c>
      <c r="D72">
        <v>32</v>
      </c>
      <c r="E72" t="s">
        <v>173</v>
      </c>
      <c r="Y72">
        <v>3</v>
      </c>
      <c r="Z72" t="s">
        <v>187</v>
      </c>
      <c r="AH72">
        <v>3</v>
      </c>
      <c r="AI72" s="15">
        <v>41056</v>
      </c>
      <c r="AJ72">
        <v>0.28819444444444448</v>
      </c>
      <c r="AN72" t="s">
        <v>194</v>
      </c>
      <c r="AO72">
        <v>661220</v>
      </c>
      <c r="AP72" s="15" t="str" cm="1">
        <f t="array" ref="AP72">IF(VLOOKUP($B72,'indiv intrinsic song '!$A$1:$H$32,COLUMN(B:B),0)=0,"",VLOOKUP($B72,'indiv intrinsic song '!$A$1:$H$32,COLUMN(B:B),0))</f>
        <v/>
      </c>
      <c r="AQ72" s="17" t="str" cm="1">
        <f t="array" ref="AQ72">IF(VLOOKUP($B72,'indiv intrinsic song '!$A$1:$H$32,COLUMN(C:C),0)=0,"",VLOOKUP($B72,'indiv intrinsic song '!$A$1:$H$32,COLUMN(C:C),0))</f>
        <v/>
      </c>
      <c r="AR72" s="17" t="str" cm="1">
        <f t="array" ref="AR72">IF(VLOOKUP($B72,'indiv intrinsic song '!$A$1:$H$32,COLUMN(D:D),0)=0,"",VLOOKUP($B72,'indiv intrinsic song '!$A$1:$H$32,COLUMN(D:D),0))</f>
        <v/>
      </c>
      <c r="AS72" s="17" t="str" cm="1">
        <f t="array" ref="AS72">IF(VLOOKUP($B72,'indiv intrinsic song '!$A$1:$H$32,COLUMN(E:E),0)=0,"",VLOOKUP($B72,'indiv intrinsic song '!$A$1:$H$32,COLUMN(E:E),0))</f>
        <v/>
      </c>
      <c r="AT72" s="17" t="str" cm="1">
        <f t="array" ref="AT72">IF(VLOOKUP($B72,'indiv intrinsic song '!$A$1:$H$32,COLUMN(F:F),0)=0,"",VLOOKUP($B72,'indiv intrinsic song '!$A$1:$H$32,COLUMN(F:F),0))</f>
        <v/>
      </c>
      <c r="AU72" s="17" t="str" cm="1">
        <f t="array" ref="AU72">IF(VLOOKUP($B72,'indiv intrinsic song '!$A$1:$H$32,COLUMN(G:G),0)=0,"",VLOOKUP($B72,'indiv intrinsic song '!$A$1:$H$32,COLUMN(G:G),0))</f>
        <v/>
      </c>
      <c r="AV72" s="17" t="str" cm="1">
        <f t="array" ref="AV72">IF(VLOOKUP($B72,'indiv intrinsic song '!$A$1:$H$32,COLUMN(H:H),0)=0,"",VLOOKUP($B72,'indiv intrinsic song '!$A$1:$H$32,COLUMN(H:H),0))</f>
        <v/>
      </c>
      <c r="AW72" s="57" t="str" cm="1">
        <f t="array" ref="AW72">IF(VLOOKUP($B72,refs!$A$1:$AE$32,COLUMN(A:A),0)="","",VLOOKUP($B72,refs!$A$1:$AE$32,COLUMN(A:A),0))</f>
        <v>2600-27584</v>
      </c>
      <c r="AX72" s="57" t="str" cm="1">
        <f t="array" ref="AX72">IF(VLOOKUP($B72,refs!$A$1:$AE$32,COLUMN(B:B),0)="","",VLOOKUP($B72,refs!$A$1:$AE$32,COLUMN(B:B),0))</f>
        <v>12-789</v>
      </c>
      <c r="AY72" s="57" t="str" cm="1">
        <f t="array" ref="AY72">IF(VLOOKUP($B72,refs!$A$1:$AE$32,COLUMN(C:C),0)="","",VLOOKUP($B72,refs!$A$1:$AE$32,COLUMN(C:C),0))</f>
        <v>PB-18</v>
      </c>
      <c r="AZ72" s="57" cm="1">
        <f t="array" ref="AZ72">IF(VLOOKUP($B72,refs!$A$1:$AE$32,COLUMN(D:D),0)="","",VLOOKUP($B72,refs!$A$1:$AE$32,COLUMN(D:D),0))</f>
        <v>30.503304524656837</v>
      </c>
      <c r="BA72" s="57" cm="1">
        <f t="array" ref="BA72">IF(VLOOKUP($B72,refs!$A$1:$AE$32,COLUMN(E:E),0)="","",VLOOKUP($B72,refs!$A$1:$AE$32,COLUMN(E:E),0))</f>
        <v>34.944670937682005</v>
      </c>
      <c r="BB72" s="57" cm="1">
        <f t="array" ref="BB72">IF(VLOOKUP($B72,refs!$A$1:$AE$32,COLUMN(F:F),0)="","",VLOOKUP($B72,refs!$A$1:$AE$32,COLUMN(F:F),0))</f>
        <v>5</v>
      </c>
      <c r="BC72" s="57" cm="1">
        <f t="array" ref="BC72">IF(VLOOKUP($B72,refs!$A$1:$AE$32,COLUMN(G:G),0)="","",VLOOKUP($B72,refs!$A$1:$AE$32,COLUMN(G:G),0))</f>
        <v>0</v>
      </c>
      <c r="BD72" s="57" cm="1">
        <f t="array" ref="BD72">IF(VLOOKUP($B72,refs!$A$1:$AE$32,COLUMN(H:H),0)="","",VLOOKUP($B72,refs!$A$1:$AE$32,COLUMN(H:H),0))</f>
        <v>1</v>
      </c>
      <c r="BE72" s="57" cm="1">
        <f t="array" ref="BE72">IF(VLOOKUP($B72,refs!$A$1:$AE$32,COLUMN(I:I),0)="","",VLOOKUP($B72,refs!$A$1:$AE$32,COLUMN(I:I),0))</f>
        <v>158</v>
      </c>
      <c r="BF72" s="57" cm="1">
        <f t="array" ref="BF72">IF(VLOOKUP($B72,refs!$A$1:$AE$32,COLUMN(J:J),0)="","",VLOOKUP($B72,refs!$A$1:$AE$32,COLUMN(J:J),0))</f>
        <v>19.5</v>
      </c>
      <c r="BG72" s="57" cm="1">
        <f t="array" ref="BG72">IF(VLOOKUP($B72,refs!$A$1:$AE$32,COLUMN(K:K),0)="","",VLOOKUP($B72,refs!$A$1:$AE$32,COLUMN(K:K),0))</f>
        <v>121.5</v>
      </c>
      <c r="BH72" s="57" cm="1">
        <f t="array" ref="BH72">IF(VLOOKUP($B72,refs!$A$1:$AE$32,COLUMN(L:L),0)="","",VLOOKUP($B72,refs!$A$1:$AE$32,COLUMN(L:L),0))</f>
        <v>91</v>
      </c>
      <c r="BI72" s="57" cm="1">
        <f t="array" ref="BI72">IF(VLOOKUP($B72,refs!$A$1:$AE$32,COLUMN(M:M),0)="","",VLOOKUP($B72,refs!$A$1:$AE$32,COLUMN(M:M),0))</f>
        <v>91.166666666666671</v>
      </c>
      <c r="BJ72" s="57" cm="1">
        <f t="array" ref="BJ72">IF(VLOOKUP($B72,refs!$A$1:$AE$32,COLUMN(N:N),0)="","",VLOOKUP($B72,refs!$A$1:$AE$32,COLUMN(N:N),0))</f>
        <v>91.166666666666671</v>
      </c>
      <c r="BK72" s="57" t="str" cm="1">
        <f t="array" ref="BK72">IF(VLOOKUP($B72,refs!$A$1:$AE$32,COLUMN(O:O),0)="","",VLOOKUP($B72,refs!$A$1:$AE$32,COLUMN(O:O),0))</f>
        <v/>
      </c>
      <c r="BL72" s="57" t="str" cm="1">
        <f t="array" ref="BL72">IF(VLOOKUP($B72,refs!$A$1:$AE$32,COLUMN(P:P),0)="","",VLOOKUP($B72,refs!$A$1:$AE$32,COLUMN(P:P),0))</f>
        <v/>
      </c>
      <c r="BM72" s="57" t="str" cm="1">
        <f t="array" ref="BM72">IF(VLOOKUP($B72,refs!$A$1:$AE$32,COLUMN(Q:Q),0)="","",VLOOKUP($B72,refs!$A$1:$AE$32,COLUMN(Q:Q),0))</f>
        <v/>
      </c>
      <c r="BN72" s="57" t="str" cm="1">
        <f t="array" ref="BN72">IF(VLOOKUP($B72,refs!$A$1:$AE$32,COLUMN(R:R),0)="","",VLOOKUP($B72,refs!$A$1:$AE$32,COLUMN(R:R),0))</f>
        <v/>
      </c>
      <c r="BO72" s="57" t="str" cm="1">
        <f t="array" ref="BO72">IF(VLOOKUP($B72,refs!$A$1:$AE$32,COLUMN(S:S),0)="","",VLOOKUP($B72,refs!$A$1:$AE$32,COLUMN(S:S),0))</f>
        <v/>
      </c>
      <c r="BP72" s="57" t="str" cm="1">
        <f t="array" ref="BP72">IF(VLOOKUP($B72,refs!$A$1:$AE$32,COLUMN(T:T),0)="","",VLOOKUP($B72,refs!$A$1:$AE$32,COLUMN(T:T),0))</f>
        <v/>
      </c>
      <c r="BQ72" s="57" t="str" cm="1">
        <f t="array" ref="BQ72">IF(VLOOKUP($B72,refs!$A$1:$AE$32,COLUMN(U:U),0)="","",VLOOKUP($B72,refs!$A$1:$AE$32,COLUMN(U:U),0))</f>
        <v/>
      </c>
      <c r="BR72" s="57" t="str" cm="1">
        <f t="array" ref="BR72">IF(VLOOKUP($B72,refs!$A$1:$AE$32,COLUMN(V:V),0)="","",VLOOKUP($B72,refs!$A$1:$AE$32,COLUMN(V:V),0))</f>
        <v/>
      </c>
      <c r="BS72" s="57" t="str" cm="1">
        <f t="array" ref="BS72">IF(VLOOKUP($B72,refs!$A$1:$AE$32,COLUMN(W:W),0)="","",VLOOKUP($B72,refs!$A$1:$AE$32,COLUMN(W:W),0))</f>
        <v/>
      </c>
      <c r="BT72" s="57" t="str" cm="1">
        <f t="array" ref="BT72">IF(VLOOKUP($B72,refs!$A$1:$AE$32,COLUMN(X:X),0)="","",VLOOKUP($B72,refs!$A$1:$AE$32,COLUMN(X:X),0))</f>
        <v/>
      </c>
      <c r="BU72" s="57" t="str" cm="1">
        <f t="array" ref="BU72">IF(VLOOKUP($B72,refs!$A$1:$AE$32,COLUMN(Y:Y),0)="","",VLOOKUP($B72,refs!$A$1:$AE$32,COLUMN(Y:Y),0))</f>
        <v/>
      </c>
      <c r="BV72" s="57" t="str" cm="1">
        <f t="array" ref="BV72">IF(VLOOKUP($B72,refs!$A$1:$AE$32,COLUMN(Z:Z),0)="","",VLOOKUP($B72,refs!$A$1:$AE$32,COLUMN(Z:Z),0))</f>
        <v/>
      </c>
      <c r="BW72" s="57" t="str" cm="1">
        <f t="array" ref="BW72">IF(VLOOKUP($B72,refs!$A$1:$AE$32,COLUMN(AA:AA),0)="","",VLOOKUP($B72,refs!$A$1:$AE$32,COLUMN(AA:AA),0))</f>
        <v/>
      </c>
      <c r="BX72" s="57" t="str" cm="1">
        <f t="array" ref="BX72">IF(VLOOKUP($B72,refs!$A$1:$AE$32,COLUMN(AB:AB),0)="","",VLOOKUP($B72,refs!$A$1:$AE$32,COLUMN(AB:AB),0))</f>
        <v/>
      </c>
      <c r="BY72" s="57" t="str" cm="1">
        <f t="array" ref="BY72">IF(VLOOKUP($B72,refs!$A$1:$AE$32,COLUMN(AC:AC),0)="","",VLOOKUP($B72,refs!$A$1:$AE$32,COLUMN(AC:AC),0))</f>
        <v/>
      </c>
      <c r="BZ72" s="57" t="str" cm="1">
        <f t="array" ref="BZ72">IF(VLOOKUP($B72,refs!$A$1:$AE$32,COLUMN(AD:AD),0)="","",VLOOKUP($B72,refs!$A$1:$AE$32,COLUMN(AD:AD),0))</f>
        <v/>
      </c>
      <c r="CA72" s="57" t="str" cm="1">
        <f t="array" ref="CA72">IF(VLOOKUP($B72,refs!$A$1:$AE$32,COLUMN(AE:AE),0)="","",VLOOKUP($B72,refs!$A$1:$AE$32,COLUMN(AE:AE),0))</f>
        <v/>
      </c>
    </row>
    <row r="73" spans="1:79" x14ac:dyDescent="0.2">
      <c r="A73">
        <v>52</v>
      </c>
      <c r="B73" t="s">
        <v>179</v>
      </c>
      <c r="C73" t="s">
        <v>41</v>
      </c>
      <c r="D73">
        <v>33</v>
      </c>
      <c r="E73" t="s">
        <v>128</v>
      </c>
      <c r="G73" t="s">
        <v>178</v>
      </c>
      <c r="Y73">
        <v>2</v>
      </c>
      <c r="Z73" t="s">
        <v>187</v>
      </c>
      <c r="AH73">
        <v>1</v>
      </c>
      <c r="AI73" s="15">
        <v>41058</v>
      </c>
      <c r="AJ73">
        <v>0.26944444444444443</v>
      </c>
      <c r="AN73" t="s">
        <v>195</v>
      </c>
      <c r="AO73">
        <v>661238</v>
      </c>
      <c r="AP73" s="15" cm="1">
        <f t="array" ref="AP73">IF(VLOOKUP($B73,'indiv intrinsic song '!$A$1:$H$32,COLUMN(B:B),0)=0,"",VLOOKUP($B73,'indiv intrinsic song '!$A$1:$H$32,COLUMN(B:B),0))</f>
        <v>41082</v>
      </c>
      <c r="AQ73" s="17" cm="1">
        <f t="array" ref="AQ73">IF(VLOOKUP($B73,'indiv intrinsic song '!$A$1:$H$32,COLUMN(C:C),0)=0,"",VLOOKUP($B73,'indiv intrinsic song '!$A$1:$H$32,COLUMN(C:C),0))</f>
        <v>11</v>
      </c>
      <c r="AR73" s="17" cm="1">
        <f t="array" ref="AR73">IF(VLOOKUP($B73,'indiv intrinsic song '!$A$1:$H$32,COLUMN(D:D),0)=0,"",VLOOKUP($B73,'indiv intrinsic song '!$A$1:$H$32,COLUMN(D:D),0))</f>
        <v>11.909090909090908</v>
      </c>
      <c r="AS73" s="17" cm="1">
        <f t="array" ref="AS73">IF(VLOOKUP($B73,'indiv intrinsic song '!$A$1:$H$32,COLUMN(E:E),0)=0,"",VLOOKUP($B73,'indiv intrinsic song '!$A$1:$H$32,COLUMN(E:E),0))</f>
        <v>0.36672727272727274</v>
      </c>
      <c r="AT73" s="17" cm="1">
        <f t="array" ref="AT73">IF(VLOOKUP($B73,'indiv intrinsic song '!$A$1:$H$32,COLUMN(F:F),0)=0,"",VLOOKUP($B73,'indiv intrinsic song '!$A$1:$H$32,COLUMN(F:F),0))</f>
        <v>2410.909090909091</v>
      </c>
      <c r="AU73" s="17" cm="1">
        <f t="array" ref="AU73">IF(VLOOKUP($B73,'indiv intrinsic song '!$A$1:$H$32,COLUMN(G:G),0)=0,"",VLOOKUP($B73,'indiv intrinsic song '!$A$1:$H$32,COLUMN(G:G),0))</f>
        <v>32.591422225542509</v>
      </c>
      <c r="AV73" s="17" cm="1">
        <f t="array" ref="AV73">IF(VLOOKUP($B73,'indiv intrinsic song '!$A$1:$H$32,COLUMN(H:H),0)=0,"",VLOOKUP($B73,'indiv intrinsic song '!$A$1:$H$32,COLUMN(H:H),0))</f>
        <v>30</v>
      </c>
      <c r="AW73" s="57" t="str" cm="1">
        <f t="array" ref="AW73">IF(VLOOKUP($B73,refs!$A$1:$AE$32,COLUMN(A:A),0)="","",VLOOKUP($B73,refs!$A$1:$AE$32,COLUMN(A:A),0))</f>
        <v>2600-27638</v>
      </c>
      <c r="AX73" s="57" t="str" cm="1">
        <f t="array" ref="AX73">IF(VLOOKUP($B73,refs!$A$1:$AE$32,COLUMN(B:B),0)="","",VLOOKUP($B73,refs!$A$1:$AE$32,COLUMN(B:B),0))</f>
        <v/>
      </c>
      <c r="AY73" s="57" t="str" cm="1">
        <f t="array" ref="AY73">IF(VLOOKUP($B73,refs!$A$1:$AE$32,COLUMN(C:C),0)="","",VLOOKUP($B73,refs!$A$1:$AE$32,COLUMN(C:C),0))</f>
        <v>PB-20</v>
      </c>
      <c r="AZ73" s="57" cm="1">
        <f t="array" ref="AZ73">IF(VLOOKUP($B73,refs!$A$1:$AE$32,COLUMN(D:D),0)="","",VLOOKUP($B73,refs!$A$1:$AE$32,COLUMN(D:D),0))</f>
        <v>27.020388111029231</v>
      </c>
      <c r="BA73" s="57" cm="1">
        <f t="array" ref="BA73">IF(VLOOKUP($B73,refs!$A$1:$AE$32,COLUMN(E:E),0)="","",VLOOKUP($B73,refs!$A$1:$AE$32,COLUMN(E:E),0))</f>
        <v>31.047135196161445</v>
      </c>
      <c r="BB73" s="57" t="str" cm="1">
        <f t="array" ref="BB73">IF(VLOOKUP($B73,refs!$A$1:$AE$32,COLUMN(F:F),0)="","",VLOOKUP($B73,refs!$A$1:$AE$32,COLUMN(F:F),0))</f>
        <v/>
      </c>
      <c r="BC73" s="57" t="str" cm="1">
        <f t="array" ref="BC73">IF(VLOOKUP($B73,refs!$A$1:$AE$32,COLUMN(G:G),0)="","",VLOOKUP($B73,refs!$A$1:$AE$32,COLUMN(G:G),0))</f>
        <v/>
      </c>
      <c r="BD73" s="57" t="str" cm="1">
        <f t="array" ref="BD73">IF(VLOOKUP($B73,refs!$A$1:$AE$32,COLUMN(H:H),0)="","",VLOOKUP($B73,refs!$A$1:$AE$32,COLUMN(H:H),0))</f>
        <v/>
      </c>
      <c r="BE73" s="57" cm="1">
        <f t="array" ref="BE73">IF(VLOOKUP($B73,refs!$A$1:$AE$32,COLUMN(I:I),0)="","",VLOOKUP($B73,refs!$A$1:$AE$32,COLUMN(I:I),0))</f>
        <v>215</v>
      </c>
      <c r="BF73" s="57" cm="1">
        <f t="array" ref="BF73">IF(VLOOKUP($B73,refs!$A$1:$AE$32,COLUMN(J:J),0)="","",VLOOKUP($B73,refs!$A$1:$AE$32,COLUMN(J:J),0))</f>
        <v>16.5</v>
      </c>
      <c r="BG73" s="57" cm="1">
        <f t="array" ref="BG73">IF(VLOOKUP($B73,refs!$A$1:$AE$32,COLUMN(K:K),0)="","",VLOOKUP($B73,refs!$A$1:$AE$32,COLUMN(K:K),0))</f>
        <v>120.5</v>
      </c>
      <c r="BH73" s="57" cm="1">
        <f t="array" ref="BH73">IF(VLOOKUP($B73,refs!$A$1:$AE$32,COLUMN(L:L),0)="","",VLOOKUP($B73,refs!$A$1:$AE$32,COLUMN(L:L),0))</f>
        <v>86</v>
      </c>
      <c r="BI73" s="57" cm="1">
        <f t="array" ref="BI73">IF(VLOOKUP($B73,refs!$A$1:$AE$32,COLUMN(M:M),0)="","",VLOOKUP($B73,refs!$A$1:$AE$32,COLUMN(M:M),0))</f>
        <v>86</v>
      </c>
      <c r="BJ73" s="57" cm="1">
        <f t="array" ref="BJ73">IF(VLOOKUP($B73,refs!$A$1:$AE$32,COLUMN(N:N),0)="","",VLOOKUP($B73,refs!$A$1:$AE$32,COLUMN(N:N),0))</f>
        <v>86</v>
      </c>
      <c r="BK73" s="57" t="str" cm="1">
        <f t="array" ref="BK73">IF(VLOOKUP($B73,refs!$A$1:$AE$32,COLUMN(O:O),0)="","",VLOOKUP($B73,refs!$A$1:$AE$32,COLUMN(O:O),0))</f>
        <v>2600-27638</v>
      </c>
      <c r="BL73" s="57" cm="1">
        <f t="array" ref="BL73">IF(VLOOKUP($B73,refs!$A$1:$AE$32,COLUMN(P:P),0)="","",VLOOKUP($B73,refs!$A$1:$AE$32,COLUMN(P:P),0))</f>
        <v>40984.201666666697</v>
      </c>
      <c r="BM73" s="57" cm="1">
        <f t="array" ref="BM73">IF(VLOOKUP($B73,refs!$A$1:$AE$32,COLUMN(Q:Q),0)="","",VLOOKUP($B73,refs!$A$1:$AE$32,COLUMN(Q:Q),0))</f>
        <v>20.5228851610749</v>
      </c>
      <c r="BN73" s="57" cm="1">
        <f t="array" ref="BN73">IF(VLOOKUP($B73,refs!$A$1:$AE$32,COLUMN(R:R),0)="","",VLOOKUP($B73,refs!$A$1:$AE$32,COLUMN(R:R),0))</f>
        <v>677.46333333333303</v>
      </c>
      <c r="BO73" s="57" cm="1">
        <f t="array" ref="BO73">IF(VLOOKUP($B73,refs!$A$1:$AE$32,COLUMN(S:S),0)="","",VLOOKUP($B73,refs!$A$1:$AE$32,COLUMN(S:S),0))</f>
        <v>0.501926625744334</v>
      </c>
      <c r="BP73" s="57" cm="1">
        <f t="array" ref="BP73">IF(VLOOKUP($B73,refs!$A$1:$AE$32,COLUMN(T:T),0)="","",VLOOKUP($B73,refs!$A$1:$AE$32,COLUMN(T:T),0))</f>
        <v>58179.025666666697</v>
      </c>
      <c r="BQ73" s="57" cm="1">
        <f t="array" ref="BQ73">IF(VLOOKUP($B73,refs!$A$1:$AE$32,COLUMN(U:U),0)="","",VLOOKUP($B73,refs!$A$1:$AE$32,COLUMN(U:U),0))</f>
        <v>29.133212652311801</v>
      </c>
      <c r="BR73" s="57" cm="1">
        <f t="array" ref="BR73">IF(VLOOKUP($B73,refs!$A$1:$AE$32,COLUMN(V:V),0)="","",VLOOKUP($B73,refs!$A$1:$AE$32,COLUMN(V:V),0))</f>
        <v>627.46</v>
      </c>
      <c r="BS73" s="57" cm="1">
        <f t="array" ref="BS73">IF(VLOOKUP($B73,refs!$A$1:$AE$32,COLUMN(W:W),0)="","",VLOOKUP($B73,refs!$A$1:$AE$32,COLUMN(W:W),0))</f>
        <v>0.45611156767544903</v>
      </c>
      <c r="BT73" s="57" cm="1">
        <f t="array" ref="BT73">IF(VLOOKUP($B73,refs!$A$1:$AE$32,COLUMN(X:X),0)="","",VLOOKUP($B73,refs!$A$1:$AE$32,COLUMN(X:X),0))</f>
        <v>86622.103666666706</v>
      </c>
      <c r="BU73" s="57" cm="1">
        <f t="array" ref="BU73">IF(VLOOKUP($B73,refs!$A$1:$AE$32,COLUMN(Y:Y),0)="","",VLOOKUP($B73,refs!$A$1:$AE$32,COLUMN(Y:Y),0))</f>
        <v>43.3761160073444</v>
      </c>
      <c r="BV73" s="57" cm="1">
        <f t="array" ref="BV73">IF(VLOOKUP($B73,refs!$A$1:$AE$32,COLUMN(Z:Z),0)="","",VLOOKUP($B73,refs!$A$1:$AE$32,COLUMN(Z:Z),0))</f>
        <v>667.44</v>
      </c>
      <c r="BW73" s="57" cm="1">
        <f t="array" ref="BW73">IF(VLOOKUP($B73,refs!$A$1:$AE$32,COLUMN(AA:AA),0)="","",VLOOKUP($B73,refs!$A$1:$AE$32,COLUMN(AA:AA),0))</f>
        <v>0.369259045043483</v>
      </c>
      <c r="BX73" s="57" cm="1">
        <f t="array" ref="BX73">IF(VLOOKUP($B73,refs!$A$1:$AE$32,COLUMN(AB:AB),0)="","",VLOOKUP($B73,refs!$A$1:$AE$32,COLUMN(AB:AB),0))</f>
        <v>39006.2366666667</v>
      </c>
      <c r="BY73" s="57" cm="1">
        <f t="array" ref="BY73">IF(VLOOKUP($B73,refs!$A$1:$AE$32,COLUMN(AC:AC),0)="","",VLOOKUP($B73,refs!$A$1:$AE$32,COLUMN(AC:AC),0))</f>
        <v>19.532416958771499</v>
      </c>
      <c r="BZ73" s="57" cm="1">
        <f t="array" ref="BZ73">IF(VLOOKUP($B73,refs!$A$1:$AE$32,COLUMN(AD:AD),0)="","",VLOOKUP($B73,refs!$A$1:$AE$32,COLUMN(AD:AD),0))</f>
        <v>660.73333333333301</v>
      </c>
      <c r="CA73" s="57" cm="1">
        <f t="array" ref="CA73">IF(VLOOKUP($B73,refs!$A$1:$AE$32,COLUMN(AE:AE),0)="","",VLOOKUP($B73,refs!$A$1:$AE$32,COLUMN(AE:AE),0))</f>
        <v>0.51124353469109496</v>
      </c>
    </row>
  </sheetData>
  <conditionalFormatting sqref="AP1:AV1">
    <cfRule type="containsText" dxfId="21" priority="4" operator="containsText" text="h">
      <formula>NOT(ISERROR(SEARCH("h",AP1)))</formula>
    </cfRule>
    <cfRule type="containsText" dxfId="20" priority="5" operator="containsText" text="n">
      <formula>NOT(ISERROR(SEARCH("n",AP1)))</formula>
    </cfRule>
    <cfRule type="containsText" dxfId="19" priority="6" operator="containsText" text="f">
      <formula>NOT(ISERROR(SEARCH("f",AP1)))</formula>
    </cfRule>
  </conditionalFormatting>
  <conditionalFormatting sqref="AW1">
    <cfRule type="duplicateValues" dxfId="0" priority="3"/>
  </conditionalFormatting>
  <conditionalFormatting sqref="AX1">
    <cfRule type="duplicateValues" dxfId="2" priority="2"/>
  </conditionalFormatting>
  <conditionalFormatting sqref="AY1">
    <cfRule type="duplicateValues" dxfId="1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F11F-E905-7D4B-81FB-18CA739F1209}">
  <dimension ref="A1:H32"/>
  <sheetViews>
    <sheetView workbookViewId="0">
      <selection activeCell="B1" sqref="B1:D1048576"/>
    </sheetView>
  </sheetViews>
  <sheetFormatPr baseColWidth="10" defaultRowHeight="16" x14ac:dyDescent="0.2"/>
  <sheetData>
    <row r="1" spans="1:8" x14ac:dyDescent="0.2">
      <c r="A1" s="1" t="s">
        <v>9</v>
      </c>
      <c r="B1" s="10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</row>
    <row r="2" spans="1:8" x14ac:dyDescent="0.2">
      <c r="A2" s="3" t="s">
        <v>46</v>
      </c>
      <c r="B2" s="11">
        <v>40676</v>
      </c>
      <c r="C2" s="4">
        <v>5</v>
      </c>
      <c r="D2" s="4">
        <v>9.8000000000000007</v>
      </c>
      <c r="E2" s="4">
        <v>0.33</v>
      </c>
      <c r="F2" s="4">
        <v>1610</v>
      </c>
      <c r="G2" s="4">
        <v>29.84</v>
      </c>
      <c r="H2" s="4">
        <v>23</v>
      </c>
    </row>
    <row r="3" spans="1:8" x14ac:dyDescent="0.2">
      <c r="A3" s="5" t="s">
        <v>53</v>
      </c>
      <c r="B3" s="11"/>
      <c r="C3" s="4"/>
      <c r="D3" s="4"/>
      <c r="E3" s="4"/>
      <c r="F3" s="4"/>
      <c r="G3" s="4"/>
      <c r="H3" s="4"/>
    </row>
    <row r="4" spans="1:8" x14ac:dyDescent="0.2">
      <c r="A4" s="5" t="s">
        <v>59</v>
      </c>
      <c r="B4" s="11">
        <v>40677</v>
      </c>
      <c r="C4" s="4">
        <v>9</v>
      </c>
      <c r="D4" s="4">
        <v>8.43</v>
      </c>
      <c r="E4" s="4">
        <v>0.26600000000000001</v>
      </c>
      <c r="F4" s="4">
        <v>3086.67</v>
      </c>
      <c r="G4" s="4">
        <v>33.07</v>
      </c>
      <c r="H4" s="4">
        <v>27</v>
      </c>
    </row>
    <row r="5" spans="1:8" x14ac:dyDescent="0.2">
      <c r="A5" s="7" t="s">
        <v>66</v>
      </c>
      <c r="B5" s="11">
        <v>40681</v>
      </c>
      <c r="C5" s="4">
        <v>3</v>
      </c>
      <c r="D5" s="4">
        <v>11</v>
      </c>
      <c r="E5" s="4">
        <v>0.36969999999999997</v>
      </c>
      <c r="F5" s="4">
        <v>2523.3333333333335</v>
      </c>
      <c r="G5" s="4">
        <v>29.759</v>
      </c>
      <c r="H5" s="4">
        <v>25</v>
      </c>
    </row>
    <row r="6" spans="1:8" x14ac:dyDescent="0.2">
      <c r="A6" s="3" t="s">
        <v>71</v>
      </c>
      <c r="B6" s="11"/>
      <c r="C6" s="4"/>
      <c r="D6" s="4"/>
      <c r="E6" s="4"/>
      <c r="F6" s="4"/>
      <c r="G6" s="4"/>
      <c r="H6" s="4"/>
    </row>
    <row r="7" spans="1:8" x14ac:dyDescent="0.2">
      <c r="A7" s="3" t="s">
        <v>74</v>
      </c>
      <c r="B7" s="11">
        <v>40679</v>
      </c>
      <c r="C7" s="4">
        <v>3</v>
      </c>
      <c r="D7" s="4">
        <v>10.667</v>
      </c>
      <c r="E7" s="4">
        <v>0.33169999999999999</v>
      </c>
      <c r="F7" s="4">
        <v>2623.3333333333335</v>
      </c>
      <c r="G7" s="4">
        <v>32.17</v>
      </c>
      <c r="H7" s="4">
        <v>28</v>
      </c>
    </row>
    <row r="8" spans="1:8" x14ac:dyDescent="0.2">
      <c r="A8" s="3" t="s">
        <v>78</v>
      </c>
      <c r="B8" s="11">
        <v>40684</v>
      </c>
      <c r="C8" s="4">
        <v>18</v>
      </c>
      <c r="D8" s="4">
        <v>11</v>
      </c>
      <c r="E8" s="4">
        <v>0.33300000000000002</v>
      </c>
      <c r="F8" s="4">
        <v>2923.3333333333335</v>
      </c>
      <c r="G8" s="4">
        <v>33.018129366687155</v>
      </c>
      <c r="H8" s="4">
        <v>31</v>
      </c>
    </row>
    <row r="9" spans="1:8" x14ac:dyDescent="0.2">
      <c r="A9" s="6" t="s">
        <v>82</v>
      </c>
      <c r="B9" s="11"/>
      <c r="C9" s="4"/>
      <c r="D9" s="4"/>
      <c r="E9" s="4"/>
      <c r="F9" s="4"/>
      <c r="G9" s="4"/>
      <c r="H9" s="4"/>
    </row>
    <row r="10" spans="1:8" x14ac:dyDescent="0.2">
      <c r="A10" s="3" t="s">
        <v>86</v>
      </c>
      <c r="B10" s="11"/>
      <c r="C10" s="4"/>
      <c r="D10" s="4"/>
      <c r="E10" s="4"/>
      <c r="F10" s="4"/>
      <c r="G10" s="4"/>
      <c r="H10" s="4"/>
    </row>
    <row r="11" spans="1:8" x14ac:dyDescent="0.2">
      <c r="A11" s="3" t="s">
        <v>90</v>
      </c>
      <c r="B11" s="11"/>
      <c r="C11" s="4"/>
      <c r="D11" s="4"/>
      <c r="E11" s="4"/>
      <c r="F11" s="4"/>
      <c r="G11" s="4"/>
      <c r="H11" s="4"/>
    </row>
    <row r="12" spans="1:8" x14ac:dyDescent="0.2">
      <c r="A12" s="3" t="s">
        <v>93</v>
      </c>
      <c r="B12" s="11"/>
      <c r="C12" s="4"/>
      <c r="D12" s="4"/>
      <c r="E12" s="4"/>
      <c r="F12" s="4"/>
      <c r="G12" s="4"/>
      <c r="H12" s="4"/>
    </row>
    <row r="13" spans="1:8" x14ac:dyDescent="0.2">
      <c r="A13" s="7" t="s">
        <v>97</v>
      </c>
      <c r="B13" s="11"/>
      <c r="C13" s="4"/>
      <c r="D13" s="4"/>
      <c r="E13" s="4"/>
      <c r="F13" s="4"/>
      <c r="G13" s="4"/>
      <c r="H13" s="4"/>
    </row>
    <row r="14" spans="1:8" x14ac:dyDescent="0.2">
      <c r="A14" s="3" t="s">
        <v>104</v>
      </c>
      <c r="B14" s="11">
        <v>40688</v>
      </c>
      <c r="C14" s="4">
        <v>9</v>
      </c>
      <c r="D14" s="4">
        <v>11.666666666666666</v>
      </c>
      <c r="E14" s="4">
        <v>0.3497777777777778</v>
      </c>
      <c r="F14" s="4">
        <v>3700</v>
      </c>
      <c r="G14" s="4">
        <v>33.36097123047896</v>
      </c>
      <c r="H14" s="4">
        <v>22</v>
      </c>
    </row>
    <row r="15" spans="1:8" x14ac:dyDescent="0.2">
      <c r="A15" s="8" t="s">
        <v>108</v>
      </c>
      <c r="B15" s="11"/>
      <c r="C15" s="4"/>
      <c r="D15" s="4"/>
      <c r="E15" s="4"/>
      <c r="F15" s="4"/>
      <c r="G15" s="4"/>
      <c r="H15" s="4"/>
    </row>
    <row r="16" spans="1:8" x14ac:dyDescent="0.2">
      <c r="A16" s="3" t="s">
        <v>113</v>
      </c>
      <c r="B16" s="11"/>
      <c r="C16" s="4"/>
      <c r="D16" s="4"/>
      <c r="E16" s="4"/>
      <c r="F16" s="4"/>
      <c r="G16" s="4"/>
      <c r="H16" s="4"/>
    </row>
    <row r="17" spans="1:8" x14ac:dyDescent="0.2">
      <c r="A17" s="5" t="s">
        <v>117</v>
      </c>
      <c r="B17" s="11">
        <v>40693</v>
      </c>
      <c r="C17" s="4">
        <v>3</v>
      </c>
      <c r="D17" s="4">
        <v>10.666666666666666</v>
      </c>
      <c r="E17" s="4">
        <v>0.32733333333333331</v>
      </c>
      <c r="F17" s="4">
        <v>3856.6666666666665</v>
      </c>
      <c r="G17" s="4">
        <v>32.651022234355565</v>
      </c>
      <c r="H17" s="4">
        <v>20</v>
      </c>
    </row>
    <row r="18" spans="1:8" x14ac:dyDescent="0.2">
      <c r="A18" s="5" t="s">
        <v>122</v>
      </c>
      <c r="B18" s="11">
        <v>40693</v>
      </c>
      <c r="C18" s="4">
        <v>14</v>
      </c>
      <c r="D18" s="4">
        <v>11.928571428571429</v>
      </c>
      <c r="E18" s="12">
        <v>0.40114285714285719</v>
      </c>
      <c r="F18" s="13">
        <v>4433.8461538461543</v>
      </c>
      <c r="G18" s="12">
        <v>29.744927737128201</v>
      </c>
      <c r="H18" s="12">
        <v>29</v>
      </c>
    </row>
    <row r="19" spans="1:8" x14ac:dyDescent="0.2">
      <c r="A19" s="9" t="s">
        <v>129</v>
      </c>
      <c r="B19" s="11">
        <v>41039</v>
      </c>
      <c r="C19" s="4">
        <v>14</v>
      </c>
      <c r="D19" s="4">
        <v>11.428571428571429</v>
      </c>
      <c r="E19" s="4">
        <v>0.36771428571428572</v>
      </c>
      <c r="F19" s="4">
        <v>2092.8571428571427</v>
      </c>
      <c r="G19" s="4">
        <v>31.112454733914781</v>
      </c>
      <c r="H19" s="4">
        <v>28</v>
      </c>
    </row>
    <row r="20" spans="1:8" x14ac:dyDescent="0.2">
      <c r="A20" s="9" t="s">
        <v>133</v>
      </c>
      <c r="B20" s="11">
        <v>41030</v>
      </c>
      <c r="C20" s="4">
        <v>19</v>
      </c>
      <c r="D20" s="4">
        <v>10.222222222222221</v>
      </c>
      <c r="E20" s="4">
        <v>0.33236842105263159</v>
      </c>
      <c r="F20" s="4">
        <v>2253.1578947368421</v>
      </c>
      <c r="G20" s="4">
        <v>30.850247988141454</v>
      </c>
      <c r="H20" s="4">
        <v>29</v>
      </c>
    </row>
    <row r="21" spans="1:8" x14ac:dyDescent="0.2">
      <c r="A21" s="9" t="s">
        <v>137</v>
      </c>
      <c r="B21" s="11">
        <v>41142</v>
      </c>
      <c r="C21" s="4">
        <v>7</v>
      </c>
      <c r="D21" s="4">
        <v>8.5714285714285712</v>
      </c>
      <c r="E21" s="4">
        <v>0.28814285714285715</v>
      </c>
      <c r="F21" s="4">
        <v>2481.4285714285716</v>
      </c>
      <c r="G21" s="4">
        <v>29.803838346509139</v>
      </c>
      <c r="H21" s="4">
        <v>22</v>
      </c>
    </row>
    <row r="22" spans="1:8" x14ac:dyDescent="0.2">
      <c r="A22" s="9" t="s">
        <v>141</v>
      </c>
      <c r="B22" s="11">
        <v>41046</v>
      </c>
      <c r="C22" s="4">
        <v>4</v>
      </c>
      <c r="D22" s="4">
        <v>11.25</v>
      </c>
      <c r="E22" s="4">
        <v>0.35699999999999998</v>
      </c>
      <c r="F22" s="4">
        <v>1780</v>
      </c>
      <c r="G22" s="4">
        <v>31.519574883388646</v>
      </c>
      <c r="H22" s="4">
        <v>21</v>
      </c>
    </row>
    <row r="23" spans="1:8" x14ac:dyDescent="0.2">
      <c r="A23" s="9" t="s">
        <v>144</v>
      </c>
      <c r="B23" s="11">
        <v>41047</v>
      </c>
      <c r="C23" s="4">
        <v>6</v>
      </c>
      <c r="D23" s="4">
        <v>10</v>
      </c>
      <c r="E23" s="4">
        <v>0.317</v>
      </c>
      <c r="F23" s="4">
        <v>2436.6666666666665</v>
      </c>
      <c r="G23" s="4">
        <v>31.554522261392155</v>
      </c>
      <c r="H23" s="4">
        <v>26</v>
      </c>
    </row>
    <row r="24" spans="1:8" x14ac:dyDescent="0.2">
      <c r="A24" s="9" t="s">
        <v>147</v>
      </c>
      <c r="B24" s="11">
        <v>41050</v>
      </c>
      <c r="C24" s="4">
        <v>7</v>
      </c>
      <c r="D24" s="4">
        <v>9.4285714285714288</v>
      </c>
      <c r="E24" s="4">
        <v>0.26071428571428573</v>
      </c>
      <c r="F24" s="4">
        <v>2770</v>
      </c>
      <c r="G24" s="4">
        <v>36.755713099546611</v>
      </c>
      <c r="H24" s="4">
        <v>28</v>
      </c>
    </row>
    <row r="25" spans="1:8" x14ac:dyDescent="0.2">
      <c r="A25" s="14" t="s">
        <v>151</v>
      </c>
      <c r="B25" s="11">
        <v>41046</v>
      </c>
      <c r="C25" s="4">
        <v>7</v>
      </c>
      <c r="D25" s="4">
        <v>9.6666666666666661</v>
      </c>
      <c r="E25" s="4">
        <v>0.32328571428571434</v>
      </c>
      <c r="F25" s="4">
        <v>3397.1428571428573</v>
      </c>
      <c r="G25" s="4">
        <v>29.73747993174953</v>
      </c>
      <c r="H25" s="4">
        <v>14</v>
      </c>
    </row>
    <row r="26" spans="1:8" x14ac:dyDescent="0.2">
      <c r="A26" s="9" t="s">
        <v>157</v>
      </c>
      <c r="B26" s="11"/>
      <c r="C26" s="4"/>
      <c r="D26" s="4"/>
      <c r="E26" s="4"/>
      <c r="F26" s="4"/>
      <c r="G26" s="4"/>
      <c r="H26" s="4"/>
    </row>
    <row r="27" spans="1:8" x14ac:dyDescent="0.2">
      <c r="A27" s="9" t="s">
        <v>162</v>
      </c>
      <c r="B27" s="11"/>
      <c r="C27" s="4"/>
      <c r="D27" s="4"/>
      <c r="E27" s="4"/>
      <c r="F27" s="4"/>
      <c r="G27" s="4"/>
      <c r="H27" s="4"/>
    </row>
    <row r="28" spans="1:8" x14ac:dyDescent="0.2">
      <c r="A28" s="9" t="s">
        <v>165</v>
      </c>
      <c r="B28" s="11">
        <v>41050</v>
      </c>
      <c r="C28" s="4">
        <v>9</v>
      </c>
      <c r="D28" s="4">
        <v>9.8888888888888893</v>
      </c>
      <c r="E28" s="4">
        <v>0.31955555555555554</v>
      </c>
      <c r="F28" s="4">
        <v>2985.5555555555557</v>
      </c>
      <c r="G28" s="4">
        <v>30.923886232867371</v>
      </c>
      <c r="H28" s="4">
        <v>29</v>
      </c>
    </row>
    <row r="29" spans="1:8" x14ac:dyDescent="0.2">
      <c r="A29" s="9" t="s">
        <v>170</v>
      </c>
      <c r="B29" s="11"/>
      <c r="C29" s="4"/>
      <c r="D29" s="4"/>
      <c r="E29" s="4"/>
      <c r="F29" s="4"/>
      <c r="G29" s="4"/>
      <c r="H29" s="4"/>
    </row>
    <row r="30" spans="1:8" x14ac:dyDescent="0.2">
      <c r="A30" s="9" t="s">
        <v>174</v>
      </c>
      <c r="B30" s="11"/>
      <c r="C30" s="4"/>
      <c r="D30" s="4"/>
      <c r="E30" s="4"/>
      <c r="F30" s="4"/>
      <c r="G30" s="4"/>
      <c r="H30" s="4"/>
    </row>
    <row r="31" spans="1:8" x14ac:dyDescent="0.2">
      <c r="A31" s="9" t="s">
        <v>179</v>
      </c>
      <c r="B31" s="11">
        <v>41082</v>
      </c>
      <c r="C31" s="4">
        <v>11</v>
      </c>
      <c r="D31" s="4">
        <v>11.909090909090908</v>
      </c>
      <c r="E31" s="4">
        <v>0.36672727272727274</v>
      </c>
      <c r="F31" s="4">
        <v>2410.909090909091</v>
      </c>
      <c r="G31" s="4">
        <v>32.591422225542509</v>
      </c>
      <c r="H31" s="4">
        <v>30</v>
      </c>
    </row>
    <row r="32" spans="1:8" x14ac:dyDescent="0.2">
      <c r="A32" s="9" t="s">
        <v>183</v>
      </c>
      <c r="B32" s="11">
        <v>41058</v>
      </c>
      <c r="C32" s="4">
        <v>4</v>
      </c>
      <c r="D32" s="4">
        <v>11.5</v>
      </c>
      <c r="E32" s="4">
        <v>0.34733333333333327</v>
      </c>
      <c r="F32" s="4">
        <v>2762.5</v>
      </c>
      <c r="G32" s="4">
        <v>31.670626005049055</v>
      </c>
      <c r="H32" s="4">
        <v>23</v>
      </c>
    </row>
  </sheetData>
  <conditionalFormatting sqref="E6:H6 B1:H5 B7:H7 B6:C6 B9:H32">
    <cfRule type="containsText" dxfId="18" priority="11" operator="containsText" text="h">
      <formula>NOT(ISERROR(SEARCH("h",B1)))</formula>
    </cfRule>
    <cfRule type="containsText" dxfId="17" priority="12" operator="containsText" text="n">
      <formula>NOT(ISERROR(SEARCH("n",B1)))</formula>
    </cfRule>
    <cfRule type="containsText" dxfId="16" priority="13" operator="containsText" text="f">
      <formula>NOT(ISERROR(SEARCH("f",B1)))</formula>
    </cfRule>
  </conditionalFormatting>
  <conditionalFormatting sqref="D6">
    <cfRule type="containsText" dxfId="15" priority="8" operator="containsText" text="h">
      <formula>NOT(ISERROR(SEARCH("h",D6)))</formula>
    </cfRule>
    <cfRule type="containsText" dxfId="14" priority="9" operator="containsText" text="n">
      <formula>NOT(ISERROR(SEARCH("n",D6)))</formula>
    </cfRule>
    <cfRule type="containsText" dxfId="13" priority="10" operator="containsText" text="f">
      <formula>NOT(ISERROR(SEARCH("f",D6)))</formula>
    </cfRule>
  </conditionalFormatting>
  <conditionalFormatting sqref="B8:C8 E8:H8">
    <cfRule type="containsText" dxfId="12" priority="5" operator="containsText" text="h">
      <formula>NOT(ISERROR(SEARCH("h",B8)))</formula>
    </cfRule>
    <cfRule type="containsText" dxfId="11" priority="6" operator="containsText" text="n">
      <formula>NOT(ISERROR(SEARCH("n",B8)))</formula>
    </cfRule>
    <cfRule type="containsText" dxfId="10" priority="7" operator="containsText" text="f">
      <formula>NOT(ISERROR(SEARCH("f",B8)))</formula>
    </cfRule>
  </conditionalFormatting>
  <conditionalFormatting sqref="D8">
    <cfRule type="containsText" dxfId="9" priority="2" operator="containsText" text="h">
      <formula>NOT(ISERROR(SEARCH("h",D8)))</formula>
    </cfRule>
    <cfRule type="containsText" dxfId="8" priority="3" operator="containsText" text="n">
      <formula>NOT(ISERROR(SEARCH("n",D8)))</formula>
    </cfRule>
    <cfRule type="containsText" dxfId="7" priority="4" operator="containsText" text="f">
      <formula>NOT(ISERROR(SEARCH("f",D8)))</formula>
    </cfRule>
  </conditionalFormatting>
  <conditionalFormatting sqref="A1:A32">
    <cfRule type="duplicateValues" dxfId="6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2E5B-8E0D-C847-A85A-94EE32C8CDAA}">
  <dimension ref="A1:AE32"/>
  <sheetViews>
    <sheetView workbookViewId="0">
      <selection activeCell="F4" sqref="F4"/>
    </sheetView>
  </sheetViews>
  <sheetFormatPr baseColWidth="10" defaultRowHeight="16" x14ac:dyDescent="0.2"/>
  <cols>
    <col min="1" max="1" width="11.83203125" bestFit="1" customWidth="1"/>
    <col min="2" max="2" width="8.1640625" style="24" customWidth="1"/>
    <col min="3" max="3" width="6.33203125" style="24" bestFit="1" customWidth="1"/>
    <col min="4" max="5" width="8.1640625" style="24" customWidth="1"/>
    <col min="6" max="7" width="11.83203125" customWidth="1"/>
    <col min="8" max="8" width="11.83203125" style="17" customWidth="1"/>
  </cols>
  <sheetData>
    <row r="1" spans="1:31" x14ac:dyDescent="0.2">
      <c r="A1" s="1" t="s">
        <v>9</v>
      </c>
      <c r="B1" s="18" t="s">
        <v>224</v>
      </c>
      <c r="C1" s="41" t="s">
        <v>33</v>
      </c>
      <c r="D1" s="42" t="s">
        <v>281</v>
      </c>
      <c r="E1" s="42" t="s">
        <v>282</v>
      </c>
      <c r="F1" s="1" t="s">
        <v>253</v>
      </c>
      <c r="G1" s="1" t="s">
        <v>254</v>
      </c>
      <c r="H1" s="25" t="s">
        <v>255</v>
      </c>
      <c r="I1" s="1" t="s">
        <v>256</v>
      </c>
      <c r="J1" s="25" t="s">
        <v>257</v>
      </c>
      <c r="K1" s="25" t="s">
        <v>258</v>
      </c>
      <c r="L1" s="25" t="s">
        <v>259</v>
      </c>
      <c r="M1" s="25" t="s">
        <v>260</v>
      </c>
      <c r="N1" s="25" t="s">
        <v>261</v>
      </c>
      <c r="O1" s="29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</row>
    <row r="2" spans="1:31" x14ac:dyDescent="0.2">
      <c r="A2" s="3" t="s">
        <v>46</v>
      </c>
      <c r="B2" s="19" t="s">
        <v>225</v>
      </c>
      <c r="C2" s="43" t="s">
        <v>283</v>
      </c>
      <c r="D2" s="44">
        <f>VLOOKUP(C2,[1]TrmtMeas!$F$1:$N$28,5,FALSE)</f>
        <v>29.821073558648109</v>
      </c>
      <c r="E2" s="44">
        <f>VLOOKUP(C2,[1]TrmtMeas!$F$1:$N$28,6,FALSE)</f>
        <v>34.311856652687766</v>
      </c>
      <c r="F2">
        <v>0</v>
      </c>
      <c r="G2">
        <v>8</v>
      </c>
      <c r="H2" s="17">
        <f t="shared" ref="H2:H32" si="0">IF(ISBLANK(F2),"",F2/(SUM(F2:G2)))</f>
        <v>0</v>
      </c>
      <c r="I2" s="30">
        <v>137</v>
      </c>
      <c r="J2" s="31">
        <v>17.25</v>
      </c>
      <c r="K2" s="31">
        <v>118</v>
      </c>
      <c r="L2" s="31">
        <v>88.166666666666671</v>
      </c>
      <c r="M2" s="31">
        <v>85.166666666666671</v>
      </c>
      <c r="N2" s="31">
        <v>88.166666666666671</v>
      </c>
      <c r="O2" s="32" t="s">
        <v>46</v>
      </c>
      <c r="P2" s="32">
        <v>40364.548333333303</v>
      </c>
      <c r="Q2">
        <v>20.212593056250999</v>
      </c>
      <c r="R2">
        <v>660.16</v>
      </c>
      <c r="S2">
        <v>0.49371444048232999</v>
      </c>
      <c r="T2" s="32">
        <v>57803.817000000003</v>
      </c>
      <c r="U2">
        <v>28.945326489734601</v>
      </c>
      <c r="V2">
        <v>600.67999999999995</v>
      </c>
      <c r="W2">
        <v>0.47539845851518198</v>
      </c>
      <c r="X2" s="32">
        <v>65788.8523333333</v>
      </c>
      <c r="Y2">
        <v>32.943841929561003</v>
      </c>
      <c r="Z2">
        <v>578.37666666666701</v>
      </c>
      <c r="AA2">
        <v>0.42287602613209702</v>
      </c>
      <c r="AB2" s="32">
        <v>27038.814999999999</v>
      </c>
      <c r="AC2">
        <v>13.5397170756134</v>
      </c>
      <c r="AD2">
        <v>681.45</v>
      </c>
      <c r="AE2" s="33">
        <v>0.56864576402328604</v>
      </c>
    </row>
    <row r="3" spans="1:31" x14ac:dyDescent="0.2">
      <c r="A3" s="5" t="s">
        <v>53</v>
      </c>
      <c r="B3" s="20" t="s">
        <v>226</v>
      </c>
      <c r="C3" s="45" t="s">
        <v>284</v>
      </c>
      <c r="D3" s="44">
        <f>VLOOKUP(C3,[1]TrmtMeas!$F$1:$N$28,5,FALSE)</f>
        <v>32.884902840059787</v>
      </c>
      <c r="E3" s="44">
        <f>VLOOKUP(C3,[1]TrmtMeas!$F$1:$N$28,6,FALSE)</f>
        <v>37.722908093278463</v>
      </c>
      <c r="F3">
        <v>4</v>
      </c>
      <c r="G3">
        <v>5</v>
      </c>
      <c r="H3" s="17">
        <f t="shared" si="0"/>
        <v>0.44444444444444442</v>
      </c>
      <c r="I3" s="30">
        <v>130</v>
      </c>
      <c r="J3" s="31">
        <v>19.5</v>
      </c>
      <c r="K3" s="31">
        <v>123</v>
      </c>
      <c r="L3" s="31">
        <v>98</v>
      </c>
      <c r="M3" s="31">
        <v>99</v>
      </c>
      <c r="N3" s="31">
        <v>99</v>
      </c>
      <c r="O3" s="32" t="s">
        <v>53</v>
      </c>
      <c r="P3" s="32">
        <v>25708.8733333333</v>
      </c>
      <c r="Q3">
        <v>12.8737472875981</v>
      </c>
      <c r="R3">
        <v>694.15</v>
      </c>
      <c r="S3">
        <v>0.54992675799715696</v>
      </c>
      <c r="T3" s="32">
        <v>34943.6743333333</v>
      </c>
      <c r="U3">
        <v>17.498084293106299</v>
      </c>
      <c r="V3">
        <v>681.45</v>
      </c>
      <c r="W3">
        <v>0.47882965447522002</v>
      </c>
      <c r="X3" s="32">
        <v>52899.131000000001</v>
      </c>
      <c r="Y3">
        <v>26.489299449173799</v>
      </c>
      <c r="Z3">
        <v>592.04666666666697</v>
      </c>
      <c r="AA3">
        <v>0.42769627053711701</v>
      </c>
      <c r="AB3" s="32">
        <v>34747.750333333301</v>
      </c>
      <c r="AC3">
        <v>17.399975129360701</v>
      </c>
      <c r="AD3">
        <v>657.42333333333295</v>
      </c>
      <c r="AE3" s="33">
        <v>0.51950017140733795</v>
      </c>
    </row>
    <row r="4" spans="1:31" x14ac:dyDescent="0.2">
      <c r="A4" s="5" t="s">
        <v>59</v>
      </c>
      <c r="B4" s="21"/>
      <c r="C4" s="46" t="s">
        <v>285</v>
      </c>
      <c r="D4" s="44">
        <f>VLOOKUP(C4,[1]TrmtMeas!$F$1:$N$28,5,FALSE)</f>
        <v>31.397174254317111</v>
      </c>
      <c r="E4" s="44">
        <f>VLOOKUP(C4,[1]TrmtMeas!$F$1:$N$28,6,FALSE)</f>
        <v>36.03603603603603</v>
      </c>
      <c r="F4" s="26"/>
      <c r="G4" s="26"/>
      <c r="H4" s="27" t="str">
        <f t="shared" si="0"/>
        <v/>
      </c>
      <c r="I4" s="30">
        <v>144</v>
      </c>
      <c r="J4" s="31">
        <v>17.25</v>
      </c>
      <c r="K4" s="31">
        <v>119.33333333333333</v>
      </c>
      <c r="L4" s="31">
        <v>94.666666666666671</v>
      </c>
      <c r="M4" s="31">
        <v>0</v>
      </c>
      <c r="N4" s="31">
        <v>94.666666666666671</v>
      </c>
      <c r="O4" s="32" t="s">
        <v>59</v>
      </c>
      <c r="P4" s="32">
        <v>27925.715333333301</v>
      </c>
      <c r="Q4">
        <v>13.983833416791899</v>
      </c>
      <c r="R4">
        <v>688.756666666667</v>
      </c>
      <c r="S4">
        <v>0.54917786473270203</v>
      </c>
      <c r="T4" s="32">
        <v>41330.783333333296</v>
      </c>
      <c r="U4">
        <v>20.696436321148401</v>
      </c>
      <c r="V4">
        <v>688.38333333333298</v>
      </c>
      <c r="W4">
        <v>0.48772347309771302</v>
      </c>
      <c r="X4" s="32">
        <v>38162.521666666697</v>
      </c>
      <c r="Y4">
        <v>19.109925721916198</v>
      </c>
      <c r="Z4">
        <v>638.743333333333</v>
      </c>
      <c r="AA4">
        <v>0.51031097812397497</v>
      </c>
      <c r="AB4" s="32">
        <v>29313.4296666667</v>
      </c>
      <c r="AC4">
        <v>14.6787329327324</v>
      </c>
      <c r="AD4">
        <v>684.08</v>
      </c>
      <c r="AE4" s="33">
        <v>0.54675841868525599</v>
      </c>
    </row>
    <row r="5" spans="1:31" x14ac:dyDescent="0.2">
      <c r="A5" s="7" t="s">
        <v>66</v>
      </c>
      <c r="B5" s="19" t="s">
        <v>227</v>
      </c>
      <c r="C5" s="47" t="s">
        <v>286</v>
      </c>
      <c r="D5" s="44">
        <f>VLOOKUP(C5,[1]TrmtMeas!$F$1:$N$28,5,FALSE)</f>
        <v>30.211480362537763</v>
      </c>
      <c r="E5" s="44">
        <f>VLOOKUP(C5,[1]TrmtMeas!$F$1:$N$28,6,FALSE)</f>
        <v>34.891835310537331</v>
      </c>
      <c r="F5">
        <v>2</v>
      </c>
      <c r="G5">
        <v>6</v>
      </c>
      <c r="H5" s="17">
        <f t="shared" si="0"/>
        <v>0.25</v>
      </c>
      <c r="I5" s="30">
        <v>125</v>
      </c>
      <c r="J5" s="31">
        <v>18.5</v>
      </c>
      <c r="K5" s="31">
        <v>119</v>
      </c>
      <c r="L5" s="31">
        <v>82</v>
      </c>
      <c r="M5" s="31">
        <v>82</v>
      </c>
      <c r="N5" s="31">
        <v>82</v>
      </c>
      <c r="O5" s="32" t="s">
        <v>66</v>
      </c>
      <c r="P5" s="32">
        <v>26549.455000000002</v>
      </c>
      <c r="Q5">
        <v>13.294669504256399</v>
      </c>
      <c r="R5">
        <v>653.78666666666697</v>
      </c>
      <c r="S5">
        <v>0.571033808351881</v>
      </c>
      <c r="T5" s="32">
        <v>40199.773666666697</v>
      </c>
      <c r="U5">
        <v>20.130081956267698</v>
      </c>
      <c r="V5">
        <v>617.44666666666706</v>
      </c>
      <c r="W5">
        <v>0.49949200998509902</v>
      </c>
      <c r="X5" s="32">
        <v>44754.704333333299</v>
      </c>
      <c r="Y5">
        <v>22.410968619596101</v>
      </c>
      <c r="Z5">
        <v>598.71</v>
      </c>
      <c r="AA5">
        <v>0.47405591671403202</v>
      </c>
      <c r="AB5" s="32">
        <v>39079.697</v>
      </c>
      <c r="AC5">
        <v>19.569202303455199</v>
      </c>
      <c r="AD5">
        <v>645.06666666666695</v>
      </c>
      <c r="AE5" s="33">
        <v>0.48921967722086201</v>
      </c>
    </row>
    <row r="6" spans="1:31" x14ac:dyDescent="0.2">
      <c r="A6" s="3" t="s">
        <v>71</v>
      </c>
      <c r="B6" s="19"/>
      <c r="C6" s="47" t="s">
        <v>287</v>
      </c>
      <c r="D6" s="44">
        <f>VLOOKUP(C6,[1]TrmtMeas!$F$1:$N$28,5,FALSE)</f>
        <v>29.5955277869122</v>
      </c>
      <c r="E6" s="44">
        <f>VLOOKUP(C6,[1]TrmtMeas!$F$1:$N$28,6,FALSE)</f>
        <v>34.403669724770644</v>
      </c>
      <c r="F6" s="28"/>
      <c r="G6" s="28"/>
      <c r="H6" s="27" t="str">
        <f t="shared" si="0"/>
        <v/>
      </c>
      <c r="I6" s="30">
        <v>134</v>
      </c>
      <c r="J6" s="31">
        <v>17</v>
      </c>
      <c r="K6" s="31">
        <v>116.5</v>
      </c>
      <c r="L6" s="31">
        <v>88</v>
      </c>
      <c r="M6" s="31">
        <v>87</v>
      </c>
      <c r="N6" s="31">
        <v>88</v>
      </c>
      <c r="O6" s="32" t="s">
        <v>71</v>
      </c>
      <c r="P6" s="32">
        <v>22822.674999999999</v>
      </c>
      <c r="Q6">
        <v>11.428480220330499</v>
      </c>
      <c r="R6">
        <v>657.76</v>
      </c>
      <c r="S6">
        <v>0.58274460490795899</v>
      </c>
      <c r="T6" s="32">
        <v>44957.020333333297</v>
      </c>
      <c r="U6">
        <v>22.512278584543498</v>
      </c>
      <c r="V6">
        <v>618.78333333333296</v>
      </c>
      <c r="W6">
        <v>0.52679236276052599</v>
      </c>
      <c r="X6" s="32">
        <v>51843.344333333298</v>
      </c>
      <c r="Y6">
        <v>25.9606130862961</v>
      </c>
      <c r="Z6">
        <v>615.07666666666705</v>
      </c>
      <c r="AA6">
        <v>0.49214454362007698</v>
      </c>
      <c r="AB6" s="32">
        <v>30054.025333333298</v>
      </c>
      <c r="AC6">
        <v>15.0495870472375</v>
      </c>
      <c r="AD6">
        <v>644.44666666666706</v>
      </c>
      <c r="AE6" s="33">
        <v>0.57660854914995596</v>
      </c>
    </row>
    <row r="7" spans="1:31" x14ac:dyDescent="0.2">
      <c r="A7" s="3" t="s">
        <v>74</v>
      </c>
      <c r="B7" s="19" t="s">
        <v>228</v>
      </c>
      <c r="C7" s="43" t="s">
        <v>288</v>
      </c>
      <c r="D7" s="44">
        <f>VLOOKUP(C7,[1]TrmtMeas!$F$1:$N$28,5,FALSE)</f>
        <v>31.392694063926943</v>
      </c>
      <c r="E7" s="44">
        <f>VLOOKUP(C7,[1]TrmtMeas!$F$1:$N$28,6,FALSE)</f>
        <v>36.231884057971016</v>
      </c>
      <c r="F7">
        <v>2</v>
      </c>
      <c r="G7">
        <v>0</v>
      </c>
      <c r="H7" s="17">
        <f t="shared" si="0"/>
        <v>1</v>
      </c>
      <c r="I7" s="30">
        <v>134</v>
      </c>
      <c r="J7" s="31">
        <v>17</v>
      </c>
      <c r="K7" s="31">
        <v>120.66666666666667</v>
      </c>
      <c r="L7" s="31">
        <v>95</v>
      </c>
      <c r="M7" s="31">
        <v>93</v>
      </c>
      <c r="N7" s="31">
        <v>95</v>
      </c>
      <c r="O7" s="32" t="s">
        <v>74</v>
      </c>
      <c r="P7" s="32">
        <v>39424.066666666702</v>
      </c>
      <c r="Q7">
        <v>19.741645802036398</v>
      </c>
      <c r="R7">
        <v>621.70666666666705</v>
      </c>
      <c r="S7">
        <v>0.50135123039110996</v>
      </c>
      <c r="T7" s="32">
        <v>42699.875999999997</v>
      </c>
      <c r="U7">
        <v>21.3820110165248</v>
      </c>
      <c r="V7">
        <v>660.16333333333296</v>
      </c>
      <c r="W7">
        <v>0.50756069154831196</v>
      </c>
      <c r="X7" s="32">
        <v>35596.108</v>
      </c>
      <c r="Y7">
        <v>17.8247911867802</v>
      </c>
      <c r="Z7">
        <v>654.78666666666697</v>
      </c>
      <c r="AA7">
        <v>0.52114163666106705</v>
      </c>
      <c r="AB7" s="32">
        <v>30552.544999999998</v>
      </c>
      <c r="AC7">
        <v>15.299221331998</v>
      </c>
      <c r="AD7">
        <v>665.73333333333301</v>
      </c>
      <c r="AE7" s="33">
        <v>0.55830604189247701</v>
      </c>
    </row>
    <row r="8" spans="1:31" x14ac:dyDescent="0.2">
      <c r="A8" s="3" t="s">
        <v>78</v>
      </c>
      <c r="B8" s="19"/>
      <c r="C8" s="43" t="s">
        <v>289</v>
      </c>
      <c r="D8" s="44">
        <f>VLOOKUP(C8,[1]TrmtMeas!$F$1:$N$28,5,FALSE)</f>
        <v>32.777929527451519</v>
      </c>
      <c r="E8" s="44">
        <f>VLOOKUP(C8,[1]TrmtMeas!$F$1:$N$28,6,FALSE)</f>
        <v>37.842951750236516</v>
      </c>
      <c r="F8" s="28"/>
      <c r="G8" s="28"/>
      <c r="H8" s="27" t="str">
        <f t="shared" si="0"/>
        <v/>
      </c>
      <c r="I8" s="30">
        <v>134</v>
      </c>
      <c r="J8" s="31">
        <v>18.5</v>
      </c>
      <c r="K8" s="31">
        <v>118</v>
      </c>
      <c r="L8" s="31"/>
      <c r="M8" s="31">
        <v>85</v>
      </c>
      <c r="N8" s="31">
        <v>85</v>
      </c>
      <c r="O8" s="32" t="s">
        <v>78</v>
      </c>
      <c r="P8" s="32">
        <v>18848.002333333301</v>
      </c>
      <c r="Q8">
        <v>9.4381584042730804</v>
      </c>
      <c r="R8">
        <v>694.15</v>
      </c>
      <c r="S8">
        <v>0.56448006335346101</v>
      </c>
      <c r="T8" s="32">
        <v>54362.6063333333</v>
      </c>
      <c r="U8">
        <v>27.222136371223499</v>
      </c>
      <c r="V8">
        <v>675.1</v>
      </c>
      <c r="W8">
        <v>0.43984600048519101</v>
      </c>
      <c r="X8" s="32">
        <v>39852.525666666697</v>
      </c>
      <c r="Y8">
        <v>19.956197129026901</v>
      </c>
      <c r="Z8">
        <v>687.8</v>
      </c>
      <c r="AA8">
        <v>0.50066359790636406</v>
      </c>
      <c r="AB8" s="32">
        <v>28211.59</v>
      </c>
      <c r="AC8">
        <v>14.1269854782173</v>
      </c>
      <c r="AD8">
        <v>694.15</v>
      </c>
      <c r="AE8" s="33">
        <v>0.60139160117077795</v>
      </c>
    </row>
    <row r="9" spans="1:31" x14ac:dyDescent="0.2">
      <c r="A9" s="6" t="s">
        <v>82</v>
      </c>
      <c r="B9" s="19" t="s">
        <v>229</v>
      </c>
      <c r="C9" s="43" t="s">
        <v>290</v>
      </c>
      <c r="D9" s="44">
        <f>VLOOKUP(C9,[1]TrmtMeas!$F$1:$N$28,5,FALSE)</f>
        <v>30.959752321981426</v>
      </c>
      <c r="E9" s="44">
        <f>VLOOKUP(C9,[1]TrmtMeas!$F$1:$N$28,6,FALSE)</f>
        <v>35.532994923857864</v>
      </c>
      <c r="F9">
        <v>0</v>
      </c>
      <c r="G9">
        <v>7</v>
      </c>
      <c r="H9" s="17">
        <f t="shared" si="0"/>
        <v>0</v>
      </c>
      <c r="I9" s="30">
        <v>137</v>
      </c>
      <c r="J9" s="31">
        <v>15.25</v>
      </c>
      <c r="K9" s="31">
        <v>116.66666666666667</v>
      </c>
      <c r="L9" s="31">
        <v>89.333333333333329</v>
      </c>
      <c r="M9" s="31">
        <v>91</v>
      </c>
      <c r="N9" s="31">
        <v>91</v>
      </c>
      <c r="O9" s="32" t="s">
        <v>82</v>
      </c>
      <c r="P9">
        <v>20985.582666666702</v>
      </c>
      <c r="Q9">
        <v>10.5085541645802</v>
      </c>
      <c r="R9">
        <v>665.77666666666698</v>
      </c>
      <c r="S9" s="32">
        <v>0.54880797004273596</v>
      </c>
      <c r="T9">
        <v>46148.624333333297</v>
      </c>
      <c r="U9">
        <v>23.1089756301118</v>
      </c>
      <c r="V9">
        <v>627.81666666666695</v>
      </c>
      <c r="W9" s="32">
        <v>0.48595079043635803</v>
      </c>
      <c r="X9">
        <v>34584.2366666667</v>
      </c>
      <c r="Y9">
        <v>17.318095476548201</v>
      </c>
      <c r="Z9">
        <v>658.42</v>
      </c>
      <c r="AA9" s="32">
        <v>0.44680528853697998</v>
      </c>
      <c r="AB9">
        <v>38060.988333333298</v>
      </c>
      <c r="AC9">
        <v>19.059082790852901</v>
      </c>
      <c r="AD9" s="33">
        <v>656.12666666666701</v>
      </c>
      <c r="AE9" s="3">
        <v>0.50933978906769894</v>
      </c>
    </row>
    <row r="10" spans="1:31" x14ac:dyDescent="0.2">
      <c r="A10" s="3" t="s">
        <v>86</v>
      </c>
      <c r="B10" s="19" t="s">
        <v>230</v>
      </c>
      <c r="C10" s="43" t="s">
        <v>291</v>
      </c>
      <c r="D10" s="44">
        <f>VLOOKUP(C10,[1]TrmtMeas!$F$1:$N$28,5,FALSE)</f>
        <v>31.323414252153484</v>
      </c>
      <c r="E10" s="44">
        <f>VLOOKUP(C10,[1]TrmtMeas!$F$1:$N$28,6,FALSE)</f>
        <v>36.068530207394048</v>
      </c>
      <c r="F10">
        <v>4</v>
      </c>
      <c r="G10">
        <v>3</v>
      </c>
      <c r="H10" s="17">
        <f t="shared" si="0"/>
        <v>0.5714285714285714</v>
      </c>
      <c r="I10" s="30">
        <v>145</v>
      </c>
      <c r="J10" s="31">
        <v>19.25</v>
      </c>
      <c r="K10" s="31">
        <v>118.66666666666667</v>
      </c>
      <c r="L10" s="31">
        <v>84.333333333333329</v>
      </c>
      <c r="M10" s="31">
        <v>83.833333333333329</v>
      </c>
      <c r="N10" s="31">
        <v>84.333333333333329</v>
      </c>
      <c r="O10" s="32" t="s">
        <v>86</v>
      </c>
      <c r="P10" s="32">
        <v>20894.008333333299</v>
      </c>
      <c r="Q10">
        <v>10.462698213987601</v>
      </c>
      <c r="R10">
        <v>688.01</v>
      </c>
      <c r="S10">
        <v>0.55158359263363699</v>
      </c>
      <c r="T10" s="32">
        <v>64101.877999999997</v>
      </c>
      <c r="U10">
        <v>32.099087631447198</v>
      </c>
      <c r="V10">
        <v>610.78333333333296</v>
      </c>
      <c r="W10">
        <v>0.44845022018581998</v>
      </c>
      <c r="X10" s="32">
        <v>38089.081333333299</v>
      </c>
      <c r="Y10">
        <v>19.073150392255101</v>
      </c>
      <c r="Z10">
        <v>610.39666666666699</v>
      </c>
      <c r="AA10">
        <v>0.48635207200644598</v>
      </c>
      <c r="AB10" s="32">
        <v>53791.6626666667</v>
      </c>
      <c r="AC10">
        <v>26.936235686863601</v>
      </c>
      <c r="AD10">
        <v>636.79333333333295</v>
      </c>
      <c r="AE10" s="33">
        <v>0.46044919628500303</v>
      </c>
    </row>
    <row r="11" spans="1:31" x14ac:dyDescent="0.2">
      <c r="A11" s="3" t="s">
        <v>90</v>
      </c>
      <c r="B11" s="19" t="s">
        <v>231</v>
      </c>
      <c r="C11" s="43" t="s">
        <v>292</v>
      </c>
      <c r="D11" s="44">
        <f>VLOOKUP(C11,[1]TrmtMeas!$F$1:$N$28,5,FALSE)</f>
        <v>27.375831052014082</v>
      </c>
      <c r="E11" s="44">
        <f>VLOOKUP(C11,[1]TrmtMeas!$F$1:$N$28,6,FALSE)</f>
        <v>31.194295900178254</v>
      </c>
      <c r="F11">
        <v>2</v>
      </c>
      <c r="G11">
        <v>0</v>
      </c>
      <c r="H11" s="17">
        <f t="shared" si="0"/>
        <v>1</v>
      </c>
      <c r="I11" s="30">
        <v>144</v>
      </c>
      <c r="J11" s="31">
        <v>18</v>
      </c>
      <c r="K11" s="31">
        <v>121</v>
      </c>
      <c r="L11" s="31">
        <v>86</v>
      </c>
      <c r="M11" s="31">
        <v>86</v>
      </c>
      <c r="N11" s="31">
        <v>86</v>
      </c>
      <c r="O11" s="34" t="s">
        <v>279</v>
      </c>
      <c r="P11" s="35">
        <v>25400.740333333299</v>
      </c>
      <c r="Q11" s="36">
        <v>12.7194493406777</v>
      </c>
      <c r="R11" s="36">
        <v>651.76</v>
      </c>
      <c r="S11" s="36">
        <v>0.53338678625761804</v>
      </c>
      <c r="T11" s="35">
        <v>44413.1023333333</v>
      </c>
      <c r="U11" s="36">
        <v>22.239911033216501</v>
      </c>
      <c r="V11" s="36">
        <v>652.12666666666701</v>
      </c>
      <c r="W11" s="36">
        <v>0.503911036209578</v>
      </c>
      <c r="X11" s="35">
        <v>48263.822999999997</v>
      </c>
      <c r="Y11" s="36">
        <v>24.168163745618401</v>
      </c>
      <c r="Z11" s="36">
        <v>627.45333333333303</v>
      </c>
      <c r="AA11" s="36">
        <v>0.45456839997301501</v>
      </c>
      <c r="AB11" s="35">
        <v>35252.877666666704</v>
      </c>
      <c r="AC11" s="36">
        <v>17.6529182106493</v>
      </c>
      <c r="AD11" s="36">
        <v>668.13</v>
      </c>
      <c r="AE11" s="37">
        <v>0.50521466107728297</v>
      </c>
    </row>
    <row r="12" spans="1:31" x14ac:dyDescent="0.2">
      <c r="A12" s="3" t="s">
        <v>93</v>
      </c>
      <c r="B12" s="19" t="s">
        <v>232</v>
      </c>
      <c r="C12" s="43" t="s">
        <v>293</v>
      </c>
      <c r="D12" s="44">
        <f>VLOOKUP(C12,[1]TrmtMeas!$F$1:$N$28,5,FALSE)</f>
        <v>31.217481789802289</v>
      </c>
      <c r="E12" s="44">
        <f>VLOOKUP(C12,[1]TrmtMeas!$F$1:$N$28,6,FALSE)</f>
        <v>36.122817579771223</v>
      </c>
      <c r="F12">
        <v>9</v>
      </c>
      <c r="G12">
        <v>0</v>
      </c>
      <c r="H12" s="17">
        <f t="shared" si="0"/>
        <v>1</v>
      </c>
      <c r="I12" s="30">
        <v>137</v>
      </c>
      <c r="J12" s="31">
        <v>18</v>
      </c>
      <c r="K12" s="31">
        <v>120.16666666666667</v>
      </c>
      <c r="L12" s="31">
        <v>103</v>
      </c>
      <c r="M12" s="31">
        <v>98.833333333333329</v>
      </c>
      <c r="N12" s="31">
        <v>103</v>
      </c>
      <c r="O12" s="32" t="s">
        <v>93</v>
      </c>
      <c r="P12" s="32">
        <v>21292.7686666667</v>
      </c>
      <c r="Q12">
        <v>10.6623779001836</v>
      </c>
      <c r="R12">
        <v>664.11</v>
      </c>
      <c r="S12">
        <v>0.59032626084587003</v>
      </c>
      <c r="T12" s="32">
        <v>45654.339</v>
      </c>
      <c r="U12">
        <v>22.8614616925388</v>
      </c>
      <c r="V12">
        <v>641.73333333333301</v>
      </c>
      <c r="W12">
        <v>0.50813233413888204</v>
      </c>
      <c r="X12" s="32">
        <v>34789.600666666702</v>
      </c>
      <c r="Y12">
        <v>17.420931730929698</v>
      </c>
      <c r="Z12">
        <v>622.12666666666701</v>
      </c>
      <c r="AA12">
        <v>0.52427390742941704</v>
      </c>
      <c r="AB12" s="32">
        <v>29558.552</v>
      </c>
      <c r="AC12">
        <v>14.801478217326</v>
      </c>
      <c r="AD12">
        <v>687.8</v>
      </c>
      <c r="AE12" s="33">
        <v>0.57636044370810902</v>
      </c>
    </row>
    <row r="13" spans="1:31" x14ac:dyDescent="0.2">
      <c r="A13" s="7" t="s">
        <v>97</v>
      </c>
      <c r="B13" s="22" t="s">
        <v>233</v>
      </c>
      <c r="C13" s="47" t="s">
        <v>294</v>
      </c>
      <c r="D13" s="44">
        <f>VLOOKUP(C13,[1]TrmtMeas!$F$1:$N$28,5,FALSE)</f>
        <v>28.846153846153847</v>
      </c>
      <c r="E13" s="44">
        <f>VLOOKUP(C13,[1]TrmtMeas!$F$1:$N$28,6,FALSE)</f>
        <v>33.469691335068802</v>
      </c>
      <c r="F13">
        <v>3</v>
      </c>
      <c r="G13">
        <v>4</v>
      </c>
      <c r="H13" s="17">
        <f t="shared" si="0"/>
        <v>0.42857142857142855</v>
      </c>
      <c r="I13" s="30">
        <v>171</v>
      </c>
      <c r="J13" s="31">
        <v>17.5</v>
      </c>
      <c r="K13" s="31">
        <v>118</v>
      </c>
      <c r="L13" s="31">
        <v>90.166666666666671</v>
      </c>
      <c r="M13" s="31">
        <v>90</v>
      </c>
      <c r="N13" s="31">
        <v>90.166666666666671</v>
      </c>
      <c r="O13" s="32" t="s">
        <v>97</v>
      </c>
      <c r="P13" s="32">
        <v>34993.9126666667</v>
      </c>
      <c r="Q13">
        <v>17.523241195126001</v>
      </c>
      <c r="R13">
        <v>678.10666666666702</v>
      </c>
      <c r="S13">
        <v>0.53545329188906698</v>
      </c>
      <c r="T13" s="32">
        <v>76944.763999999996</v>
      </c>
      <c r="U13">
        <v>38.5301772658988</v>
      </c>
      <c r="V13">
        <v>603.71</v>
      </c>
      <c r="W13">
        <v>0.41328817945670898</v>
      </c>
      <c r="X13" s="32">
        <v>62438.416666666701</v>
      </c>
      <c r="Y13">
        <v>31.266107494575198</v>
      </c>
      <c r="Z13">
        <v>577.41999999999996</v>
      </c>
      <c r="AA13">
        <v>0.435875959450299</v>
      </c>
      <c r="AB13" s="32">
        <v>49563.336333333304</v>
      </c>
      <c r="AC13">
        <v>24.818896511433799</v>
      </c>
      <c r="AD13">
        <v>607.80999999999995</v>
      </c>
      <c r="AE13" s="33">
        <v>0.50280112027907398</v>
      </c>
    </row>
    <row r="14" spans="1:31" x14ac:dyDescent="0.2">
      <c r="A14" s="3" t="s">
        <v>104</v>
      </c>
      <c r="B14" s="19" t="s">
        <v>234</v>
      </c>
      <c r="C14" s="43" t="s">
        <v>295</v>
      </c>
      <c r="D14" s="44">
        <f>VLOOKUP(C14,[1]TrmtMeas!$F$1:$N$28,5,FALSE)</f>
        <v>27.020388111029231</v>
      </c>
      <c r="E14" s="44">
        <f>VLOOKUP(C14,[1]TrmtMeas!$F$1:$N$28,6,FALSE)</f>
        <v>31.047135196161445</v>
      </c>
      <c r="F14">
        <v>3</v>
      </c>
      <c r="G14">
        <v>0</v>
      </c>
      <c r="H14" s="17">
        <f t="shared" si="0"/>
        <v>1</v>
      </c>
      <c r="I14" s="30">
        <v>126</v>
      </c>
      <c r="J14" s="31">
        <v>19</v>
      </c>
      <c r="K14" s="31">
        <v>118.16666666666667</v>
      </c>
      <c r="L14" s="31">
        <v>91</v>
      </c>
      <c r="M14" s="31">
        <v>89.5</v>
      </c>
      <c r="N14" s="31">
        <v>91</v>
      </c>
      <c r="O14" s="32" t="s">
        <v>104</v>
      </c>
      <c r="P14" s="32">
        <v>22858.615000000002</v>
      </c>
      <c r="Q14">
        <v>11.4464772158237</v>
      </c>
      <c r="R14">
        <v>640.48333333333301</v>
      </c>
      <c r="S14">
        <v>0.58252639669928197</v>
      </c>
      <c r="T14" s="32">
        <v>45889.703333333302</v>
      </c>
      <c r="U14">
        <v>22.979320647638101</v>
      </c>
      <c r="V14">
        <v>629.09</v>
      </c>
      <c r="W14">
        <v>0.52002485402310905</v>
      </c>
      <c r="X14" s="32">
        <v>39184.530333333299</v>
      </c>
      <c r="Y14">
        <v>19.6216977132365</v>
      </c>
      <c r="Z14">
        <v>598.78333333333296</v>
      </c>
      <c r="AA14">
        <v>0.50088095877098104</v>
      </c>
      <c r="AB14" s="32">
        <v>31673.075000000001</v>
      </c>
      <c r="AC14">
        <v>15.860327991987999</v>
      </c>
      <c r="AD14">
        <v>620.44666666666706</v>
      </c>
      <c r="AE14" s="33">
        <v>0.51961854963109499</v>
      </c>
    </row>
    <row r="15" spans="1:31" x14ac:dyDescent="0.2">
      <c r="A15" s="8" t="s">
        <v>108</v>
      </c>
      <c r="B15" s="23" t="s">
        <v>235</v>
      </c>
      <c r="C15" s="48" t="s">
        <v>296</v>
      </c>
      <c r="D15" s="44">
        <f>VLOOKUP(C15,[1]TrmtMeas!$F$1:$N$28,5,FALSE)</f>
        <v>30.539531727180183</v>
      </c>
      <c r="E15" s="44">
        <f>VLOOKUP(C15,[1]TrmtMeas!$F$1:$N$28,6,FALSE)</f>
        <v>35.252643948296118</v>
      </c>
      <c r="F15">
        <v>2</v>
      </c>
      <c r="G15">
        <v>0</v>
      </c>
      <c r="H15" s="17">
        <f t="shared" si="0"/>
        <v>1</v>
      </c>
      <c r="I15" s="30">
        <v>198</v>
      </c>
      <c r="J15" s="31">
        <v>17.5</v>
      </c>
      <c r="K15" s="31">
        <v>120.83333333333333</v>
      </c>
      <c r="L15" s="31">
        <v>97.5</v>
      </c>
      <c r="M15" s="31">
        <v>98</v>
      </c>
      <c r="N15" s="31">
        <v>98</v>
      </c>
      <c r="O15" s="32" t="s">
        <v>108</v>
      </c>
      <c r="P15" s="32">
        <v>32729.9983333333</v>
      </c>
      <c r="Q15">
        <v>16.389583541979601</v>
      </c>
      <c r="R15">
        <v>681.45</v>
      </c>
      <c r="S15">
        <v>0.50082720571151096</v>
      </c>
      <c r="T15" s="32">
        <v>61168.896000000001</v>
      </c>
      <c r="U15">
        <v>30.630393590385601</v>
      </c>
      <c r="V15">
        <v>660.78</v>
      </c>
      <c r="W15">
        <v>0.43206440826433001</v>
      </c>
      <c r="X15" s="32">
        <v>20262.310000000001</v>
      </c>
      <c r="Y15">
        <v>10.1463745618428</v>
      </c>
      <c r="Z15">
        <v>675.72666666666703</v>
      </c>
      <c r="AA15">
        <v>0.53940501952182096</v>
      </c>
      <c r="AB15" s="32">
        <v>49065.810666666701</v>
      </c>
      <c r="AC15">
        <v>24.569759973293301</v>
      </c>
      <c r="AD15">
        <v>681.45</v>
      </c>
      <c r="AE15" s="33">
        <v>0.46622287531005802</v>
      </c>
    </row>
    <row r="16" spans="1:31" x14ac:dyDescent="0.2">
      <c r="A16" s="3" t="s">
        <v>113</v>
      </c>
      <c r="B16" s="19" t="s">
        <v>236</v>
      </c>
      <c r="C16" s="43" t="s">
        <v>297</v>
      </c>
      <c r="D16" s="44">
        <f>VLOOKUP(C16,[1]TrmtMeas!$F$1:$N$28,5,FALSE)</f>
        <v>30.612244897959183</v>
      </c>
      <c r="E16" s="44">
        <f>VLOOKUP(C16,[1]TrmtMeas!$F$1:$N$28,6,FALSE)</f>
        <v>35.252643948296125</v>
      </c>
      <c r="F16">
        <v>5</v>
      </c>
      <c r="G16">
        <v>0</v>
      </c>
      <c r="H16" s="17">
        <f t="shared" si="0"/>
        <v>1</v>
      </c>
      <c r="I16" s="30">
        <v>157</v>
      </c>
      <c r="J16" s="31">
        <v>17.25</v>
      </c>
      <c r="K16" s="31">
        <v>117</v>
      </c>
      <c r="L16" s="31">
        <v>83</v>
      </c>
      <c r="M16" s="31">
        <v>81</v>
      </c>
      <c r="N16" s="31">
        <v>83</v>
      </c>
      <c r="O16" s="32" t="s">
        <v>113</v>
      </c>
      <c r="P16" s="32">
        <v>21739.506333333298</v>
      </c>
      <c r="Q16">
        <v>10.8860822901018</v>
      </c>
      <c r="R16">
        <v>670.09</v>
      </c>
      <c r="S16">
        <v>0.59820434440136705</v>
      </c>
      <c r="T16" s="32">
        <v>50270.951666666697</v>
      </c>
      <c r="U16">
        <v>25.173235686863599</v>
      </c>
      <c r="V16">
        <v>639.71</v>
      </c>
      <c r="W16">
        <v>0.509081700377084</v>
      </c>
      <c r="X16" s="32">
        <v>44485.423999999999</v>
      </c>
      <c r="Y16">
        <v>22.2761261892839</v>
      </c>
      <c r="Z16">
        <v>613.113333333333</v>
      </c>
      <c r="AA16">
        <v>0.50567327202800205</v>
      </c>
      <c r="AB16" s="32">
        <v>41155.457666666698</v>
      </c>
      <c r="AC16">
        <v>20.608641796027399</v>
      </c>
      <c r="AD16">
        <v>581.07000000000005</v>
      </c>
      <c r="AE16" s="33">
        <v>0.53761786332825701</v>
      </c>
    </row>
    <row r="17" spans="1:31" x14ac:dyDescent="0.2">
      <c r="A17" s="5" t="s">
        <v>117</v>
      </c>
      <c r="B17" s="21" t="s">
        <v>237</v>
      </c>
      <c r="C17" s="45" t="s">
        <v>298</v>
      </c>
      <c r="D17" s="44">
        <f>VLOOKUP(C17,[1]TrmtMeas!$F$1:$N$28,5,FALSE)</f>
        <v>30.503304524656837</v>
      </c>
      <c r="E17" s="44">
        <f>VLOOKUP(C17,[1]TrmtMeas!$F$1:$N$28,6,FALSE)</f>
        <v>34.944670937682005</v>
      </c>
      <c r="F17">
        <v>2</v>
      </c>
      <c r="G17">
        <v>5</v>
      </c>
      <c r="H17" s="17">
        <f t="shared" si="0"/>
        <v>0.2857142857142857</v>
      </c>
      <c r="I17" s="30">
        <v>145</v>
      </c>
      <c r="J17" s="31">
        <v>17.5</v>
      </c>
      <c r="K17" s="31">
        <v>119</v>
      </c>
      <c r="L17" s="31">
        <v>87</v>
      </c>
      <c r="M17" s="31">
        <v>79</v>
      </c>
      <c r="N17" s="31">
        <v>87</v>
      </c>
      <c r="O17" s="32" t="s">
        <v>117</v>
      </c>
      <c r="P17" s="32">
        <v>34281.189333333299</v>
      </c>
      <c r="Q17">
        <v>17.166344182941099</v>
      </c>
      <c r="R17">
        <v>604.113333333333</v>
      </c>
      <c r="S17">
        <v>0.52832467191772503</v>
      </c>
      <c r="T17" s="32">
        <v>62019.990666666701</v>
      </c>
      <c r="U17">
        <v>31.056580203638799</v>
      </c>
      <c r="V17">
        <v>608.41999999999996</v>
      </c>
      <c r="W17">
        <v>0.46188916340657499</v>
      </c>
      <c r="X17" s="32">
        <v>57459.843999999997</v>
      </c>
      <c r="Y17">
        <v>28.7730816224337</v>
      </c>
      <c r="Z17">
        <v>634.40666666666698</v>
      </c>
      <c r="AA17">
        <v>0.457811494274042</v>
      </c>
      <c r="AB17" s="32">
        <v>29025.567999999999</v>
      </c>
      <c r="AC17">
        <v>14.5345858788182</v>
      </c>
      <c r="AD17">
        <v>680.07666666666705</v>
      </c>
      <c r="AE17" s="33">
        <v>0.57258214895677295</v>
      </c>
    </row>
    <row r="18" spans="1:31" x14ac:dyDescent="0.2">
      <c r="A18" s="5" t="s">
        <v>122</v>
      </c>
      <c r="B18" s="21" t="s">
        <v>238</v>
      </c>
      <c r="C18" s="45" t="s">
        <v>299</v>
      </c>
      <c r="D18" s="44">
        <f>VLOOKUP(C18,[1]TrmtMeas!$F$1:$N$28,5,FALSE)</f>
        <v>33.366700033366698</v>
      </c>
      <c r="E18" s="44">
        <f>VLOOKUP(C18,[1]TrmtMeas!$F$1:$N$28,6,FALSE)</f>
        <v>38.402457757296467</v>
      </c>
      <c r="F18">
        <v>6</v>
      </c>
      <c r="G18">
        <v>0</v>
      </c>
      <c r="H18" s="17">
        <f t="shared" si="0"/>
        <v>1</v>
      </c>
      <c r="I18" s="30">
        <v>173</v>
      </c>
      <c r="J18" s="31">
        <v>16.5</v>
      </c>
      <c r="K18" s="31">
        <v>117.66666666666667</v>
      </c>
      <c r="L18" s="31">
        <v>98</v>
      </c>
      <c r="M18" s="31">
        <v>97.5</v>
      </c>
      <c r="N18" s="31">
        <v>98</v>
      </c>
      <c r="O18" s="38" t="s">
        <v>122</v>
      </c>
      <c r="P18" s="38">
        <v>22062.168666666701</v>
      </c>
      <c r="Q18" s="39">
        <v>11.047655817058899</v>
      </c>
      <c r="R18" s="39">
        <v>688.38333333333298</v>
      </c>
      <c r="S18" s="39">
        <v>0.57840280849321402</v>
      </c>
      <c r="T18" s="38">
        <v>79477.494000000006</v>
      </c>
      <c r="U18" s="39">
        <v>39.798444667000503</v>
      </c>
      <c r="V18" s="39">
        <v>611.16999999999996</v>
      </c>
      <c r="W18" s="39">
        <v>0.43000103903628401</v>
      </c>
      <c r="X18" s="38">
        <v>56455.298999999999</v>
      </c>
      <c r="Y18" s="39">
        <v>28.270054581872799</v>
      </c>
      <c r="Z18" s="39">
        <v>634.09333333333302</v>
      </c>
      <c r="AA18" s="39">
        <v>0.43209866813073899</v>
      </c>
      <c r="AB18" s="38">
        <v>48545.519333333301</v>
      </c>
      <c r="AC18" s="39">
        <v>24.309223501919501</v>
      </c>
      <c r="AD18" s="39">
        <v>627.07333333333304</v>
      </c>
      <c r="AE18" s="40">
        <v>0.46130592367531698</v>
      </c>
    </row>
    <row r="19" spans="1:31" x14ac:dyDescent="0.2">
      <c r="A19" s="9" t="s">
        <v>129</v>
      </c>
      <c r="B19" s="24" t="s">
        <v>239</v>
      </c>
      <c r="C19" s="43" t="s">
        <v>300</v>
      </c>
      <c r="D19" s="44">
        <f>VLOOKUP(C19,[1]TrmtMeas!$F$1:$N$28,5,FALSE)</f>
        <v>31.464530892448511</v>
      </c>
      <c r="E19" s="44">
        <f>VLOOKUP(C19,[1]TrmtMeas!$F$1:$N$28,6,FALSE)</f>
        <v>36.124794745484401</v>
      </c>
      <c r="F19">
        <v>8</v>
      </c>
      <c r="G19">
        <v>1</v>
      </c>
      <c r="H19" s="17">
        <f t="shared" si="0"/>
        <v>0.88888888888888884</v>
      </c>
      <c r="I19">
        <v>138</v>
      </c>
      <c r="J19" s="17">
        <v>17.5</v>
      </c>
      <c r="K19" s="17">
        <v>118</v>
      </c>
      <c r="L19" s="17">
        <v>92</v>
      </c>
      <c r="M19" s="17">
        <v>91.833333333333329</v>
      </c>
      <c r="N19" s="17">
        <v>92</v>
      </c>
      <c r="O19" t="s">
        <v>129</v>
      </c>
      <c r="P19">
        <v>46064.680999999997</v>
      </c>
      <c r="Q19">
        <v>23.066940911367102</v>
      </c>
      <c r="R19">
        <v>650.10333333333301</v>
      </c>
      <c r="S19">
        <v>0.458763542210469</v>
      </c>
      <c r="T19">
        <v>71161.457666666698</v>
      </c>
      <c r="U19">
        <v>35.634180103488603</v>
      </c>
      <c r="V19">
        <v>607.41999999999996</v>
      </c>
      <c r="W19">
        <v>0.42454312231664798</v>
      </c>
      <c r="X19">
        <v>58561.1383333333</v>
      </c>
      <c r="Y19">
        <v>29.324556000667702</v>
      </c>
      <c r="Z19">
        <v>647.77333333333297</v>
      </c>
      <c r="AA19">
        <v>0.431435907007578</v>
      </c>
      <c r="AB19">
        <v>53112.568666666702</v>
      </c>
      <c r="AC19">
        <v>26.596178601235199</v>
      </c>
      <c r="AD19">
        <v>591.42666666666696</v>
      </c>
      <c r="AE19">
        <v>0.45355985899323698</v>
      </c>
    </row>
    <row r="20" spans="1:31" x14ac:dyDescent="0.2">
      <c r="A20" s="9" t="s">
        <v>133</v>
      </c>
      <c r="B20" s="24" t="s">
        <v>240</v>
      </c>
      <c r="C20" s="43" t="s">
        <v>288</v>
      </c>
      <c r="D20" s="44">
        <f>VLOOKUP(C20,[1]TrmtMeas!$F$1:$N$28,5,FALSE)</f>
        <v>31.392694063926943</v>
      </c>
      <c r="E20" s="44">
        <f>VLOOKUP(C20,[1]TrmtMeas!$F$1:$N$28,6,FALSE)</f>
        <v>36.231884057971016</v>
      </c>
      <c r="F20">
        <v>2</v>
      </c>
      <c r="G20">
        <v>0</v>
      </c>
      <c r="H20" s="17">
        <f t="shared" si="0"/>
        <v>1</v>
      </c>
      <c r="I20">
        <v>166</v>
      </c>
      <c r="J20" s="17">
        <v>19</v>
      </c>
      <c r="K20" s="17">
        <v>122.66666666666667</v>
      </c>
      <c r="L20" s="17">
        <v>107</v>
      </c>
      <c r="M20" s="17">
        <v>106.16666666666667</v>
      </c>
      <c r="N20" s="17">
        <v>107</v>
      </c>
      <c r="O20" t="s">
        <v>133</v>
      </c>
      <c r="P20">
        <v>42621.2006666667</v>
      </c>
      <c r="Q20">
        <v>21.3426142547154</v>
      </c>
      <c r="R20">
        <v>651.15</v>
      </c>
      <c r="S20">
        <v>0.49151791547527701</v>
      </c>
      <c r="T20">
        <v>71633.701666666704</v>
      </c>
      <c r="U20">
        <v>35.870656818561201</v>
      </c>
      <c r="V20">
        <v>644.45000000000005</v>
      </c>
      <c r="W20">
        <v>0.41133128232021099</v>
      </c>
      <c r="X20">
        <v>47978.432666666697</v>
      </c>
      <c r="Y20">
        <v>24.025254214655298</v>
      </c>
      <c r="Z20">
        <v>644.44333333333304</v>
      </c>
      <c r="AA20">
        <v>0.46099709024400598</v>
      </c>
      <c r="AB20">
        <v>45507.028333333299</v>
      </c>
      <c r="AC20">
        <v>22.787695710232001</v>
      </c>
      <c r="AD20">
        <v>650.77</v>
      </c>
      <c r="AE20">
        <v>0.516623996640585</v>
      </c>
    </row>
    <row r="21" spans="1:31" x14ac:dyDescent="0.2">
      <c r="A21" s="9" t="s">
        <v>137</v>
      </c>
      <c r="B21" s="24" t="s">
        <v>241</v>
      </c>
      <c r="C21" s="43" t="s">
        <v>287</v>
      </c>
      <c r="D21" s="44">
        <f>VLOOKUP(C21,[1]TrmtMeas!$F$1:$N$28,5,FALSE)</f>
        <v>29.5955277869122</v>
      </c>
      <c r="E21" s="44">
        <f>VLOOKUP(C21,[1]TrmtMeas!$F$1:$N$28,6,FALSE)</f>
        <v>34.403669724770644</v>
      </c>
      <c r="F21">
        <v>9</v>
      </c>
      <c r="G21">
        <v>0</v>
      </c>
      <c r="H21" s="17">
        <f t="shared" si="0"/>
        <v>1</v>
      </c>
      <c r="I21">
        <v>156</v>
      </c>
      <c r="J21" s="17">
        <v>16.25</v>
      </c>
      <c r="K21" s="17">
        <v>117.66666666666667</v>
      </c>
      <c r="L21" s="17">
        <v>93.5</v>
      </c>
      <c r="M21" s="17">
        <v>94</v>
      </c>
      <c r="N21" s="17">
        <v>94</v>
      </c>
      <c r="O21" t="s">
        <v>137</v>
      </c>
      <c r="P21">
        <v>22448.955000000002</v>
      </c>
      <c r="Q21">
        <v>11.2413395092639</v>
      </c>
      <c r="R21">
        <v>671.40333333333297</v>
      </c>
      <c r="S21">
        <v>0.56479868913387998</v>
      </c>
      <c r="T21">
        <v>38747.039333333298</v>
      </c>
      <c r="U21">
        <v>19.402623602069799</v>
      </c>
      <c r="V21">
        <v>626.70666666666705</v>
      </c>
      <c r="W21">
        <v>0.50177002681685801</v>
      </c>
      <c r="X21">
        <v>49597.923333333303</v>
      </c>
      <c r="Y21">
        <v>24.836215990652601</v>
      </c>
      <c r="Z21">
        <v>579.04999999999995</v>
      </c>
      <c r="AA21">
        <v>0.45313561228589999</v>
      </c>
      <c r="AB21">
        <v>45751.302000000003</v>
      </c>
      <c r="AC21">
        <v>22.9100160240361</v>
      </c>
      <c r="AD21">
        <v>584.39333333333298</v>
      </c>
      <c r="AE21">
        <v>0.43430841684195698</v>
      </c>
    </row>
    <row r="22" spans="1:31" x14ac:dyDescent="0.2">
      <c r="A22" s="9" t="s">
        <v>141</v>
      </c>
      <c r="B22" s="24" t="s">
        <v>242</v>
      </c>
      <c r="C22" s="43" t="s">
        <v>292</v>
      </c>
      <c r="D22" s="44">
        <f>VLOOKUP(C22,[1]TrmtMeas!$F$1:$N$28,5,FALSE)</f>
        <v>27.375831052014082</v>
      </c>
      <c r="E22" s="44">
        <f>VLOOKUP(C22,[1]TrmtMeas!$F$1:$N$28,6,FALSE)</f>
        <v>31.194295900178254</v>
      </c>
      <c r="F22">
        <v>3</v>
      </c>
      <c r="G22">
        <v>0</v>
      </c>
      <c r="H22" s="17">
        <f t="shared" si="0"/>
        <v>1</v>
      </c>
      <c r="I22">
        <v>137</v>
      </c>
      <c r="J22" s="17">
        <v>18.25</v>
      </c>
      <c r="K22" s="17">
        <v>121</v>
      </c>
      <c r="L22" s="17">
        <v>104</v>
      </c>
      <c r="M22" s="17">
        <v>105</v>
      </c>
      <c r="N22" s="17">
        <v>105</v>
      </c>
      <c r="O22" t="s">
        <v>141</v>
      </c>
      <c r="P22">
        <v>63209.949000000001</v>
      </c>
      <c r="Q22">
        <v>31.652453179769701</v>
      </c>
      <c r="R22">
        <v>644.51</v>
      </c>
      <c r="S22">
        <v>0.43682275149489203</v>
      </c>
      <c r="T22">
        <v>68969.487999999998</v>
      </c>
      <c r="U22">
        <v>34.536548823234902</v>
      </c>
      <c r="V22">
        <v>661.18</v>
      </c>
      <c r="W22">
        <v>0.44193194667918501</v>
      </c>
      <c r="X22">
        <v>75341.713666666707</v>
      </c>
      <c r="Y22">
        <v>37.727448005341301</v>
      </c>
      <c r="Z22">
        <v>660.8</v>
      </c>
      <c r="AA22">
        <v>0.40626088930106702</v>
      </c>
      <c r="AB22">
        <v>50165.220666666697</v>
      </c>
      <c r="AC22">
        <v>25.1202907694876</v>
      </c>
      <c r="AD22">
        <v>644.51</v>
      </c>
      <c r="AE22">
        <v>0.437890034180763</v>
      </c>
    </row>
    <row r="23" spans="1:31" x14ac:dyDescent="0.2">
      <c r="A23" s="9" t="s">
        <v>144</v>
      </c>
      <c r="B23" s="24" t="s">
        <v>243</v>
      </c>
      <c r="C23" s="43" t="s">
        <v>290</v>
      </c>
      <c r="D23" s="44">
        <f>VLOOKUP(C23,[1]TrmtMeas!$F$1:$N$28,5,FALSE)</f>
        <v>30.959752321981426</v>
      </c>
      <c r="E23" s="44">
        <f>VLOOKUP(C23,[1]TrmtMeas!$F$1:$N$28,6,FALSE)</f>
        <v>35.532994923857864</v>
      </c>
      <c r="F23">
        <v>3</v>
      </c>
      <c r="G23">
        <v>2</v>
      </c>
      <c r="H23" s="17">
        <f t="shared" si="0"/>
        <v>0.6</v>
      </c>
      <c r="I23">
        <v>137</v>
      </c>
      <c r="J23" s="17">
        <v>17</v>
      </c>
      <c r="K23" s="17">
        <v>114.33333333333333</v>
      </c>
      <c r="L23" s="17">
        <v>76</v>
      </c>
      <c r="M23" s="17">
        <v>76.083333333333329</v>
      </c>
      <c r="N23" s="17">
        <v>76.083333333333329</v>
      </c>
      <c r="O23" t="s">
        <v>144</v>
      </c>
      <c r="P23">
        <v>49895.165000000001</v>
      </c>
      <c r="Q23">
        <v>24.9850600901352</v>
      </c>
      <c r="R23">
        <v>617.76333333333298</v>
      </c>
      <c r="S23">
        <v>0.44325585464697498</v>
      </c>
      <c r="T23">
        <v>64661.806333333298</v>
      </c>
      <c r="U23">
        <v>32.379472375229497</v>
      </c>
      <c r="V23">
        <v>625.37</v>
      </c>
      <c r="W23">
        <v>0.41467951272035602</v>
      </c>
      <c r="X23">
        <v>63100.005666666701</v>
      </c>
      <c r="Y23">
        <v>31.597398931730901</v>
      </c>
      <c r="Z23">
        <v>623.07333333333304</v>
      </c>
      <c r="AA23">
        <v>0.40992786594724501</v>
      </c>
      <c r="AB23">
        <v>48494.4826666667</v>
      </c>
      <c r="AC23">
        <v>24.283666833583698</v>
      </c>
      <c r="AD23">
        <v>642.38</v>
      </c>
      <c r="AE23">
        <v>0.48831899922966499</v>
      </c>
    </row>
    <row r="24" spans="1:31" x14ac:dyDescent="0.2">
      <c r="A24" s="9" t="s">
        <v>147</v>
      </c>
      <c r="B24" s="24" t="s">
        <v>244</v>
      </c>
      <c r="C24" s="43" t="s">
        <v>301</v>
      </c>
      <c r="D24" s="44">
        <f>VLOOKUP(C24,[1]TrmtMeas!$F$1:$N$28,5,FALSE)</f>
        <v>33.41129301703976</v>
      </c>
      <c r="E24" s="44">
        <f>VLOOKUP(C24,[1]TrmtMeas!$F$1:$N$28,6,FALSE)</f>
        <v>38.52080123266564</v>
      </c>
      <c r="F24">
        <v>2</v>
      </c>
      <c r="G24">
        <v>2</v>
      </c>
      <c r="H24" s="17">
        <f t="shared" si="0"/>
        <v>0.5</v>
      </c>
      <c r="I24">
        <v>178</v>
      </c>
      <c r="J24" s="17">
        <v>17</v>
      </c>
      <c r="K24" s="17">
        <v>116.66666666666667</v>
      </c>
      <c r="L24" s="17">
        <v>84.333333333333329</v>
      </c>
      <c r="M24" s="17">
        <v>85</v>
      </c>
      <c r="N24" s="17">
        <v>85</v>
      </c>
      <c r="O24" t="s">
        <v>147</v>
      </c>
      <c r="P24">
        <v>52731.429333333297</v>
      </c>
      <c r="Q24">
        <v>26.405322650642599</v>
      </c>
      <c r="R24">
        <v>627.02</v>
      </c>
      <c r="S24">
        <v>0.46129552065458901</v>
      </c>
      <c r="T24">
        <v>84666.867666666702</v>
      </c>
      <c r="U24">
        <v>42.397029377399399</v>
      </c>
      <c r="V24">
        <v>627.84</v>
      </c>
      <c r="W24">
        <v>0.36569150302724801</v>
      </c>
      <c r="X24">
        <v>80864.157000000007</v>
      </c>
      <c r="Y24">
        <v>40.492817726589898</v>
      </c>
      <c r="Z24">
        <v>623.76666666666699</v>
      </c>
      <c r="AA24">
        <v>0.37338699826845601</v>
      </c>
      <c r="AB24">
        <v>39436.492333333299</v>
      </c>
      <c r="AC24">
        <v>19.747867968619602</v>
      </c>
      <c r="AD24">
        <v>644.05666666666696</v>
      </c>
      <c r="AE24">
        <v>0.50008576146094996</v>
      </c>
    </row>
    <row r="25" spans="1:31" x14ac:dyDescent="0.2">
      <c r="A25" s="14" t="s">
        <v>151</v>
      </c>
      <c r="B25" s="24" t="s">
        <v>245</v>
      </c>
      <c r="C25" s="49" t="s">
        <v>296</v>
      </c>
      <c r="D25" s="44">
        <f>VLOOKUP(C25,[1]TrmtMeas!$F$1:$N$28,5,FALSE)</f>
        <v>30.539531727180183</v>
      </c>
      <c r="E25" s="44">
        <f>VLOOKUP(C25,[1]TrmtMeas!$F$1:$N$28,6,FALSE)</f>
        <v>35.252643948296118</v>
      </c>
      <c r="F25">
        <v>4</v>
      </c>
      <c r="G25">
        <v>4</v>
      </c>
      <c r="H25" s="17">
        <f t="shared" si="0"/>
        <v>0.5</v>
      </c>
      <c r="I25">
        <v>173</v>
      </c>
      <c r="J25" s="17">
        <v>19</v>
      </c>
      <c r="K25" s="17">
        <v>124</v>
      </c>
      <c r="L25" s="17">
        <v>96.166666666666671</v>
      </c>
      <c r="M25" s="17">
        <v>96</v>
      </c>
      <c r="N25" s="17">
        <v>96.166666666666671</v>
      </c>
      <c r="O25" t="s">
        <v>151</v>
      </c>
      <c r="P25">
        <v>32292.591</v>
      </c>
      <c r="Q25">
        <v>16.170551326990498</v>
      </c>
      <c r="R25">
        <v>660.78666666666697</v>
      </c>
      <c r="S25">
        <v>0.491661422326167</v>
      </c>
      <c r="T25">
        <v>39203.221333333298</v>
      </c>
      <c r="U25">
        <v>19.631057252545499</v>
      </c>
      <c r="V25">
        <v>638.05999999999995</v>
      </c>
      <c r="W25">
        <v>0.49916370295303802</v>
      </c>
      <c r="X25">
        <v>27692.279666666702</v>
      </c>
      <c r="Y25">
        <v>13.866940243698901</v>
      </c>
      <c r="Z25">
        <v>652.07666666666705</v>
      </c>
      <c r="AA25">
        <v>0.54133133505973396</v>
      </c>
      <c r="AB25">
        <v>25552.717333333301</v>
      </c>
      <c r="AC25">
        <v>12.7955519946587</v>
      </c>
      <c r="AD25">
        <v>645.70333333333303</v>
      </c>
      <c r="AE25">
        <v>0.57855156541696295</v>
      </c>
    </row>
    <row r="26" spans="1:31" x14ac:dyDescent="0.2">
      <c r="A26" s="9" t="s">
        <v>157</v>
      </c>
      <c r="C26" s="43" t="s">
        <v>293</v>
      </c>
      <c r="D26" s="44">
        <f>VLOOKUP(C26,[1]TrmtMeas!$F$1:$N$28,5,FALSE)</f>
        <v>31.217481789802289</v>
      </c>
      <c r="E26" s="44">
        <f>VLOOKUP(C26,[1]TrmtMeas!$F$1:$N$28,6,FALSE)</f>
        <v>36.122817579771223</v>
      </c>
      <c r="F26" s="28"/>
      <c r="G26" s="28"/>
      <c r="H26" s="27" t="str">
        <f t="shared" si="0"/>
        <v/>
      </c>
      <c r="J26" s="17"/>
      <c r="K26" s="17"/>
      <c r="L26" s="17"/>
      <c r="M26" s="17"/>
      <c r="N26" s="17"/>
    </row>
    <row r="27" spans="1:31" x14ac:dyDescent="0.2">
      <c r="A27" s="9" t="s">
        <v>162</v>
      </c>
      <c r="C27" s="43" t="s">
        <v>302</v>
      </c>
      <c r="D27" s="44">
        <f>VLOOKUP(C27,[1]TrmtMeas!$F$1:$N$28,5,FALSE)</f>
        <v>32.327586206896555</v>
      </c>
      <c r="E27" s="44">
        <f>VLOOKUP(C27,[1]TrmtMeas!$F$1:$N$28,6,FALSE)</f>
        <v>37.422037422037427</v>
      </c>
      <c r="F27" s="28"/>
      <c r="G27" s="28"/>
      <c r="H27" s="27" t="str">
        <f t="shared" si="0"/>
        <v/>
      </c>
      <c r="I27">
        <v>143</v>
      </c>
      <c r="J27" s="17">
        <v>17.5</v>
      </c>
      <c r="K27" s="17">
        <v>120</v>
      </c>
      <c r="L27" s="17">
        <v>88</v>
      </c>
      <c r="M27" s="17">
        <v>88</v>
      </c>
      <c r="N27" s="17">
        <v>88</v>
      </c>
      <c r="O27" t="s">
        <v>162</v>
      </c>
      <c r="P27">
        <v>23699.921999999999</v>
      </c>
      <c r="Q27">
        <v>11.8677626439659</v>
      </c>
      <c r="R27">
        <v>675.1</v>
      </c>
      <c r="S27">
        <v>0.58911955348977696</v>
      </c>
      <c r="T27">
        <v>35692.150333333302</v>
      </c>
      <c r="U27">
        <v>17.872884493406801</v>
      </c>
      <c r="V27">
        <v>606.136666666667</v>
      </c>
      <c r="W27">
        <v>0.508824827567678</v>
      </c>
      <c r="X27">
        <v>36576.075333333298</v>
      </c>
      <c r="Y27">
        <v>18.3155109330663</v>
      </c>
      <c r="Z27">
        <v>655.71333333333303</v>
      </c>
      <c r="AA27">
        <v>0.52433367919997598</v>
      </c>
      <c r="AB27">
        <v>34459.002</v>
      </c>
      <c r="AC27">
        <v>17.255384076114201</v>
      </c>
      <c r="AD27">
        <v>645.42999999999995</v>
      </c>
      <c r="AE27">
        <v>0.51929436155431496</v>
      </c>
    </row>
    <row r="28" spans="1:31" x14ac:dyDescent="0.2">
      <c r="A28" s="9" t="s">
        <v>165</v>
      </c>
      <c r="B28" s="24" t="s">
        <v>246</v>
      </c>
      <c r="C28" s="43" t="s">
        <v>303</v>
      </c>
      <c r="D28" s="44">
        <f>VLOOKUP(C28,[1]TrmtMeas!$F$1:$N$28,5,FALSE)</f>
        <v>33.434650455927049</v>
      </c>
      <c r="E28" s="44">
        <f>VLOOKUP(C28,[1]TrmtMeas!$F$1:$N$28,6,FALSE)</f>
        <v>38.035961272475795</v>
      </c>
      <c r="F28" s="28"/>
      <c r="G28" s="28"/>
      <c r="H28" s="27" t="str">
        <f t="shared" si="0"/>
        <v/>
      </c>
      <c r="I28">
        <v>156</v>
      </c>
      <c r="J28" s="17">
        <v>17</v>
      </c>
      <c r="K28" s="17">
        <v>119.16666666666667</v>
      </c>
      <c r="L28" s="17" t="s">
        <v>280</v>
      </c>
      <c r="M28" s="17">
        <v>89</v>
      </c>
      <c r="N28" s="17">
        <v>89</v>
      </c>
      <c r="O28" t="s">
        <v>165</v>
      </c>
      <c r="P28">
        <v>36568.6383333333</v>
      </c>
      <c r="Q28">
        <v>18.3117868469371</v>
      </c>
      <c r="R28">
        <v>659.09333333333302</v>
      </c>
      <c r="S28">
        <v>0.48815259321619298</v>
      </c>
      <c r="T28">
        <v>49098.105000000003</v>
      </c>
      <c r="U28">
        <v>24.585931397095599</v>
      </c>
      <c r="V28">
        <v>618.38</v>
      </c>
      <c r="W28">
        <v>0.49704447964068998</v>
      </c>
      <c r="X28">
        <v>61007.674666666702</v>
      </c>
      <c r="Y28">
        <v>30.549661826072398</v>
      </c>
      <c r="Z28">
        <v>614.12</v>
      </c>
      <c r="AA28">
        <v>0.453669928183212</v>
      </c>
      <c r="AB28">
        <v>37062.515666666703</v>
      </c>
      <c r="AC28">
        <v>18.5590964780504</v>
      </c>
      <c r="AD28">
        <v>625.73333333333301</v>
      </c>
      <c r="AE28">
        <v>0.51053676257550695</v>
      </c>
    </row>
    <row r="29" spans="1:31" x14ac:dyDescent="0.2">
      <c r="A29" s="9" t="s">
        <v>170</v>
      </c>
      <c r="B29" s="24" t="s">
        <v>247</v>
      </c>
      <c r="C29" s="43" t="s">
        <v>294</v>
      </c>
      <c r="D29" s="44">
        <f>VLOOKUP(C29,[1]TrmtMeas!$F$1:$N$28,5,FALSE)</f>
        <v>28.846153846153847</v>
      </c>
      <c r="E29" s="44">
        <f>VLOOKUP(C29,[1]TrmtMeas!$F$1:$N$28,6,FALSE)</f>
        <v>33.469691335068802</v>
      </c>
      <c r="F29">
        <v>6</v>
      </c>
      <c r="G29">
        <v>1</v>
      </c>
      <c r="H29" s="17">
        <f t="shared" si="0"/>
        <v>0.8571428571428571</v>
      </c>
      <c r="I29">
        <v>138</v>
      </c>
      <c r="J29" s="17">
        <v>20.5</v>
      </c>
      <c r="K29" s="17">
        <v>116</v>
      </c>
      <c r="L29" s="17">
        <v>84.333333333333329</v>
      </c>
      <c r="M29" s="17">
        <v>84</v>
      </c>
      <c r="N29" s="17">
        <v>84.333333333333329</v>
      </c>
      <c r="O29" t="s">
        <v>170</v>
      </c>
      <c r="P29">
        <v>53429.775666666697</v>
      </c>
      <c r="Q29">
        <v>26.755020363879201</v>
      </c>
      <c r="R29">
        <v>677.16</v>
      </c>
      <c r="S29">
        <v>0.40778226849037003</v>
      </c>
      <c r="T29">
        <v>56735.956333333299</v>
      </c>
      <c r="U29">
        <v>28.4105940577533</v>
      </c>
      <c r="V29">
        <v>682.07</v>
      </c>
      <c r="W29">
        <v>0.46197857965942402</v>
      </c>
      <c r="X29">
        <v>57290.425999999999</v>
      </c>
      <c r="Y29">
        <v>28.688245368052101</v>
      </c>
      <c r="Z29">
        <v>619.40333333333297</v>
      </c>
      <c r="AA29">
        <v>0.44729116971577199</v>
      </c>
      <c r="AB29">
        <v>47625.266000000003</v>
      </c>
      <c r="AC29">
        <v>23.848405608412602</v>
      </c>
      <c r="AD29">
        <v>650.74666666666701</v>
      </c>
      <c r="AE29">
        <v>0.47537381051775701</v>
      </c>
    </row>
    <row r="30" spans="1:31" x14ac:dyDescent="0.2">
      <c r="A30" s="9" t="s">
        <v>174</v>
      </c>
      <c r="B30" s="24" t="s">
        <v>248</v>
      </c>
      <c r="C30" s="43" t="s">
        <v>298</v>
      </c>
      <c r="D30" s="44">
        <f>VLOOKUP(C30,[1]TrmtMeas!$F$1:$N$28,5,FALSE)</f>
        <v>30.503304524656837</v>
      </c>
      <c r="E30" s="44">
        <f>VLOOKUP(C30,[1]TrmtMeas!$F$1:$N$28,6,FALSE)</f>
        <v>34.944670937682005</v>
      </c>
      <c r="F30">
        <v>5</v>
      </c>
      <c r="G30">
        <v>0</v>
      </c>
      <c r="H30" s="17">
        <f t="shared" si="0"/>
        <v>1</v>
      </c>
      <c r="I30">
        <v>158</v>
      </c>
      <c r="J30" s="17">
        <v>19.5</v>
      </c>
      <c r="K30" s="17">
        <v>121.5</v>
      </c>
      <c r="L30" s="17">
        <v>91</v>
      </c>
      <c r="M30" s="17">
        <v>91.166666666666671</v>
      </c>
      <c r="N30" s="17">
        <v>91.166666666666671</v>
      </c>
    </row>
    <row r="31" spans="1:31" x14ac:dyDescent="0.2">
      <c r="A31" s="9" t="s">
        <v>179</v>
      </c>
      <c r="C31" s="43" t="s">
        <v>295</v>
      </c>
      <c r="D31" s="44">
        <f>VLOOKUP(C31,[1]TrmtMeas!$F$1:$N$28,5,FALSE)</f>
        <v>27.020388111029231</v>
      </c>
      <c r="E31" s="44">
        <f>VLOOKUP(C31,[1]TrmtMeas!$F$1:$N$28,6,FALSE)</f>
        <v>31.047135196161445</v>
      </c>
      <c r="F31" s="28"/>
      <c r="G31" s="28"/>
      <c r="H31" s="27" t="str">
        <f t="shared" si="0"/>
        <v/>
      </c>
      <c r="I31">
        <v>215</v>
      </c>
      <c r="J31" s="17">
        <v>16.5</v>
      </c>
      <c r="K31" s="17">
        <v>120.5</v>
      </c>
      <c r="L31" s="17">
        <v>86</v>
      </c>
      <c r="M31" s="17">
        <v>86</v>
      </c>
      <c r="N31" s="17">
        <v>86</v>
      </c>
      <c r="O31" t="s">
        <v>179</v>
      </c>
      <c r="P31">
        <v>40984.201666666697</v>
      </c>
      <c r="Q31">
        <v>20.5228851610749</v>
      </c>
      <c r="R31">
        <v>677.46333333333303</v>
      </c>
      <c r="S31">
        <v>0.501926625744334</v>
      </c>
      <c r="T31">
        <v>58179.025666666697</v>
      </c>
      <c r="U31">
        <v>29.133212652311801</v>
      </c>
      <c r="V31">
        <v>627.46</v>
      </c>
      <c r="W31">
        <v>0.45611156767544903</v>
      </c>
      <c r="X31">
        <v>86622.103666666706</v>
      </c>
      <c r="Y31">
        <v>43.3761160073444</v>
      </c>
      <c r="Z31">
        <v>667.44</v>
      </c>
      <c r="AA31">
        <v>0.369259045043483</v>
      </c>
      <c r="AB31">
        <v>39006.2366666667</v>
      </c>
      <c r="AC31">
        <v>19.532416958771499</v>
      </c>
      <c r="AD31">
        <v>660.73333333333301</v>
      </c>
      <c r="AE31">
        <v>0.51124353469109496</v>
      </c>
    </row>
    <row r="32" spans="1:31" x14ac:dyDescent="0.2">
      <c r="A32" s="9" t="s">
        <v>183</v>
      </c>
      <c r="B32" s="24" t="s">
        <v>249</v>
      </c>
      <c r="C32" s="43" t="s">
        <v>304</v>
      </c>
      <c r="D32" s="44">
        <f>VLOOKUP(C32,[1]TrmtMeas!$F$1:$N$28,5,FALSE)</f>
        <v>35.682426404995539</v>
      </c>
      <c r="E32" s="44">
        <f>VLOOKUP(C32,[1]TrmtMeas!$F$1:$N$28,6,FALSE)</f>
        <v>40.983606557377044</v>
      </c>
      <c r="F32">
        <v>4</v>
      </c>
      <c r="G32">
        <v>0</v>
      </c>
      <c r="H32" s="17">
        <f t="shared" si="0"/>
        <v>1</v>
      </c>
      <c r="I32">
        <v>156</v>
      </c>
      <c r="J32" s="17">
        <v>20</v>
      </c>
      <c r="K32" s="17">
        <v>123.83333333333333</v>
      </c>
      <c r="L32" s="17" t="s">
        <v>280</v>
      </c>
      <c r="M32" s="17">
        <v>102.16666666666667</v>
      </c>
      <c r="N32" s="17">
        <v>102.16666666666667</v>
      </c>
      <c r="O32" t="s">
        <v>183</v>
      </c>
      <c r="P32">
        <v>52150.689333333299</v>
      </c>
      <c r="Q32">
        <v>26.1145164413287</v>
      </c>
      <c r="R32">
        <v>601.34666666666703</v>
      </c>
      <c r="S32">
        <v>0.48298478949165302</v>
      </c>
      <c r="T32">
        <v>63592.637333333303</v>
      </c>
      <c r="U32">
        <v>31.844084793857501</v>
      </c>
      <c r="V32">
        <v>606.03333333333296</v>
      </c>
      <c r="W32">
        <v>0.42279724118265699</v>
      </c>
      <c r="X32">
        <v>67248.982666666707</v>
      </c>
      <c r="Y32">
        <v>33.675003839092</v>
      </c>
      <c r="Z32">
        <v>580.1</v>
      </c>
      <c r="AA32">
        <v>0.42651126200783201</v>
      </c>
      <c r="AB32">
        <v>66686.969666666701</v>
      </c>
      <c r="AC32">
        <v>33.3935751961275</v>
      </c>
      <c r="AD32">
        <v>628.07666666666705</v>
      </c>
      <c r="AE32">
        <v>0.42181882356544198</v>
      </c>
    </row>
  </sheetData>
  <conditionalFormatting sqref="A1:A1048576">
    <cfRule type="duplicateValues" dxfId="5" priority="3"/>
  </conditionalFormatting>
  <conditionalFormatting sqref="B33:E1048576 B1:B32">
    <cfRule type="duplicateValues" dxfId="4" priority="2"/>
  </conditionalFormatting>
  <conditionalFormatting sqref="C1:C32">
    <cfRule type="duplicateValues" dxfId="3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indiv intrinsic song 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2020-09-22T23:28:43Z</dcterms:created>
  <dcterms:modified xsi:type="dcterms:W3CDTF">2020-09-29T01:10:43Z</dcterms:modified>
</cp:coreProperties>
</file>