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0" yWindow="0" windowWidth="16820" windowHeight="165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1" i="1" l="1"/>
  <c r="K12" i="1"/>
  <c r="K13" i="1"/>
  <c r="K10" i="1"/>
  <c r="I11" i="1"/>
  <c r="I12" i="1"/>
  <c r="I13" i="1"/>
  <c r="I10" i="1"/>
  <c r="G13" i="1"/>
  <c r="J13" i="1"/>
  <c r="J12" i="1"/>
  <c r="G12" i="1"/>
  <c r="J10" i="1"/>
  <c r="J11" i="1"/>
  <c r="G11" i="1"/>
  <c r="G10" i="1"/>
</calcChain>
</file>

<file path=xl/sharedStrings.xml><?xml version="1.0" encoding="utf-8"?>
<sst xmlns="http://schemas.openxmlformats.org/spreadsheetml/2006/main" count="22" uniqueCount="14">
  <si>
    <t>PPB1</t>
  </si>
  <si>
    <t>Atoms</t>
  </si>
  <si>
    <t>Bonds</t>
  </si>
  <si>
    <t>Angles</t>
  </si>
  <si>
    <t>Dihedrals</t>
  </si>
  <si>
    <t>Impropers</t>
  </si>
  <si>
    <t>Total</t>
  </si>
  <si>
    <t>polymer chains</t>
  </si>
  <si>
    <t>PPB2</t>
  </si>
  <si>
    <t>approx guess</t>
  </si>
  <si>
    <t>% Increase</t>
  </si>
  <si>
    <t>time 4 processors (minutes)</t>
  </si>
  <si>
    <t>time (minutes)</t>
  </si>
  <si>
    <t>% increase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</si>
</sst>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0"/>
      <color theme="1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0" fillId="2" borderId="0" xfId="0" applyFill="1"/>
    <xf numFmtId="0" fontId="1" fillId="0" borderId="0" xfId="0" applyFont="1" applyFill="1" applyAlignment="1">
      <alignment horizontal="center" vertical="center" wrapText="1"/>
    </xf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old algorithm</c:v>
          </c:tx>
          <c:xVal>
            <c:numRef>
              <c:f>Sheet1!$F$3:$F$6</c:f>
              <c:numCache>
                <c:formatCode>General</c:formatCode>
                <c:ptCount val="4"/>
                <c:pt idx="0">
                  <c:v>75532.0</c:v>
                </c:pt>
                <c:pt idx="1">
                  <c:v>118240.0</c:v>
                </c:pt>
                <c:pt idx="2">
                  <c:v>250492.0</c:v>
                </c:pt>
                <c:pt idx="3">
                  <c:v>647068.0</c:v>
                </c:pt>
              </c:numCache>
            </c:numRef>
          </c:xVal>
          <c:yVal>
            <c:numRef>
              <c:f>Sheet1!$G$3:$G$6</c:f>
              <c:numCache>
                <c:formatCode>General</c:formatCode>
                <c:ptCount val="4"/>
                <c:pt idx="0">
                  <c:v>15.0</c:v>
                </c:pt>
                <c:pt idx="1">
                  <c:v>37.0</c:v>
                </c:pt>
                <c:pt idx="2">
                  <c:v>216.0</c:v>
                </c:pt>
                <c:pt idx="3">
                  <c:v>1320.0</c:v>
                </c:pt>
              </c:numCache>
            </c:numRef>
          </c:yVal>
          <c:smooth val="1"/>
        </c:ser>
        <c:ser>
          <c:idx val="3"/>
          <c:order val="1"/>
          <c:tx>
            <c:v>new single process</c:v>
          </c:tx>
          <c:xVal>
            <c:numRef>
              <c:f>Sheet1!$F$3:$F$6</c:f>
              <c:numCache>
                <c:formatCode>General</c:formatCode>
                <c:ptCount val="4"/>
                <c:pt idx="0">
                  <c:v>75532.0</c:v>
                </c:pt>
                <c:pt idx="1">
                  <c:v>118240.0</c:v>
                </c:pt>
                <c:pt idx="2">
                  <c:v>250492.0</c:v>
                </c:pt>
                <c:pt idx="3">
                  <c:v>647068.0</c:v>
                </c:pt>
              </c:numCache>
            </c:numRef>
          </c:xVal>
          <c:yVal>
            <c:numRef>
              <c:f>Sheet1!$G$10:$G$13</c:f>
              <c:numCache>
                <c:formatCode>General</c:formatCode>
                <c:ptCount val="4"/>
                <c:pt idx="0">
                  <c:v>4.3</c:v>
                </c:pt>
                <c:pt idx="1">
                  <c:v>10.04583333333333</c:v>
                </c:pt>
                <c:pt idx="2">
                  <c:v>42.79988333333333</c:v>
                </c:pt>
                <c:pt idx="3">
                  <c:v>292.0782333333333</c:v>
                </c:pt>
              </c:numCache>
            </c:numRef>
          </c:yVal>
          <c:smooth val="1"/>
        </c:ser>
        <c:ser>
          <c:idx val="4"/>
          <c:order val="2"/>
          <c:tx>
            <c:v>new 4 processes</c:v>
          </c:tx>
          <c:xVal>
            <c:numRef>
              <c:f>Sheet1!$F$3:$F$6</c:f>
              <c:numCache>
                <c:formatCode>General</c:formatCode>
                <c:ptCount val="4"/>
                <c:pt idx="0">
                  <c:v>75532.0</c:v>
                </c:pt>
                <c:pt idx="1">
                  <c:v>118240.0</c:v>
                </c:pt>
                <c:pt idx="2">
                  <c:v>250492.0</c:v>
                </c:pt>
                <c:pt idx="3">
                  <c:v>647068.0</c:v>
                </c:pt>
              </c:numCache>
            </c:numRef>
          </c:xVal>
          <c:yVal>
            <c:numRef>
              <c:f>Sheet1!$J$10:$J$13</c:f>
              <c:numCache>
                <c:formatCode>General</c:formatCode>
                <c:ptCount val="4"/>
                <c:pt idx="0">
                  <c:v>2.204966666666666</c:v>
                </c:pt>
                <c:pt idx="1">
                  <c:v>4.8325</c:v>
                </c:pt>
                <c:pt idx="2">
                  <c:v>17.54281666666667</c:v>
                </c:pt>
                <c:pt idx="3">
                  <c:v>103.7946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8254360"/>
        <c:axId val="-2118409448"/>
      </c:scatterChart>
      <c:valAx>
        <c:axId val="-2118254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18409448"/>
        <c:crosses val="autoZero"/>
        <c:crossBetween val="midCat"/>
      </c:valAx>
      <c:valAx>
        <c:axId val="-2118409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82543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628650</xdr:colOff>
      <xdr:row>15</xdr:row>
      <xdr:rowOff>146050</xdr:rowOff>
    </xdr:from>
    <xdr:to>
      <xdr:col>9</xdr:col>
      <xdr:colOff>381000</xdr:colOff>
      <xdr:row>34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tabSelected="1" showRuler="0" workbookViewId="0">
      <selection activeCell="L13" sqref="L13"/>
    </sheetView>
  </sheetViews>
  <sheetFormatPr baseColWidth="10" defaultRowHeight="15" x14ac:dyDescent="0"/>
  <cols>
    <col min="7" max="7" width="11" bestFit="1" customWidth="1"/>
  </cols>
  <sheetData>
    <row r="1" spans="1:11">
      <c r="A1" s="1" t="s">
        <v>0</v>
      </c>
      <c r="B1" s="1"/>
      <c r="C1" s="1"/>
      <c r="D1" s="1"/>
      <c r="E1" s="1"/>
      <c r="F1" s="1"/>
      <c r="G1" s="1"/>
      <c r="H1" s="1"/>
    </row>
    <row r="2" spans="1:11" ht="24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12</v>
      </c>
      <c r="H2" s="2" t="s">
        <v>7</v>
      </c>
      <c r="I2" s="2"/>
    </row>
    <row r="3" spans="1:11">
      <c r="A3" s="2">
        <v>14960</v>
      </c>
      <c r="B3" s="2">
        <v>13281</v>
      </c>
      <c r="C3" s="2">
        <v>20824</v>
      </c>
      <c r="D3" s="2">
        <v>24567</v>
      </c>
      <c r="E3" s="2">
        <v>1900</v>
      </c>
      <c r="F3" s="2">
        <v>75532</v>
      </c>
      <c r="G3" s="2">
        <v>15</v>
      </c>
      <c r="H3" s="2">
        <v>19</v>
      </c>
    </row>
    <row r="4" spans="1:11">
      <c r="A4" s="2">
        <v>22600</v>
      </c>
      <c r="B4" s="2">
        <v>20970</v>
      </c>
      <c r="C4" s="2">
        <v>32880</v>
      </c>
      <c r="D4" s="2">
        <v>38790</v>
      </c>
      <c r="E4" s="2">
        <v>3000</v>
      </c>
      <c r="F4" s="2">
        <v>118240</v>
      </c>
      <c r="G4" s="2">
        <v>37</v>
      </c>
      <c r="H4" s="2">
        <v>30</v>
      </c>
    </row>
    <row r="5" spans="1:11">
      <c r="A5" s="2">
        <v>46460</v>
      </c>
      <c r="B5" s="2">
        <v>44736</v>
      </c>
      <c r="C5" s="2">
        <v>70144</v>
      </c>
      <c r="D5" s="2">
        <v>82752</v>
      </c>
      <c r="E5" s="2">
        <v>6400</v>
      </c>
      <c r="F5" s="2">
        <v>250492</v>
      </c>
      <c r="G5" s="2">
        <v>216</v>
      </c>
      <c r="H5" s="2">
        <v>64</v>
      </c>
    </row>
    <row r="6" spans="1:11">
      <c r="A6" s="2">
        <v>117860</v>
      </c>
      <c r="B6" s="2">
        <v>116034</v>
      </c>
      <c r="C6" s="2">
        <v>181936</v>
      </c>
      <c r="D6" s="2">
        <v>214638</v>
      </c>
      <c r="E6" s="2">
        <v>16600</v>
      </c>
      <c r="F6" s="2">
        <v>647068</v>
      </c>
      <c r="G6" s="3">
        <v>1320</v>
      </c>
      <c r="H6" s="2">
        <v>166</v>
      </c>
      <c r="I6" s="4" t="s">
        <v>9</v>
      </c>
    </row>
    <row r="7" spans="1:11">
      <c r="A7" s="1"/>
      <c r="B7" s="1"/>
      <c r="C7" s="1"/>
      <c r="D7" s="1"/>
      <c r="E7" s="1"/>
      <c r="F7" s="1"/>
      <c r="G7" s="1"/>
      <c r="H7" s="1"/>
    </row>
    <row r="8" spans="1:11">
      <c r="A8" s="2" t="s">
        <v>8</v>
      </c>
      <c r="B8" s="2"/>
      <c r="C8" s="2"/>
      <c r="D8" s="2"/>
      <c r="E8" s="2"/>
      <c r="F8" s="2"/>
      <c r="G8" s="2"/>
      <c r="H8" s="2"/>
    </row>
    <row r="9" spans="1:11" ht="36">
      <c r="A9" s="2" t="s">
        <v>1</v>
      </c>
      <c r="B9" s="2" t="s">
        <v>2</v>
      </c>
      <c r="C9" s="2" t="s">
        <v>3</v>
      </c>
      <c r="D9" s="2" t="s">
        <v>4</v>
      </c>
      <c r="E9" s="2" t="s">
        <v>5</v>
      </c>
      <c r="F9" s="2" t="s">
        <v>6</v>
      </c>
      <c r="G9" s="2" t="s">
        <v>12</v>
      </c>
      <c r="H9" s="2" t="s">
        <v>7</v>
      </c>
      <c r="I9" s="2" t="s">
        <v>10</v>
      </c>
      <c r="J9" s="2" t="s">
        <v>11</v>
      </c>
      <c r="K9" s="2" t="s">
        <v>13</v>
      </c>
    </row>
    <row r="10" spans="1:11">
      <c r="A10" s="2">
        <v>14960</v>
      </c>
      <c r="B10" s="2">
        <v>13281</v>
      </c>
      <c r="C10" s="2">
        <v>20824</v>
      </c>
      <c r="D10" s="2">
        <v>24567</v>
      </c>
      <c r="E10" s="2">
        <v>1900</v>
      </c>
      <c r="F10" s="2">
        <v>75532</v>
      </c>
      <c r="G10">
        <f>4 +18/60</f>
        <v>4.3</v>
      </c>
      <c r="H10" s="2">
        <v>19</v>
      </c>
      <c r="I10">
        <f xml:space="preserve"> (G10^-1-G3^-1)/G3^-1*100</f>
        <v>248.83720930232559</v>
      </c>
      <c r="J10">
        <f>2 + 12.298/60</f>
        <v>2.2049666666666665</v>
      </c>
      <c r="K10">
        <f xml:space="preserve"> (J10^-1-G3^-1)/G3^-1*100</f>
        <v>580.28239277993623</v>
      </c>
    </row>
    <row r="11" spans="1:11">
      <c r="A11" s="2">
        <v>22600</v>
      </c>
      <c r="B11" s="2">
        <v>20970</v>
      </c>
      <c r="C11" s="2">
        <v>32880</v>
      </c>
      <c r="D11" s="2">
        <v>38790</v>
      </c>
      <c r="E11" s="2">
        <v>3000</v>
      </c>
      <c r="F11" s="2">
        <v>118240</v>
      </c>
      <c r="G11" s="1">
        <f>10 + 2.75/60</f>
        <v>10.045833333333333</v>
      </c>
      <c r="H11" s="2">
        <v>30</v>
      </c>
      <c r="I11">
        <f t="shared" ref="I11:I13" si="0" xml:space="preserve"> (G11^-1-G4^-1)/G4^-1*100</f>
        <v>268.31190377436752</v>
      </c>
      <c r="J11">
        <f>4 + 49.95/60</f>
        <v>4.8324999999999996</v>
      </c>
      <c r="K11">
        <f t="shared" ref="K11:K13" si="1" xml:space="preserve"> (J11^-1-G4^-1)/G4^-1*100</f>
        <v>665.6492498706674</v>
      </c>
    </row>
    <row r="12" spans="1:11">
      <c r="A12" s="2">
        <v>46460</v>
      </c>
      <c r="B12" s="2">
        <v>44736</v>
      </c>
      <c r="C12" s="2">
        <v>70144</v>
      </c>
      <c r="D12" s="2">
        <v>82752</v>
      </c>
      <c r="E12" s="2">
        <v>6400</v>
      </c>
      <c r="F12" s="2">
        <v>250492</v>
      </c>
      <c r="G12" s="1">
        <f>42 + 47.993/60</f>
        <v>42.799883333333334</v>
      </c>
      <c r="H12" s="2">
        <v>64</v>
      </c>
      <c r="I12">
        <f t="shared" si="0"/>
        <v>404.67427286600861</v>
      </c>
      <c r="J12">
        <f>17+32.569/60</f>
        <v>17.542816666666667</v>
      </c>
      <c r="K12">
        <f t="shared" si="1"/>
        <v>1131.2731991916919</v>
      </c>
    </row>
    <row r="13" spans="1:11">
      <c r="A13" s="2">
        <v>117860</v>
      </c>
      <c r="B13" s="2">
        <v>116034</v>
      </c>
      <c r="C13" s="2">
        <v>181936</v>
      </c>
      <c r="D13" s="2">
        <v>214638</v>
      </c>
      <c r="E13" s="2">
        <v>16600</v>
      </c>
      <c r="F13" s="2">
        <v>647068</v>
      </c>
      <c r="G13" s="5">
        <f>292 +4.694/60</f>
        <v>292.07823333333334</v>
      </c>
      <c r="H13" s="2">
        <v>166</v>
      </c>
      <c r="I13">
        <f t="shared" si="0"/>
        <v>351.93371136751369</v>
      </c>
      <c r="J13">
        <f>103+47.676/60</f>
        <v>103.7946</v>
      </c>
      <c r="K13">
        <f t="shared" si="1"/>
        <v>1171.7424605904353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Zachary Kraus</dc:creator>
  <cp:lastModifiedBy>Zachary Kraus</cp:lastModifiedBy>
  <dcterms:created xsi:type="dcterms:W3CDTF">2014-11-05T02:14:41Z</dcterms:created>
  <dcterms:modified xsi:type="dcterms:W3CDTF">2015-02-23T00:14:20Z</dcterms:modified>
</cp:coreProperties>
</file>