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\Box\EEP147\2024\ESG\Datahub\EEP-147-SP24\ESG-Analysis\"/>
    </mc:Choice>
  </mc:AlternateContent>
  <xr:revisionPtr revIDLastSave="0" documentId="13_ncr:1_{C7141D5A-F37A-401F-A140-E097B7F88117}" xr6:coauthVersionLast="47" xr6:coauthVersionMax="47" xr10:uidLastSave="{00000000-0000-0000-0000-000000000000}"/>
  <bookViews>
    <workbookView xWindow="-53" yWindow="-53" windowWidth="25706" windowHeight="15386" tabRatio="500" xr2:uid="{00000000-000D-0000-FFFF-FFFF00000000}"/>
  </bookViews>
  <sheets>
    <sheet name="ESGPorfolios_CapacityExpansion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P43" i="1"/>
  <c r="M43" i="1"/>
  <c r="K43" i="1"/>
  <c r="P42" i="1"/>
  <c r="M42" i="1"/>
  <c r="K42" i="1"/>
  <c r="P41" i="1"/>
  <c r="M41" i="1"/>
  <c r="K41" i="1"/>
  <c r="P40" i="1"/>
  <c r="M40" i="1"/>
  <c r="K40" i="1"/>
  <c r="P39" i="1"/>
  <c r="M39" i="1"/>
  <c r="K39" i="1"/>
  <c r="P38" i="1"/>
  <c r="M38" i="1"/>
  <c r="K38" i="1"/>
  <c r="P37" i="1"/>
  <c r="M37" i="1"/>
  <c r="K37" i="1"/>
  <c r="P36" i="1"/>
  <c r="M36" i="1"/>
  <c r="K36" i="1"/>
  <c r="P35" i="1"/>
  <c r="M35" i="1"/>
  <c r="K35" i="1"/>
  <c r="P34" i="1"/>
  <c r="M34" i="1"/>
  <c r="K34" i="1"/>
  <c r="P33" i="1"/>
  <c r="M33" i="1"/>
  <c r="K33" i="1"/>
  <c r="P32" i="1"/>
  <c r="M32" i="1"/>
  <c r="K32" i="1"/>
  <c r="P31" i="1"/>
  <c r="M31" i="1"/>
  <c r="K31" i="1"/>
  <c r="P30" i="1"/>
  <c r="M30" i="1"/>
  <c r="K30" i="1"/>
  <c r="P29" i="1"/>
  <c r="M29" i="1"/>
  <c r="K29" i="1"/>
  <c r="P28" i="1"/>
  <c r="M28" i="1"/>
  <c r="K28" i="1"/>
  <c r="P27" i="1"/>
  <c r="M27" i="1"/>
  <c r="K27" i="1"/>
  <c r="P26" i="1"/>
  <c r="M26" i="1"/>
  <c r="K26" i="1"/>
  <c r="P25" i="1"/>
  <c r="M25" i="1"/>
  <c r="K25" i="1"/>
  <c r="P24" i="1"/>
  <c r="M24" i="1"/>
  <c r="K24" i="1"/>
  <c r="P23" i="1"/>
  <c r="M23" i="1"/>
  <c r="K23" i="1"/>
  <c r="P22" i="1"/>
  <c r="M22" i="1"/>
  <c r="K22" i="1"/>
  <c r="P21" i="1"/>
  <c r="M21" i="1"/>
  <c r="K21" i="1"/>
  <c r="P20" i="1"/>
  <c r="M20" i="1"/>
  <c r="K20" i="1"/>
  <c r="P19" i="1"/>
  <c r="M19" i="1"/>
  <c r="K19" i="1"/>
  <c r="P18" i="1"/>
  <c r="M18" i="1"/>
  <c r="K18" i="1"/>
  <c r="P17" i="1"/>
  <c r="M17" i="1"/>
  <c r="K17" i="1"/>
  <c r="P16" i="1"/>
  <c r="M16" i="1"/>
  <c r="K16" i="1"/>
  <c r="P15" i="1"/>
  <c r="M15" i="1"/>
  <c r="K15" i="1"/>
  <c r="P14" i="1"/>
  <c r="M14" i="1"/>
  <c r="K14" i="1"/>
  <c r="P13" i="1"/>
  <c r="M13" i="1"/>
  <c r="K13" i="1"/>
  <c r="P12" i="1"/>
  <c r="M12" i="1"/>
  <c r="K12" i="1"/>
  <c r="P11" i="1"/>
  <c r="M11" i="1"/>
  <c r="K11" i="1"/>
  <c r="P10" i="1"/>
  <c r="M10" i="1"/>
  <c r="K10" i="1"/>
  <c r="P9" i="1"/>
  <c r="M9" i="1"/>
  <c r="K9" i="1"/>
  <c r="P8" i="1"/>
  <c r="M8" i="1"/>
  <c r="K8" i="1"/>
  <c r="P7" i="1"/>
  <c r="M7" i="1"/>
  <c r="K7" i="1"/>
  <c r="P6" i="1"/>
  <c r="M6" i="1"/>
  <c r="K6" i="1"/>
  <c r="P5" i="1"/>
  <c r="M5" i="1"/>
  <c r="K5" i="1"/>
  <c r="P4" i="1"/>
  <c r="M4" i="1"/>
  <c r="K4" i="1"/>
  <c r="P3" i="1"/>
  <c r="M3" i="1"/>
  <c r="K3" i="1"/>
  <c r="P2" i="1"/>
  <c r="M2" i="1"/>
  <c r="K2" i="1"/>
</calcChain>
</file>

<file path=xl/sharedStrings.xml><?xml version="1.0" encoding="utf-8"?>
<sst xmlns="http://schemas.openxmlformats.org/spreadsheetml/2006/main" count="143" uniqueCount="70">
  <si>
    <t>Group</t>
  </si>
  <si>
    <t>Group_num</t>
  </si>
  <si>
    <t>UNIT NAME</t>
  </si>
  <si>
    <t>Primary_Fuel_Type</t>
  </si>
  <si>
    <t>Capacity_MW</t>
  </si>
  <si>
    <t>Heat_Rate_MMBtu_perMWH</t>
  </si>
  <si>
    <t>Fuel_Cost_USDperMWH_2000</t>
  </si>
  <si>
    <t>Fuel_Cost_USDperMWH</t>
  </si>
  <si>
    <t>Var_OandM_USDperMWH_2000</t>
  </si>
  <si>
    <t>Var_OandM_USDperMWH</t>
  </si>
  <si>
    <t>Var_Cost_USDperMWH_2000</t>
  </si>
  <si>
    <t>Var_Cost_USDperMWH</t>
  </si>
  <si>
    <t>Carbon_tonsperMWH</t>
  </si>
  <si>
    <t>FixedCst_OandM_perDay_2000</t>
  </si>
  <si>
    <t>FixedCst_OandM_perDay</t>
  </si>
  <si>
    <t>Plant_ID</t>
  </si>
  <si>
    <t>Big Coal</t>
  </si>
  <si>
    <t>FOUR CORNERS</t>
  </si>
  <si>
    <t>Coal</t>
  </si>
  <si>
    <t>ALAMITOS 7</t>
  </si>
  <si>
    <t>Natural Gas</t>
  </si>
  <si>
    <t>HUNTINGTON BEACH 1&amp;2</t>
  </si>
  <si>
    <t>HUNTINGTON BEACH 5</t>
  </si>
  <si>
    <t>REDONDO 5&amp;6</t>
  </si>
  <si>
    <t>REDONDO 7&amp;8</t>
  </si>
  <si>
    <t>Big Gas</t>
  </si>
  <si>
    <t>EL SEGUNDO 1&amp;2</t>
  </si>
  <si>
    <t>EL SEGUNDO 3&amp;4</t>
  </si>
  <si>
    <t>LONG BEACH</t>
  </si>
  <si>
    <t>NORTH ISLAND</t>
  </si>
  <si>
    <t>ENCINA</t>
  </si>
  <si>
    <t>KEARNY</t>
  </si>
  <si>
    <t>SOUTH BAY</t>
  </si>
  <si>
    <t>Bay Views</t>
  </si>
  <si>
    <t>MORRO BAY 1&amp;2</t>
  </si>
  <si>
    <t>MORRO BAY 3&amp;4</t>
  </si>
  <si>
    <t>MOSS LANDING 6</t>
  </si>
  <si>
    <t>MOSS LANDING 7</t>
  </si>
  <si>
    <t>OAKLAND</t>
  </si>
  <si>
    <t>Beachfront</t>
  </si>
  <si>
    <t>COOLWATER</t>
  </si>
  <si>
    <t>ETIWANDA 1-4</t>
  </si>
  <si>
    <t>ETIWANDA 5</t>
  </si>
  <si>
    <t>ELLWOOD</t>
  </si>
  <si>
    <t>MANDALAY 1&amp;2</t>
  </si>
  <si>
    <t>MANDALAY 3</t>
  </si>
  <si>
    <t>ORMOND BEACH 1</t>
  </si>
  <si>
    <t>ORMOND BEACH 2</t>
  </si>
  <si>
    <t>East Bay</t>
  </si>
  <si>
    <t>PITTSBURGH 1-4</t>
  </si>
  <si>
    <t>PITTSBURGH 5&amp;6</t>
  </si>
  <si>
    <t>PITTSBURGH 7</t>
  </si>
  <si>
    <t>CONTRA COSTA 4&amp;5</t>
  </si>
  <si>
    <t>CONTRA COSTA 6&amp;7</t>
  </si>
  <si>
    <t>POTRERO HILL</t>
  </si>
  <si>
    <t>Old Timers</t>
  </si>
  <si>
    <t>BIG CREEK</t>
  </si>
  <si>
    <t>Hydroelectric</t>
  </si>
  <si>
    <t>MOHAVE 1</t>
  </si>
  <si>
    <t>MOHAVE 2</t>
  </si>
  <si>
    <t>HIGHGROVE</t>
  </si>
  <si>
    <t>SAN BERNADINO</t>
  </si>
  <si>
    <t>Fossil Light</t>
  </si>
  <si>
    <t>HUMBOLDT</t>
  </si>
  <si>
    <t>HELMS</t>
  </si>
  <si>
    <t>HUNTERS POINT 1&amp;2</t>
  </si>
  <si>
    <t>HUNTERS POINT 4</t>
  </si>
  <si>
    <t>DIABLO CANYON 1</t>
  </si>
  <si>
    <t>Nuclear</t>
  </si>
  <si>
    <t>Fuel_Cost_USDperMMBtu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</si>
</sst>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10"/>
      <name val="Arial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0" applyFont="1"/>
  </cellXfs>
  <cellStyles count="2">
    <cellStyle name="Normal" xfId="0" builtinId="0"/>
    <cellStyle name="Normal 2" xfId="1" xr:uid="{BCB6C4BF-DC10-4A6A-A7F3-51AC151AF0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tabSelected="1" zoomScaleNormal="100" workbookViewId="0">
      <selection activeCell="N5" sqref="N5"/>
    </sheetView>
  </sheetViews>
  <sheetFormatPr defaultColWidth="11.5703125" defaultRowHeight="12.75" x14ac:dyDescent="0.2"/>
  <cols>
    <col min="1" max="2" width="10.85546875" customWidth="1"/>
    <col min="3" max="3" width="24" customWidth="1"/>
    <col min="4" max="4" width="17.140625" customWidth="1"/>
    <col min="5" max="5" width="12.85546875" customWidth="1"/>
    <col min="6" max="8" width="26.28515625" customWidth="1"/>
    <col min="9" max="9" width="21.42578125" customWidth="1"/>
    <col min="10" max="10" width="27.5703125" customWidth="1"/>
    <col min="11" max="11" width="22.7109375" customWidth="1"/>
    <col min="12" max="12" width="25.42578125" customWidth="1"/>
    <col min="13" max="13" width="20.5703125" customWidth="1"/>
    <col min="14" max="14" width="18.7109375" customWidth="1"/>
    <col min="15" max="15" width="27.140625" customWidth="1"/>
    <col min="16" max="16" width="22.28515625" customWidth="1"/>
    <col min="17" max="17" width="8.5703125" customWidth="1"/>
  </cols>
  <sheetData>
    <row r="1" spans="1:17" ht="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69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">
      <c r="A2" t="s">
        <v>16</v>
      </c>
      <c r="B2">
        <v>1</v>
      </c>
      <c r="C2" t="s">
        <v>17</v>
      </c>
      <c r="D2" t="s">
        <v>18</v>
      </c>
      <c r="E2">
        <v>1900</v>
      </c>
      <c r="F2">
        <v>11.666666666666666</v>
      </c>
      <c r="G2">
        <v>2.5499999999999998</v>
      </c>
      <c r="H2">
        <v>35</v>
      </c>
      <c r="I2">
        <f t="shared" ref="I2:I42" si="0">F2*G2</f>
        <v>29.749999999999996</v>
      </c>
      <c r="J2">
        <v>1.5</v>
      </c>
      <c r="K2">
        <f t="shared" ref="K2:K43" si="1">J2*1.69976771196283</f>
        <v>2.5496515679442453</v>
      </c>
      <c r="L2">
        <v>36.5</v>
      </c>
      <c r="M2">
        <f t="shared" ref="M2:M43" si="2">L2*1.69976771196283</f>
        <v>62.041521486643298</v>
      </c>
      <c r="N2">
        <v>1.1000000000000001</v>
      </c>
      <c r="O2">
        <v>8000</v>
      </c>
      <c r="P2">
        <f t="shared" ref="P2:P43" si="3">O2*1.69976771196283</f>
        <v>13598.141695702641</v>
      </c>
      <c r="Q2">
        <v>11</v>
      </c>
    </row>
    <row r="3" spans="1:17" x14ac:dyDescent="0.2">
      <c r="A3" t="s">
        <v>16</v>
      </c>
      <c r="B3">
        <v>1</v>
      </c>
      <c r="C3" t="s">
        <v>19</v>
      </c>
      <c r="D3" t="s">
        <v>20</v>
      </c>
      <c r="E3">
        <v>250</v>
      </c>
      <c r="F3">
        <v>16.049382716049383</v>
      </c>
      <c r="G3">
        <v>3.03</v>
      </c>
      <c r="H3">
        <v>72.22</v>
      </c>
      <c r="I3">
        <f t="shared" si="0"/>
        <v>48.629629629629626</v>
      </c>
      <c r="J3">
        <v>1.5</v>
      </c>
      <c r="K3">
        <f t="shared" si="1"/>
        <v>2.5496515679442453</v>
      </c>
      <c r="L3">
        <v>73.72</v>
      </c>
      <c r="M3">
        <f t="shared" si="2"/>
        <v>125.30687572589983</v>
      </c>
      <c r="N3">
        <v>0.85</v>
      </c>
      <c r="O3">
        <v>0</v>
      </c>
      <c r="P3">
        <f t="shared" si="3"/>
        <v>0</v>
      </c>
      <c r="Q3">
        <v>12</v>
      </c>
    </row>
    <row r="4" spans="1:17" x14ac:dyDescent="0.2">
      <c r="A4" t="s">
        <v>16</v>
      </c>
      <c r="B4">
        <v>1</v>
      </c>
      <c r="C4" t="s">
        <v>21</v>
      </c>
      <c r="D4" t="s">
        <v>20</v>
      </c>
      <c r="E4">
        <v>300</v>
      </c>
      <c r="F4">
        <v>8.6666666666666661</v>
      </c>
      <c r="G4">
        <v>3.03</v>
      </c>
      <c r="H4">
        <v>39</v>
      </c>
      <c r="I4">
        <f t="shared" si="0"/>
        <v>26.259999999999998</v>
      </c>
      <c r="J4">
        <v>1.5</v>
      </c>
      <c r="K4">
        <f t="shared" si="1"/>
        <v>2.5496515679442453</v>
      </c>
      <c r="L4">
        <v>40.5</v>
      </c>
      <c r="M4">
        <f t="shared" si="2"/>
        <v>68.840592334494616</v>
      </c>
      <c r="N4">
        <v>0.46</v>
      </c>
      <c r="O4">
        <v>2000</v>
      </c>
      <c r="P4">
        <f t="shared" si="3"/>
        <v>3399.5354239256603</v>
      </c>
      <c r="Q4">
        <v>13</v>
      </c>
    </row>
    <row r="5" spans="1:17" x14ac:dyDescent="0.2">
      <c r="A5" t="s">
        <v>16</v>
      </c>
      <c r="B5">
        <v>1</v>
      </c>
      <c r="C5" t="s">
        <v>22</v>
      </c>
      <c r="D5" t="s">
        <v>20</v>
      </c>
      <c r="E5">
        <v>150</v>
      </c>
      <c r="F5">
        <v>14.444444444444445</v>
      </c>
      <c r="G5">
        <v>3.03</v>
      </c>
      <c r="H5">
        <v>65</v>
      </c>
      <c r="I5">
        <f t="shared" si="0"/>
        <v>43.766666666666666</v>
      </c>
      <c r="J5">
        <v>1.5</v>
      </c>
      <c r="K5">
        <f t="shared" si="1"/>
        <v>2.5496515679442453</v>
      </c>
      <c r="L5">
        <v>66.5</v>
      </c>
      <c r="M5">
        <f t="shared" si="2"/>
        <v>113.0345528455282</v>
      </c>
      <c r="N5">
        <v>0.77</v>
      </c>
      <c r="O5">
        <v>2000</v>
      </c>
      <c r="P5">
        <f t="shared" si="3"/>
        <v>3399.5354239256603</v>
      </c>
      <c r="Q5">
        <v>14</v>
      </c>
    </row>
    <row r="6" spans="1:17" x14ac:dyDescent="0.2">
      <c r="A6" t="s">
        <v>16</v>
      </c>
      <c r="B6">
        <v>1</v>
      </c>
      <c r="C6" t="s">
        <v>23</v>
      </c>
      <c r="D6" t="s">
        <v>20</v>
      </c>
      <c r="E6">
        <v>350</v>
      </c>
      <c r="F6">
        <v>8.9876543209876552</v>
      </c>
      <c r="G6">
        <v>3.03</v>
      </c>
      <c r="H6">
        <v>40.44</v>
      </c>
      <c r="I6">
        <f t="shared" si="0"/>
        <v>27.232592592592592</v>
      </c>
      <c r="J6">
        <v>1.5</v>
      </c>
      <c r="K6">
        <f t="shared" si="1"/>
        <v>2.5496515679442453</v>
      </c>
      <c r="L6">
        <v>41.94</v>
      </c>
      <c r="M6">
        <f t="shared" si="2"/>
        <v>71.288257839721084</v>
      </c>
      <c r="N6">
        <v>0.48</v>
      </c>
      <c r="O6">
        <v>3000</v>
      </c>
      <c r="P6">
        <f t="shared" si="3"/>
        <v>5099.30313588849</v>
      </c>
      <c r="Q6">
        <v>15</v>
      </c>
    </row>
    <row r="7" spans="1:17" x14ac:dyDescent="0.2">
      <c r="A7" t="s">
        <v>16</v>
      </c>
      <c r="B7">
        <v>1</v>
      </c>
      <c r="C7" t="s">
        <v>24</v>
      </c>
      <c r="D7" t="s">
        <v>20</v>
      </c>
      <c r="E7">
        <v>950</v>
      </c>
      <c r="F7">
        <v>8.9876543209876552</v>
      </c>
      <c r="G7">
        <v>3.03</v>
      </c>
      <c r="H7">
        <v>40.44</v>
      </c>
      <c r="I7">
        <f t="shared" si="0"/>
        <v>27.232592592592592</v>
      </c>
      <c r="J7">
        <v>1.5</v>
      </c>
      <c r="K7">
        <f t="shared" si="1"/>
        <v>2.5496515679442453</v>
      </c>
      <c r="L7">
        <v>41.94</v>
      </c>
      <c r="M7">
        <f t="shared" si="2"/>
        <v>71.288257839721084</v>
      </c>
      <c r="N7">
        <v>0.48</v>
      </c>
      <c r="O7">
        <v>5000</v>
      </c>
      <c r="P7">
        <f t="shared" si="3"/>
        <v>8498.8385598141504</v>
      </c>
      <c r="Q7">
        <v>16</v>
      </c>
    </row>
    <row r="8" spans="1:17" x14ac:dyDescent="0.2">
      <c r="A8" t="s">
        <v>25</v>
      </c>
      <c r="B8">
        <v>2</v>
      </c>
      <c r="C8" t="s">
        <v>26</v>
      </c>
      <c r="D8" t="s">
        <v>20</v>
      </c>
      <c r="E8">
        <v>400</v>
      </c>
      <c r="F8">
        <v>9.6296296296296298</v>
      </c>
      <c r="G8">
        <v>3.03</v>
      </c>
      <c r="H8">
        <v>43.33</v>
      </c>
      <c r="I8">
        <f t="shared" si="0"/>
        <v>29.177777777777777</v>
      </c>
      <c r="J8">
        <v>1.5</v>
      </c>
      <c r="K8">
        <f t="shared" si="1"/>
        <v>2.5496515679442453</v>
      </c>
      <c r="L8">
        <v>44.83</v>
      </c>
      <c r="M8">
        <f t="shared" si="2"/>
        <v>76.200586527293666</v>
      </c>
      <c r="N8">
        <v>0.51</v>
      </c>
      <c r="O8">
        <v>1000</v>
      </c>
      <c r="P8">
        <f t="shared" si="3"/>
        <v>1699.7677119628302</v>
      </c>
      <c r="Q8">
        <v>21</v>
      </c>
    </row>
    <row r="9" spans="1:17" x14ac:dyDescent="0.2">
      <c r="A9" t="s">
        <v>25</v>
      </c>
      <c r="B9">
        <v>2</v>
      </c>
      <c r="C9" t="s">
        <v>27</v>
      </c>
      <c r="D9" t="s">
        <v>20</v>
      </c>
      <c r="E9">
        <v>650</v>
      </c>
      <c r="F9">
        <v>8.8271604938271597</v>
      </c>
      <c r="G9">
        <v>3.03</v>
      </c>
      <c r="H9">
        <v>39.72</v>
      </c>
      <c r="I9">
        <f t="shared" si="0"/>
        <v>26.746296296296293</v>
      </c>
      <c r="J9">
        <v>1.5</v>
      </c>
      <c r="K9">
        <f t="shared" si="1"/>
        <v>2.5496515679442453</v>
      </c>
      <c r="L9">
        <v>41.22</v>
      </c>
      <c r="M9">
        <f t="shared" si="2"/>
        <v>70.06442508710785</v>
      </c>
      <c r="N9">
        <v>0.47</v>
      </c>
      <c r="O9">
        <v>1000</v>
      </c>
      <c r="P9">
        <f t="shared" si="3"/>
        <v>1699.7677119628302</v>
      </c>
      <c r="Q9">
        <v>22</v>
      </c>
    </row>
    <row r="10" spans="1:17" x14ac:dyDescent="0.2">
      <c r="A10" t="s">
        <v>25</v>
      </c>
      <c r="B10">
        <v>2</v>
      </c>
      <c r="C10" t="s">
        <v>28</v>
      </c>
      <c r="D10" t="s">
        <v>20</v>
      </c>
      <c r="E10">
        <v>550</v>
      </c>
      <c r="F10">
        <v>11.555555555555555</v>
      </c>
      <c r="G10">
        <v>3.03</v>
      </c>
      <c r="H10">
        <v>52</v>
      </c>
      <c r="I10">
        <f t="shared" si="0"/>
        <v>35.013333333333328</v>
      </c>
      <c r="J10">
        <v>0.5</v>
      </c>
      <c r="K10">
        <f t="shared" si="1"/>
        <v>0.84988385598141503</v>
      </c>
      <c r="L10">
        <v>52.5</v>
      </c>
      <c r="M10">
        <f t="shared" si="2"/>
        <v>89.237804878048578</v>
      </c>
      <c r="N10">
        <v>0.61</v>
      </c>
      <c r="O10">
        <v>2000</v>
      </c>
      <c r="P10">
        <f t="shared" si="3"/>
        <v>3399.5354239256603</v>
      </c>
      <c r="Q10">
        <v>23</v>
      </c>
    </row>
    <row r="11" spans="1:17" x14ac:dyDescent="0.2">
      <c r="A11" t="s">
        <v>25</v>
      </c>
      <c r="B11">
        <v>2</v>
      </c>
      <c r="C11" t="s">
        <v>29</v>
      </c>
      <c r="D11" t="s">
        <v>20</v>
      </c>
      <c r="E11">
        <v>150</v>
      </c>
      <c r="F11">
        <v>14.444444444444445</v>
      </c>
      <c r="G11">
        <v>3.03</v>
      </c>
      <c r="H11">
        <v>65</v>
      </c>
      <c r="I11">
        <f t="shared" si="0"/>
        <v>43.766666666666666</v>
      </c>
      <c r="J11">
        <v>0.5</v>
      </c>
      <c r="K11">
        <f t="shared" si="1"/>
        <v>0.84988385598141503</v>
      </c>
      <c r="L11">
        <v>65.5</v>
      </c>
      <c r="M11">
        <f t="shared" si="2"/>
        <v>111.33478513356536</v>
      </c>
      <c r="N11">
        <v>0.77</v>
      </c>
      <c r="O11">
        <v>0</v>
      </c>
      <c r="P11">
        <f t="shared" si="3"/>
        <v>0</v>
      </c>
      <c r="Q11">
        <v>24</v>
      </c>
    </row>
    <row r="12" spans="1:17" x14ac:dyDescent="0.2">
      <c r="A12" t="s">
        <v>25</v>
      </c>
      <c r="B12">
        <v>2</v>
      </c>
      <c r="C12" t="s">
        <v>30</v>
      </c>
      <c r="D12" t="s">
        <v>20</v>
      </c>
      <c r="E12">
        <v>950</v>
      </c>
      <c r="F12">
        <v>9.148148148148147</v>
      </c>
      <c r="G12">
        <v>3.03</v>
      </c>
      <c r="H12">
        <v>41.17</v>
      </c>
      <c r="I12">
        <f t="shared" si="0"/>
        <v>27.718888888888884</v>
      </c>
      <c r="J12">
        <v>0.5</v>
      </c>
      <c r="K12">
        <f t="shared" si="1"/>
        <v>0.84988385598141503</v>
      </c>
      <c r="L12">
        <v>41.67</v>
      </c>
      <c r="M12">
        <f t="shared" si="2"/>
        <v>70.82932055749113</v>
      </c>
      <c r="N12">
        <v>0.49</v>
      </c>
      <c r="O12">
        <v>2000</v>
      </c>
      <c r="P12">
        <f t="shared" si="3"/>
        <v>3399.5354239256603</v>
      </c>
      <c r="Q12">
        <v>25</v>
      </c>
    </row>
    <row r="13" spans="1:17" x14ac:dyDescent="0.2">
      <c r="A13" t="s">
        <v>25</v>
      </c>
      <c r="B13">
        <v>2</v>
      </c>
      <c r="C13" t="s">
        <v>31</v>
      </c>
      <c r="D13" t="s">
        <v>20</v>
      </c>
      <c r="E13">
        <v>200</v>
      </c>
      <c r="F13">
        <v>19.901234567901234</v>
      </c>
      <c r="G13">
        <v>3.03</v>
      </c>
      <c r="H13">
        <v>89.56</v>
      </c>
      <c r="I13">
        <f t="shared" si="0"/>
        <v>60.300740740740736</v>
      </c>
      <c r="J13">
        <v>0.5</v>
      </c>
      <c r="K13">
        <f t="shared" si="1"/>
        <v>0.84988385598141503</v>
      </c>
      <c r="L13">
        <v>90.06</v>
      </c>
      <c r="M13">
        <f t="shared" si="2"/>
        <v>153.08108013937249</v>
      </c>
      <c r="N13">
        <v>1.06</v>
      </c>
      <c r="O13">
        <v>0</v>
      </c>
      <c r="P13">
        <f t="shared" si="3"/>
        <v>0</v>
      </c>
      <c r="Q13">
        <v>26</v>
      </c>
    </row>
    <row r="14" spans="1:17" x14ac:dyDescent="0.2">
      <c r="A14" t="s">
        <v>25</v>
      </c>
      <c r="B14">
        <v>2</v>
      </c>
      <c r="C14" t="s">
        <v>32</v>
      </c>
      <c r="D14" t="s">
        <v>20</v>
      </c>
      <c r="E14">
        <v>700</v>
      </c>
      <c r="F14">
        <v>9.6296296296296298</v>
      </c>
      <c r="G14">
        <v>3.03</v>
      </c>
      <c r="H14">
        <v>43.33</v>
      </c>
      <c r="I14">
        <f t="shared" si="0"/>
        <v>29.177777777777777</v>
      </c>
      <c r="J14">
        <v>0.5</v>
      </c>
      <c r="K14">
        <f t="shared" si="1"/>
        <v>0.84988385598141503</v>
      </c>
      <c r="L14">
        <v>43.83</v>
      </c>
      <c r="M14">
        <f t="shared" si="2"/>
        <v>74.500818815330845</v>
      </c>
      <c r="N14">
        <v>0.51</v>
      </c>
      <c r="O14">
        <v>2000</v>
      </c>
      <c r="P14">
        <f t="shared" si="3"/>
        <v>3399.5354239256603</v>
      </c>
      <c r="Q14">
        <v>27</v>
      </c>
    </row>
    <row r="15" spans="1:17" x14ac:dyDescent="0.2">
      <c r="A15" t="s">
        <v>33</v>
      </c>
      <c r="B15">
        <v>3</v>
      </c>
      <c r="C15" t="s">
        <v>34</v>
      </c>
      <c r="D15" t="s">
        <v>20</v>
      </c>
      <c r="E15">
        <v>335</v>
      </c>
      <c r="F15">
        <v>8.5061728395061724</v>
      </c>
      <c r="G15">
        <v>3.03</v>
      </c>
      <c r="H15">
        <v>38.28</v>
      </c>
      <c r="I15">
        <f t="shared" si="0"/>
        <v>25.773703703703699</v>
      </c>
      <c r="J15">
        <v>0.5</v>
      </c>
      <c r="K15">
        <f t="shared" si="1"/>
        <v>0.84988385598141503</v>
      </c>
      <c r="L15">
        <v>38.78</v>
      </c>
      <c r="M15">
        <f t="shared" si="2"/>
        <v>65.916991869918547</v>
      </c>
      <c r="N15">
        <v>0.45</v>
      </c>
      <c r="O15">
        <v>2000</v>
      </c>
      <c r="P15">
        <f t="shared" si="3"/>
        <v>3399.5354239256603</v>
      </c>
      <c r="Q15">
        <v>31</v>
      </c>
    </row>
    <row r="16" spans="1:17" x14ac:dyDescent="0.2">
      <c r="A16" t="s">
        <v>33</v>
      </c>
      <c r="B16">
        <v>3</v>
      </c>
      <c r="C16" t="s">
        <v>35</v>
      </c>
      <c r="D16" t="s">
        <v>20</v>
      </c>
      <c r="E16">
        <v>665</v>
      </c>
      <c r="F16">
        <v>8.0246913580246915</v>
      </c>
      <c r="G16">
        <v>3.03</v>
      </c>
      <c r="H16">
        <v>36.11</v>
      </c>
      <c r="I16">
        <f t="shared" si="0"/>
        <v>24.314814814814813</v>
      </c>
      <c r="J16">
        <v>0.5</v>
      </c>
      <c r="K16">
        <f t="shared" si="1"/>
        <v>0.84988385598141503</v>
      </c>
      <c r="L16">
        <v>36.61</v>
      </c>
      <c r="M16">
        <f t="shared" si="2"/>
        <v>62.228495934959206</v>
      </c>
      <c r="N16">
        <v>0.43</v>
      </c>
      <c r="O16">
        <v>4000</v>
      </c>
      <c r="P16">
        <f t="shared" si="3"/>
        <v>6799.0708478513207</v>
      </c>
      <c r="Q16">
        <v>32</v>
      </c>
    </row>
    <row r="17" spans="1:17" x14ac:dyDescent="0.2">
      <c r="A17" t="s">
        <v>33</v>
      </c>
      <c r="B17">
        <v>3</v>
      </c>
      <c r="C17" t="s">
        <v>36</v>
      </c>
      <c r="D17" t="s">
        <v>20</v>
      </c>
      <c r="E17">
        <v>750</v>
      </c>
      <c r="F17">
        <v>6.9012345679012341</v>
      </c>
      <c r="G17">
        <v>3.03</v>
      </c>
      <c r="H17">
        <v>31.06</v>
      </c>
      <c r="I17">
        <f t="shared" si="0"/>
        <v>20.910740740740739</v>
      </c>
      <c r="J17">
        <v>1.5</v>
      </c>
      <c r="K17">
        <f t="shared" si="1"/>
        <v>2.5496515679442453</v>
      </c>
      <c r="L17">
        <v>32.56</v>
      </c>
      <c r="M17">
        <f t="shared" si="2"/>
        <v>55.34443670150975</v>
      </c>
      <c r="N17">
        <v>0.37</v>
      </c>
      <c r="O17">
        <v>8000</v>
      </c>
      <c r="P17">
        <f t="shared" si="3"/>
        <v>13598.141695702641</v>
      </c>
      <c r="Q17">
        <v>33</v>
      </c>
    </row>
    <row r="18" spans="1:17" x14ac:dyDescent="0.2">
      <c r="A18" t="s">
        <v>33</v>
      </c>
      <c r="B18">
        <v>3</v>
      </c>
      <c r="C18" t="s">
        <v>37</v>
      </c>
      <c r="D18" t="s">
        <v>20</v>
      </c>
      <c r="E18">
        <v>750</v>
      </c>
      <c r="F18">
        <v>6.9012345679012341</v>
      </c>
      <c r="G18">
        <v>3.03</v>
      </c>
      <c r="H18">
        <v>31.06</v>
      </c>
      <c r="I18">
        <f t="shared" si="0"/>
        <v>20.910740740740739</v>
      </c>
      <c r="J18">
        <v>1.5</v>
      </c>
      <c r="K18">
        <f t="shared" si="1"/>
        <v>2.5496515679442453</v>
      </c>
      <c r="L18">
        <v>32.56</v>
      </c>
      <c r="M18">
        <f t="shared" si="2"/>
        <v>55.34443670150975</v>
      </c>
      <c r="N18">
        <v>0.37</v>
      </c>
      <c r="O18">
        <v>8000</v>
      </c>
      <c r="P18">
        <f t="shared" si="3"/>
        <v>13598.141695702641</v>
      </c>
      <c r="Q18">
        <v>34</v>
      </c>
    </row>
    <row r="19" spans="1:17" x14ac:dyDescent="0.2">
      <c r="A19" t="s">
        <v>33</v>
      </c>
      <c r="B19">
        <v>3</v>
      </c>
      <c r="C19" t="s">
        <v>38</v>
      </c>
      <c r="D19" t="s">
        <v>20</v>
      </c>
      <c r="E19">
        <v>150</v>
      </c>
      <c r="F19">
        <v>13.481481481481483</v>
      </c>
      <c r="G19">
        <v>3.03</v>
      </c>
      <c r="H19">
        <v>60.67</v>
      </c>
      <c r="I19">
        <f t="shared" si="0"/>
        <v>40.848888888888887</v>
      </c>
      <c r="J19">
        <v>0.5</v>
      </c>
      <c r="K19">
        <f t="shared" si="1"/>
        <v>0.84988385598141503</v>
      </c>
      <c r="L19">
        <v>61.17</v>
      </c>
      <c r="M19">
        <f t="shared" si="2"/>
        <v>103.97479094076631</v>
      </c>
      <c r="N19">
        <v>0.72</v>
      </c>
      <c r="O19">
        <v>0</v>
      </c>
      <c r="P19">
        <f t="shared" si="3"/>
        <v>0</v>
      </c>
      <c r="Q19">
        <v>35</v>
      </c>
    </row>
    <row r="20" spans="1:17" x14ac:dyDescent="0.2">
      <c r="A20" t="s">
        <v>39</v>
      </c>
      <c r="B20">
        <v>4</v>
      </c>
      <c r="C20" t="s">
        <v>40</v>
      </c>
      <c r="D20" t="s">
        <v>20</v>
      </c>
      <c r="E20">
        <v>650</v>
      </c>
      <c r="F20">
        <v>9.3086419753086425</v>
      </c>
      <c r="G20">
        <v>3.03</v>
      </c>
      <c r="H20">
        <v>41.89</v>
      </c>
      <c r="I20">
        <f t="shared" si="0"/>
        <v>28.205185185185186</v>
      </c>
      <c r="J20">
        <v>0.5</v>
      </c>
      <c r="K20">
        <f t="shared" si="1"/>
        <v>0.84988385598141503</v>
      </c>
      <c r="L20">
        <v>42.39</v>
      </c>
      <c r="M20">
        <f t="shared" si="2"/>
        <v>72.053153310104364</v>
      </c>
      <c r="N20">
        <v>0.49</v>
      </c>
      <c r="O20">
        <v>2000</v>
      </c>
      <c r="P20">
        <f t="shared" si="3"/>
        <v>3399.5354239256603</v>
      </c>
      <c r="Q20">
        <v>41</v>
      </c>
    </row>
    <row r="21" spans="1:17" x14ac:dyDescent="0.2">
      <c r="A21" t="s">
        <v>39</v>
      </c>
      <c r="B21">
        <v>4</v>
      </c>
      <c r="C21" t="s">
        <v>41</v>
      </c>
      <c r="D21" t="s">
        <v>20</v>
      </c>
      <c r="E21">
        <v>850</v>
      </c>
      <c r="F21">
        <v>9.148148148148147</v>
      </c>
      <c r="G21">
        <v>3.03</v>
      </c>
      <c r="H21">
        <v>41.17</v>
      </c>
      <c r="I21">
        <f t="shared" si="0"/>
        <v>27.718888888888884</v>
      </c>
      <c r="J21">
        <v>1.5</v>
      </c>
      <c r="K21">
        <f t="shared" si="1"/>
        <v>2.5496515679442453</v>
      </c>
      <c r="L21">
        <v>42.67</v>
      </c>
      <c r="M21">
        <f t="shared" si="2"/>
        <v>72.529088269453965</v>
      </c>
      <c r="N21">
        <v>0.49</v>
      </c>
      <c r="O21">
        <v>8000</v>
      </c>
      <c r="P21">
        <f t="shared" si="3"/>
        <v>13598.141695702641</v>
      </c>
      <c r="Q21">
        <v>42</v>
      </c>
    </row>
    <row r="22" spans="1:17" x14ac:dyDescent="0.2">
      <c r="A22" t="s">
        <v>39</v>
      </c>
      <c r="B22">
        <v>4</v>
      </c>
      <c r="C22" t="s">
        <v>42</v>
      </c>
      <c r="D22" t="s">
        <v>20</v>
      </c>
      <c r="E22">
        <v>150</v>
      </c>
      <c r="F22">
        <v>13.641975308641975</v>
      </c>
      <c r="G22">
        <v>3.03</v>
      </c>
      <c r="H22">
        <v>61.39</v>
      </c>
      <c r="I22">
        <f t="shared" si="0"/>
        <v>41.335185185185182</v>
      </c>
      <c r="J22">
        <v>1.5</v>
      </c>
      <c r="K22">
        <f t="shared" si="1"/>
        <v>2.5496515679442453</v>
      </c>
      <c r="L22">
        <v>62.89</v>
      </c>
      <c r="M22">
        <f t="shared" si="2"/>
        <v>106.89839140534238</v>
      </c>
      <c r="N22">
        <v>0.72</v>
      </c>
      <c r="O22">
        <v>1000</v>
      </c>
      <c r="P22">
        <f t="shared" si="3"/>
        <v>1699.7677119628302</v>
      </c>
      <c r="Q22">
        <v>43</v>
      </c>
    </row>
    <row r="23" spans="1:17" x14ac:dyDescent="0.2">
      <c r="A23" t="s">
        <v>39</v>
      </c>
      <c r="B23">
        <v>4</v>
      </c>
      <c r="C23" t="s">
        <v>43</v>
      </c>
      <c r="D23" t="s">
        <v>20</v>
      </c>
      <c r="E23">
        <v>300</v>
      </c>
      <c r="F23">
        <v>16.691358024691358</v>
      </c>
      <c r="G23">
        <v>3.03</v>
      </c>
      <c r="H23">
        <v>75.11</v>
      </c>
      <c r="I23">
        <f t="shared" si="0"/>
        <v>50.574814814814808</v>
      </c>
      <c r="J23">
        <v>0.5</v>
      </c>
      <c r="K23">
        <f t="shared" si="1"/>
        <v>0.84988385598141503</v>
      </c>
      <c r="L23">
        <v>75.61</v>
      </c>
      <c r="M23">
        <f t="shared" si="2"/>
        <v>128.51943670150959</v>
      </c>
      <c r="N23">
        <v>0.89</v>
      </c>
      <c r="O23">
        <v>0</v>
      </c>
      <c r="P23">
        <f t="shared" si="3"/>
        <v>0</v>
      </c>
      <c r="Q23">
        <v>44</v>
      </c>
    </row>
    <row r="24" spans="1:17" x14ac:dyDescent="0.2">
      <c r="A24" t="s">
        <v>39</v>
      </c>
      <c r="B24">
        <v>4</v>
      </c>
      <c r="C24" t="s">
        <v>44</v>
      </c>
      <c r="D24" t="s">
        <v>20</v>
      </c>
      <c r="E24">
        <v>300</v>
      </c>
      <c r="F24">
        <v>8.3456790123456788</v>
      </c>
      <c r="G24">
        <v>3.03</v>
      </c>
      <c r="H24">
        <v>37.56</v>
      </c>
      <c r="I24">
        <f t="shared" si="0"/>
        <v>25.287407407407404</v>
      </c>
      <c r="J24">
        <v>1.5</v>
      </c>
      <c r="K24">
        <f t="shared" si="1"/>
        <v>2.5496515679442453</v>
      </c>
      <c r="L24">
        <v>39.06</v>
      </c>
      <c r="M24">
        <f t="shared" si="2"/>
        <v>66.392926829268148</v>
      </c>
      <c r="N24">
        <v>0.44</v>
      </c>
      <c r="O24">
        <v>1000</v>
      </c>
      <c r="P24">
        <f t="shared" si="3"/>
        <v>1699.7677119628302</v>
      </c>
      <c r="Q24">
        <v>45</v>
      </c>
    </row>
    <row r="25" spans="1:17" x14ac:dyDescent="0.2">
      <c r="A25" t="s">
        <v>39</v>
      </c>
      <c r="B25">
        <v>4</v>
      </c>
      <c r="C25" t="s">
        <v>45</v>
      </c>
      <c r="D25" t="s">
        <v>20</v>
      </c>
      <c r="E25">
        <v>150</v>
      </c>
      <c r="F25">
        <v>11.234567901234568</v>
      </c>
      <c r="G25">
        <v>3.03</v>
      </c>
      <c r="H25">
        <v>50.56</v>
      </c>
      <c r="I25">
        <f t="shared" si="0"/>
        <v>34.040740740740738</v>
      </c>
      <c r="J25">
        <v>1.5</v>
      </c>
      <c r="K25">
        <f t="shared" si="1"/>
        <v>2.5496515679442453</v>
      </c>
      <c r="L25">
        <v>52.06</v>
      </c>
      <c r="M25">
        <f t="shared" si="2"/>
        <v>88.489907084784932</v>
      </c>
      <c r="N25">
        <v>0.6</v>
      </c>
      <c r="O25">
        <v>1000</v>
      </c>
      <c r="P25">
        <f t="shared" si="3"/>
        <v>1699.7677119628302</v>
      </c>
      <c r="Q25">
        <v>46</v>
      </c>
    </row>
    <row r="26" spans="1:17" x14ac:dyDescent="0.2">
      <c r="A26" t="s">
        <v>39</v>
      </c>
      <c r="B26">
        <v>4</v>
      </c>
      <c r="C26" t="s">
        <v>46</v>
      </c>
      <c r="D26" t="s">
        <v>20</v>
      </c>
      <c r="E26">
        <v>700</v>
      </c>
      <c r="F26">
        <v>8.3456790123456788</v>
      </c>
      <c r="G26">
        <v>3.03</v>
      </c>
      <c r="H26">
        <v>37.56</v>
      </c>
      <c r="I26">
        <f t="shared" si="0"/>
        <v>25.287407407407404</v>
      </c>
      <c r="J26">
        <v>0.5</v>
      </c>
      <c r="K26">
        <f t="shared" si="1"/>
        <v>0.84988385598141503</v>
      </c>
      <c r="L26">
        <v>38.06</v>
      </c>
      <c r="M26">
        <f t="shared" si="2"/>
        <v>64.693159117305314</v>
      </c>
      <c r="N26">
        <v>0.44</v>
      </c>
      <c r="O26">
        <v>7000</v>
      </c>
      <c r="P26">
        <f t="shared" si="3"/>
        <v>11898.37398373981</v>
      </c>
      <c r="Q26">
        <v>47</v>
      </c>
    </row>
    <row r="27" spans="1:17" x14ac:dyDescent="0.2">
      <c r="A27" t="s">
        <v>39</v>
      </c>
      <c r="B27">
        <v>4</v>
      </c>
      <c r="C27" t="s">
        <v>47</v>
      </c>
      <c r="D27" t="s">
        <v>20</v>
      </c>
      <c r="E27">
        <v>700</v>
      </c>
      <c r="F27">
        <v>8.3456790123456788</v>
      </c>
      <c r="G27">
        <v>3.03</v>
      </c>
      <c r="H27">
        <v>37.56</v>
      </c>
      <c r="I27">
        <f t="shared" si="0"/>
        <v>25.287407407407404</v>
      </c>
      <c r="J27">
        <v>0.5</v>
      </c>
      <c r="K27">
        <f t="shared" si="1"/>
        <v>0.84988385598141503</v>
      </c>
      <c r="L27">
        <v>38.06</v>
      </c>
      <c r="M27">
        <f t="shared" si="2"/>
        <v>64.693159117305314</v>
      </c>
      <c r="N27">
        <v>0.44</v>
      </c>
      <c r="O27">
        <v>7000</v>
      </c>
      <c r="P27">
        <f t="shared" si="3"/>
        <v>11898.37398373981</v>
      </c>
      <c r="Q27">
        <v>48</v>
      </c>
    </row>
    <row r="28" spans="1:17" x14ac:dyDescent="0.2">
      <c r="A28" t="s">
        <v>48</v>
      </c>
      <c r="B28">
        <v>5</v>
      </c>
      <c r="C28" t="s">
        <v>49</v>
      </c>
      <c r="D28" t="s">
        <v>20</v>
      </c>
      <c r="E28">
        <v>650</v>
      </c>
      <c r="F28">
        <v>8.9876543209876552</v>
      </c>
      <c r="G28">
        <v>3.03</v>
      </c>
      <c r="H28">
        <v>40.44</v>
      </c>
      <c r="I28">
        <f t="shared" si="0"/>
        <v>27.232592592592592</v>
      </c>
      <c r="J28">
        <v>0.5</v>
      </c>
      <c r="K28">
        <f t="shared" si="1"/>
        <v>0.84988385598141503</v>
      </c>
      <c r="L28">
        <v>40.94</v>
      </c>
      <c r="M28">
        <f t="shared" si="2"/>
        <v>69.588490127758263</v>
      </c>
      <c r="N28">
        <v>0.48</v>
      </c>
      <c r="O28">
        <v>2500</v>
      </c>
      <c r="P28">
        <f t="shared" si="3"/>
        <v>4249.4192799070752</v>
      </c>
      <c r="Q28">
        <v>51</v>
      </c>
    </row>
    <row r="29" spans="1:17" x14ac:dyDescent="0.2">
      <c r="A29" t="s">
        <v>48</v>
      </c>
      <c r="B29">
        <v>5</v>
      </c>
      <c r="C29" t="s">
        <v>50</v>
      </c>
      <c r="D29" t="s">
        <v>20</v>
      </c>
      <c r="E29">
        <v>650</v>
      </c>
      <c r="F29">
        <v>8.0246913580246915</v>
      </c>
      <c r="G29">
        <v>3.03</v>
      </c>
      <c r="H29">
        <v>36.11</v>
      </c>
      <c r="I29">
        <f t="shared" si="0"/>
        <v>24.314814814814813</v>
      </c>
      <c r="J29">
        <v>0.5</v>
      </c>
      <c r="K29">
        <f t="shared" si="1"/>
        <v>0.84988385598141503</v>
      </c>
      <c r="L29">
        <v>36.61</v>
      </c>
      <c r="M29">
        <f t="shared" si="2"/>
        <v>62.228495934959206</v>
      </c>
      <c r="N29">
        <v>0.43</v>
      </c>
      <c r="O29">
        <v>2500</v>
      </c>
      <c r="P29">
        <f t="shared" si="3"/>
        <v>4249.4192799070752</v>
      </c>
      <c r="Q29">
        <v>52</v>
      </c>
    </row>
    <row r="30" spans="1:17" x14ac:dyDescent="0.2">
      <c r="A30" t="s">
        <v>48</v>
      </c>
      <c r="B30">
        <v>5</v>
      </c>
      <c r="C30" t="s">
        <v>51</v>
      </c>
      <c r="D30" t="s">
        <v>20</v>
      </c>
      <c r="E30">
        <v>700</v>
      </c>
      <c r="F30">
        <v>13.160493827160494</v>
      </c>
      <c r="G30">
        <v>3.03</v>
      </c>
      <c r="H30">
        <v>59.22</v>
      </c>
      <c r="I30">
        <f t="shared" si="0"/>
        <v>39.876296296296296</v>
      </c>
      <c r="J30">
        <v>0.5</v>
      </c>
      <c r="K30">
        <f t="shared" si="1"/>
        <v>0.84988385598141503</v>
      </c>
      <c r="L30">
        <v>59.72</v>
      </c>
      <c r="M30">
        <f t="shared" si="2"/>
        <v>101.51012775842021</v>
      </c>
      <c r="N30">
        <v>0.7</v>
      </c>
      <c r="O30">
        <v>4000</v>
      </c>
      <c r="P30">
        <f t="shared" si="3"/>
        <v>6799.0708478513207</v>
      </c>
      <c r="Q30">
        <v>53</v>
      </c>
    </row>
    <row r="31" spans="1:17" x14ac:dyDescent="0.2">
      <c r="A31" t="s">
        <v>48</v>
      </c>
      <c r="B31">
        <v>5</v>
      </c>
      <c r="C31" t="s">
        <v>52</v>
      </c>
      <c r="D31" t="s">
        <v>20</v>
      </c>
      <c r="E31">
        <v>150</v>
      </c>
      <c r="F31">
        <v>12.839506172839506</v>
      </c>
      <c r="G31">
        <v>3.03</v>
      </c>
      <c r="H31">
        <v>57.78</v>
      </c>
      <c r="I31">
        <f t="shared" si="0"/>
        <v>38.903703703703705</v>
      </c>
      <c r="J31">
        <v>0.5</v>
      </c>
      <c r="K31">
        <f t="shared" si="1"/>
        <v>0.84988385598141503</v>
      </c>
      <c r="L31">
        <v>58.28</v>
      </c>
      <c r="M31">
        <f t="shared" si="2"/>
        <v>99.062462253193743</v>
      </c>
      <c r="N31">
        <v>0.68</v>
      </c>
      <c r="O31">
        <v>1000</v>
      </c>
      <c r="P31">
        <f t="shared" si="3"/>
        <v>1699.7677119628302</v>
      </c>
      <c r="Q31">
        <v>54</v>
      </c>
    </row>
    <row r="32" spans="1:17" x14ac:dyDescent="0.2">
      <c r="A32" t="s">
        <v>48</v>
      </c>
      <c r="B32">
        <v>5</v>
      </c>
      <c r="C32" t="s">
        <v>53</v>
      </c>
      <c r="D32" t="s">
        <v>20</v>
      </c>
      <c r="E32">
        <v>700</v>
      </c>
      <c r="F32">
        <v>8.6666666666666661</v>
      </c>
      <c r="G32">
        <v>3.03</v>
      </c>
      <c r="H32">
        <v>39</v>
      </c>
      <c r="I32">
        <f t="shared" si="0"/>
        <v>26.259999999999998</v>
      </c>
      <c r="J32">
        <v>0.5</v>
      </c>
      <c r="K32">
        <f t="shared" si="1"/>
        <v>0.84988385598141503</v>
      </c>
      <c r="L32">
        <v>39.5</v>
      </c>
      <c r="M32">
        <f t="shared" si="2"/>
        <v>67.140824622531781</v>
      </c>
      <c r="N32">
        <v>0.46</v>
      </c>
      <c r="O32">
        <v>6000</v>
      </c>
      <c r="P32">
        <f t="shared" si="3"/>
        <v>10198.60627177698</v>
      </c>
      <c r="Q32">
        <v>55</v>
      </c>
    </row>
    <row r="33" spans="1:17" x14ac:dyDescent="0.2">
      <c r="A33" t="s">
        <v>48</v>
      </c>
      <c r="B33">
        <v>5</v>
      </c>
      <c r="C33" t="s">
        <v>54</v>
      </c>
      <c r="D33" t="s">
        <v>20</v>
      </c>
      <c r="E33">
        <v>150</v>
      </c>
      <c r="F33">
        <v>15.407407407407407</v>
      </c>
      <c r="G33">
        <v>3.03</v>
      </c>
      <c r="H33">
        <v>69.33</v>
      </c>
      <c r="I33">
        <f t="shared" si="0"/>
        <v>46.684444444444438</v>
      </c>
      <c r="J33">
        <v>0.5</v>
      </c>
      <c r="K33">
        <f t="shared" si="1"/>
        <v>0.84988385598141503</v>
      </c>
      <c r="L33">
        <v>69.83</v>
      </c>
      <c r="M33">
        <f t="shared" si="2"/>
        <v>118.69477932636443</v>
      </c>
      <c r="N33">
        <v>0.82</v>
      </c>
      <c r="O33">
        <v>0</v>
      </c>
      <c r="P33">
        <f t="shared" si="3"/>
        <v>0</v>
      </c>
      <c r="Q33">
        <v>56</v>
      </c>
    </row>
    <row r="34" spans="1:17" x14ac:dyDescent="0.2">
      <c r="A34" t="s">
        <v>55</v>
      </c>
      <c r="B34">
        <v>6</v>
      </c>
      <c r="C34" t="s">
        <v>56</v>
      </c>
      <c r="D34" t="s">
        <v>57</v>
      </c>
      <c r="E34">
        <v>1000</v>
      </c>
      <c r="F34">
        <v>0</v>
      </c>
      <c r="G34">
        <v>0</v>
      </c>
      <c r="H34">
        <v>0</v>
      </c>
      <c r="I34">
        <f t="shared" si="0"/>
        <v>0</v>
      </c>
      <c r="J34">
        <v>0</v>
      </c>
      <c r="K34">
        <f t="shared" si="1"/>
        <v>0</v>
      </c>
      <c r="L34">
        <v>0</v>
      </c>
      <c r="M34">
        <f t="shared" si="2"/>
        <v>0</v>
      </c>
      <c r="N34">
        <v>0</v>
      </c>
      <c r="O34">
        <v>15000</v>
      </c>
      <c r="P34">
        <f t="shared" si="3"/>
        <v>25496.515679442451</v>
      </c>
      <c r="Q34">
        <v>61</v>
      </c>
    </row>
    <row r="35" spans="1:17" x14ac:dyDescent="0.2">
      <c r="A35" t="s">
        <v>55</v>
      </c>
      <c r="B35">
        <v>6</v>
      </c>
      <c r="C35" t="s">
        <v>58</v>
      </c>
      <c r="D35" t="s">
        <v>18</v>
      </c>
      <c r="E35">
        <v>750</v>
      </c>
      <c r="F35">
        <v>10</v>
      </c>
      <c r="G35">
        <v>2.5499999999999998</v>
      </c>
      <c r="H35">
        <v>30</v>
      </c>
      <c r="I35">
        <f t="shared" si="0"/>
        <v>25.5</v>
      </c>
      <c r="J35">
        <v>4.5</v>
      </c>
      <c r="K35">
        <f t="shared" si="1"/>
        <v>7.648954703832735</v>
      </c>
      <c r="L35">
        <v>34.5</v>
      </c>
      <c r="M35">
        <f t="shared" si="2"/>
        <v>58.641986062717635</v>
      </c>
      <c r="N35">
        <v>0.94</v>
      </c>
      <c r="O35">
        <v>15000</v>
      </c>
      <c r="P35">
        <f t="shared" si="3"/>
        <v>25496.515679442451</v>
      </c>
      <c r="Q35">
        <v>62</v>
      </c>
    </row>
    <row r="36" spans="1:17" x14ac:dyDescent="0.2">
      <c r="A36" t="s">
        <v>55</v>
      </c>
      <c r="B36">
        <v>6</v>
      </c>
      <c r="C36" t="s">
        <v>59</v>
      </c>
      <c r="D36" t="s">
        <v>18</v>
      </c>
      <c r="E36">
        <v>750</v>
      </c>
      <c r="F36">
        <v>10</v>
      </c>
      <c r="G36">
        <v>2.5499999999999998</v>
      </c>
      <c r="H36">
        <v>30</v>
      </c>
      <c r="I36">
        <f t="shared" si="0"/>
        <v>25.5</v>
      </c>
      <c r="J36">
        <v>4.5</v>
      </c>
      <c r="K36">
        <f t="shared" si="1"/>
        <v>7.648954703832735</v>
      </c>
      <c r="L36">
        <v>34.5</v>
      </c>
      <c r="M36">
        <f t="shared" si="2"/>
        <v>58.641986062717635</v>
      </c>
      <c r="N36">
        <v>0.94</v>
      </c>
      <c r="O36">
        <v>15000</v>
      </c>
      <c r="P36">
        <f t="shared" si="3"/>
        <v>25496.515679442451</v>
      </c>
      <c r="Q36">
        <v>63</v>
      </c>
    </row>
    <row r="37" spans="1:17" x14ac:dyDescent="0.2">
      <c r="A37" t="s">
        <v>55</v>
      </c>
      <c r="B37">
        <v>6</v>
      </c>
      <c r="C37" t="s">
        <v>60</v>
      </c>
      <c r="D37" t="s">
        <v>20</v>
      </c>
      <c r="E37">
        <v>150</v>
      </c>
      <c r="F37">
        <v>10.913580246913579</v>
      </c>
      <c r="G37">
        <v>3.03</v>
      </c>
      <c r="H37">
        <v>49.11</v>
      </c>
      <c r="I37">
        <f t="shared" si="0"/>
        <v>33.06814814814814</v>
      </c>
      <c r="J37">
        <v>0.5</v>
      </c>
      <c r="K37">
        <f t="shared" si="1"/>
        <v>0.84988385598141503</v>
      </c>
      <c r="L37">
        <v>49.61</v>
      </c>
      <c r="M37">
        <f t="shared" si="2"/>
        <v>84.325476190475996</v>
      </c>
      <c r="N37">
        <v>0.57999999999999996</v>
      </c>
      <c r="O37">
        <v>0</v>
      </c>
      <c r="P37">
        <f t="shared" si="3"/>
        <v>0</v>
      </c>
      <c r="Q37">
        <v>64</v>
      </c>
    </row>
    <row r="38" spans="1:17" x14ac:dyDescent="0.2">
      <c r="A38" t="s">
        <v>55</v>
      </c>
      <c r="B38">
        <v>6</v>
      </c>
      <c r="C38" t="s">
        <v>61</v>
      </c>
      <c r="D38" t="s">
        <v>20</v>
      </c>
      <c r="E38">
        <v>100</v>
      </c>
      <c r="F38">
        <v>11.876543209876543</v>
      </c>
      <c r="G38">
        <v>3.03</v>
      </c>
      <c r="H38">
        <v>53.44</v>
      </c>
      <c r="I38">
        <f t="shared" si="0"/>
        <v>35.985925925925919</v>
      </c>
      <c r="J38">
        <v>0.5</v>
      </c>
      <c r="K38">
        <f t="shared" si="1"/>
        <v>0.84988385598141503</v>
      </c>
      <c r="L38">
        <v>53.94</v>
      </c>
      <c r="M38">
        <f t="shared" si="2"/>
        <v>91.685470383275046</v>
      </c>
      <c r="N38">
        <v>0.63</v>
      </c>
      <c r="O38">
        <v>0</v>
      </c>
      <c r="P38">
        <f t="shared" si="3"/>
        <v>0</v>
      </c>
      <c r="Q38">
        <v>65</v>
      </c>
    </row>
    <row r="39" spans="1:17" x14ac:dyDescent="0.2">
      <c r="A39" t="s">
        <v>62</v>
      </c>
      <c r="B39">
        <v>7</v>
      </c>
      <c r="C39" t="s">
        <v>63</v>
      </c>
      <c r="D39" t="s">
        <v>20</v>
      </c>
      <c r="E39">
        <v>150</v>
      </c>
      <c r="F39">
        <v>10.432098765432098</v>
      </c>
      <c r="G39">
        <v>3.03</v>
      </c>
      <c r="H39">
        <v>46.94</v>
      </c>
      <c r="I39">
        <f t="shared" si="0"/>
        <v>31.609259259259254</v>
      </c>
      <c r="J39">
        <v>0.5</v>
      </c>
      <c r="K39">
        <f t="shared" si="1"/>
        <v>0.84988385598141503</v>
      </c>
      <c r="L39">
        <v>47.44</v>
      </c>
      <c r="M39">
        <f t="shared" si="2"/>
        <v>80.636980255516647</v>
      </c>
      <c r="N39">
        <v>0.55000000000000004</v>
      </c>
      <c r="O39">
        <v>0</v>
      </c>
      <c r="P39">
        <f t="shared" si="3"/>
        <v>0</v>
      </c>
      <c r="Q39">
        <v>71</v>
      </c>
    </row>
    <row r="40" spans="1:17" x14ac:dyDescent="0.2">
      <c r="A40" t="s">
        <v>62</v>
      </c>
      <c r="B40">
        <v>7</v>
      </c>
      <c r="C40" t="s">
        <v>64</v>
      </c>
      <c r="D40" t="s">
        <v>57</v>
      </c>
      <c r="E40">
        <v>800</v>
      </c>
      <c r="F40">
        <v>0</v>
      </c>
      <c r="G40">
        <v>0</v>
      </c>
      <c r="H40">
        <v>0</v>
      </c>
      <c r="I40">
        <f t="shared" si="0"/>
        <v>0</v>
      </c>
      <c r="J40">
        <v>0.5</v>
      </c>
      <c r="K40">
        <f t="shared" si="1"/>
        <v>0.84988385598141503</v>
      </c>
      <c r="L40">
        <v>0.5</v>
      </c>
      <c r="M40">
        <f t="shared" si="2"/>
        <v>0.84988385598141503</v>
      </c>
      <c r="N40">
        <v>0</v>
      </c>
      <c r="O40">
        <v>15000</v>
      </c>
      <c r="P40">
        <f t="shared" si="3"/>
        <v>25496.515679442451</v>
      </c>
      <c r="Q40">
        <v>72</v>
      </c>
    </row>
    <row r="41" spans="1:17" x14ac:dyDescent="0.2">
      <c r="A41" t="s">
        <v>62</v>
      </c>
      <c r="B41">
        <v>7</v>
      </c>
      <c r="C41" t="s">
        <v>65</v>
      </c>
      <c r="D41" t="s">
        <v>20</v>
      </c>
      <c r="E41">
        <v>150</v>
      </c>
      <c r="F41">
        <v>10.592592592592592</v>
      </c>
      <c r="G41">
        <v>3.03</v>
      </c>
      <c r="H41">
        <v>47.67</v>
      </c>
      <c r="I41">
        <f t="shared" si="0"/>
        <v>32.095555555555549</v>
      </c>
      <c r="J41">
        <v>1.5</v>
      </c>
      <c r="K41">
        <f t="shared" si="1"/>
        <v>2.5496515679442453</v>
      </c>
      <c r="L41">
        <v>49.17</v>
      </c>
      <c r="M41">
        <f t="shared" si="2"/>
        <v>83.577578397212363</v>
      </c>
      <c r="N41">
        <v>0.56000000000000005</v>
      </c>
      <c r="O41">
        <v>1000</v>
      </c>
      <c r="P41">
        <f t="shared" si="3"/>
        <v>1699.7677119628302</v>
      </c>
      <c r="Q41">
        <v>73</v>
      </c>
    </row>
    <row r="42" spans="1:17" x14ac:dyDescent="0.2">
      <c r="A42" t="s">
        <v>62</v>
      </c>
      <c r="B42">
        <v>7</v>
      </c>
      <c r="C42" t="s">
        <v>66</v>
      </c>
      <c r="D42" t="s">
        <v>20</v>
      </c>
      <c r="E42">
        <v>250</v>
      </c>
      <c r="F42">
        <v>16.530864197530864</v>
      </c>
      <c r="G42">
        <v>3.03</v>
      </c>
      <c r="H42">
        <v>74.39</v>
      </c>
      <c r="I42">
        <f t="shared" si="0"/>
        <v>50.088518518518512</v>
      </c>
      <c r="J42">
        <v>1.5</v>
      </c>
      <c r="K42">
        <f t="shared" si="1"/>
        <v>2.5496515679442453</v>
      </c>
      <c r="L42">
        <v>75.89</v>
      </c>
      <c r="M42">
        <f t="shared" si="2"/>
        <v>128.99537166085918</v>
      </c>
      <c r="N42">
        <v>0.88</v>
      </c>
      <c r="O42">
        <v>1000</v>
      </c>
      <c r="P42">
        <f t="shared" si="3"/>
        <v>1699.7677119628302</v>
      </c>
      <c r="Q42">
        <v>74</v>
      </c>
    </row>
    <row r="43" spans="1:17" x14ac:dyDescent="0.2">
      <c r="A43" t="s">
        <v>62</v>
      </c>
      <c r="B43">
        <v>7</v>
      </c>
      <c r="C43" t="s">
        <v>67</v>
      </c>
      <c r="D43" t="s">
        <v>68</v>
      </c>
      <c r="E43">
        <v>1000</v>
      </c>
      <c r="F43">
        <v>10.497</v>
      </c>
      <c r="G43">
        <v>0.97</v>
      </c>
      <c r="H43">
        <v>7.5</v>
      </c>
      <c r="I43">
        <f>F43*G43</f>
        <v>10.182089999999999</v>
      </c>
      <c r="J43">
        <v>4</v>
      </c>
      <c r="K43">
        <f t="shared" si="1"/>
        <v>6.7990708478513202</v>
      </c>
      <c r="L43">
        <v>11.5</v>
      </c>
      <c r="M43">
        <f t="shared" si="2"/>
        <v>19.547328687572545</v>
      </c>
      <c r="N43">
        <v>0</v>
      </c>
      <c r="O43">
        <v>20000</v>
      </c>
      <c r="P43">
        <f t="shared" si="3"/>
        <v>33995.354239256601</v>
      </c>
      <c r="Q43">
        <v>75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ESGPorfolios_CapacityExpansion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Aaron Watt</cp:lastModifiedBy>
  <cp:revision>4</cp:revision>
  <dcterms:modified xsi:type="dcterms:W3CDTF">2025-02-27T23:49:39Z</dcterms:modified>
  <dc:language>en-US</dc:language>
</cp:coreProperties>
</file>