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Developments\Unity\Unity2020.3\DungeonBreaker\Assets\Application\Database\Excel\MasterData\"/>
    </mc:Choice>
  </mc:AlternateContent>
  <xr:revisionPtr revIDLastSave="0" documentId="13_ncr:1_{636F9F32-4C31-49C1-8CD9-E9F7DE527F73}" xr6:coauthVersionLast="47" xr6:coauthVersionMax="47" xr10:uidLastSave="{00000000-0000-0000-0000-000000000000}"/>
  <bookViews>
    <workbookView xWindow="23772" yWindow="312" windowWidth="22764" windowHeight="12300" tabRatio="868" xr2:uid="{00000000-000D-0000-FFFF-FFFF00000000}"/>
  </bookViews>
  <sheets>
    <sheet name="@Export" sheetId="1" r:id="rId1"/>
    <sheet name="#Memo" sheetId="2" r:id="rId2"/>
    <sheet name="#Enum" sheetId="14" r:id="rId3"/>
    <sheet name="EnemyUnit" sheetId="3" r:id="rId4"/>
    <sheet name="EnemyTeam" sheetId="4" r:id="rId5"/>
    <sheet name="Item" sheetId="5" r:id="rId6"/>
    <sheet name="Goods" sheetId="6" r:id="rId7"/>
    <sheet name="Equipment" sheetId="7" r:id="rId8"/>
    <sheet name="UndefinedEquipmentName" sheetId="21" r:id="rId9"/>
    <sheet name="Material" sheetId="8" r:id="rId10"/>
    <sheet name="Skill" sheetId="9" r:id="rId11"/>
    <sheet name="Influence" sheetId="10" r:id="rId12"/>
    <sheet name="Effect" sheetId="11" r:id="rId13"/>
    <sheet name="PlayerClass" sheetId="12" r:id="rId14"/>
    <sheet name="PlayerExperience" sheetId="13" r:id="rId15"/>
    <sheet name="DungeonArea" sheetId="15" r:id="rId16"/>
    <sheet name="DungeonFloor" sheetId="16" r:id="rId17"/>
    <sheet name="EnemyEncounter" sheetId="18" r:id="rId18"/>
    <sheet name="TreasureBox" sheetId="19" r:id="rId19"/>
    <sheet name="TreasureTrap" sheetId="20" r:id="rId20"/>
  </sheets>
  <externalReferences>
    <externalReference r:id="rId21"/>
  </externalReferences>
  <definedNames>
    <definedName name="ActionPattern">'[1]#ActionPattern'!$A$1:$A$6</definedName>
    <definedName name="Area">DungeonArea!$C$4:$C$7</definedName>
    <definedName name="Effect">Effect!$C$4:$C$21</definedName>
    <definedName name="EnemyTeam">EnemyTeam!$C$4:$C$8</definedName>
    <definedName name="EnemyUnit">EnemyUnit!$C$4:$C$36</definedName>
    <definedName name="Equipment">Equipment!$C$4:$C$27</definedName>
    <definedName name="Floor">DungeonFloor!$C$4:$C$23</definedName>
    <definedName name="Goods">Goods!$C$4:$C$10</definedName>
    <definedName name="Influence">Influence!$C$4:$C$28</definedName>
    <definedName name="Item">Item!$C$4:$C$36</definedName>
    <definedName name="Material">Material!$C$4:$C$7</definedName>
    <definedName name="Skill">Skill!$C$5:$C$18</definedName>
    <definedName name="TreasureBox">TreasureBox!$C$4:$C$24</definedName>
    <definedName name="TreasureTrap">TreasureTrap!$C$4:$C$7</definedName>
    <definedName name="アイテム小種別">'#Enum'!$I$2:$I$50</definedName>
    <definedName name="アイテム大種別">'#Enum'!$H$2:$H$5</definedName>
    <definedName name="影響処理">'#Enum'!$F$2:$F$3</definedName>
    <definedName name="属性">'#Enum'!$D$2:$D$9</definedName>
    <definedName name="部位">'#Enum'!$J$2:$J$10</definedName>
    <definedName name="宝外観">'#Enum'!$N$2:$N$5</definedName>
    <definedName name="宝条件">'#Enum'!$L$2:$L$26</definedName>
    <definedName name="有効無効">'#Enum'!$R$2:$R$3</definedName>
    <definedName name="罠種類">'#Enum'!$P$2:$P$11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4" l="1"/>
  <c r="C5" i="4"/>
  <c r="C7" i="20"/>
  <c r="C6" i="20"/>
  <c r="C5" i="20"/>
  <c r="C4" i="20"/>
  <c r="C24" i="19"/>
  <c r="C23" i="19"/>
  <c r="C22" i="19"/>
  <c r="C21" i="19"/>
  <c r="C20" i="19"/>
  <c r="C19" i="19"/>
  <c r="C18" i="19"/>
  <c r="C17" i="19"/>
  <c r="C16" i="19"/>
  <c r="C15" i="19"/>
  <c r="C14" i="19"/>
  <c r="C13" i="19"/>
  <c r="C12" i="19"/>
  <c r="C11" i="19"/>
  <c r="C10" i="19"/>
  <c r="C9" i="19"/>
  <c r="C8" i="19"/>
  <c r="C7" i="19"/>
  <c r="C6" i="19"/>
  <c r="C5" i="19"/>
  <c r="C4" i="19"/>
  <c r="C4" i="8" l="1"/>
  <c r="C4" i="7"/>
  <c r="C4" i="6"/>
  <c r="C4"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23" i="16" l="1"/>
  <c r="C22" i="16"/>
  <c r="C21" i="16"/>
  <c r="C20" i="16"/>
  <c r="C19" i="16"/>
  <c r="C18" i="16"/>
  <c r="C17" i="16"/>
  <c r="C16" i="16"/>
  <c r="C15" i="16"/>
  <c r="C14" i="16"/>
  <c r="C13" i="16"/>
  <c r="C12" i="16"/>
  <c r="C11" i="16"/>
  <c r="C10" i="16"/>
  <c r="C9" i="16"/>
  <c r="C8" i="16"/>
  <c r="C7" i="16"/>
  <c r="C6" i="16"/>
  <c r="C5" i="16"/>
  <c r="C4" i="16"/>
  <c r="C7" i="15"/>
  <c r="C6" i="15"/>
  <c r="C5" i="15"/>
  <c r="C4" i="15"/>
  <c r="C7" i="8" l="1"/>
  <c r="C6" i="8"/>
  <c r="C5" i="8"/>
  <c r="C10" i="6"/>
  <c r="C9" i="6"/>
  <c r="C8" i="6"/>
  <c r="C7" i="6"/>
  <c r="C6" i="6"/>
  <c r="C5" i="6"/>
  <c r="C27" i="7"/>
  <c r="C26" i="7"/>
  <c r="C25" i="7"/>
  <c r="C24" i="7"/>
  <c r="C23" i="7"/>
  <c r="C22" i="7"/>
  <c r="C21" i="7"/>
  <c r="C20" i="7"/>
  <c r="C19" i="7"/>
  <c r="C18" i="7"/>
  <c r="C17" i="7"/>
  <c r="C16" i="7"/>
  <c r="C15" i="7"/>
  <c r="C14" i="7"/>
  <c r="C13" i="7"/>
  <c r="C12" i="7"/>
  <c r="C11" i="7"/>
  <c r="C10" i="7"/>
  <c r="C9" i="7"/>
  <c r="C8" i="7"/>
  <c r="C7" i="7"/>
  <c r="C6" i="7"/>
  <c r="C5" i="7"/>
  <c r="C8" i="4" l="1"/>
  <c r="C7" i="4"/>
  <c r="C6" i="4"/>
  <c r="C4" i="4"/>
  <c r="C4" i="11"/>
  <c r="C21" i="11"/>
  <c r="C20" i="11"/>
  <c r="C19" i="11"/>
  <c r="C18" i="11"/>
  <c r="C17" i="11"/>
  <c r="C16" i="11"/>
  <c r="C15" i="11"/>
  <c r="C14" i="11"/>
  <c r="C13" i="11"/>
  <c r="C12" i="11"/>
  <c r="C11" i="11"/>
  <c r="C10" i="11"/>
  <c r="C9" i="11"/>
  <c r="C8" i="11"/>
  <c r="C7" i="11"/>
  <c r="C6" i="11"/>
  <c r="C5" i="11"/>
  <c r="C4" i="9" l="1"/>
  <c r="C18" i="9"/>
  <c r="C17" i="9"/>
  <c r="C16" i="9"/>
  <c r="C15" i="9"/>
  <c r="C14" i="9"/>
  <c r="C13" i="9"/>
  <c r="C12" i="9"/>
  <c r="C11" i="9"/>
  <c r="C10" i="9"/>
  <c r="C9" i="9"/>
  <c r="C8" i="9"/>
  <c r="C7" i="9"/>
  <c r="C6" i="9"/>
  <c r="C5" i="9"/>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4" i="10"/>
  <c r="C5" i="10"/>
  <c r="C6" i="10"/>
  <c r="C7" i="10"/>
  <c r="C8" i="10"/>
  <c r="C9" i="10"/>
  <c r="C10" i="10"/>
  <c r="C11" i="10"/>
  <c r="C12" i="10"/>
  <c r="C13" i="10"/>
  <c r="C14" i="10"/>
  <c r="C15" i="10"/>
  <c r="C16" i="10"/>
  <c r="C17" i="10"/>
  <c r="C18" i="10"/>
  <c r="C19" i="10"/>
  <c r="C20" i="10"/>
  <c r="C21" i="10"/>
  <c r="C22" i="10"/>
  <c r="C23" i="10"/>
  <c r="C24" i="10"/>
  <c r="C25" i="10"/>
  <c r="C26" i="10"/>
  <c r="C27" i="10"/>
  <c r="C28" i="10"/>
  <c r="Q4" i="12"/>
  <c r="R4" i="12"/>
  <c r="Q5" i="12"/>
  <c r="R5" i="12"/>
  <c r="Q6" i="12"/>
  <c r="R6" i="12"/>
  <c r="Q7" i="12"/>
  <c r="R7" i="12"/>
  <c r="Q8" i="12"/>
  <c r="R8" i="12"/>
  <c r="Q9" i="12"/>
  <c r="R9" i="12"/>
  <c r="Q10" i="12"/>
  <c r="R10" i="12"/>
  <c r="Q11" i="12"/>
  <c r="R11" i="12"/>
  <c r="Q12" i="12"/>
  <c r="R12" i="12"/>
  <c r="Q13" i="12"/>
  <c r="R13" i="12"/>
  <c r="D4" i="13"/>
  <c r="D5" i="13"/>
  <c r="D6" i="13"/>
  <c r="D7" i="13" s="1"/>
  <c r="D8" i="13" s="1"/>
  <c r="D9" i="13" s="1"/>
  <c r="D10" i="13" s="1"/>
  <c r="D11" i="13" s="1"/>
  <c r="D12" i="13" s="1"/>
  <c r="M5" i="9"/>
  <c r="F6" i="9"/>
  <c r="M6" i="9"/>
  <c r="F7" i="9"/>
  <c r="M7" i="9"/>
  <c r="F8" i="9"/>
  <c r="M8" i="9"/>
  <c r="F9" i="9"/>
  <c r="M9" i="9"/>
  <c r="F10" i="9"/>
  <c r="M10" i="9"/>
  <c r="F11" i="9"/>
  <c r="M11" i="9"/>
  <c r="F12" i="9"/>
  <c r="M12" i="9"/>
  <c r="F13" i="9"/>
  <c r="M13" i="9"/>
  <c r="F14" i="9"/>
  <c r="M14" i="9"/>
  <c r="F15" i="9"/>
  <c r="M15" i="9"/>
  <c r="F16" i="9"/>
  <c r="M16" i="9"/>
  <c r="F17" i="9"/>
  <c r="M17" i="9"/>
  <c r="F18" i="9"/>
  <c r="M18" i="9"/>
</calcChain>
</file>

<file path=xl/sharedStrings.xml><?xml version="1.0" encoding="utf-8"?>
<sst xmlns="http://schemas.openxmlformats.org/spreadsheetml/2006/main" count="2313" uniqueCount="873">
  <si>
    <t>Influence テーブルは、アイテム(道具・装備)の効果を一括して扱うテーブル。
道具は、戦闘中も即時使用(戦闘中のチャージタイムは無し。ウェイトタイムは基本ウェイト。)</t>
  </si>
  <si>
    <t>識別子</t>
  </si>
  <si>
    <t>名称</t>
  </si>
  <si>
    <t>リレーション用</t>
  </si>
  <si>
    <t>レベル</t>
  </si>
  <si>
    <t>HP現在</t>
  </si>
  <si>
    <t>HP最大</t>
  </si>
  <si>
    <t>SP現在</t>
  </si>
  <si>
    <t>SP最大</t>
  </si>
  <si>
    <t>MP現在</t>
  </si>
  <si>
    <t>MP最大</t>
  </si>
  <si>
    <t>物攻</t>
  </si>
  <si>
    <t>物防</t>
  </si>
  <si>
    <t>速度</t>
  </si>
  <si>
    <t>魔攻</t>
  </si>
  <si>
    <t>魔治</t>
  </si>
  <si>
    <t>魔防</t>
  </si>
  <si>
    <t>完全耐性</t>
  </si>
  <si>
    <t>斬撃耐性</t>
  </si>
  <si>
    <t>打撃耐性</t>
  </si>
  <si>
    <t>突撃耐性</t>
  </si>
  <si>
    <t>炎熱耐性</t>
  </si>
  <si>
    <t>氷結耐性</t>
  </si>
  <si>
    <t>感電耐性</t>
  </si>
  <si>
    <t>特殊耐性</t>
  </si>
  <si>
    <t>遅延</t>
  </si>
  <si>
    <t>範囲</t>
  </si>
  <si>
    <t>射程</t>
  </si>
  <si>
    <t>攻撃属性</t>
  </si>
  <si>
    <t>攻撃演出</t>
  </si>
  <si>
    <t>行動パターン</t>
  </si>
  <si>
    <t>画像</t>
  </si>
  <si>
    <t>id</t>
  </si>
  <si>
    <t>name</t>
  </si>
  <si>
    <t>#id_name</t>
  </si>
  <si>
    <t>level</t>
  </si>
  <si>
    <t>hp_now</t>
  </si>
  <si>
    <t>hp_max</t>
  </si>
  <si>
    <t>sp_now</t>
  </si>
  <si>
    <t>sp_max</t>
  </si>
  <si>
    <t>mp_now</t>
  </si>
  <si>
    <t>mp_max</t>
  </si>
  <si>
    <t>p_attack</t>
  </si>
  <si>
    <t>p_defense</t>
  </si>
  <si>
    <t>speed</t>
  </si>
  <si>
    <t>m_attack</t>
  </si>
  <si>
    <t>m_resilience</t>
  </si>
  <si>
    <t>m_defense</t>
  </si>
  <si>
    <t>regist[0]</t>
  </si>
  <si>
    <t>regist[1]</t>
  </si>
  <si>
    <t>regist[2]</t>
  </si>
  <si>
    <t>regist[3]</t>
  </si>
  <si>
    <t>regist[4]</t>
  </si>
  <si>
    <t>regist[5]</t>
  </si>
  <si>
    <t>regist[6]</t>
  </si>
  <si>
    <t>regist[7]</t>
  </si>
  <si>
    <t>weapon_late_ratio</t>
  </si>
  <si>
    <t>weapon_width</t>
  </si>
  <si>
    <t>weapon_range</t>
  </si>
  <si>
    <t>weapon_element</t>
  </si>
  <si>
    <t>weapon_effect_id</t>
  </si>
  <si>
    <t>action_pattern_id</t>
  </si>
  <si>
    <t>image</t>
  </si>
  <si>
    <t>long</t>
  </si>
  <si>
    <t>string</t>
  </si>
  <si>
    <t>int</t>
  </si>
  <si>
    <t>float</t>
  </si>
  <si>
    <t>なし</t>
  </si>
  <si>
    <t>ボールモンスター</t>
  </si>
  <si>
    <t>BallMonster</t>
  </si>
  <si>
    <t>ビシッョプ</t>
  </si>
  <si>
    <t>Bishop</t>
  </si>
  <si>
    <t>ブロッブ</t>
  </si>
  <si>
    <t>Blob</t>
  </si>
  <si>
    <t>デーモン</t>
  </si>
  <si>
    <t>Demon</t>
  </si>
  <si>
    <t>ドレーク</t>
  </si>
  <si>
    <t>Drake</t>
  </si>
  <si>
    <t>ドライアド</t>
  </si>
  <si>
    <t>Dryad</t>
  </si>
  <si>
    <t>ドワーフ</t>
  </si>
  <si>
    <t>Dwarf</t>
  </si>
  <si>
    <t>ガーゴイル</t>
  </si>
  <si>
    <t>Gargoyle</t>
  </si>
  <si>
    <t>ジャイアントエイプ</t>
  </si>
  <si>
    <t>GiantApe</t>
  </si>
  <si>
    <t>ジャイアントスネーク</t>
  </si>
  <si>
    <t>GiantSnake</t>
  </si>
  <si>
    <t>ゴブリン</t>
  </si>
  <si>
    <t>Goblin</t>
  </si>
  <si>
    <t>ナイト</t>
  </si>
  <si>
    <t>Knight</t>
  </si>
  <si>
    <t>コボルド</t>
  </si>
  <si>
    <t>Kobold</t>
  </si>
  <si>
    <t>レッサーデーモン</t>
  </si>
  <si>
    <t>LesserDemon</t>
  </si>
  <si>
    <t>リザードマン</t>
  </si>
  <si>
    <t>LizardMan</t>
  </si>
  <si>
    <t>メイジ</t>
  </si>
  <si>
    <t>Mage</t>
  </si>
  <si>
    <t>マミー</t>
  </si>
  <si>
    <t>Mummy</t>
  </si>
  <si>
    <t>マイコニッド</t>
  </si>
  <si>
    <t>Myconid</t>
  </si>
  <si>
    <t>ニンジャ</t>
  </si>
  <si>
    <t>Ninja</t>
  </si>
  <si>
    <t>オーガ</t>
  </si>
  <si>
    <t>Ogre</t>
  </si>
  <si>
    <t>オーク</t>
  </si>
  <si>
    <t>Orc</t>
  </si>
  <si>
    <t>プリーステス</t>
  </si>
  <si>
    <t>Priestess</t>
  </si>
  <si>
    <t>サイオニック</t>
  </si>
  <si>
    <t>Psionic</t>
  </si>
  <si>
    <t>レッドキャップ</t>
  </si>
  <si>
    <t>RedCap</t>
  </si>
  <si>
    <t>ローチ</t>
  </si>
  <si>
    <t>Roach</t>
  </si>
  <si>
    <t>ローグ</t>
  </si>
  <si>
    <t>Rouge</t>
  </si>
  <si>
    <t>スケルトン</t>
  </si>
  <si>
    <t>Skeleton</t>
  </si>
  <si>
    <t>スライム</t>
  </si>
  <si>
    <t>Slime</t>
  </si>
  <si>
    <t>ストーンゴーレム</t>
  </si>
  <si>
    <t>StoneGolem</t>
  </si>
  <si>
    <t>サキュバス</t>
  </si>
  <si>
    <t>Succubus</t>
  </si>
  <si>
    <t>レイス</t>
  </si>
  <si>
    <t>Wraith</t>
  </si>
  <si>
    <t>ゾンビ</t>
  </si>
  <si>
    <t>Zombie</t>
  </si>
  <si>
    <t>前衛0</t>
  </si>
  <si>
    <t>前衛1</t>
  </si>
  <si>
    <t>前衛2</t>
  </si>
  <si>
    <t>前衛3</t>
  </si>
  <si>
    <t>前衛4</t>
  </si>
  <si>
    <t>後衛0</t>
  </si>
  <si>
    <t>後衛1</t>
  </si>
  <si>
    <t>後衛2</t>
  </si>
  <si>
    <t>後衛3</t>
  </si>
  <si>
    <t>後衛4</t>
  </si>
  <si>
    <t>front[0]</t>
  </si>
  <si>
    <t>front[1]</t>
  </si>
  <si>
    <t>front[2]</t>
  </si>
  <si>
    <t>front[3]</t>
  </si>
  <si>
    <t>front[4]</t>
  </si>
  <si>
    <t>back[0]</t>
  </si>
  <si>
    <t>back[1]</t>
  </si>
  <si>
    <t>back[2]</t>
  </si>
  <si>
    <t>back[3]</t>
  </si>
  <si>
    <t>back[4]</t>
  </si>
  <si>
    <t>オークチーム</t>
  </si>
  <si>
    <t>|21|オーク</t>
  </si>
  <si>
    <t>|20|オーガ</t>
  </si>
  <si>
    <t>|0|なし</t>
  </si>
  <si>
    <t>リレーション</t>
  </si>
  <si>
    <t>小種別</t>
  </si>
  <si>
    <t>説明</t>
  </si>
  <si>
    <t>買値</t>
  </si>
  <si>
    <t>売値</t>
  </si>
  <si>
    <t>region</t>
  </si>
  <si>
    <t>region_id</t>
  </si>
  <si>
    <t>category</t>
  </si>
  <si>
    <t>icon</t>
  </si>
  <si>
    <t>description</t>
  </si>
  <si>
    <t>buy</t>
  </si>
  <si>
    <t>sell</t>
  </si>
  <si>
    <t>アリアドネの糸</t>
  </si>
  <si>
    <t>使用すると瞬時に街へと帰還する不思議な糸</t>
  </si>
  <si>
    <t>テント</t>
  </si>
  <si>
    <t>野営可能地に設営・休息することでHP・SP・MPを全回復できる</t>
  </si>
  <si>
    <t>コンパス</t>
  </si>
  <si>
    <t>薬草</t>
  </si>
  <si>
    <t>対象１体のHPを10%程度回復する(最大20)</t>
  </si>
  <si>
    <t>回復鱗粉</t>
  </si>
  <si>
    <t>対象１列のHPを10%程度回復する(最大20)</t>
  </si>
  <si>
    <t>炎の巻物</t>
  </si>
  <si>
    <t>敵１体を炎で包みダメージを与える</t>
  </si>
  <si>
    <t>ダガー</t>
  </si>
  <si>
    <t>とても弱い武器です</t>
  </si>
  <si>
    <t>ロングソード</t>
  </si>
  <si>
    <t>一般的な剣です</t>
  </si>
  <si>
    <t>ウォーハンマー</t>
  </si>
  <si>
    <t>戦闘に特化されたハンマー</t>
  </si>
  <si>
    <t>ショートボウ</t>
  </si>
  <si>
    <t>体力が無い者でも扱いやすい小型の弓です</t>
  </si>
  <si>
    <t>スタッフ</t>
  </si>
  <si>
    <t>一般的な杖です</t>
  </si>
  <si>
    <t>バックラー</t>
  </si>
  <si>
    <t>丸い盾です</t>
  </si>
  <si>
    <t>鉄の盾</t>
  </si>
  <si>
    <t>固い盾です</t>
  </si>
  <si>
    <t>ローブ</t>
  </si>
  <si>
    <t>魔法使いが着ているアレです</t>
  </si>
  <si>
    <t>鎖帷子</t>
  </si>
  <si>
    <t>クサリでジャラジャラした服です</t>
  </si>
  <si>
    <t>革の帽子</t>
  </si>
  <si>
    <t>オシャレとは言い難い帽子です</t>
  </si>
  <si>
    <t>鉄の兜</t>
  </si>
  <si>
    <t>角が生えてるかもしれない兜です</t>
  </si>
  <si>
    <t>革の手袋</t>
  </si>
  <si>
    <t>洗わないと臭くなる手袋です</t>
  </si>
  <si>
    <t>鉄の小手</t>
  </si>
  <si>
    <t>ごっつい手袋です</t>
  </si>
  <si>
    <t>革の靴</t>
  </si>
  <si>
    <t>普通の靴です</t>
  </si>
  <si>
    <t>ブーツ</t>
  </si>
  <si>
    <t>ちょっとカッコイイ感じの靴です</t>
  </si>
  <si>
    <t>ベルト</t>
  </si>
  <si>
    <t>ズボンが落ちないように止めるものです</t>
  </si>
  <si>
    <t>マント</t>
  </si>
  <si>
    <t>これがあれば寒さをしのげます</t>
  </si>
  <si>
    <t>タリスマン</t>
  </si>
  <si>
    <t>何だかよくわからないものです</t>
  </si>
  <si>
    <t>アミュレット</t>
  </si>
  <si>
    <t>もっと良く解らないものです</t>
  </si>
  <si>
    <t>ドラゴンスレイヤー＋１</t>
  </si>
  <si>
    <t>伝説の竜殺しの剣です</t>
  </si>
  <si>
    <t>ホーリーロッド</t>
  </si>
  <si>
    <t>祝福された棒です</t>
  </si>
  <si>
    <t>力の魔石</t>
  </si>
  <si>
    <t>力を増強する不思議な力を秘めた石です</t>
  </si>
  <si>
    <t>守りの魔石</t>
  </si>
  <si>
    <t>守りを増強する不思議な力を秘めた石です</t>
  </si>
  <si>
    <t>スライムの粘液</t>
  </si>
  <si>
    <t>スライムの死骸から採った粘液</t>
  </si>
  <si>
    <t>コウモリの羽</t>
  </si>
  <si>
    <t>コウモリの死骸から採った羽</t>
  </si>
  <si>
    <t>乾いた骨片</t>
  </si>
  <si>
    <t>何の骨かわからない骨片</t>
  </si>
  <si>
    <t>有効状況</t>
  </si>
  <si>
    <t>対象陣営</t>
  </si>
  <si>
    <t>効果範囲</t>
  </si>
  <si>
    <t>効果距離</t>
  </si>
  <si>
    <t>生死状態</t>
  </si>
  <si>
    <t>効果</t>
  </si>
  <si>
    <t>必要素材0</t>
  </si>
  <si>
    <t>必要素材1</t>
  </si>
  <si>
    <t>必要素材2</t>
  </si>
  <si>
    <t>必要素材3</t>
  </si>
  <si>
    <t>environs</t>
  </si>
  <si>
    <t>area</t>
  </si>
  <si>
    <t>width</t>
  </si>
  <si>
    <t>range</t>
  </si>
  <si>
    <t>alive</t>
  </si>
  <si>
    <t>influence_id</t>
  </si>
  <si>
    <t>materials[0]</t>
  </si>
  <si>
    <t>materials[1]</t>
  </si>
  <si>
    <t>materials[2]</t>
  </si>
  <si>
    <t>materials[3]</t>
  </si>
  <si>
    <t>bool</t>
  </si>
  <si>
    <t>300001|2</t>
  </si>
  <si>
    <t>300002|2</t>
  </si>
  <si>
    <t>300003|2</t>
  </si>
  <si>
    <t>名称(使わない)</t>
  </si>
  <si>
    <t>部位</t>
  </si>
  <si>
    <t>使用可能クラス</t>
  </si>
  <si>
    <t>HP</t>
  </si>
  <si>
    <t>SP</t>
  </si>
  <si>
    <t>MP</t>
  </si>
  <si>
    <t>耐性(全)</t>
  </si>
  <si>
    <t>耐性(斬)</t>
  </si>
  <si>
    <t>耐性(打)</t>
  </si>
  <si>
    <t>耐性(突)</t>
  </si>
  <si>
    <t>耐性(炎)</t>
  </si>
  <si>
    <t>耐性(氷)</t>
  </si>
  <si>
    <t>耐性(雷)</t>
  </si>
  <si>
    <t>耐性(特)</t>
  </si>
  <si>
    <t>part</t>
  </si>
  <si>
    <t>usable</t>
  </si>
  <si>
    <t>hp</t>
  </si>
  <si>
    <t>sp</t>
  </si>
  <si>
    <t>mp</t>
  </si>
  <si>
    <t>late_ratio</t>
  </si>
  <si>
    <t>elemnt</t>
  </si>
  <si>
    <t>effect_id</t>
  </si>
  <si>
    <t>0xFFFF</t>
  </si>
  <si>
    <t>0b0000000001110001</t>
  </si>
  <si>
    <t>0b0000000000001000</t>
  </si>
  <si>
    <t>0b0000000000000100</t>
  </si>
  <si>
    <t>分類</t>
  </si>
  <si>
    <t>消費</t>
  </si>
  <si>
    <t>武器遅延</t>
  </si>
  <si>
    <t>CT比率</t>
  </si>
  <si>
    <t>WT比率</t>
  </si>
  <si>
    <t>cost</t>
  </si>
  <si>
    <t>is_weapon_late</t>
  </si>
  <si>
    <t>ct_ratio</t>
  </si>
  <si>
    <t>wt_ratio</t>
  </si>
  <si>
    <t>ぶん回し</t>
  </si>
  <si>
    <t>|1002|一列のHPに攻撃(武器)</t>
  </si>
  <si>
    <t>一列に武器で攻撃する</t>
  </si>
  <si>
    <t>ファイア</t>
  </si>
  <si>
    <t>|2041|単体のHPに攻撃(炎)</t>
  </si>
  <si>
    <t>対象１体を炎熱で攻撃する</t>
  </si>
  <si>
    <t>ファイアストーム</t>
  </si>
  <si>
    <t>|2042|一列のHPに攻撃(炎)</t>
  </si>
  <si>
    <t>対象１列を炎熱で攻撃する</t>
  </si>
  <si>
    <t>ファイアバースト</t>
  </si>
  <si>
    <t>|2043|全体のHPに攻撃(炎)</t>
  </si>
  <si>
    <t>対象全体を炎熱で攻撃する</t>
  </si>
  <si>
    <t>アイス</t>
  </si>
  <si>
    <t>|2051|単体のHPに攻撃(氷)</t>
  </si>
  <si>
    <t>対象１体を氷結で攻撃する</t>
  </si>
  <si>
    <t>アイスストーム</t>
  </si>
  <si>
    <t>|2052|一列のHPに攻撃(氷)</t>
  </si>
  <si>
    <t>対象１列を氷結で攻撃する</t>
  </si>
  <si>
    <t>アイスバースト</t>
  </si>
  <si>
    <t>|2053|全体のHPに攻撃(氷)</t>
  </si>
  <si>
    <t>対象全体を氷結で攻撃する</t>
  </si>
  <si>
    <t>サンダー</t>
  </si>
  <si>
    <t>|2061|単体のHPに攻撃(雷)</t>
  </si>
  <si>
    <t>対象１体を雷撃で攻撃する</t>
  </si>
  <si>
    <t>サンダーストーム</t>
  </si>
  <si>
    <t>|2062|一列のHPに攻撃(雷)</t>
  </si>
  <si>
    <t>対象１列を雷撃で攻撃する</t>
  </si>
  <si>
    <t>サンダーバースト</t>
  </si>
  <si>
    <t>|2063|全体のHPに攻撃(雷)</t>
  </si>
  <si>
    <t>対象全体を雷撃で攻撃する</t>
  </si>
  <si>
    <t>セルフヒール</t>
  </si>
  <si>
    <t>|2070|自身のHPを回復</t>
  </si>
  <si>
    <t>使用者自身のHPを回復する</t>
  </si>
  <si>
    <t>ヒール</t>
  </si>
  <si>
    <t>|2071|単位のHPを回復</t>
  </si>
  <si>
    <t>対象１体のHPを回復する</t>
  </si>
  <si>
    <t>ラインヒール</t>
  </si>
  <si>
    <t>|2072|一列のHPを回復</t>
  </si>
  <si>
    <t>対象１列のHPを回復する</t>
  </si>
  <si>
    <t>エリアヒール</t>
  </si>
  <si>
    <t>|2073|全体のHPを回復</t>
  </si>
  <si>
    <t>対象全体のHPを回復する</t>
  </si>
  <si>
    <t>処理方法</t>
  </si>
  <si>
    <t>データ0</t>
  </si>
  <si>
    <t>データ1</t>
  </si>
  <si>
    <t>データ2</t>
  </si>
  <si>
    <t>データ3</t>
  </si>
  <si>
    <t>データ4</t>
  </si>
  <si>
    <t>データ5</t>
  </si>
  <si>
    <t>データ6</t>
  </si>
  <si>
    <t>データ7</t>
  </si>
  <si>
    <t>演出</t>
  </si>
  <si>
    <t>演出補足</t>
  </si>
  <si>
    <t>補足</t>
  </si>
  <si>
    <t>process</t>
  </si>
  <si>
    <t>data[0]</t>
  </si>
  <si>
    <t>data[1]</t>
  </si>
  <si>
    <t>data[2]</t>
  </si>
  <si>
    <t>data[3]</t>
  </si>
  <si>
    <t>data[4]</t>
  </si>
  <si>
    <t>data[5]</t>
  </si>
  <si>
    <t>data[6]</t>
  </si>
  <si>
    <t>data[7]</t>
  </si>
  <si>
    <t>effect_target</t>
  </si>
  <si>
    <t>速度係数</t>
  </si>
  <si>
    <t>SE</t>
  </si>
  <si>
    <t>se_id</t>
  </si>
  <si>
    <t>SE_Battle:001_Slash</t>
  </si>
  <si>
    <t>SE_Battle:002_Strike</t>
  </si>
  <si>
    <t>SE_Battle:003_Sting</t>
  </si>
  <si>
    <t>SE_Battle:004_Fire</t>
  </si>
  <si>
    <t>SE_Battle:005_Ice</t>
  </si>
  <si>
    <t>SE_Battle:006_Thunder</t>
  </si>
  <si>
    <t>SE_System:012_Recover</t>
  </si>
  <si>
    <t>クラス値</t>
  </si>
  <si>
    <t>クラス名</t>
  </si>
  <si>
    <t>type</t>
  </si>
  <si>
    <t>ウォーリアー</t>
  </si>
  <si>
    <t>スカウト</t>
  </si>
  <si>
    <t>クレリック</t>
  </si>
  <si>
    <t>ウィザード</t>
  </si>
  <si>
    <t>レンジャー</t>
  </si>
  <si>
    <t>パラディン</t>
  </si>
  <si>
    <t>ウォーロック</t>
  </si>
  <si>
    <t>ミンストレル</t>
  </si>
  <si>
    <t>トリックスター</t>
  </si>
  <si>
    <t>サモナー</t>
  </si>
  <si>
    <t>必要経験値(差分)</t>
  </si>
  <si>
    <t>必要経験値(累積)</t>
  </si>
  <si>
    <t>value</t>
  </si>
  <si>
    <t>なし</t>
    <phoneticPr fontId="5"/>
  </si>
  <si>
    <t>リレーション</t>
    <phoneticPr fontId="5"/>
  </si>
  <si>
    <t>#id_name</t>
    <phoneticPr fontId="5"/>
  </si>
  <si>
    <t>string</t>
    <phoneticPr fontId="5"/>
  </si>
  <si>
    <t>無効</t>
    <rPh sb="0" eb="2">
      <t>ムコウ</t>
    </rPh>
    <phoneticPr fontId="5"/>
  </si>
  <si>
    <t>|101|3属性ストーム</t>
    <rPh sb="6" eb="8">
      <t>ゾクセイ</t>
    </rPh>
    <phoneticPr fontId="4"/>
  </si>
  <si>
    <t>|1|攻撃のみ</t>
    <rPh sb="3" eb="5">
      <t>コウゲキ</t>
    </rPh>
    <phoneticPr fontId="4"/>
  </si>
  <si>
    <t>|0|防御</t>
    <rPh sb="3" eb="5">
      <t>ボウギョ</t>
    </rPh>
    <phoneticPr fontId="5"/>
  </si>
  <si>
    <t>|1|攻撃</t>
    <rPh sb="3" eb="5">
      <t>コウゲキ</t>
    </rPh>
    <phoneticPr fontId="5"/>
  </si>
  <si>
    <t>|2|技術</t>
    <rPh sb="3" eb="5">
      <t>ギジュツ</t>
    </rPh>
    <phoneticPr fontId="5"/>
  </si>
  <si>
    <t>戦闘行動</t>
    <rPh sb="0" eb="2">
      <t>セントウ</t>
    </rPh>
    <rPh sb="2" eb="4">
      <t>コウドウ</t>
    </rPh>
    <phoneticPr fontId="5"/>
  </si>
  <si>
    <t>|202|ファイアから攻撃</t>
    <rPh sb="11" eb="13">
      <t>コウゲキ</t>
    </rPh>
    <phoneticPr fontId="4"/>
  </si>
  <si>
    <t>HPに攻撃(炎・小)</t>
    <rPh sb="8" eb="9">
      <t>ショウ</t>
    </rPh>
    <phoneticPr fontId="5"/>
  </si>
  <si>
    <t>HPに攻撃(炎・中)</t>
    <rPh sb="8" eb="9">
      <t>チュウ</t>
    </rPh>
    <phoneticPr fontId="5"/>
  </si>
  <si>
    <t>HPに攻撃(炎・大)</t>
    <rPh sb="8" eb="9">
      <t>ダイ</t>
    </rPh>
    <phoneticPr fontId="5"/>
  </si>
  <si>
    <t>HPに攻撃(氷・小)</t>
    <rPh sb="8" eb="9">
      <t>ショウ</t>
    </rPh>
    <phoneticPr fontId="5"/>
  </si>
  <si>
    <t>HPに攻撃(氷・中)</t>
    <rPh sb="8" eb="9">
      <t>チュウ</t>
    </rPh>
    <phoneticPr fontId="5"/>
  </si>
  <si>
    <t>HPに攻撃(氷・大)</t>
    <rPh sb="8" eb="9">
      <t>ダイ</t>
    </rPh>
    <phoneticPr fontId="5"/>
  </si>
  <si>
    <t>HPに攻撃(雷・小)</t>
    <rPh sb="8" eb="9">
      <t>ショウ</t>
    </rPh>
    <phoneticPr fontId="5"/>
  </si>
  <si>
    <t>HPに攻撃(雷・中)</t>
    <rPh sb="8" eb="9">
      <t>チュウ</t>
    </rPh>
    <phoneticPr fontId="5"/>
  </si>
  <si>
    <t>HPに攻撃(雷・大)</t>
    <rPh sb="8" eb="9">
      <t>ダイ</t>
    </rPh>
    <phoneticPr fontId="5"/>
  </si>
  <si>
    <t>HPを回復(小)</t>
    <rPh sb="6" eb="7">
      <t>ショウ</t>
    </rPh>
    <phoneticPr fontId="5"/>
  </si>
  <si>
    <t>HPを回復(中)</t>
    <rPh sb="6" eb="7">
      <t>チュウ</t>
    </rPh>
    <phoneticPr fontId="5"/>
  </si>
  <si>
    <t>HPを回復(大)</t>
    <rPh sb="6" eb="7">
      <t>ダイ</t>
    </rPh>
    <phoneticPr fontId="5"/>
  </si>
  <si>
    <t>HPを回復(特大)</t>
    <rPh sb="6" eb="8">
      <t>トクダイ</t>
    </rPh>
    <phoneticPr fontId="5"/>
  </si>
  <si>
    <t>HPに攻撃(武器・小)</t>
    <rPh sb="9" eb="10">
      <t>ショウ</t>
    </rPh>
    <phoneticPr fontId="5"/>
  </si>
  <si>
    <t>HPに攻撃(武器・中)</t>
    <rPh sb="9" eb="10">
      <t>チュウ</t>
    </rPh>
    <phoneticPr fontId="5"/>
  </si>
  <si>
    <t>HPに攻撃(武器・大)</t>
    <rPh sb="9" eb="10">
      <t>ダイ</t>
    </rPh>
    <phoneticPr fontId="5"/>
  </si>
  <si>
    <t>HPに攻撃(斬・小)</t>
    <rPh sb="8" eb="9">
      <t>ショウ</t>
    </rPh>
    <phoneticPr fontId="5"/>
  </si>
  <si>
    <t>HPに攻撃(斬・中)</t>
    <rPh sb="8" eb="9">
      <t>チュウ</t>
    </rPh>
    <phoneticPr fontId="5"/>
  </si>
  <si>
    <t>HPに攻撃(斬・大)</t>
    <rPh sb="8" eb="9">
      <t>ダイ</t>
    </rPh>
    <phoneticPr fontId="5"/>
  </si>
  <si>
    <t>HPに攻撃(打・小)</t>
    <rPh sb="8" eb="9">
      <t>ショウ</t>
    </rPh>
    <phoneticPr fontId="5"/>
  </si>
  <si>
    <t>HPに攻撃(打・中)</t>
    <rPh sb="8" eb="9">
      <t>チュウ</t>
    </rPh>
    <phoneticPr fontId="5"/>
  </si>
  <si>
    <t>HPに攻撃(打・大)</t>
    <rPh sb="8" eb="9">
      <t>ダイ</t>
    </rPh>
    <phoneticPr fontId="5"/>
  </si>
  <si>
    <t>HPに攻撃(突・小)</t>
    <rPh sb="6" eb="7">
      <t>トツ</t>
    </rPh>
    <rPh sb="8" eb="9">
      <t>ショウ</t>
    </rPh>
    <phoneticPr fontId="5"/>
  </si>
  <si>
    <t>HPに攻撃(突・中)</t>
    <rPh sb="8" eb="9">
      <t>チュウ</t>
    </rPh>
    <phoneticPr fontId="5"/>
  </si>
  <si>
    <t>HPに攻撃(突・大)</t>
    <rPh sb="8" eb="9">
      <t>ダイ</t>
    </rPh>
    <phoneticPr fontId="5"/>
  </si>
  <si>
    <t>名称</t>
    <rPh sb="0" eb="2">
      <t>メイショウ</t>
    </rPh>
    <phoneticPr fontId="5"/>
  </si>
  <si>
    <t>#name</t>
    <phoneticPr fontId="5"/>
  </si>
  <si>
    <t>斬</t>
    <rPh sb="0" eb="1">
      <t>ザン</t>
    </rPh>
    <phoneticPr fontId="5"/>
  </si>
  <si>
    <t>打</t>
    <rPh sb="0" eb="1">
      <t>ダ</t>
    </rPh>
    <phoneticPr fontId="5"/>
  </si>
  <si>
    <t>突</t>
    <rPh sb="0" eb="1">
      <t>トツ</t>
    </rPh>
    <phoneticPr fontId="5"/>
  </si>
  <si>
    <t>炎</t>
    <rPh sb="0" eb="1">
      <t>ホノオ</t>
    </rPh>
    <phoneticPr fontId="5"/>
  </si>
  <si>
    <t>氷</t>
    <rPh sb="0" eb="1">
      <t>コオリ</t>
    </rPh>
    <phoneticPr fontId="5"/>
  </si>
  <si>
    <t>雷</t>
    <rPh sb="0" eb="1">
      <t>カミナリ</t>
    </rPh>
    <phoneticPr fontId="5"/>
  </si>
  <si>
    <t>回復</t>
    <rPh sb="0" eb="2">
      <t>カイフク</t>
    </rPh>
    <phoneticPr fontId="5"/>
  </si>
  <si>
    <t>|1|斬</t>
  </si>
  <si>
    <t>|2|打</t>
  </si>
  <si>
    <t>|3|突</t>
  </si>
  <si>
    <t>|4|炎</t>
  </si>
  <si>
    <t>|5|氷</t>
  </si>
  <si>
    <t>|6|雷</t>
  </si>
  <si>
    <t>|7|回復</t>
  </si>
  <si>
    <t>属性</t>
    <rPh sb="0" eb="2">
      <t>ゾクセイ</t>
    </rPh>
    <phoneticPr fontId="5"/>
  </si>
  <si>
    <t>スキル処理</t>
    <rPh sb="3" eb="5">
      <t>ショリ</t>
    </rPh>
    <phoneticPr fontId="5"/>
  </si>
  <si>
    <t>|-1|武器</t>
    <rPh sb="4" eb="6">
      <t>ブキ</t>
    </rPh>
    <phoneticPr fontId="5"/>
  </si>
  <si>
    <t>|0|無</t>
    <rPh sb="3" eb="4">
      <t>ム</t>
    </rPh>
    <phoneticPr fontId="5"/>
  </si>
  <si>
    <t>|1|斬</t>
    <rPh sb="3" eb="4">
      <t>ザン</t>
    </rPh>
    <phoneticPr fontId="5"/>
  </si>
  <si>
    <t>|2|打</t>
    <rPh sb="3" eb="4">
      <t>ダ</t>
    </rPh>
    <phoneticPr fontId="5"/>
  </si>
  <si>
    <t>|3|突</t>
    <rPh sb="3" eb="4">
      <t>トツ</t>
    </rPh>
    <phoneticPr fontId="5"/>
  </si>
  <si>
    <t>|4|炎</t>
    <rPh sb="3" eb="4">
      <t>ホノオ</t>
    </rPh>
    <phoneticPr fontId="5"/>
  </si>
  <si>
    <t>|5|氷</t>
    <rPh sb="3" eb="4">
      <t>コオリ</t>
    </rPh>
    <phoneticPr fontId="5"/>
  </si>
  <si>
    <t>|6|雷</t>
    <rPh sb="3" eb="4">
      <t>カミナリ</t>
    </rPh>
    <phoneticPr fontId="5"/>
  </si>
  <si>
    <t>|2|回復</t>
    <rPh sb="3" eb="5">
      <t>カイフク</t>
    </rPh>
    <phoneticPr fontId="5"/>
  </si>
  <si>
    <t>スライム集団</t>
    <rPh sb="4" eb="6">
      <t>シュウダン</t>
    </rPh>
    <phoneticPr fontId="5"/>
  </si>
  <si>
    <t>|28|スライム</t>
  </si>
  <si>
    <t>女淫魔と取り巻き</t>
    <rPh sb="0" eb="1">
      <t>オンナ</t>
    </rPh>
    <rPh sb="1" eb="3">
      <t>インマ</t>
    </rPh>
    <rPh sb="4" eb="5">
      <t>ト</t>
    </rPh>
    <rPh sb="6" eb="7">
      <t>マ</t>
    </rPh>
    <phoneticPr fontId="5"/>
  </si>
  <si>
    <t>|30|サキュバス</t>
  </si>
  <si>
    <t>|14|レッサーデーモン</t>
  </si>
  <si>
    <t>ロンリーゴリラ</t>
    <phoneticPr fontId="5"/>
  </si>
  <si>
    <t>|9|ジャイアントエイプ</t>
  </si>
  <si>
    <t>|16|メイジ</t>
  </si>
  <si>
    <t>マジシャンズ</t>
    <phoneticPr fontId="5"/>
  </si>
  <si>
    <t>|101|3属性ストーム</t>
    <rPh sb="6" eb="8">
      <t>ゾクセイ</t>
    </rPh>
    <phoneticPr fontId="3"/>
  </si>
  <si>
    <t>|202|ファイアから攻撃</t>
    <rPh sb="11" eb="13">
      <t>コウゲキ</t>
    </rPh>
    <phoneticPr fontId="3"/>
  </si>
  <si>
    <t>0xFFFF</t>
    <phoneticPr fontId="5"/>
  </si>
  <si>
    <t>|200200|ダガー</t>
  </si>
  <si>
    <t>|200000|ロングソード</t>
  </si>
  <si>
    <t>|200500|ウォーハンマー</t>
  </si>
  <si>
    <t>|200900|ショートボウ</t>
  </si>
  <si>
    <t>|201200|スタッフ</t>
  </si>
  <si>
    <t>|210100|バックラー</t>
  </si>
  <si>
    <t>|210000|鉄の盾</t>
  </si>
  <si>
    <t>|220200|ローブ</t>
  </si>
  <si>
    <t>|220000|鎖帷子</t>
  </si>
  <si>
    <t>|230100|革の帽子</t>
  </si>
  <si>
    <t>|230000|鉄の兜</t>
  </si>
  <si>
    <t>|240100|革の手袋</t>
  </si>
  <si>
    <t>|240000|鉄の小手</t>
  </si>
  <si>
    <t>|250100|革の靴</t>
  </si>
  <si>
    <t>|250101|ブーツ</t>
  </si>
  <si>
    <t>|260000|ベルト</t>
  </si>
  <si>
    <t>|260100|マント</t>
  </si>
  <si>
    <t>|210500|タリスマン</t>
  </si>
  <si>
    <t>|210501|アミュレット</t>
  </si>
  <si>
    <t>|200005|ドラゴンスレイヤー＋１</t>
  </si>
  <si>
    <t>|201109|ホーリーロッド</t>
  </si>
  <si>
    <t>|270001|守りの魔石</t>
  </si>
  <si>
    <t>|270000|力の魔石</t>
  </si>
  <si>
    <t>|100000|アリアドネの糸</t>
  </si>
  <si>
    <t>|100001|テント</t>
  </si>
  <si>
    <t>|100002|コンパス</t>
  </si>
  <si>
    <t>|100100|薬草</t>
  </si>
  <si>
    <t>|100101|回復鱗粉</t>
  </si>
  <si>
    <t>|100200|炎の巻物</t>
  </si>
  <si>
    <t>|300001|スライムの粘液</t>
  </si>
  <si>
    <t>|300002|コウモリの羽</t>
  </si>
  <si>
    <t>|300003|乾いた骨片</t>
  </si>
  <si>
    <t>|0|主武器</t>
    <rPh sb="3" eb="4">
      <t>シュ</t>
    </rPh>
    <rPh sb="4" eb="6">
      <t>ブキ</t>
    </rPh>
    <phoneticPr fontId="5"/>
  </si>
  <si>
    <t>|1|補武器</t>
    <rPh sb="3" eb="4">
      <t>ホ</t>
    </rPh>
    <rPh sb="4" eb="6">
      <t>ブキ</t>
    </rPh>
    <phoneticPr fontId="5"/>
  </si>
  <si>
    <t>|2|体</t>
    <rPh sb="3" eb="4">
      <t>カラダ</t>
    </rPh>
    <phoneticPr fontId="5"/>
  </si>
  <si>
    <t>|3|頭</t>
    <rPh sb="3" eb="4">
      <t>アタマ</t>
    </rPh>
    <phoneticPr fontId="5"/>
  </si>
  <si>
    <t>|4|手</t>
    <rPh sb="3" eb="4">
      <t>テ</t>
    </rPh>
    <phoneticPr fontId="5"/>
  </si>
  <si>
    <t>|5|足</t>
    <rPh sb="3" eb="4">
      <t>アシ</t>
    </rPh>
    <phoneticPr fontId="5"/>
  </si>
  <si>
    <t>|6|アクセ</t>
  </si>
  <si>
    <t>|6|アクセ</t>
    <phoneticPr fontId="5"/>
  </si>
  <si>
    <t>|7|魔石</t>
    <rPh sb="3" eb="5">
      <t>マセキ</t>
    </rPh>
    <phoneticPr fontId="5"/>
  </si>
  <si>
    <t>装備部位</t>
    <rPh sb="0" eb="2">
      <t>ソウビ</t>
    </rPh>
    <rPh sb="2" eb="4">
      <t>ブイ</t>
    </rPh>
    <phoneticPr fontId="5"/>
  </si>
  <si>
    <t>アイテム大種別</t>
    <rPh sb="4" eb="5">
      <t>ダイ</t>
    </rPh>
    <rPh sb="5" eb="7">
      <t>シュベツ</t>
    </rPh>
    <phoneticPr fontId="5"/>
  </si>
  <si>
    <t>|2|装備</t>
    <rPh sb="3" eb="5">
      <t>ソウビ</t>
    </rPh>
    <phoneticPr fontId="5"/>
  </si>
  <si>
    <t>|3|素材</t>
    <rPh sb="3" eb="5">
      <t>ソザイ</t>
    </rPh>
    <phoneticPr fontId="5"/>
  </si>
  <si>
    <t>アイテム小種別</t>
    <rPh sb="4" eb="5">
      <t>ショウ</t>
    </rPh>
    <rPh sb="5" eb="7">
      <t>シュベツ</t>
    </rPh>
    <phoneticPr fontId="5"/>
  </si>
  <si>
    <t>|2000|装備・剣</t>
    <rPh sb="6" eb="8">
      <t>ソウビ</t>
    </rPh>
    <rPh sb="9" eb="10">
      <t>ケン</t>
    </rPh>
    <phoneticPr fontId="5"/>
  </si>
  <si>
    <t>|2001|装備・刀</t>
    <rPh sb="6" eb="8">
      <t>ソウビ</t>
    </rPh>
    <rPh sb="9" eb="10">
      <t>カタナ</t>
    </rPh>
    <phoneticPr fontId="5"/>
  </si>
  <si>
    <t>|2002|装備・小</t>
    <rPh sb="6" eb="8">
      <t>ソウビ</t>
    </rPh>
    <rPh sb="9" eb="10">
      <t>ショウ</t>
    </rPh>
    <phoneticPr fontId="5"/>
  </si>
  <si>
    <t>|2003|装備・斧</t>
    <rPh sb="6" eb="8">
      <t>ソウビ</t>
    </rPh>
    <rPh sb="9" eb="10">
      <t>オノ</t>
    </rPh>
    <phoneticPr fontId="5"/>
  </si>
  <si>
    <t>|2004|装備・槍</t>
    <rPh sb="6" eb="8">
      <t>ソウビ</t>
    </rPh>
    <rPh sb="9" eb="10">
      <t>ヤリ</t>
    </rPh>
    <phoneticPr fontId="5"/>
  </si>
  <si>
    <t>|2005|装備・槌</t>
    <rPh sb="6" eb="8">
      <t>ソウビ</t>
    </rPh>
    <rPh sb="9" eb="10">
      <t>ツチ</t>
    </rPh>
    <phoneticPr fontId="5"/>
  </si>
  <si>
    <t>|2006|装備・鎌</t>
    <rPh sb="6" eb="8">
      <t>ソウビ</t>
    </rPh>
    <rPh sb="9" eb="10">
      <t>カマ</t>
    </rPh>
    <phoneticPr fontId="5"/>
  </si>
  <si>
    <t>|2007|装備・鞭</t>
    <rPh sb="6" eb="8">
      <t>ソウビ</t>
    </rPh>
    <rPh sb="9" eb="10">
      <t>ムチ</t>
    </rPh>
    <phoneticPr fontId="5"/>
  </si>
  <si>
    <t>|2008|装備・拳</t>
    <rPh sb="6" eb="8">
      <t>ソウビ</t>
    </rPh>
    <rPh sb="9" eb="10">
      <t>コブシ</t>
    </rPh>
    <phoneticPr fontId="5"/>
  </si>
  <si>
    <t>|2009|装備・弓</t>
    <rPh sb="6" eb="8">
      <t>ソウビ</t>
    </rPh>
    <rPh sb="9" eb="10">
      <t>ユミ</t>
    </rPh>
    <phoneticPr fontId="5"/>
  </si>
  <si>
    <t>|2010|装備・銃</t>
    <rPh sb="6" eb="8">
      <t>ソウビ</t>
    </rPh>
    <rPh sb="9" eb="10">
      <t>ジュウ</t>
    </rPh>
    <phoneticPr fontId="5"/>
  </si>
  <si>
    <t>|2011|装備・棒</t>
    <rPh sb="6" eb="8">
      <t>ソウビ</t>
    </rPh>
    <rPh sb="9" eb="10">
      <t>ボウ</t>
    </rPh>
    <phoneticPr fontId="5"/>
  </si>
  <si>
    <t>|2012|装備・杖</t>
    <rPh sb="6" eb="8">
      <t>ソウビ</t>
    </rPh>
    <rPh sb="9" eb="10">
      <t>ツエ</t>
    </rPh>
    <phoneticPr fontId="5"/>
  </si>
  <si>
    <t>|2013|装備・本</t>
    <rPh sb="6" eb="8">
      <t>ソウビ</t>
    </rPh>
    <rPh sb="9" eb="10">
      <t>ホン</t>
    </rPh>
    <phoneticPr fontId="5"/>
  </si>
  <si>
    <t>|2100|装備・大盾</t>
    <rPh sb="6" eb="8">
      <t>ソウビ</t>
    </rPh>
    <rPh sb="9" eb="11">
      <t>オオタテ</t>
    </rPh>
    <phoneticPr fontId="5"/>
  </si>
  <si>
    <t>|2101|装備・小盾</t>
    <rPh sb="6" eb="8">
      <t>ソウビ</t>
    </rPh>
    <rPh sb="9" eb="10">
      <t>ショウ</t>
    </rPh>
    <rPh sb="10" eb="11">
      <t>タテ</t>
    </rPh>
    <phoneticPr fontId="5"/>
  </si>
  <si>
    <t>|2102|装備・薬</t>
    <rPh sb="6" eb="8">
      <t>ソウビ</t>
    </rPh>
    <rPh sb="9" eb="10">
      <t>クスリ</t>
    </rPh>
    <phoneticPr fontId="5"/>
  </si>
  <si>
    <t>|2103|装備・矢</t>
    <rPh sb="6" eb="8">
      <t>ソウビ</t>
    </rPh>
    <rPh sb="9" eb="10">
      <t>ヤ</t>
    </rPh>
    <phoneticPr fontId="5"/>
  </si>
  <si>
    <t>|2104|装備・弾</t>
    <rPh sb="6" eb="8">
      <t>ソウビ</t>
    </rPh>
    <rPh sb="9" eb="10">
      <t>タマ</t>
    </rPh>
    <phoneticPr fontId="5"/>
  </si>
  <si>
    <t>|2105|装備・護符</t>
    <rPh sb="6" eb="8">
      <t>ソウビ</t>
    </rPh>
    <rPh sb="9" eb="11">
      <t>ゴフ</t>
    </rPh>
    <phoneticPr fontId="5"/>
  </si>
  <si>
    <t>|2106|装備・使い魔</t>
    <rPh sb="6" eb="8">
      <t>ソウビ</t>
    </rPh>
    <rPh sb="9" eb="10">
      <t>ツカ</t>
    </rPh>
    <rPh sb="11" eb="12">
      <t>マ</t>
    </rPh>
    <phoneticPr fontId="5"/>
  </si>
  <si>
    <t>|2200|装備・重体</t>
    <rPh sb="6" eb="8">
      <t>ソウビ</t>
    </rPh>
    <rPh sb="9" eb="11">
      <t>ジュウタイ</t>
    </rPh>
    <phoneticPr fontId="5"/>
  </si>
  <si>
    <t>|2201|装備・中体</t>
    <rPh sb="6" eb="8">
      <t>ソウビ</t>
    </rPh>
    <rPh sb="9" eb="10">
      <t>チュウ</t>
    </rPh>
    <rPh sb="10" eb="11">
      <t>カラダ</t>
    </rPh>
    <phoneticPr fontId="5"/>
  </si>
  <si>
    <t>|2202|装備・軽体</t>
    <rPh sb="6" eb="8">
      <t>ソウビ</t>
    </rPh>
    <rPh sb="9" eb="10">
      <t>カル</t>
    </rPh>
    <rPh sb="10" eb="11">
      <t>タイ</t>
    </rPh>
    <phoneticPr fontId="5"/>
  </si>
  <si>
    <t>|2300|装備・重頭</t>
    <rPh sb="6" eb="8">
      <t>ソウビ</t>
    </rPh>
    <rPh sb="9" eb="10">
      <t>オモ</t>
    </rPh>
    <rPh sb="10" eb="11">
      <t>アタマ</t>
    </rPh>
    <phoneticPr fontId="5"/>
  </si>
  <si>
    <t>|2301|装備・中頭</t>
    <rPh sb="6" eb="8">
      <t>ソウビ</t>
    </rPh>
    <rPh sb="9" eb="10">
      <t>チュウ</t>
    </rPh>
    <rPh sb="10" eb="11">
      <t>アタマ</t>
    </rPh>
    <phoneticPr fontId="5"/>
  </si>
  <si>
    <t>|2302|装備・軽頭</t>
    <rPh sb="6" eb="8">
      <t>ソウビ</t>
    </rPh>
    <rPh sb="9" eb="10">
      <t>カル</t>
    </rPh>
    <rPh sb="10" eb="11">
      <t>アタマ</t>
    </rPh>
    <phoneticPr fontId="5"/>
  </si>
  <si>
    <t>|2400|装備・重手</t>
    <rPh sb="6" eb="8">
      <t>ソウビ</t>
    </rPh>
    <rPh sb="9" eb="10">
      <t>オモ</t>
    </rPh>
    <rPh sb="10" eb="11">
      <t>テ</t>
    </rPh>
    <phoneticPr fontId="5"/>
  </si>
  <si>
    <t>|2401|装備・中手</t>
    <rPh sb="6" eb="8">
      <t>ソウビ</t>
    </rPh>
    <rPh sb="9" eb="10">
      <t>チュウ</t>
    </rPh>
    <rPh sb="10" eb="11">
      <t>テ</t>
    </rPh>
    <phoneticPr fontId="5"/>
  </si>
  <si>
    <t>|2402|装備・軽手</t>
    <rPh sb="6" eb="8">
      <t>ソウビ</t>
    </rPh>
    <rPh sb="9" eb="10">
      <t>カル</t>
    </rPh>
    <rPh sb="10" eb="11">
      <t>テ</t>
    </rPh>
    <phoneticPr fontId="5"/>
  </si>
  <si>
    <t>|2500|装備・重足</t>
    <rPh sb="6" eb="8">
      <t>ソウビ</t>
    </rPh>
    <rPh sb="9" eb="10">
      <t>オモ</t>
    </rPh>
    <rPh sb="10" eb="11">
      <t>アシ</t>
    </rPh>
    <phoneticPr fontId="5"/>
  </si>
  <si>
    <t>|2501|装備・中足</t>
    <rPh sb="6" eb="8">
      <t>ソウビ</t>
    </rPh>
    <rPh sb="9" eb="10">
      <t>チュウ</t>
    </rPh>
    <rPh sb="10" eb="11">
      <t>アシ</t>
    </rPh>
    <phoneticPr fontId="5"/>
  </si>
  <si>
    <t>|2502|装備・軽足</t>
    <rPh sb="6" eb="8">
      <t>ソウビ</t>
    </rPh>
    <rPh sb="9" eb="10">
      <t>カル</t>
    </rPh>
    <rPh sb="10" eb="11">
      <t>アシ</t>
    </rPh>
    <phoneticPr fontId="5"/>
  </si>
  <si>
    <t>|2600|装備・腰</t>
    <rPh sb="6" eb="8">
      <t>ソウビ</t>
    </rPh>
    <rPh sb="9" eb="10">
      <t>コシ</t>
    </rPh>
    <phoneticPr fontId="5"/>
  </si>
  <si>
    <t>|2601|装備・背</t>
    <rPh sb="6" eb="8">
      <t>ソウビ</t>
    </rPh>
    <rPh sb="9" eb="10">
      <t>セ</t>
    </rPh>
    <phoneticPr fontId="5"/>
  </si>
  <si>
    <t>|2602|装備・耳</t>
    <rPh sb="6" eb="8">
      <t>ソウビ</t>
    </rPh>
    <rPh sb="9" eb="10">
      <t>ミミ</t>
    </rPh>
    <phoneticPr fontId="5"/>
  </si>
  <si>
    <t>|2603|装備・首</t>
    <rPh sb="6" eb="8">
      <t>ソウビ</t>
    </rPh>
    <rPh sb="9" eb="10">
      <t>クビ</t>
    </rPh>
    <phoneticPr fontId="5"/>
  </si>
  <si>
    <t>|2604|装備・腕</t>
    <rPh sb="6" eb="8">
      <t>ソウビ</t>
    </rPh>
    <rPh sb="9" eb="10">
      <t>ウデ</t>
    </rPh>
    <phoneticPr fontId="5"/>
  </si>
  <si>
    <t>|2605|装備・指</t>
    <rPh sb="6" eb="8">
      <t>ソウビ</t>
    </rPh>
    <rPh sb="9" eb="10">
      <t>ユビ</t>
    </rPh>
    <phoneticPr fontId="5"/>
  </si>
  <si>
    <t>|2700|魔石・銅</t>
    <rPh sb="6" eb="8">
      <t>マセキ</t>
    </rPh>
    <rPh sb="9" eb="10">
      <t>ドウ</t>
    </rPh>
    <phoneticPr fontId="5"/>
  </si>
  <si>
    <t>|2701|魔石・銀</t>
    <rPh sb="6" eb="8">
      <t>マセキ</t>
    </rPh>
    <rPh sb="9" eb="10">
      <t>ギン</t>
    </rPh>
    <phoneticPr fontId="5"/>
  </si>
  <si>
    <t>|2702|魔石・金</t>
    <rPh sb="6" eb="8">
      <t>マセキ</t>
    </rPh>
    <rPh sb="9" eb="10">
      <t>キン</t>
    </rPh>
    <phoneticPr fontId="5"/>
  </si>
  <si>
    <t>大種別</t>
    <rPh sb="0" eb="1">
      <t>ダイ</t>
    </rPh>
    <phoneticPr fontId="5"/>
  </si>
  <si>
    <t>|3000|素材・銅</t>
    <rPh sb="6" eb="8">
      <t>ソザイ</t>
    </rPh>
    <rPh sb="9" eb="10">
      <t>ドウ</t>
    </rPh>
    <phoneticPr fontId="5"/>
  </si>
  <si>
    <t>|3001|素材・銀</t>
    <rPh sb="6" eb="8">
      <t>ソザイ</t>
    </rPh>
    <rPh sb="9" eb="10">
      <t>ギン</t>
    </rPh>
    <phoneticPr fontId="5"/>
  </si>
  <si>
    <t>|3002|素材・金</t>
    <rPh sb="6" eb="8">
      <t>ソザイ</t>
    </rPh>
    <rPh sb="9" eb="10">
      <t>キン</t>
    </rPh>
    <phoneticPr fontId="5"/>
  </si>
  <si>
    <t>アイコン(特殊用)</t>
    <rPh sb="5" eb="7">
      <t>トクシュ</t>
    </rPh>
    <rPh sb="7" eb="8">
      <t>ヨウ</t>
    </rPh>
    <phoneticPr fontId="5"/>
  </si>
  <si>
    <t>鎮守ノ樹海</t>
    <phoneticPr fontId="5"/>
  </si>
  <si>
    <t>奇岩ノ山道</t>
    <phoneticPr fontId="5"/>
  </si>
  <si>
    <t>悔冥ノ墓所</t>
    <phoneticPr fontId="5"/>
  </si>
  <si>
    <t>虹霞ノ晶洞</t>
    <phoneticPr fontId="5"/>
  </si>
  <si>
    <t>bgm_id</t>
    <phoneticPr fontId="5"/>
  </si>
  <si>
    <t>BGM_009:Dungeon</t>
    <phoneticPr fontId="5"/>
  </si>
  <si>
    <t>1F</t>
    <phoneticPr fontId="5"/>
  </si>
  <si>
    <t>2F</t>
    <phoneticPr fontId="5"/>
  </si>
  <si>
    <t>3F</t>
    <phoneticPr fontId="5"/>
  </si>
  <si>
    <t>4F</t>
    <phoneticPr fontId="5"/>
  </si>
  <si>
    <t>説明</t>
    <rPh sb="0" eb="2">
      <t>セツメイ</t>
    </rPh>
    <phoneticPr fontId="5"/>
  </si>
  <si>
    <t>description</t>
    <phoneticPr fontId="5"/>
  </si>
  <si>
    <t>青く生い茂る森</t>
    <rPh sb="0" eb="1">
      <t>アオ</t>
    </rPh>
    <rPh sb="2" eb="3">
      <t>オ</t>
    </rPh>
    <rPh sb="4" eb="5">
      <t>シゲ</t>
    </rPh>
    <rPh sb="6" eb="7">
      <t>モリ</t>
    </rPh>
    <phoneticPr fontId="5"/>
  </si>
  <si>
    <t>荒涼とした岩肌を持つ山道</t>
    <rPh sb="0" eb="2">
      <t>コウリョウ</t>
    </rPh>
    <rPh sb="5" eb="7">
      <t>イワハダ</t>
    </rPh>
    <rPh sb="8" eb="9">
      <t>モ</t>
    </rPh>
    <rPh sb="10" eb="12">
      <t>サンドウ</t>
    </rPh>
    <phoneticPr fontId="5"/>
  </si>
  <si>
    <t>暗い墓所</t>
    <rPh sb="0" eb="1">
      <t>クラ</t>
    </rPh>
    <rPh sb="2" eb="4">
      <t>ボショ</t>
    </rPh>
    <phoneticPr fontId="5"/>
  </si>
  <si>
    <t>光り輝く水晶の洞窟</t>
    <rPh sb="0" eb="1">
      <t>ヒカ</t>
    </rPh>
    <rPh sb="2" eb="3">
      <t>カガヤ</t>
    </rPh>
    <rPh sb="4" eb="6">
      <t>スイショウ</t>
    </rPh>
    <rPh sb="7" eb="9">
      <t>ドウクツ</t>
    </rPh>
    <phoneticPr fontId="5"/>
  </si>
  <si>
    <t>属するエリア</t>
    <rPh sb="0" eb="1">
      <t>ゾク</t>
    </rPh>
    <phoneticPr fontId="5"/>
  </si>
  <si>
    <t>area_id</t>
    <phoneticPr fontId="5"/>
  </si>
  <si>
    <t>long</t>
    <phoneticPr fontId="5"/>
  </si>
  <si>
    <t>|1|鎮守ノ樹海</t>
  </si>
  <si>
    <t>5F</t>
    <phoneticPr fontId="5"/>
  </si>
  <si>
    <t>開始フロア</t>
    <rPh sb="0" eb="2">
      <t>カイシ</t>
    </rPh>
    <phoneticPr fontId="5"/>
  </si>
  <si>
    <t>floor_id</t>
    <phoneticPr fontId="5"/>
  </si>
  <si>
    <t>|101||1|鎮守ノ樹海 1F</t>
  </si>
  <si>
    <t>X座標</t>
    <rPh sb="1" eb="3">
      <t>ザヒョウ</t>
    </rPh>
    <phoneticPr fontId="5"/>
  </si>
  <si>
    <t>floor_x</t>
    <phoneticPr fontId="5"/>
  </si>
  <si>
    <t>int</t>
    <phoneticPr fontId="5"/>
  </si>
  <si>
    <t>Y座標</t>
    <rPh sb="1" eb="3">
      <t>ザヒョウ</t>
    </rPh>
    <phoneticPr fontId="5"/>
  </si>
  <si>
    <t>floor_y</t>
    <phoneticPr fontId="5"/>
  </si>
  <si>
    <t>マップデータ</t>
    <phoneticPr fontId="5"/>
  </si>
  <si>
    <t>resource_id</t>
    <phoneticPr fontId="5"/>
  </si>
  <si>
    <t>|2|奇岩ノ山道</t>
  </si>
  <si>
    <t>|3|悔冥ノ墓所</t>
  </si>
  <si>
    <t>|4|虹霞ノ晶洞</t>
  </si>
  <si>
    <t>|201||2|奇岩ノ山道 1F</t>
  </si>
  <si>
    <t>|301||3|悔冥ノ墓所 1F</t>
  </si>
  <si>
    <t>|401||4|虹霞ノ晶洞 1F</t>
  </si>
  <si>
    <t>対象フロア</t>
    <rPh sb="0" eb="2">
      <t>タイショウ</t>
    </rPh>
    <phoneticPr fontId="5"/>
  </si>
  <si>
    <t>対象リスク</t>
    <rPh sb="0" eb="2">
      <t>タイショウ</t>
    </rPh>
    <phoneticPr fontId="5"/>
  </si>
  <si>
    <t>risk</t>
    <phoneticPr fontId="5"/>
  </si>
  <si>
    <t>BGM</t>
    <phoneticPr fontId="5"/>
  </si>
  <si>
    <t>重み</t>
    <rPh sb="0" eb="1">
      <t>オモ</t>
    </rPh>
    <phoneticPr fontId="5"/>
  </si>
  <si>
    <t>weight</t>
    <phoneticPr fontId="5"/>
  </si>
  <si>
    <t>出現チーム</t>
    <rPh sb="0" eb="2">
      <t>シュツゲン</t>
    </rPh>
    <phoneticPr fontId="5"/>
  </si>
  <si>
    <t>enemy_team_id</t>
    <phoneticPr fontId="5"/>
  </si>
  <si>
    <t>|1|オークチーム</t>
  </si>
  <si>
    <t>|2|スライム集団</t>
  </si>
  <si>
    <t>|3|女淫魔と取り巻き</t>
  </si>
  <si>
    <t>|4|ロンリーゴリラ</t>
  </si>
  <si>
    <t>|5|マジシャンズ</t>
  </si>
  <si>
    <t>個々の情報への参照</t>
    <rPh sb="0" eb="2">
      <t>ココ</t>
    </rPh>
    <rPh sb="3" eb="5">
      <t>ジョウホウ</t>
    </rPh>
    <rPh sb="7" eb="9">
      <t>サンショウ</t>
    </rPh>
    <phoneticPr fontId="5"/>
  </si>
  <si>
    <t>無効のダミーレコード</t>
    <rPh sb="0" eb="2">
      <t>ムコウ</t>
    </rPh>
    <phoneticPr fontId="5"/>
  </si>
  <si>
    <t>|0|不明</t>
    <rPh sb="3" eb="5">
      <t>フメイ</t>
    </rPh>
    <phoneticPr fontId="5"/>
  </si>
  <si>
    <t>|-1|不明</t>
    <rPh sb="4" eb="6">
      <t>フメイ</t>
    </rPh>
    <phoneticPr fontId="5"/>
  </si>
  <si>
    <t>|0|不明</t>
    <rPh sb="3" eb="5">
      <t>フメイ</t>
    </rPh>
    <phoneticPr fontId="3"/>
  </si>
  <si>
    <t>drop1_item_id</t>
    <phoneticPr fontId="5"/>
  </si>
  <si>
    <t>float</t>
    <phoneticPr fontId="5"/>
  </si>
  <si>
    <t>宝条件</t>
    <rPh sb="0" eb="1">
      <t>タカラ</t>
    </rPh>
    <rPh sb="1" eb="3">
      <t>ジョウケン</t>
    </rPh>
    <phoneticPr fontId="5"/>
  </si>
  <si>
    <t>|0|なし</t>
    <phoneticPr fontId="5"/>
  </si>
  <si>
    <t>|1001|クリティカルで攻撃</t>
    <rPh sb="13" eb="15">
      <t>コウゲキ</t>
    </rPh>
    <phoneticPr fontId="5"/>
  </si>
  <si>
    <t>|1002|クリティカルで止め</t>
    <rPh sb="13" eb="14">
      <t>トド</t>
    </rPh>
    <phoneticPr fontId="5"/>
  </si>
  <si>
    <t>|2101|弱点属性で攻撃</t>
    <rPh sb="6" eb="8">
      <t>ジャクテン</t>
    </rPh>
    <rPh sb="8" eb="10">
      <t>ゾクセイ</t>
    </rPh>
    <rPh sb="11" eb="13">
      <t>コウゲキ</t>
    </rPh>
    <phoneticPr fontId="5"/>
  </si>
  <si>
    <t>|2102|弱点属性で止め</t>
    <rPh sb="6" eb="8">
      <t>ジャクテン</t>
    </rPh>
    <rPh sb="8" eb="10">
      <t>ゾクセイ</t>
    </rPh>
    <rPh sb="11" eb="12">
      <t>トド</t>
    </rPh>
    <phoneticPr fontId="5"/>
  </si>
  <si>
    <t>|2201|耐性属性で攻撃</t>
    <rPh sb="6" eb="8">
      <t>タイセイ</t>
    </rPh>
    <rPh sb="8" eb="10">
      <t>ゾクセイ</t>
    </rPh>
    <rPh sb="11" eb="13">
      <t>コウゲキ</t>
    </rPh>
    <phoneticPr fontId="5"/>
  </si>
  <si>
    <t>|2202|耐性属性で止め</t>
    <rPh sb="6" eb="8">
      <t>タイセイ</t>
    </rPh>
    <rPh sb="8" eb="10">
      <t>ゾクセイ</t>
    </rPh>
    <rPh sb="11" eb="12">
      <t>トド</t>
    </rPh>
    <phoneticPr fontId="5"/>
  </si>
  <si>
    <t>|2301|無効属性で攻撃</t>
    <rPh sb="6" eb="8">
      <t>ムコウ</t>
    </rPh>
    <rPh sb="8" eb="10">
      <t>ゾクセイ</t>
    </rPh>
    <rPh sb="11" eb="13">
      <t>コウゲキ</t>
    </rPh>
    <phoneticPr fontId="5"/>
  </si>
  <si>
    <t>|2401|吸収属性で攻撃</t>
    <rPh sb="6" eb="8">
      <t>キュウシュウ</t>
    </rPh>
    <rPh sb="8" eb="10">
      <t>ゾクセイ</t>
    </rPh>
    <rPh sb="11" eb="13">
      <t>コウゲキ</t>
    </rPh>
    <phoneticPr fontId="5"/>
  </si>
  <si>
    <t>|3101|斬属性で攻撃</t>
    <rPh sb="6" eb="7">
      <t>ザン</t>
    </rPh>
    <rPh sb="7" eb="9">
      <t>ゾクセイ</t>
    </rPh>
    <rPh sb="10" eb="12">
      <t>コウゲキ</t>
    </rPh>
    <phoneticPr fontId="5"/>
  </si>
  <si>
    <t>|3102|斬属性で止め</t>
    <rPh sb="6" eb="7">
      <t>ザン</t>
    </rPh>
    <rPh sb="7" eb="9">
      <t>ゾクセイ</t>
    </rPh>
    <rPh sb="10" eb="11">
      <t>トド</t>
    </rPh>
    <phoneticPr fontId="5"/>
  </si>
  <si>
    <t>|3201|打属性で攻撃</t>
    <rPh sb="6" eb="7">
      <t>ダ</t>
    </rPh>
    <rPh sb="7" eb="9">
      <t>ゾクセイ</t>
    </rPh>
    <rPh sb="10" eb="12">
      <t>コウゲキ</t>
    </rPh>
    <phoneticPr fontId="5"/>
  </si>
  <si>
    <t>|3202|打属性で止め</t>
    <rPh sb="6" eb="7">
      <t>ダ</t>
    </rPh>
    <rPh sb="7" eb="9">
      <t>ゾクセイ</t>
    </rPh>
    <rPh sb="10" eb="11">
      <t>ト</t>
    </rPh>
    <phoneticPr fontId="5"/>
  </si>
  <si>
    <t>|3301|突属性で攻撃</t>
    <rPh sb="6" eb="7">
      <t>トツ</t>
    </rPh>
    <rPh sb="7" eb="9">
      <t>ゾクセイ</t>
    </rPh>
    <rPh sb="10" eb="12">
      <t>コウゲキ</t>
    </rPh>
    <phoneticPr fontId="5"/>
  </si>
  <si>
    <t>|3302|突属性で止め</t>
    <rPh sb="6" eb="7">
      <t>トツ</t>
    </rPh>
    <rPh sb="7" eb="9">
      <t>ゾクセイ</t>
    </rPh>
    <rPh sb="10" eb="11">
      <t>ト</t>
    </rPh>
    <phoneticPr fontId="5"/>
  </si>
  <si>
    <t>|3401|炎属性で攻撃</t>
    <rPh sb="6" eb="7">
      <t>ホノオ</t>
    </rPh>
    <rPh sb="7" eb="9">
      <t>ゾクセイ</t>
    </rPh>
    <rPh sb="10" eb="12">
      <t>コウゲキ</t>
    </rPh>
    <phoneticPr fontId="5"/>
  </si>
  <si>
    <t>|3402|炎属性で止め</t>
    <rPh sb="6" eb="7">
      <t>ホノオ</t>
    </rPh>
    <rPh sb="7" eb="9">
      <t>ゾクセイ</t>
    </rPh>
    <rPh sb="10" eb="11">
      <t>トド</t>
    </rPh>
    <phoneticPr fontId="5"/>
  </si>
  <si>
    <t>|3501|氷属性で攻撃</t>
    <rPh sb="6" eb="7">
      <t>コオリ</t>
    </rPh>
    <rPh sb="7" eb="9">
      <t>ゾクセイ</t>
    </rPh>
    <rPh sb="10" eb="12">
      <t>コウゲキ</t>
    </rPh>
    <phoneticPr fontId="5"/>
  </si>
  <si>
    <t>|3502|氷属性で止め</t>
    <rPh sb="6" eb="7">
      <t>コオリ</t>
    </rPh>
    <rPh sb="7" eb="9">
      <t>ゾクセイ</t>
    </rPh>
    <rPh sb="10" eb="11">
      <t>トド</t>
    </rPh>
    <phoneticPr fontId="5"/>
  </si>
  <si>
    <t>|3601|雷属性で攻撃</t>
    <rPh sb="6" eb="7">
      <t>カミナリ</t>
    </rPh>
    <rPh sb="7" eb="9">
      <t>ゾクセイ</t>
    </rPh>
    <rPh sb="10" eb="12">
      <t>コウゲキ</t>
    </rPh>
    <phoneticPr fontId="5"/>
  </si>
  <si>
    <t>|3602|雷属性で止め</t>
    <rPh sb="6" eb="7">
      <t>カミナリ</t>
    </rPh>
    <rPh sb="7" eb="9">
      <t>ゾクセイ</t>
    </rPh>
    <rPh sb="10" eb="11">
      <t>トド</t>
    </rPh>
    <phoneticPr fontId="5"/>
  </si>
  <si>
    <t>|4001|防御中に物理攻撃</t>
    <rPh sb="6" eb="8">
      <t>ボウギョ</t>
    </rPh>
    <rPh sb="8" eb="9">
      <t>チュウ</t>
    </rPh>
    <rPh sb="10" eb="12">
      <t>ブツリ</t>
    </rPh>
    <rPh sb="12" eb="14">
      <t>コウゲキ</t>
    </rPh>
    <phoneticPr fontId="5"/>
  </si>
  <si>
    <t>|4002|防御中に物理止め</t>
    <rPh sb="6" eb="8">
      <t>ボウギョ</t>
    </rPh>
    <rPh sb="8" eb="9">
      <t>チュウ</t>
    </rPh>
    <rPh sb="10" eb="12">
      <t>ブツリ</t>
    </rPh>
    <rPh sb="12" eb="13">
      <t>トド</t>
    </rPh>
    <phoneticPr fontId="5"/>
  </si>
  <si>
    <t>|4011|防御中に魔法攻撃</t>
    <rPh sb="6" eb="8">
      <t>ボウギョ</t>
    </rPh>
    <rPh sb="8" eb="9">
      <t>チュウ</t>
    </rPh>
    <rPh sb="10" eb="12">
      <t>マホウ</t>
    </rPh>
    <rPh sb="12" eb="14">
      <t>コウゲキ</t>
    </rPh>
    <phoneticPr fontId="5"/>
  </si>
  <si>
    <t>|4022|防御中に魔法止め</t>
    <rPh sb="6" eb="8">
      <t>ボウギョ</t>
    </rPh>
    <rPh sb="8" eb="9">
      <t>チュウ</t>
    </rPh>
    <rPh sb="10" eb="12">
      <t>マホウ</t>
    </rPh>
    <rPh sb="12" eb="13">
      <t>トド</t>
    </rPh>
    <phoneticPr fontId="5"/>
  </si>
  <si>
    <t>drop2_item_id</t>
    <phoneticPr fontId="5"/>
  </si>
  <si>
    <t>drop3_item_id</t>
    <phoneticPr fontId="5"/>
  </si>
  <si>
    <t>リソース名</t>
  </si>
  <si>
    <t>resource_id</t>
  </si>
  <si>
    <t>Effect03_Wind</t>
  </si>
  <si>
    <t>Effect04_Flash</t>
  </si>
  <si>
    <t>Effect05_Pain</t>
  </si>
  <si>
    <t>Effect06_Poison</t>
  </si>
  <si>
    <t>Effect07_Charm</t>
  </si>
  <si>
    <t>Effect08_Sleep</t>
  </si>
  <si>
    <t>Effect09_Death</t>
  </si>
  <si>
    <t>Effect10_Up</t>
  </si>
  <si>
    <t>Effect11_Down</t>
  </si>
  <si>
    <t>Effect12_Flare</t>
  </si>
  <si>
    <t>宝銅重み</t>
    <rPh sb="0" eb="1">
      <t>タカラ</t>
    </rPh>
    <rPh sb="1" eb="2">
      <t>ドウ</t>
    </rPh>
    <rPh sb="2" eb="3">
      <t>オモ</t>
    </rPh>
    <phoneticPr fontId="5"/>
  </si>
  <si>
    <t>宝無重み</t>
    <rPh sb="0" eb="1">
      <t>タカラ</t>
    </rPh>
    <rPh sb="1" eb="2">
      <t>ム</t>
    </rPh>
    <rPh sb="2" eb="3">
      <t>オモ</t>
    </rPh>
    <phoneticPr fontId="5"/>
  </si>
  <si>
    <t>宝銀重み</t>
    <rPh sb="0" eb="1">
      <t>タカラ</t>
    </rPh>
    <rPh sb="1" eb="2">
      <t>ギン</t>
    </rPh>
    <rPh sb="2" eb="3">
      <t>オモ</t>
    </rPh>
    <phoneticPr fontId="5"/>
  </si>
  <si>
    <t>宝金重み</t>
    <rPh sb="0" eb="1">
      <t>タカラ</t>
    </rPh>
    <rPh sb="1" eb="2">
      <t>キン</t>
    </rPh>
    <rPh sb="2" eb="3">
      <t>オモ</t>
    </rPh>
    <phoneticPr fontId="5"/>
  </si>
  <si>
    <t>treasure_weight[0]</t>
    <phoneticPr fontId="5"/>
  </si>
  <si>
    <t>treasure_weight[1]</t>
    <phoneticPr fontId="5"/>
  </si>
  <si>
    <t>treasure_weight[2]</t>
    <phoneticPr fontId="5"/>
  </si>
  <si>
    <t>treasure_weight[3]</t>
    <phoneticPr fontId="5"/>
  </si>
  <si>
    <t>宝銅</t>
    <rPh sb="0" eb="1">
      <t>タカラ</t>
    </rPh>
    <rPh sb="1" eb="2">
      <t>ドウ</t>
    </rPh>
    <phoneticPr fontId="5"/>
  </si>
  <si>
    <t>treasure1_id</t>
    <phoneticPr fontId="5"/>
  </si>
  <si>
    <t>宝銀</t>
    <rPh sb="0" eb="1">
      <t>タカラ</t>
    </rPh>
    <rPh sb="1" eb="2">
      <t>ギン</t>
    </rPh>
    <phoneticPr fontId="5"/>
  </si>
  <si>
    <t>宝金</t>
    <rPh sb="0" eb="1">
      <t>タカラ</t>
    </rPh>
    <rPh sb="1" eb="2">
      <t>キン</t>
    </rPh>
    <phoneticPr fontId="5"/>
  </si>
  <si>
    <t>treasure2_id</t>
    <phoneticPr fontId="5"/>
  </si>
  <si>
    <t>treasure3_id</t>
    <phoneticPr fontId="5"/>
  </si>
  <si>
    <t>name</t>
    <phoneticPr fontId="5"/>
  </si>
  <si>
    <t>宝箱・銅01</t>
    <rPh sb="0" eb="2">
      <t>タカラバコ</t>
    </rPh>
    <rPh sb="3" eb="4">
      <t>ドウ</t>
    </rPh>
    <phoneticPr fontId="5"/>
  </si>
  <si>
    <t>宝箱・銅02</t>
    <rPh sb="0" eb="2">
      <t>タカラバコ</t>
    </rPh>
    <rPh sb="3" eb="4">
      <t>ドウ</t>
    </rPh>
    <phoneticPr fontId="5"/>
  </si>
  <si>
    <t>宝箱・銅03</t>
    <rPh sb="0" eb="2">
      <t>タカラバコ</t>
    </rPh>
    <rPh sb="3" eb="4">
      <t>ドウ</t>
    </rPh>
    <phoneticPr fontId="5"/>
  </si>
  <si>
    <t>宝箱・銅04</t>
    <rPh sb="0" eb="2">
      <t>タカラバコ</t>
    </rPh>
    <rPh sb="3" eb="4">
      <t>ドウ</t>
    </rPh>
    <phoneticPr fontId="5"/>
  </si>
  <si>
    <t>宝箱・銅05</t>
    <rPh sb="0" eb="2">
      <t>タカラバコ</t>
    </rPh>
    <rPh sb="3" eb="4">
      <t>ドウ</t>
    </rPh>
    <phoneticPr fontId="5"/>
  </si>
  <si>
    <t>宝箱・銅06</t>
    <rPh sb="0" eb="2">
      <t>タカラバコ</t>
    </rPh>
    <rPh sb="3" eb="4">
      <t>ドウ</t>
    </rPh>
    <phoneticPr fontId="5"/>
  </si>
  <si>
    <t>宝箱・銀01</t>
    <rPh sb="0" eb="2">
      <t>タカラバコ</t>
    </rPh>
    <rPh sb="3" eb="4">
      <t>ギン</t>
    </rPh>
    <phoneticPr fontId="5"/>
  </si>
  <si>
    <t>宝箱・銀02</t>
    <rPh sb="0" eb="2">
      <t>タカラバコ</t>
    </rPh>
    <phoneticPr fontId="5"/>
  </si>
  <si>
    <t>宝箱・銀03</t>
    <rPh sb="0" eb="2">
      <t>タカラバコ</t>
    </rPh>
    <phoneticPr fontId="5"/>
  </si>
  <si>
    <t>宝箱・銀04</t>
    <rPh sb="0" eb="2">
      <t>タカラバコ</t>
    </rPh>
    <phoneticPr fontId="5"/>
  </si>
  <si>
    <t>宝箱・銀05</t>
    <rPh sb="0" eb="2">
      <t>タカラバコ</t>
    </rPh>
    <phoneticPr fontId="5"/>
  </si>
  <si>
    <t>宝箱・銀06</t>
    <rPh sb="0" eb="2">
      <t>タカラバコ</t>
    </rPh>
    <phoneticPr fontId="5"/>
  </si>
  <si>
    <t>宝箱・銀07</t>
    <rPh sb="0" eb="2">
      <t>タカラバコ</t>
    </rPh>
    <phoneticPr fontId="5"/>
  </si>
  <si>
    <t>宝箱・金01</t>
    <rPh sb="0" eb="2">
      <t>タカラバコ</t>
    </rPh>
    <rPh sb="3" eb="4">
      <t>キン</t>
    </rPh>
    <phoneticPr fontId="5"/>
  </si>
  <si>
    <t>宝箱・金02</t>
    <rPh sb="0" eb="2">
      <t>タカラバコ</t>
    </rPh>
    <phoneticPr fontId="5"/>
  </si>
  <si>
    <t>宝箱・金03</t>
    <rPh sb="0" eb="2">
      <t>タカラバコ</t>
    </rPh>
    <phoneticPr fontId="5"/>
  </si>
  <si>
    <t>宝箱・金04</t>
    <rPh sb="0" eb="2">
      <t>タカラバコ</t>
    </rPh>
    <phoneticPr fontId="5"/>
  </si>
  <si>
    <t>宝箱・金05</t>
    <rPh sb="0" eb="2">
      <t>タカラバコ</t>
    </rPh>
    <phoneticPr fontId="5"/>
  </si>
  <si>
    <t>宝箱・金06</t>
    <rPh sb="0" eb="2">
      <t>タカラバコ</t>
    </rPh>
    <phoneticPr fontId="5"/>
  </si>
  <si>
    <t>宝箱・金07</t>
    <rPh sb="0" eb="2">
      <t>タカラバコ</t>
    </rPh>
    <phoneticPr fontId="5"/>
  </si>
  <si>
    <t>count_weight[0]</t>
    <phoneticPr fontId="5"/>
  </si>
  <si>
    <t>count_weight[1]</t>
    <phoneticPr fontId="5"/>
  </si>
  <si>
    <t>count_weight[2]</t>
    <phoneticPr fontId="5"/>
  </si>
  <si>
    <t>個数1重み</t>
    <rPh sb="0" eb="2">
      <t>コスウ</t>
    </rPh>
    <rPh sb="3" eb="4">
      <t>オモ</t>
    </rPh>
    <phoneticPr fontId="5"/>
  </si>
  <si>
    <t>個数2重み</t>
    <rPh sb="0" eb="2">
      <t>コスウ</t>
    </rPh>
    <rPh sb="3" eb="4">
      <t>オモ</t>
    </rPh>
    <phoneticPr fontId="5"/>
  </si>
  <si>
    <t>個数3重み</t>
    <rPh sb="0" eb="2">
      <t>コスウ</t>
    </rPh>
    <rPh sb="3" eb="4">
      <t>オモ</t>
    </rPh>
    <phoneticPr fontId="5"/>
  </si>
  <si>
    <t>アイテム1種別</t>
    <rPh sb="5" eb="7">
      <t>シュベツ</t>
    </rPh>
    <phoneticPr fontId="5"/>
  </si>
  <si>
    <t>アイテム1重み</t>
    <rPh sb="5" eb="6">
      <t>オモ</t>
    </rPh>
    <phoneticPr fontId="5"/>
  </si>
  <si>
    <t>item1_id</t>
    <phoneticPr fontId="5"/>
  </si>
  <si>
    <t>item1_weight</t>
    <phoneticPr fontId="5"/>
  </si>
  <si>
    <t>アイテム2種別</t>
    <rPh sb="5" eb="7">
      <t>シュベツ</t>
    </rPh>
    <phoneticPr fontId="5"/>
  </si>
  <si>
    <t>アイテム2重み</t>
    <rPh sb="5" eb="6">
      <t>オモ</t>
    </rPh>
    <phoneticPr fontId="5"/>
  </si>
  <si>
    <t>アイテム3種別</t>
    <rPh sb="5" eb="7">
      <t>シュベツ</t>
    </rPh>
    <phoneticPr fontId="5"/>
  </si>
  <si>
    <t>アイテム3重み</t>
    <rPh sb="5" eb="6">
      <t>オモ</t>
    </rPh>
    <phoneticPr fontId="5"/>
  </si>
  <si>
    <t>アイテム4種別</t>
    <rPh sb="5" eb="7">
      <t>シュベツ</t>
    </rPh>
    <phoneticPr fontId="5"/>
  </si>
  <si>
    <t>アイテム4重み</t>
    <rPh sb="5" eb="6">
      <t>オモ</t>
    </rPh>
    <phoneticPr fontId="5"/>
  </si>
  <si>
    <t>アイテム5種別</t>
    <rPh sb="5" eb="7">
      <t>シュベツ</t>
    </rPh>
    <phoneticPr fontId="5"/>
  </si>
  <si>
    <t>アイテム5重み</t>
    <rPh sb="5" eb="6">
      <t>オモ</t>
    </rPh>
    <phoneticPr fontId="5"/>
  </si>
  <si>
    <t>アイテム6種別</t>
    <rPh sb="5" eb="7">
      <t>シュベツ</t>
    </rPh>
    <phoneticPr fontId="5"/>
  </si>
  <si>
    <t>アイテム6重み</t>
    <rPh sb="5" eb="6">
      <t>オモ</t>
    </rPh>
    <phoneticPr fontId="5"/>
  </si>
  <si>
    <t>level_min</t>
    <phoneticPr fontId="5"/>
  </si>
  <si>
    <t>level_max</t>
    <phoneticPr fontId="5"/>
  </si>
  <si>
    <t>罠難度小</t>
    <rPh sb="0" eb="1">
      <t>ワナ</t>
    </rPh>
    <rPh sb="1" eb="3">
      <t>ナンド</t>
    </rPh>
    <rPh sb="3" eb="4">
      <t>ショウ</t>
    </rPh>
    <phoneticPr fontId="5"/>
  </si>
  <si>
    <t>罠難度大</t>
    <rPh sb="0" eb="1">
      <t>ワナ</t>
    </rPh>
    <rPh sb="1" eb="3">
      <t>ナンド</t>
    </rPh>
    <rPh sb="3" eb="4">
      <t>ダイ</t>
    </rPh>
    <phoneticPr fontId="5"/>
  </si>
  <si>
    <t>罠傾向</t>
    <rPh sb="0" eb="1">
      <t>ワナ</t>
    </rPh>
    <rPh sb="1" eb="3">
      <t>ケイコウ</t>
    </rPh>
    <phoneticPr fontId="5"/>
  </si>
  <si>
    <t>trap_id</t>
    <phoneticPr fontId="5"/>
  </si>
  <si>
    <t>基本セット</t>
    <rPh sb="0" eb="2">
      <t>キホン</t>
    </rPh>
    <phoneticPr fontId="5"/>
  </si>
  <si>
    <t>中堅セット</t>
    <rPh sb="0" eb="2">
      <t>チュウケン</t>
    </rPh>
    <phoneticPr fontId="5"/>
  </si>
  <si>
    <t>玄人セット</t>
    <rPh sb="0" eb="2">
      <t>クロウト</t>
    </rPh>
    <phoneticPr fontId="5"/>
  </si>
  <si>
    <t>罠1種別</t>
    <rPh sb="0" eb="1">
      <t>ワナ</t>
    </rPh>
    <rPh sb="2" eb="4">
      <t>シュベツ</t>
    </rPh>
    <phoneticPr fontId="5"/>
  </si>
  <si>
    <t>罠1重み</t>
    <rPh sb="0" eb="1">
      <t>ワナ</t>
    </rPh>
    <rPh sb="2" eb="3">
      <t>オモ</t>
    </rPh>
    <phoneticPr fontId="5"/>
  </si>
  <si>
    <t>trap1_weight</t>
    <phoneticPr fontId="5"/>
  </si>
  <si>
    <t>trap1_type</t>
    <phoneticPr fontId="5"/>
  </si>
  <si>
    <t>罠2種別</t>
    <rPh sb="0" eb="1">
      <t>ワナ</t>
    </rPh>
    <rPh sb="2" eb="4">
      <t>シュベツ</t>
    </rPh>
    <phoneticPr fontId="5"/>
  </si>
  <si>
    <t>trap2_type</t>
    <phoneticPr fontId="5"/>
  </si>
  <si>
    <t>罠2重み</t>
    <rPh sb="0" eb="1">
      <t>ワナ</t>
    </rPh>
    <rPh sb="2" eb="3">
      <t>オモ</t>
    </rPh>
    <phoneticPr fontId="5"/>
  </si>
  <si>
    <t>item2_id</t>
    <phoneticPr fontId="5"/>
  </si>
  <si>
    <t>item2_weight</t>
    <phoneticPr fontId="5"/>
  </si>
  <si>
    <t>item3_id</t>
    <phoneticPr fontId="5"/>
  </si>
  <si>
    <t>item3_weight</t>
    <phoneticPr fontId="5"/>
  </si>
  <si>
    <t>item4_id</t>
    <phoneticPr fontId="5"/>
  </si>
  <si>
    <t>item4_weight</t>
    <phoneticPr fontId="5"/>
  </si>
  <si>
    <t>item5_id</t>
    <phoneticPr fontId="5"/>
  </si>
  <si>
    <t>item5_weight</t>
    <phoneticPr fontId="5"/>
  </si>
  <si>
    <t>item6_id</t>
    <phoneticPr fontId="5"/>
  </si>
  <si>
    <t>item6_weight</t>
    <phoneticPr fontId="5"/>
  </si>
  <si>
    <t>trap2_weight</t>
    <phoneticPr fontId="5"/>
  </si>
  <si>
    <t>罠3種別</t>
    <rPh sb="0" eb="1">
      <t>ワナ</t>
    </rPh>
    <rPh sb="2" eb="4">
      <t>シュベツ</t>
    </rPh>
    <phoneticPr fontId="5"/>
  </si>
  <si>
    <t>trap3_type</t>
    <phoneticPr fontId="5"/>
  </si>
  <si>
    <t>罠3重み</t>
    <rPh sb="0" eb="1">
      <t>ワナ</t>
    </rPh>
    <rPh sb="2" eb="3">
      <t>オモ</t>
    </rPh>
    <phoneticPr fontId="5"/>
  </si>
  <si>
    <t>trap3_weight</t>
    <phoneticPr fontId="5"/>
  </si>
  <si>
    <t>罠4種別</t>
    <rPh sb="0" eb="1">
      <t>ワナ</t>
    </rPh>
    <rPh sb="2" eb="4">
      <t>シュベツ</t>
    </rPh>
    <phoneticPr fontId="5"/>
  </si>
  <si>
    <t>trap4_type</t>
    <phoneticPr fontId="5"/>
  </si>
  <si>
    <t>罠4重み</t>
    <rPh sb="0" eb="1">
      <t>ワナ</t>
    </rPh>
    <rPh sb="2" eb="3">
      <t>オモ</t>
    </rPh>
    <phoneticPr fontId="5"/>
  </si>
  <si>
    <t>trap4_weight</t>
    <phoneticPr fontId="5"/>
  </si>
  <si>
    <t>罠5種別</t>
    <rPh sb="0" eb="1">
      <t>ワナ</t>
    </rPh>
    <rPh sb="2" eb="4">
      <t>シュベツ</t>
    </rPh>
    <phoneticPr fontId="5"/>
  </si>
  <si>
    <t>trap5_type</t>
    <phoneticPr fontId="5"/>
  </si>
  <si>
    <t>罠5重み</t>
    <rPh sb="0" eb="1">
      <t>ワナ</t>
    </rPh>
    <rPh sb="2" eb="3">
      <t>オモ</t>
    </rPh>
    <phoneticPr fontId="5"/>
  </si>
  <si>
    <t>trap5_weight</t>
    <phoneticPr fontId="5"/>
  </si>
  <si>
    <t>罠6種別</t>
    <rPh sb="0" eb="1">
      <t>ワナ</t>
    </rPh>
    <rPh sb="2" eb="4">
      <t>シュベツ</t>
    </rPh>
    <phoneticPr fontId="5"/>
  </si>
  <si>
    <t>trap6_type</t>
    <phoneticPr fontId="5"/>
  </si>
  <si>
    <t>罠6重み</t>
    <rPh sb="0" eb="1">
      <t>ワナ</t>
    </rPh>
    <rPh sb="2" eb="3">
      <t>オモ</t>
    </rPh>
    <phoneticPr fontId="5"/>
  </si>
  <si>
    <t>trap6_weight</t>
    <phoneticPr fontId="5"/>
  </si>
  <si>
    <t>|2|宝箱・銅02</t>
  </si>
  <si>
    <t>|1|宝箱・銅01</t>
  </si>
  <si>
    <t>|19|宝箱・金06</t>
  </si>
  <si>
    <t>|5|宝箱・銅05</t>
  </si>
  <si>
    <t>|11|宝箱・銀05</t>
  </si>
  <si>
    <t>|1|基本セット</t>
  </si>
  <si>
    <t>|3|玄人セット</t>
  </si>
  <si>
    <t>|2|中堅セット</t>
  </si>
  <si>
    <t>外観</t>
    <rPh sb="0" eb="2">
      <t>ガイカン</t>
    </rPh>
    <phoneticPr fontId="5"/>
  </si>
  <si>
    <t>grade</t>
    <phoneticPr fontId="5"/>
  </si>
  <si>
    <t>宝外観</t>
    <rPh sb="0" eb="1">
      <t>タカラ</t>
    </rPh>
    <rPh sb="1" eb="3">
      <t>ガイカン</t>
    </rPh>
    <phoneticPr fontId="5"/>
  </si>
  <si>
    <t>|1|銅</t>
    <rPh sb="3" eb="4">
      <t>ドウ</t>
    </rPh>
    <phoneticPr fontId="5"/>
  </si>
  <si>
    <t>|2|銀</t>
    <rPh sb="3" eb="4">
      <t>ギン</t>
    </rPh>
    <phoneticPr fontId="5"/>
  </si>
  <si>
    <t>|3|金</t>
    <rPh sb="3" eb="4">
      <t>キン</t>
    </rPh>
    <phoneticPr fontId="5"/>
  </si>
  <si>
    <t>罠種類</t>
    <rPh sb="0" eb="1">
      <t>ワナ</t>
    </rPh>
    <rPh sb="1" eb="3">
      <t>シュルイ</t>
    </rPh>
    <phoneticPr fontId="5"/>
  </si>
  <si>
    <t>|1|毒針</t>
    <rPh sb="3" eb="5">
      <t>ドクバリ</t>
    </rPh>
    <phoneticPr fontId="5"/>
  </si>
  <si>
    <t>|2|ガス爆弾</t>
    <rPh sb="5" eb="7">
      <t>バクダン</t>
    </rPh>
    <phoneticPr fontId="5"/>
  </si>
  <si>
    <t>|3|石弓の矢</t>
    <rPh sb="3" eb="5">
      <t>イシユミ</t>
    </rPh>
    <rPh sb="6" eb="7">
      <t>ヤ</t>
    </rPh>
    <phoneticPr fontId="5"/>
  </si>
  <si>
    <t>|4|爆弾</t>
    <rPh sb="3" eb="5">
      <t>バクダン</t>
    </rPh>
    <phoneticPr fontId="5"/>
  </si>
  <si>
    <t>|5|スタナー</t>
  </si>
  <si>
    <t>|5|スタナー</t>
    <phoneticPr fontId="5"/>
  </si>
  <si>
    <t>|6|メイジブラスター</t>
  </si>
  <si>
    <t>|6|メイジブラスター</t>
    <phoneticPr fontId="5"/>
  </si>
  <si>
    <t>|7|プリーストブラスター</t>
  </si>
  <si>
    <t>|7|プリーストブラスター</t>
    <phoneticPr fontId="5"/>
  </si>
  <si>
    <t>|8|テレポーター</t>
  </si>
  <si>
    <t>|8|テレポーター</t>
    <phoneticPr fontId="5"/>
  </si>
  <si>
    <t>|9|警報</t>
    <rPh sb="3" eb="5">
      <t>ケイホウ</t>
    </rPh>
    <phoneticPr fontId="5"/>
  </si>
  <si>
    <t>Battle//01_Slash</t>
    <phoneticPr fontId="5"/>
  </si>
  <si>
    <t>Battle//02_Strike</t>
    <phoneticPr fontId="5"/>
  </si>
  <si>
    <t>Battle//03_Sting</t>
    <phoneticPr fontId="5"/>
  </si>
  <si>
    <t>Battle//04_Fire</t>
    <phoneticPr fontId="5"/>
  </si>
  <si>
    <t>Battle//05_Ice</t>
    <phoneticPr fontId="5"/>
  </si>
  <si>
    <t>Battle//06_Thunder</t>
    <phoneticPr fontId="5"/>
  </si>
  <si>
    <t>Common//01_Healing</t>
    <phoneticPr fontId="5"/>
  </si>
  <si>
    <t>磁場が狂っている迷宮内でも現在地を知ることができる魔法のコンパス
使用すると10%程度の確率で壊れる</t>
    <phoneticPr fontId="5"/>
  </si>
  <si>
    <t>経験値</t>
    <rPh sb="0" eb="3">
      <t>ケイケンチ</t>
    </rPh>
    <phoneticPr fontId="5"/>
  </si>
  <si>
    <t>experience</t>
    <phoneticPr fontId="5"/>
  </si>
  <si>
    <t>素材1種別</t>
    <rPh sb="0" eb="2">
      <t>ソザイ</t>
    </rPh>
    <rPh sb="3" eb="5">
      <t>シュベツ</t>
    </rPh>
    <phoneticPr fontId="5"/>
  </si>
  <si>
    <t>素材1確率</t>
    <rPh sb="0" eb="2">
      <t>ソザイ</t>
    </rPh>
    <rPh sb="3" eb="5">
      <t>カクリツ</t>
    </rPh>
    <phoneticPr fontId="5"/>
  </si>
  <si>
    <t>素材1条件</t>
    <rPh sb="0" eb="2">
      <t>ソザイ</t>
    </rPh>
    <rPh sb="3" eb="5">
      <t>ジョウケン</t>
    </rPh>
    <phoneticPr fontId="5"/>
  </si>
  <si>
    <t>素材2種別</t>
    <rPh sb="0" eb="2">
      <t>ソザイ</t>
    </rPh>
    <rPh sb="3" eb="5">
      <t>シュベツ</t>
    </rPh>
    <phoneticPr fontId="5"/>
  </si>
  <si>
    <t>素材2確率</t>
    <rPh sb="0" eb="2">
      <t>ソザイ</t>
    </rPh>
    <rPh sb="3" eb="5">
      <t>カクリツ</t>
    </rPh>
    <phoneticPr fontId="5"/>
  </si>
  <si>
    <t>素材2条件</t>
    <rPh sb="0" eb="2">
      <t>ソザイ</t>
    </rPh>
    <rPh sb="3" eb="5">
      <t>ジョウケン</t>
    </rPh>
    <phoneticPr fontId="5"/>
  </si>
  <si>
    <t>素材3種別</t>
    <rPh sb="0" eb="2">
      <t>ソザイ</t>
    </rPh>
    <rPh sb="3" eb="5">
      <t>シュベツ</t>
    </rPh>
    <phoneticPr fontId="5"/>
  </si>
  <si>
    <t>素材3確率</t>
    <rPh sb="0" eb="2">
      <t>ソザイ</t>
    </rPh>
    <rPh sb="3" eb="5">
      <t>カクリツ</t>
    </rPh>
    <phoneticPr fontId="5"/>
  </si>
  <si>
    <t>素材3条件</t>
    <rPh sb="0" eb="2">
      <t>ソザイ</t>
    </rPh>
    <rPh sb="3" eb="5">
      <t>ジョウケン</t>
    </rPh>
    <phoneticPr fontId="5"/>
  </si>
  <si>
    <t>ゴールド最小</t>
    <rPh sb="4" eb="6">
      <t>サイショウ</t>
    </rPh>
    <phoneticPr fontId="5"/>
  </si>
  <si>
    <t>gold_min</t>
    <phoneticPr fontId="5"/>
  </si>
  <si>
    <t>ゴールド最大</t>
    <rPh sb="4" eb="6">
      <t>サイダイ</t>
    </rPh>
    <phoneticPr fontId="5"/>
  </si>
  <si>
    <t>gold_max</t>
    <phoneticPr fontId="5"/>
  </si>
  <si>
    <t>ゴールド確率</t>
    <rPh sb="4" eb="6">
      <t>カクリツ</t>
    </rPh>
    <phoneticPr fontId="5"/>
  </si>
  <si>
    <t>gold_rate</t>
    <phoneticPr fontId="5"/>
  </si>
  <si>
    <t>drop1_item_condition</t>
    <phoneticPr fontId="5"/>
  </si>
  <si>
    <t>drop1_item_rate</t>
    <phoneticPr fontId="5"/>
  </si>
  <si>
    <t>drop2_item_rate</t>
    <phoneticPr fontId="5"/>
  </si>
  <si>
    <t>drop2_item_condition</t>
    <phoneticPr fontId="5"/>
  </si>
  <si>
    <t>drop3_item_rate</t>
    <phoneticPr fontId="5"/>
  </si>
  <si>
    <t>drop3_item_condition</t>
    <phoneticPr fontId="5"/>
  </si>
  <si>
    <t>steal1_item_id</t>
    <phoneticPr fontId="5"/>
  </si>
  <si>
    <t>steal1_item_rate</t>
    <phoneticPr fontId="5"/>
  </si>
  <si>
    <t>盗み3条件</t>
    <rPh sb="0" eb="1">
      <t>ヌス</t>
    </rPh>
    <rPh sb="3" eb="5">
      <t>ジョウケン</t>
    </rPh>
    <phoneticPr fontId="5"/>
  </si>
  <si>
    <t>steal1_item_condition</t>
    <phoneticPr fontId="5"/>
  </si>
  <si>
    <t>盗み1種別</t>
    <rPh sb="0" eb="1">
      <t>ヌス</t>
    </rPh>
    <rPh sb="3" eb="5">
      <t>シュベツ</t>
    </rPh>
    <phoneticPr fontId="5"/>
  </si>
  <si>
    <t>盗1確率</t>
    <rPh sb="0" eb="1">
      <t>ヌス</t>
    </rPh>
    <rPh sb="2" eb="4">
      <t>カクリツ</t>
    </rPh>
    <phoneticPr fontId="5"/>
  </si>
  <si>
    <t>盗み1条件</t>
    <rPh sb="0" eb="1">
      <t>ヌス</t>
    </rPh>
    <rPh sb="3" eb="5">
      <t>ジョウケン</t>
    </rPh>
    <phoneticPr fontId="5"/>
  </si>
  <si>
    <t>盗み2種別</t>
    <rPh sb="0" eb="1">
      <t>ヌス</t>
    </rPh>
    <rPh sb="3" eb="5">
      <t>シュベツ</t>
    </rPh>
    <phoneticPr fontId="5"/>
  </si>
  <si>
    <t>盗2確率</t>
    <rPh sb="0" eb="1">
      <t>ヌス</t>
    </rPh>
    <rPh sb="2" eb="4">
      <t>カクリツ</t>
    </rPh>
    <phoneticPr fontId="5"/>
  </si>
  <si>
    <t>盗み2条件</t>
    <rPh sb="0" eb="1">
      <t>ヌス</t>
    </rPh>
    <rPh sb="3" eb="5">
      <t>ジョウケン</t>
    </rPh>
    <phoneticPr fontId="5"/>
  </si>
  <si>
    <t>盗み3種別</t>
    <rPh sb="0" eb="1">
      <t>ヌス</t>
    </rPh>
    <rPh sb="3" eb="5">
      <t>シュベツ</t>
    </rPh>
    <phoneticPr fontId="5"/>
  </si>
  <si>
    <t>盗3確率</t>
    <rPh sb="0" eb="1">
      <t>ヌス</t>
    </rPh>
    <rPh sb="2" eb="4">
      <t>カクリツ</t>
    </rPh>
    <phoneticPr fontId="5"/>
  </si>
  <si>
    <t>steal2_item_id</t>
    <phoneticPr fontId="5"/>
  </si>
  <si>
    <t>steal2_item_rate</t>
    <phoneticPr fontId="5"/>
  </si>
  <si>
    <t>steal2_item_condition</t>
    <phoneticPr fontId="5"/>
  </si>
  <si>
    <t>steal3_item_id</t>
    <phoneticPr fontId="5"/>
  </si>
  <si>
    <t>steal3_item_rate</t>
    <phoneticPr fontId="5"/>
  </si>
  <si>
    <t>steal3_item_condition</t>
    <phoneticPr fontId="5"/>
  </si>
  <si>
    <t>アイテムレベル</t>
    <phoneticPr fontId="5"/>
  </si>
  <si>
    <t>item_level</t>
    <phoneticPr fontId="5"/>
  </si>
  <si>
    <t>|1|道具</t>
    <rPh sb="3" eb="5">
      <t>ドウグ</t>
    </rPh>
    <phoneticPr fontId="5"/>
  </si>
  <si>
    <t>|1000|道具・探索</t>
    <rPh sb="6" eb="8">
      <t>ドウグ</t>
    </rPh>
    <rPh sb="9" eb="11">
      <t>タンサク</t>
    </rPh>
    <phoneticPr fontId="5"/>
  </si>
  <si>
    <t>|1001|道具・回復</t>
    <rPh sb="6" eb="8">
      <t>ドウグ</t>
    </rPh>
    <rPh sb="9" eb="11">
      <t>カイフク</t>
    </rPh>
    <phoneticPr fontId="5"/>
  </si>
  <si>
    <t>|1002|道具・攻撃</t>
    <rPh sb="6" eb="8">
      <t>ドウグ</t>
    </rPh>
    <rPh sb="9" eb="11">
      <t>コウゲキ</t>
    </rPh>
    <phoneticPr fontId="5"/>
  </si>
  <si>
    <t>不確定名</t>
    <rPh sb="0" eb="3">
      <t>フカクテイ</t>
    </rPh>
    <rPh sb="3" eb="4">
      <t>メイ</t>
    </rPh>
    <phoneticPr fontId="5"/>
  </si>
  <si>
    <t>？刀</t>
    <rPh sb="1" eb="2">
      <t>カタナ</t>
    </rPh>
    <phoneticPr fontId="5"/>
  </si>
  <si>
    <t>？剣</t>
    <rPh sb="1" eb="2">
      <t>ケン</t>
    </rPh>
    <phoneticPr fontId="5"/>
  </si>
  <si>
    <t>？武器</t>
    <rPh sb="1" eb="3">
      <t>ブキ</t>
    </rPh>
    <phoneticPr fontId="5"/>
  </si>
  <si>
    <t>？斧</t>
    <rPh sb="1" eb="2">
      <t>オノ</t>
    </rPh>
    <phoneticPr fontId="5"/>
  </si>
  <si>
    <t>？槍</t>
    <rPh sb="1" eb="2">
      <t>ヤリ</t>
    </rPh>
    <phoneticPr fontId="5"/>
  </si>
  <si>
    <t>？槌</t>
    <rPh sb="1" eb="2">
      <t>ツチ</t>
    </rPh>
    <phoneticPr fontId="5"/>
  </si>
  <si>
    <t>？鎌</t>
    <rPh sb="1" eb="2">
      <t>カマ</t>
    </rPh>
    <phoneticPr fontId="5"/>
  </si>
  <si>
    <t>？鞭</t>
    <rPh sb="1" eb="2">
      <t>ムチ</t>
    </rPh>
    <phoneticPr fontId="5"/>
  </si>
  <si>
    <t>？拳</t>
    <rPh sb="1" eb="2">
      <t>コブシ</t>
    </rPh>
    <phoneticPr fontId="5"/>
  </si>
  <si>
    <t>？弓</t>
    <rPh sb="1" eb="2">
      <t>ユミ</t>
    </rPh>
    <phoneticPr fontId="5"/>
  </si>
  <si>
    <t>？銃</t>
    <rPh sb="1" eb="2">
      <t>ジュウ</t>
    </rPh>
    <phoneticPr fontId="5"/>
  </si>
  <si>
    <t>？棒</t>
    <rPh sb="1" eb="2">
      <t>ボウ</t>
    </rPh>
    <phoneticPr fontId="5"/>
  </si>
  <si>
    <t>？杖</t>
    <rPh sb="1" eb="2">
      <t>ツエ</t>
    </rPh>
    <phoneticPr fontId="5"/>
  </si>
  <si>
    <t>？本</t>
    <rPh sb="1" eb="2">
      <t>ホン</t>
    </rPh>
    <phoneticPr fontId="5"/>
  </si>
  <si>
    <t>？大型の盾</t>
    <rPh sb="1" eb="3">
      <t>オオガタ</t>
    </rPh>
    <rPh sb="4" eb="5">
      <t>タテ</t>
    </rPh>
    <phoneticPr fontId="5"/>
  </si>
  <si>
    <t>？小型の盾</t>
    <rPh sb="1" eb="3">
      <t>コガタ</t>
    </rPh>
    <rPh sb="4" eb="5">
      <t>タテ</t>
    </rPh>
    <phoneticPr fontId="5"/>
  </si>
  <si>
    <t>？薬品</t>
    <rPh sb="1" eb="3">
      <t>ヤクヒン</t>
    </rPh>
    <phoneticPr fontId="5"/>
  </si>
  <si>
    <t>？矢</t>
    <rPh sb="1" eb="2">
      <t>ヤ</t>
    </rPh>
    <phoneticPr fontId="5"/>
  </si>
  <si>
    <t>？弾</t>
    <rPh sb="1" eb="2">
      <t>タマ</t>
    </rPh>
    <phoneticPr fontId="5"/>
  </si>
  <si>
    <t>？護符</t>
    <rPh sb="1" eb="3">
      <t>ゴフ</t>
    </rPh>
    <phoneticPr fontId="5"/>
  </si>
  <si>
    <t>？使い魔</t>
    <rPh sb="1" eb="2">
      <t>ツカ</t>
    </rPh>
    <rPh sb="3" eb="4">
      <t>マ</t>
    </rPh>
    <phoneticPr fontId="5"/>
  </si>
  <si>
    <t>？鎧</t>
    <rPh sb="1" eb="2">
      <t>ヨロイ</t>
    </rPh>
    <phoneticPr fontId="5"/>
  </si>
  <si>
    <t>？服</t>
    <rPh sb="1" eb="2">
      <t>フク</t>
    </rPh>
    <phoneticPr fontId="5"/>
  </si>
  <si>
    <t>？兜</t>
    <rPh sb="1" eb="2">
      <t>カブト</t>
    </rPh>
    <phoneticPr fontId="5"/>
  </si>
  <si>
    <t>？帽子</t>
    <rPh sb="1" eb="3">
      <t>ボウシ</t>
    </rPh>
    <phoneticPr fontId="5"/>
  </si>
  <si>
    <t>？小手</t>
    <rPh sb="1" eb="3">
      <t>コテ</t>
    </rPh>
    <phoneticPr fontId="5"/>
  </si>
  <si>
    <t>？手袋</t>
    <rPh sb="1" eb="3">
      <t>テブクロ</t>
    </rPh>
    <phoneticPr fontId="5"/>
  </si>
  <si>
    <t>？靴</t>
    <rPh sb="1" eb="2">
      <t>クツ</t>
    </rPh>
    <phoneticPr fontId="5"/>
  </si>
  <si>
    <t>？ベルト</t>
    <phoneticPr fontId="5"/>
  </si>
  <si>
    <t>？マント</t>
    <phoneticPr fontId="5"/>
  </si>
  <si>
    <t>？イヤリング</t>
    <phoneticPr fontId="5"/>
  </si>
  <si>
    <t>？ネックレス</t>
    <phoneticPr fontId="5"/>
  </si>
  <si>
    <t>？腕輪</t>
    <rPh sb="1" eb="3">
      <t>ウデワ</t>
    </rPh>
    <phoneticPr fontId="5"/>
  </si>
  <si>
    <t>？指輪</t>
    <rPh sb="1" eb="3">
      <t>ユビワ</t>
    </rPh>
    <phoneticPr fontId="5"/>
  </si>
  <si>
    <t>？宝石</t>
    <rPh sb="1" eb="3">
      <t>ホウセキ</t>
    </rPh>
    <phoneticPr fontId="5"/>
  </si>
  <si>
    <t>有効化の有無</t>
    <rPh sb="0" eb="2">
      <t>ユウコウ</t>
    </rPh>
    <rPh sb="2" eb="3">
      <t>カ</t>
    </rPh>
    <rPh sb="4" eb="6">
      <t>ウム</t>
    </rPh>
    <phoneticPr fontId="5"/>
  </si>
  <si>
    <t>enabled</t>
    <phoneticPr fontId="5"/>
  </si>
  <si>
    <t>bool</t>
    <phoneticPr fontId="5"/>
  </si>
  <si>
    <t>デバッガーズ</t>
    <phoneticPr fontId="5"/>
  </si>
  <si>
    <t>有効無効</t>
    <rPh sb="0" eb="4">
      <t>ユウコウムコウ</t>
    </rPh>
    <phoneticPr fontId="5"/>
  </si>
  <si>
    <t xml:space="preserve">■プルダウンリストの作り方
プルダウンにしたい範囲を選択して　数式→名前の定義
　定義名を入力して、「OK」ボタンを押す。
ドロップダウンリストにしたいセルを選択して　データ→データの入力規則　※データツールタブ内
　「入力値の種類」に「リスト」を選択し、「元の値」に「=(定義名)」を入力して、「OK」ボタンを押す。
</t>
    <rPh sb="10" eb="11">
      <t>ツク</t>
    </rPh>
    <rPh sb="12" eb="13">
      <t>カタ</t>
    </rPh>
    <rPh sb="24" eb="26">
      <t>ハンイ</t>
    </rPh>
    <rPh sb="27" eb="29">
      <t>センタク</t>
    </rPh>
    <rPh sb="32" eb="34">
      <t>スウシキ</t>
    </rPh>
    <rPh sb="35" eb="37">
      <t>ナマエ</t>
    </rPh>
    <rPh sb="38" eb="40">
      <t>テイギ</t>
    </rPh>
    <rPh sb="42" eb="45">
      <t>テイギメイ</t>
    </rPh>
    <rPh sb="46" eb="48">
      <t>ニュウリョク</t>
    </rPh>
    <rPh sb="59" eb="60">
      <t>オ</t>
    </rPh>
    <rPh sb="81" eb="83">
      <t>センタク</t>
    </rPh>
    <rPh sb="94" eb="96">
      <t>ニュウリョク</t>
    </rPh>
    <rPh sb="96" eb="98">
      <t>キソク</t>
    </rPh>
    <rPh sb="108" eb="109">
      <t>ナイ</t>
    </rPh>
    <rPh sb="112" eb="115">
      <t>ニュウリョクチ</t>
    </rPh>
    <rPh sb="116" eb="118">
      <t>シュルイ</t>
    </rPh>
    <rPh sb="126" eb="128">
      <t>センタク</t>
    </rPh>
    <rPh sb="131" eb="132">
      <t>モト</t>
    </rPh>
    <rPh sb="133" eb="134">
      <t>アタイ</t>
    </rPh>
    <rPh sb="139" eb="142">
      <t>テイギメイ</t>
    </rPh>
    <rPh sb="145" eb="147">
      <t>ニュウリョク</t>
    </rPh>
    <rPh sb="158" eb="159">
      <t>オ</t>
    </rPh>
    <phoneticPr fontId="5"/>
  </si>
  <si>
    <t>|27|スケルトン</t>
  </si>
  <si>
    <t>罠知識</t>
    <rPh sb="0" eb="1">
      <t>ワナ</t>
    </rPh>
    <rPh sb="1" eb="3">
      <t>チシキ</t>
    </rPh>
    <phoneticPr fontId="5"/>
  </si>
  <si>
    <t>trap_knowledge</t>
    <phoneticPr fontId="5"/>
  </si>
  <si>
    <t>/Assets/Application/Database/MasterData</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</si>
</sst>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TRUE&quot;;&quot;TRUE&quot;;&quot;FALSE&quot;"/>
  </numFmts>
  <fonts count="6" x14ac:knownFonts="1">
    <font>
      <sz val="10"/>
      <name val="ＭＳ Ｐゴシック"/>
      <family val="3"/>
      <charset val="128"/>
    </font>
    <font>
      <sz val="11"/>
      <color indexed="8"/>
      <name val="ＭＳ Ｐゴシック"/>
      <family val="3"/>
      <charset val="128"/>
    </font>
    <font>
      <sz val="10"/>
      <color indexed="8"/>
      <name val="ＭＳ Ｐゴシック"/>
      <family val="3"/>
      <charset val="128"/>
    </font>
    <font>
      <sz val="10"/>
      <name val="ＭＳ Ｐゴシック"/>
      <family val="3"/>
    </font>
    <font>
      <sz val="18"/>
      <color indexed="54"/>
      <name val="游ゴシック Light"/>
      <family val="3"/>
      <charset val="128"/>
    </font>
    <font>
      <sz val="6"/>
      <name val="ＭＳ Ｐゴシック"/>
      <family val="3"/>
      <charset val="128"/>
    </font>
  </fonts>
  <fills count="4">
    <fill>
      <patternFill patternType="none"/>
    </fill>
    <fill>
      <patternFill patternType="gray125"/>
    </fill>
    <fill>
      <patternFill patternType="solid">
        <fgColor indexed="22"/>
        <bgColor indexed="31"/>
      </patternFill>
    </fill>
    <fill>
      <patternFill patternType="solid">
        <fgColor theme="5" tint="0.59996337778862885"/>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alignment vertical="center"/>
    </xf>
  </cellStyleXfs>
  <cellXfs count="19">
    <xf numFmtId="0" fontId="0" fillId="0" borderId="0" xfId="0"/>
    <xf numFmtId="0" fontId="1" fillId="0" borderId="0" xfId="1">
      <alignment vertical="center"/>
    </xf>
    <xf numFmtId="0" fontId="2" fillId="0" borderId="0" xfId="1" applyFont="1">
      <alignment vertical="center"/>
    </xf>
    <xf numFmtId="0" fontId="3" fillId="0" borderId="0" xfId="0" applyFont="1"/>
    <xf numFmtId="0" fontId="2" fillId="0" borderId="0" xfId="0" applyFont="1"/>
    <xf numFmtId="176" fontId="1" fillId="0" borderId="0" xfId="1" applyNumberFormat="1">
      <alignment vertical="center"/>
    </xf>
    <xf numFmtId="0" fontId="0" fillId="0" borderId="0" xfId="0" applyAlignment="1">
      <alignment vertical="center"/>
    </xf>
    <xf numFmtId="0" fontId="0" fillId="0" borderId="1" xfId="0" applyBorder="1" applyAlignment="1">
      <alignment vertical="center"/>
    </xf>
    <xf numFmtId="0" fontId="0" fillId="2" borderId="1" xfId="0" applyFill="1" applyBorder="1" applyAlignment="1">
      <alignment vertical="center"/>
    </xf>
    <xf numFmtId="0" fontId="0" fillId="3" borderId="2" xfId="0" applyFill="1" applyBorder="1"/>
    <xf numFmtId="0" fontId="0" fillId="0" borderId="2" xfId="0" applyBorder="1"/>
    <xf numFmtId="0" fontId="0" fillId="3" borderId="3" xfId="0" applyFill="1" applyBorder="1"/>
    <xf numFmtId="0" fontId="0" fillId="0" borderId="3" xfId="0" applyBorder="1"/>
    <xf numFmtId="0" fontId="0" fillId="3" borderId="4" xfId="0" applyFill="1" applyBorder="1"/>
    <xf numFmtId="0" fontId="0" fillId="0" borderId="4" xfId="0" applyBorder="1"/>
    <xf numFmtId="0" fontId="2" fillId="0" borderId="0" xfId="1" applyFont="1" applyAlignment="1">
      <alignment vertical="center"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cellXfs>
  <cellStyles count="2">
    <cellStyle name="Excel Built-in Normal" xfId="1" xr:uid="{00000000-0005-0000-0000-000000000000}"/>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ctionPatter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ActionPattern"/>
      <sheetName val="AP001"/>
      <sheetName val="AP101"/>
      <sheetName val="AP201"/>
      <sheetName val="AP202"/>
      <sheetName val="AP999"/>
    </sheetNames>
    <sheetDataSet>
      <sheetData sheetId="0"/>
      <sheetData sheetId="1">
        <row r="1">
          <cell r="A1" t="str">
            <v>|0|不明</v>
          </cell>
        </row>
        <row r="2">
          <cell r="A2" t="str">
            <v>|1|攻撃のみ</v>
          </cell>
        </row>
        <row r="3">
          <cell r="A3" t="str">
            <v>|101|3属性ストーム</v>
          </cell>
        </row>
        <row r="4">
          <cell r="A4" t="str">
            <v>|201|ヒールから防御</v>
          </cell>
        </row>
        <row r="5">
          <cell r="A5" t="str">
            <v>|202|ファイアから攻撃</v>
          </cell>
        </row>
        <row r="6">
          <cell r="A6" t="str">
            <v>|999|防御のみ</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heetViews>
  <sheetFormatPr defaultColWidth="9.44140625" defaultRowHeight="13.2" x14ac:dyDescent="0.15"/>
  <cols>
    <col min="1" max="16384" width="9.44140625" style="1"/>
  </cols>
  <sheetData>
    <row r="1" spans="1:1" x14ac:dyDescent="0.15">
      <c r="A1" s="1" t="s">
        <v>872</v>
      </c>
    </row>
  </sheetData>
  <sheetProtection selectLockedCells="1" selectUnlockedCells="1"/>
  <phoneticPr fontId="5"/>
  <pageMargins left="0.7" right="0.7" top="0.75" bottom="0.75" header="0.51180555555555551" footer="0.51180555555555551"/>
  <pageSetup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W7"/>
  <sheetViews>
    <sheetView workbookViewId="0">
      <pane xSplit="2" ySplit="3" topLeftCell="C4" activePane="bottomRight" state="frozen"/>
      <selection pane="topRight" activeCell="C1" sqref="C1"/>
      <selection pane="bottomLeft" activeCell="A4" sqref="A4"/>
      <selection pane="bottomRight" activeCell="C6" sqref="C6"/>
    </sheetView>
  </sheetViews>
  <sheetFormatPr defaultColWidth="11.5546875" defaultRowHeight="13.2" x14ac:dyDescent="0.15"/>
  <cols>
    <col min="1" max="1" width="9.44140625" style="1" customWidth="1"/>
    <col min="2" max="3" width="23.88671875" style="1" customWidth="1"/>
    <col min="4" max="4" width="13.21875" style="1" customWidth="1"/>
    <col min="5" max="231" width="9.44140625" style="1" customWidth="1"/>
  </cols>
  <sheetData>
    <row r="1" spans="1:4" x14ac:dyDescent="0.15">
      <c r="A1" s="1" t="s">
        <v>1</v>
      </c>
      <c r="B1" s="1" t="s">
        <v>2</v>
      </c>
      <c r="C1" s="1" t="s">
        <v>381</v>
      </c>
      <c r="D1" s="1" t="s">
        <v>236</v>
      </c>
    </row>
    <row r="2" spans="1:4" x14ac:dyDescent="0.15">
      <c r="A2" s="1" t="s">
        <v>32</v>
      </c>
      <c r="B2" s="1" t="s">
        <v>33</v>
      </c>
      <c r="C2" s="1" t="s">
        <v>382</v>
      </c>
      <c r="D2" s="1" t="s">
        <v>246</v>
      </c>
    </row>
    <row r="3" spans="1:4" x14ac:dyDescent="0.15">
      <c r="A3" s="1" t="s">
        <v>63</v>
      </c>
      <c r="B3" s="1" t="s">
        <v>64</v>
      </c>
      <c r="C3" s="1" t="s">
        <v>383</v>
      </c>
      <c r="D3" s="1" t="s">
        <v>63</v>
      </c>
    </row>
    <row r="4" spans="1:4" x14ac:dyDescent="0.15">
      <c r="A4" s="1">
        <v>0</v>
      </c>
      <c r="B4" s="2" t="s">
        <v>380</v>
      </c>
      <c r="C4" s="2" t="str">
        <f>"|"&amp;A4&amp;"|"&amp;B4</f>
        <v>|0|なし</v>
      </c>
      <c r="D4" s="1">
        <v>0</v>
      </c>
    </row>
    <row r="5" spans="1:4" x14ac:dyDescent="0.15">
      <c r="A5" s="1">
        <v>300001</v>
      </c>
      <c r="B5" s="2" t="s">
        <v>225</v>
      </c>
      <c r="C5" s="2" t="str">
        <f>"|"&amp;A5&amp;"|"&amp;B5</f>
        <v>|300001|スライムの粘液</v>
      </c>
      <c r="D5" s="1">
        <v>1</v>
      </c>
    </row>
    <row r="6" spans="1:4" x14ac:dyDescent="0.15">
      <c r="A6" s="1">
        <v>300002</v>
      </c>
      <c r="B6" s="2" t="s">
        <v>227</v>
      </c>
      <c r="C6" s="2" t="str">
        <f t="shared" ref="C6:C7" si="0">"|"&amp;A6&amp;"|"&amp;B6</f>
        <v>|300002|コウモリの羽</v>
      </c>
      <c r="D6" s="1">
        <v>2</v>
      </c>
    </row>
    <row r="7" spans="1:4" x14ac:dyDescent="0.15">
      <c r="A7" s="1">
        <v>300003</v>
      </c>
      <c r="B7" s="2" t="s">
        <v>229</v>
      </c>
      <c r="C7" s="2" t="str">
        <f t="shared" si="0"/>
        <v>|300003|乾いた骨片</v>
      </c>
      <c r="D7" s="1">
        <v>3</v>
      </c>
    </row>
  </sheetData>
  <sheetProtection selectLockedCells="1" selectUnlockedCells="1"/>
  <phoneticPr fontId="5"/>
  <pageMargins left="0.7" right="0.7" top="0.75" bottom="0.75" header="0.51180555555555551" footer="0.51180555555555551"/>
  <pageSetup paperSize="9"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P18"/>
  <sheetViews>
    <sheetView workbookViewId="0">
      <pane xSplit="2" ySplit="3" topLeftCell="C4" activePane="bottomRight" state="frozen"/>
      <selection pane="topRight" activeCell="C1" sqref="C1"/>
      <selection pane="bottomLeft" activeCell="A4" sqref="A4"/>
      <selection pane="bottomRight" activeCell="M18" sqref="M18"/>
    </sheetView>
  </sheetViews>
  <sheetFormatPr defaultColWidth="11.5546875" defaultRowHeight="13.2" x14ac:dyDescent="0.15"/>
  <cols>
    <col min="1" max="1" width="9.44140625" style="1" customWidth="1"/>
    <col min="2" max="3" width="17.88671875" style="1" customWidth="1"/>
    <col min="4" max="5" width="9.44140625" style="1" customWidth="1"/>
    <col min="6" max="8" width="12.44140625" style="1" customWidth="1"/>
    <col min="9" max="9" width="11.109375" style="1" customWidth="1"/>
    <col min="10" max="10" width="10.5546875" style="1" customWidth="1"/>
    <col min="11" max="13" width="9.44140625" style="1" customWidth="1"/>
    <col min="14" max="14" width="30.21875" style="1" customWidth="1"/>
    <col min="15" max="15" width="35.33203125" style="1" customWidth="1"/>
    <col min="16" max="250" width="9.44140625" style="1" customWidth="1"/>
  </cols>
  <sheetData>
    <row r="1" spans="1:15" x14ac:dyDescent="0.15">
      <c r="A1" s="1" t="s">
        <v>1</v>
      </c>
      <c r="B1" s="1" t="s">
        <v>2</v>
      </c>
      <c r="C1" s="1" t="s">
        <v>381</v>
      </c>
      <c r="D1" s="1" t="s">
        <v>281</v>
      </c>
      <c r="E1" s="1" t="s">
        <v>282</v>
      </c>
      <c r="F1" s="1" t="s">
        <v>283</v>
      </c>
      <c r="G1" s="1" t="s">
        <v>284</v>
      </c>
      <c r="H1" s="1" t="s">
        <v>285</v>
      </c>
      <c r="I1" s="1" t="s">
        <v>231</v>
      </c>
      <c r="J1" s="1" t="s">
        <v>232</v>
      </c>
      <c r="K1" s="1" t="s">
        <v>233</v>
      </c>
      <c r="L1" s="1" t="s">
        <v>234</v>
      </c>
      <c r="M1" s="1" t="s">
        <v>235</v>
      </c>
      <c r="N1" s="1" t="s">
        <v>236</v>
      </c>
      <c r="O1" s="1" t="s">
        <v>158</v>
      </c>
    </row>
    <row r="2" spans="1:15" x14ac:dyDescent="0.15">
      <c r="A2" s="1" t="s">
        <v>32</v>
      </c>
      <c r="B2" s="1" t="s">
        <v>33</v>
      </c>
      <c r="C2" s="1" t="s">
        <v>382</v>
      </c>
      <c r="D2" s="1" t="s">
        <v>163</v>
      </c>
      <c r="E2" s="1" t="s">
        <v>286</v>
      </c>
      <c r="F2" s="1" t="s">
        <v>287</v>
      </c>
      <c r="G2" s="1" t="s">
        <v>288</v>
      </c>
      <c r="H2" s="1" t="s">
        <v>289</v>
      </c>
      <c r="I2" s="1" t="s">
        <v>241</v>
      </c>
      <c r="J2" s="1" t="s">
        <v>242</v>
      </c>
      <c r="K2" s="1" t="s">
        <v>243</v>
      </c>
      <c r="L2" s="1" t="s">
        <v>244</v>
      </c>
      <c r="M2" s="1" t="s">
        <v>245</v>
      </c>
      <c r="N2" s="1" t="s">
        <v>246</v>
      </c>
      <c r="O2" s="1" t="s">
        <v>165</v>
      </c>
    </row>
    <row r="3" spans="1:15" x14ac:dyDescent="0.15">
      <c r="A3" s="1" t="s">
        <v>63</v>
      </c>
      <c r="B3" s="1" t="s">
        <v>64</v>
      </c>
      <c r="C3" s="1" t="s">
        <v>383</v>
      </c>
      <c r="D3" s="1" t="s">
        <v>65</v>
      </c>
      <c r="E3" s="1" t="s">
        <v>65</v>
      </c>
      <c r="F3" s="1" t="s">
        <v>251</v>
      </c>
      <c r="G3" s="1" t="s">
        <v>66</v>
      </c>
      <c r="H3" s="1" t="s">
        <v>66</v>
      </c>
      <c r="I3" s="1" t="s">
        <v>65</v>
      </c>
      <c r="J3" s="1" t="s">
        <v>65</v>
      </c>
      <c r="K3" s="1" t="s">
        <v>65</v>
      </c>
      <c r="L3" s="1" t="s">
        <v>65</v>
      </c>
      <c r="M3" s="1" t="s">
        <v>251</v>
      </c>
      <c r="N3" s="1" t="s">
        <v>63</v>
      </c>
      <c r="O3" s="1" t="s">
        <v>64</v>
      </c>
    </row>
    <row r="4" spans="1:15" x14ac:dyDescent="0.15">
      <c r="A4" s="1">
        <v>0</v>
      </c>
      <c r="B4" s="1" t="s">
        <v>380</v>
      </c>
      <c r="C4" s="1" t="str">
        <f>"|"&amp;A4&amp;"|"&amp;B4</f>
        <v>|0|なし</v>
      </c>
      <c r="D4" s="1">
        <v>0</v>
      </c>
      <c r="E4" s="1">
        <v>0</v>
      </c>
      <c r="F4" s="1" t="b">
        <v>0</v>
      </c>
      <c r="G4" s="1">
        <v>0</v>
      </c>
      <c r="H4" s="1">
        <v>0</v>
      </c>
      <c r="I4" s="1">
        <v>0</v>
      </c>
      <c r="J4" s="1">
        <v>0</v>
      </c>
      <c r="K4" s="1">
        <v>0</v>
      </c>
      <c r="L4" s="1">
        <v>0</v>
      </c>
      <c r="M4" s="1" t="b">
        <v>1</v>
      </c>
      <c r="N4" s="1">
        <v>0</v>
      </c>
      <c r="O4" s="1" t="s">
        <v>384</v>
      </c>
    </row>
    <row r="5" spans="1:15" x14ac:dyDescent="0.15">
      <c r="A5" s="1">
        <v>1002</v>
      </c>
      <c r="B5" s="1" t="s">
        <v>290</v>
      </c>
      <c r="C5" s="1" t="str">
        <f>"|"&amp;A5&amp;"|"&amp;B5</f>
        <v>|1002|ぶん回し</v>
      </c>
      <c r="D5" s="1">
        <v>1</v>
      </c>
      <c r="E5" s="1">
        <v>8</v>
      </c>
      <c r="F5" s="5">
        <v>1</v>
      </c>
      <c r="G5" s="1">
        <v>0</v>
      </c>
      <c r="H5" s="1">
        <v>1.2</v>
      </c>
      <c r="I5" s="1">
        <v>2</v>
      </c>
      <c r="J5" s="1">
        <v>1</v>
      </c>
      <c r="K5" s="1">
        <v>2</v>
      </c>
      <c r="L5" s="1">
        <v>1</v>
      </c>
      <c r="M5" s="1" t="b">
        <f>TRUE</f>
        <v>1</v>
      </c>
      <c r="N5" s="1" t="s">
        <v>291</v>
      </c>
      <c r="O5" s="1" t="s">
        <v>292</v>
      </c>
    </row>
    <row r="6" spans="1:15" x14ac:dyDescent="0.15">
      <c r="A6" s="1">
        <v>2041</v>
      </c>
      <c r="B6" s="1" t="s">
        <v>293</v>
      </c>
      <c r="C6" s="1" t="str">
        <f t="shared" ref="C6:C18" si="0">"|"&amp;A6&amp;"|"&amp;B6</f>
        <v>|2041|ファイア</v>
      </c>
      <c r="D6" s="1">
        <v>2</v>
      </c>
      <c r="E6" s="1">
        <v>5</v>
      </c>
      <c r="F6" s="5" t="b">
        <f>FALSE</f>
        <v>0</v>
      </c>
      <c r="G6" s="1">
        <v>0.4</v>
      </c>
      <c r="H6" s="1">
        <v>0.8</v>
      </c>
      <c r="I6" s="1">
        <v>2</v>
      </c>
      <c r="J6" s="1">
        <v>1</v>
      </c>
      <c r="K6" s="1">
        <v>1</v>
      </c>
      <c r="L6" s="1">
        <v>3</v>
      </c>
      <c r="M6" s="1" t="b">
        <f>TRUE</f>
        <v>1</v>
      </c>
      <c r="N6" s="1" t="s">
        <v>294</v>
      </c>
      <c r="O6" s="1" t="s">
        <v>295</v>
      </c>
    </row>
    <row r="7" spans="1:15" x14ac:dyDescent="0.15">
      <c r="A7" s="1">
        <v>2042</v>
      </c>
      <c r="B7" s="1" t="s">
        <v>296</v>
      </c>
      <c r="C7" s="1" t="str">
        <f t="shared" si="0"/>
        <v>|2042|ファイアストーム</v>
      </c>
      <c r="D7" s="1">
        <v>2</v>
      </c>
      <c r="E7" s="1">
        <v>10</v>
      </c>
      <c r="F7" s="5" t="b">
        <f>FALSE</f>
        <v>0</v>
      </c>
      <c r="G7" s="1">
        <v>0.60000000000000009</v>
      </c>
      <c r="H7" s="1">
        <v>1</v>
      </c>
      <c r="I7" s="1">
        <v>2</v>
      </c>
      <c r="J7" s="1">
        <v>1</v>
      </c>
      <c r="K7" s="1">
        <v>2</v>
      </c>
      <c r="L7" s="1">
        <v>3</v>
      </c>
      <c r="M7" s="1" t="b">
        <f>TRUE</f>
        <v>1</v>
      </c>
      <c r="N7" s="1" t="s">
        <v>297</v>
      </c>
      <c r="O7" s="1" t="s">
        <v>298</v>
      </c>
    </row>
    <row r="8" spans="1:15" x14ac:dyDescent="0.15">
      <c r="A8" s="1">
        <v>2043</v>
      </c>
      <c r="B8" s="1" t="s">
        <v>299</v>
      </c>
      <c r="C8" s="1" t="str">
        <f t="shared" si="0"/>
        <v>|2043|ファイアバースト</v>
      </c>
      <c r="D8" s="1">
        <v>2</v>
      </c>
      <c r="E8" s="1">
        <v>20</v>
      </c>
      <c r="F8" s="5" t="b">
        <f>FALSE</f>
        <v>0</v>
      </c>
      <c r="G8" s="1">
        <v>0.8</v>
      </c>
      <c r="H8" s="1">
        <v>1.2</v>
      </c>
      <c r="I8" s="1">
        <v>2</v>
      </c>
      <c r="J8" s="1">
        <v>1</v>
      </c>
      <c r="K8" s="1">
        <v>3</v>
      </c>
      <c r="L8" s="1">
        <v>3</v>
      </c>
      <c r="M8" s="1" t="b">
        <f>TRUE</f>
        <v>1</v>
      </c>
      <c r="N8" s="1" t="s">
        <v>300</v>
      </c>
      <c r="O8" s="1" t="s">
        <v>301</v>
      </c>
    </row>
    <row r="9" spans="1:15" x14ac:dyDescent="0.15">
      <c r="A9" s="1">
        <v>2051</v>
      </c>
      <c r="B9" s="1" t="s">
        <v>302</v>
      </c>
      <c r="C9" s="1" t="str">
        <f t="shared" si="0"/>
        <v>|2051|アイス</v>
      </c>
      <c r="D9" s="1">
        <v>2</v>
      </c>
      <c r="E9" s="1">
        <v>5</v>
      </c>
      <c r="F9" s="5" t="b">
        <f>FALSE</f>
        <v>0</v>
      </c>
      <c r="G9" s="1">
        <v>0.4</v>
      </c>
      <c r="H9" s="1">
        <v>0.8</v>
      </c>
      <c r="I9" s="1">
        <v>2</v>
      </c>
      <c r="J9" s="1">
        <v>1</v>
      </c>
      <c r="K9" s="1">
        <v>1</v>
      </c>
      <c r="L9" s="1">
        <v>3</v>
      </c>
      <c r="M9" s="1" t="b">
        <f>TRUE</f>
        <v>1</v>
      </c>
      <c r="N9" s="1" t="s">
        <v>303</v>
      </c>
      <c r="O9" s="1" t="s">
        <v>304</v>
      </c>
    </row>
    <row r="10" spans="1:15" x14ac:dyDescent="0.15">
      <c r="A10" s="1">
        <v>2052</v>
      </c>
      <c r="B10" s="1" t="s">
        <v>305</v>
      </c>
      <c r="C10" s="1" t="str">
        <f t="shared" si="0"/>
        <v>|2052|アイスストーム</v>
      </c>
      <c r="D10" s="1">
        <v>2</v>
      </c>
      <c r="E10" s="1">
        <v>10</v>
      </c>
      <c r="F10" s="5" t="b">
        <f>FALSE</f>
        <v>0</v>
      </c>
      <c r="G10" s="1">
        <v>0.60000000000000009</v>
      </c>
      <c r="H10" s="1">
        <v>1</v>
      </c>
      <c r="I10" s="1">
        <v>2</v>
      </c>
      <c r="J10" s="1">
        <v>1</v>
      </c>
      <c r="K10" s="1">
        <v>2</v>
      </c>
      <c r="L10" s="1">
        <v>3</v>
      </c>
      <c r="M10" s="1" t="b">
        <f>TRUE</f>
        <v>1</v>
      </c>
      <c r="N10" s="1" t="s">
        <v>306</v>
      </c>
      <c r="O10" s="1" t="s">
        <v>307</v>
      </c>
    </row>
    <row r="11" spans="1:15" x14ac:dyDescent="0.15">
      <c r="A11" s="1">
        <v>2053</v>
      </c>
      <c r="B11" s="1" t="s">
        <v>308</v>
      </c>
      <c r="C11" s="1" t="str">
        <f t="shared" si="0"/>
        <v>|2053|アイスバースト</v>
      </c>
      <c r="D11" s="1">
        <v>2</v>
      </c>
      <c r="E11" s="1">
        <v>20</v>
      </c>
      <c r="F11" s="5" t="b">
        <f>FALSE</f>
        <v>0</v>
      </c>
      <c r="G11" s="1">
        <v>0.8</v>
      </c>
      <c r="H11" s="1">
        <v>1.2</v>
      </c>
      <c r="I11" s="1">
        <v>2</v>
      </c>
      <c r="J11" s="1">
        <v>1</v>
      </c>
      <c r="K11" s="1">
        <v>3</v>
      </c>
      <c r="L11" s="1">
        <v>3</v>
      </c>
      <c r="M11" s="1" t="b">
        <f>TRUE</f>
        <v>1</v>
      </c>
      <c r="N11" s="1" t="s">
        <v>309</v>
      </c>
      <c r="O11" s="1" t="s">
        <v>310</v>
      </c>
    </row>
    <row r="12" spans="1:15" x14ac:dyDescent="0.15">
      <c r="A12" s="1">
        <v>2061</v>
      </c>
      <c r="B12" s="1" t="s">
        <v>311</v>
      </c>
      <c r="C12" s="1" t="str">
        <f t="shared" si="0"/>
        <v>|2061|サンダー</v>
      </c>
      <c r="D12" s="1">
        <v>2</v>
      </c>
      <c r="E12" s="1">
        <v>5</v>
      </c>
      <c r="F12" s="5" t="b">
        <f>FALSE</f>
        <v>0</v>
      </c>
      <c r="G12" s="1">
        <v>0.4</v>
      </c>
      <c r="H12" s="1">
        <v>0.8</v>
      </c>
      <c r="I12" s="1">
        <v>2</v>
      </c>
      <c r="J12" s="1">
        <v>1</v>
      </c>
      <c r="K12" s="1">
        <v>1</v>
      </c>
      <c r="L12" s="1">
        <v>3</v>
      </c>
      <c r="M12" s="1" t="b">
        <f>TRUE</f>
        <v>1</v>
      </c>
      <c r="N12" s="1" t="s">
        <v>312</v>
      </c>
      <c r="O12" s="1" t="s">
        <v>313</v>
      </c>
    </row>
    <row r="13" spans="1:15" x14ac:dyDescent="0.15">
      <c r="A13" s="1">
        <v>2062</v>
      </c>
      <c r="B13" s="1" t="s">
        <v>314</v>
      </c>
      <c r="C13" s="1" t="str">
        <f t="shared" si="0"/>
        <v>|2062|サンダーストーム</v>
      </c>
      <c r="D13" s="1">
        <v>2</v>
      </c>
      <c r="E13" s="1">
        <v>10</v>
      </c>
      <c r="F13" s="5" t="b">
        <f>FALSE</f>
        <v>0</v>
      </c>
      <c r="G13" s="1">
        <v>0.60000000000000009</v>
      </c>
      <c r="H13" s="1">
        <v>1</v>
      </c>
      <c r="I13" s="1">
        <v>2</v>
      </c>
      <c r="J13" s="1">
        <v>1</v>
      </c>
      <c r="K13" s="1">
        <v>2</v>
      </c>
      <c r="L13" s="1">
        <v>3</v>
      </c>
      <c r="M13" s="1" t="b">
        <f>TRUE</f>
        <v>1</v>
      </c>
      <c r="N13" s="1" t="s">
        <v>315</v>
      </c>
      <c r="O13" s="1" t="s">
        <v>316</v>
      </c>
    </row>
    <row r="14" spans="1:15" x14ac:dyDescent="0.15">
      <c r="A14" s="1">
        <v>2063</v>
      </c>
      <c r="B14" s="1" t="s">
        <v>317</v>
      </c>
      <c r="C14" s="1" t="str">
        <f t="shared" si="0"/>
        <v>|2063|サンダーバースト</v>
      </c>
      <c r="D14" s="1">
        <v>2</v>
      </c>
      <c r="E14" s="1">
        <v>20</v>
      </c>
      <c r="F14" s="5" t="b">
        <f>FALSE</f>
        <v>0</v>
      </c>
      <c r="G14" s="1">
        <v>0.8</v>
      </c>
      <c r="H14" s="1">
        <v>1.2</v>
      </c>
      <c r="I14" s="1">
        <v>2</v>
      </c>
      <c r="J14" s="1">
        <v>1</v>
      </c>
      <c r="K14" s="1">
        <v>3</v>
      </c>
      <c r="L14" s="1">
        <v>3</v>
      </c>
      <c r="M14" s="1" t="b">
        <f>TRUE</f>
        <v>1</v>
      </c>
      <c r="N14" s="1" t="s">
        <v>318</v>
      </c>
      <c r="O14" s="1" t="s">
        <v>319</v>
      </c>
    </row>
    <row r="15" spans="1:15" x14ac:dyDescent="0.15">
      <c r="A15" s="1">
        <v>2070</v>
      </c>
      <c r="B15" s="1" t="s">
        <v>320</v>
      </c>
      <c r="C15" s="1" t="str">
        <f t="shared" si="0"/>
        <v>|2070|セルフヒール</v>
      </c>
      <c r="D15" s="1">
        <v>2</v>
      </c>
      <c r="E15" s="1">
        <v>3</v>
      </c>
      <c r="F15" s="5" t="b">
        <f>FALSE</f>
        <v>0</v>
      </c>
      <c r="G15" s="1">
        <v>0.2</v>
      </c>
      <c r="H15" s="1">
        <v>0.8</v>
      </c>
      <c r="I15" s="1">
        <v>3</v>
      </c>
      <c r="J15" s="1">
        <v>0</v>
      </c>
      <c r="K15" s="1">
        <v>0</v>
      </c>
      <c r="L15" s="1">
        <v>0</v>
      </c>
      <c r="M15" s="1" t="b">
        <f>TRUE</f>
        <v>1</v>
      </c>
      <c r="N15" s="1" t="s">
        <v>321</v>
      </c>
      <c r="O15" s="1" t="s">
        <v>322</v>
      </c>
    </row>
    <row r="16" spans="1:15" x14ac:dyDescent="0.15">
      <c r="A16" s="1">
        <v>2071</v>
      </c>
      <c r="B16" s="1" t="s">
        <v>323</v>
      </c>
      <c r="C16" s="1" t="str">
        <f t="shared" si="0"/>
        <v>|2071|ヒール</v>
      </c>
      <c r="D16" s="1">
        <v>2</v>
      </c>
      <c r="E16" s="1">
        <v>4</v>
      </c>
      <c r="F16" s="5" t="b">
        <f>FALSE</f>
        <v>0</v>
      </c>
      <c r="G16" s="1">
        <v>0.2</v>
      </c>
      <c r="H16" s="1">
        <v>0.8</v>
      </c>
      <c r="I16" s="1">
        <v>3</v>
      </c>
      <c r="J16" s="1">
        <v>0</v>
      </c>
      <c r="K16" s="1">
        <v>1</v>
      </c>
      <c r="L16" s="1">
        <v>1</v>
      </c>
      <c r="M16" s="1" t="b">
        <f>TRUE</f>
        <v>1</v>
      </c>
      <c r="N16" s="1" t="s">
        <v>324</v>
      </c>
      <c r="O16" s="1" t="s">
        <v>325</v>
      </c>
    </row>
    <row r="17" spans="1:15" x14ac:dyDescent="0.15">
      <c r="A17" s="1">
        <v>2072</v>
      </c>
      <c r="B17" s="1" t="s">
        <v>326</v>
      </c>
      <c r="C17" s="1" t="str">
        <f t="shared" si="0"/>
        <v>|2072|ラインヒール</v>
      </c>
      <c r="D17" s="1">
        <v>2</v>
      </c>
      <c r="E17" s="1">
        <v>8</v>
      </c>
      <c r="F17" s="5" t="b">
        <f>FALSE</f>
        <v>0</v>
      </c>
      <c r="G17" s="1">
        <v>0.30000000000000004</v>
      </c>
      <c r="H17" s="1">
        <v>1</v>
      </c>
      <c r="I17" s="1">
        <v>3</v>
      </c>
      <c r="J17" s="1">
        <v>0</v>
      </c>
      <c r="K17" s="1">
        <v>2</v>
      </c>
      <c r="L17" s="1">
        <v>1</v>
      </c>
      <c r="M17" s="1" t="b">
        <f>TRUE</f>
        <v>1</v>
      </c>
      <c r="N17" s="1" t="s">
        <v>327</v>
      </c>
      <c r="O17" s="1" t="s">
        <v>328</v>
      </c>
    </row>
    <row r="18" spans="1:15" x14ac:dyDescent="0.15">
      <c r="A18" s="1">
        <v>2073</v>
      </c>
      <c r="B18" s="1" t="s">
        <v>329</v>
      </c>
      <c r="C18" s="1" t="str">
        <f t="shared" si="0"/>
        <v>|2073|エリアヒール</v>
      </c>
      <c r="D18" s="1">
        <v>2</v>
      </c>
      <c r="E18" s="1">
        <v>16</v>
      </c>
      <c r="F18" s="5" t="b">
        <f>FALSE</f>
        <v>0</v>
      </c>
      <c r="G18" s="1">
        <v>0.4</v>
      </c>
      <c r="H18" s="1">
        <v>1.2</v>
      </c>
      <c r="I18" s="1">
        <v>3</v>
      </c>
      <c r="J18" s="1">
        <v>0</v>
      </c>
      <c r="K18" s="1">
        <v>3</v>
      </c>
      <c r="L18" s="1">
        <v>1</v>
      </c>
      <c r="M18" s="1" t="b">
        <f>TRUE</f>
        <v>1</v>
      </c>
      <c r="N18" s="1" t="s">
        <v>330</v>
      </c>
      <c r="O18" s="1" t="s">
        <v>331</v>
      </c>
    </row>
  </sheetData>
  <sheetProtection selectLockedCells="1" selectUnlockedCells="1"/>
  <phoneticPr fontId="5"/>
  <dataValidations count="1">
    <dataValidation type="list" operator="equal" allowBlank="1" showErrorMessage="1" sqref="N5:N18" xr:uid="{00000000-0002-0000-0900-000000000000}">
      <formula1>Influence</formula1>
      <formula2>0</formula2>
    </dataValidation>
  </dataValidations>
  <pageMargins left="0.7" right="0.7" top="0.75" bottom="0.75" header="0.51180555555555551" footer="0.51180555555555551"/>
  <pageSetup paperSize="9" firstPageNumber="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O28"/>
  <sheetViews>
    <sheetView workbookViewId="0">
      <pane xSplit="2" ySplit="3" topLeftCell="C4" activePane="bottomRight" state="frozen"/>
      <selection pane="topRight" activeCell="C1" sqref="C1"/>
      <selection pane="bottomLeft" activeCell="A4" sqref="A4"/>
      <selection pane="bottomRight" activeCell="G25" sqref="G25"/>
    </sheetView>
  </sheetViews>
  <sheetFormatPr defaultColWidth="11.5546875" defaultRowHeight="13.2" x14ac:dyDescent="0.15"/>
  <cols>
    <col min="1" max="1" width="10.44140625" style="1" customWidth="1"/>
    <col min="2" max="2" width="29.33203125" style="1" customWidth="1"/>
    <col min="3" max="3" width="31.5546875" style="1" customWidth="1"/>
    <col min="4" max="14" width="9.44140625" style="1" customWidth="1"/>
    <col min="15" max="15" width="18.6640625" style="1" customWidth="1"/>
    <col min="16" max="249" width="9.44140625" style="1" customWidth="1"/>
  </cols>
  <sheetData>
    <row r="1" spans="1:15" x14ac:dyDescent="0.15">
      <c r="A1" s="1" t="s">
        <v>1</v>
      </c>
      <c r="B1" s="1" t="s">
        <v>2</v>
      </c>
      <c r="C1" s="1" t="s">
        <v>156</v>
      </c>
      <c r="D1" s="1" t="s">
        <v>332</v>
      </c>
      <c r="E1" s="1" t="s">
        <v>333</v>
      </c>
      <c r="F1" s="1" t="s">
        <v>334</v>
      </c>
      <c r="G1" s="1" t="s">
        <v>335</v>
      </c>
      <c r="H1" s="1" t="s">
        <v>336</v>
      </c>
      <c r="I1" s="1" t="s">
        <v>337</v>
      </c>
      <c r="J1" s="1" t="s">
        <v>338</v>
      </c>
      <c r="K1" s="1" t="s">
        <v>339</v>
      </c>
      <c r="L1" s="1" t="s">
        <v>340</v>
      </c>
      <c r="M1" s="1" t="s">
        <v>341</v>
      </c>
      <c r="N1" s="1" t="s">
        <v>342</v>
      </c>
      <c r="O1" s="1" t="s">
        <v>343</v>
      </c>
    </row>
    <row r="2" spans="1:15" x14ac:dyDescent="0.15">
      <c r="A2" s="1" t="s">
        <v>32</v>
      </c>
      <c r="B2" s="1" t="s">
        <v>33</v>
      </c>
      <c r="C2" s="1" t="s">
        <v>34</v>
      </c>
      <c r="D2" s="1" t="s">
        <v>344</v>
      </c>
      <c r="E2" s="1" t="s">
        <v>345</v>
      </c>
      <c r="F2" s="1" t="s">
        <v>346</v>
      </c>
      <c r="G2" s="1" t="s">
        <v>347</v>
      </c>
      <c r="H2" s="1" t="s">
        <v>348</v>
      </c>
      <c r="I2" s="1" t="s">
        <v>349</v>
      </c>
      <c r="J2" s="1" t="s">
        <v>350</v>
      </c>
      <c r="K2" s="1" t="s">
        <v>351</v>
      </c>
      <c r="L2" s="1" t="s">
        <v>352</v>
      </c>
      <c r="M2" s="1" t="s">
        <v>276</v>
      </c>
      <c r="N2" s="1" t="s">
        <v>353</v>
      </c>
    </row>
    <row r="3" spans="1:15" x14ac:dyDescent="0.15">
      <c r="A3" s="1" t="s">
        <v>63</v>
      </c>
      <c r="B3" s="1" t="s">
        <v>64</v>
      </c>
      <c r="C3" s="1" t="s">
        <v>64</v>
      </c>
      <c r="D3" s="1" t="s">
        <v>65</v>
      </c>
      <c r="E3" s="1" t="s">
        <v>65</v>
      </c>
      <c r="F3" s="1" t="s">
        <v>65</v>
      </c>
      <c r="G3" s="1" t="s">
        <v>65</v>
      </c>
      <c r="H3" s="1" t="s">
        <v>65</v>
      </c>
      <c r="I3" s="1" t="s">
        <v>65</v>
      </c>
      <c r="J3" s="1" t="s">
        <v>65</v>
      </c>
      <c r="K3" s="1" t="s">
        <v>65</v>
      </c>
      <c r="L3" s="1" t="s">
        <v>65</v>
      </c>
      <c r="M3" s="1" t="s">
        <v>63</v>
      </c>
      <c r="N3" s="1" t="s">
        <v>65</v>
      </c>
    </row>
    <row r="4" spans="1:15" x14ac:dyDescent="0.15">
      <c r="A4" s="1">
        <v>1001</v>
      </c>
      <c r="B4" s="1" t="s">
        <v>405</v>
      </c>
      <c r="C4" s="1" t="str">
        <f t="shared" ref="C4:C28" si="0">"|"&amp;A4&amp;"|"&amp;B4</f>
        <v>|1001|HPに攻撃(武器・小)</v>
      </c>
      <c r="D4" s="1" t="s">
        <v>388</v>
      </c>
      <c r="E4" s="1" t="s">
        <v>435</v>
      </c>
      <c r="F4" s="1">
        <v>120</v>
      </c>
      <c r="G4" s="1">
        <v>0</v>
      </c>
      <c r="H4" s="1">
        <v>0</v>
      </c>
      <c r="I4" s="1">
        <v>0</v>
      </c>
      <c r="J4" s="1">
        <v>0</v>
      </c>
      <c r="K4" s="1">
        <v>0</v>
      </c>
      <c r="L4" s="1">
        <v>0</v>
      </c>
      <c r="M4" s="1" t="s">
        <v>155</v>
      </c>
      <c r="N4" s="1">
        <v>1</v>
      </c>
    </row>
    <row r="5" spans="1:15" x14ac:dyDescent="0.15">
      <c r="A5" s="1">
        <v>1002</v>
      </c>
      <c r="B5" s="1" t="s">
        <v>406</v>
      </c>
      <c r="C5" s="1" t="str">
        <f t="shared" si="0"/>
        <v>|1002|HPに攻撃(武器・中)</v>
      </c>
      <c r="D5" s="1" t="s">
        <v>388</v>
      </c>
      <c r="E5" s="1" t="s">
        <v>435</v>
      </c>
      <c r="F5" s="1">
        <v>80</v>
      </c>
      <c r="G5" s="1">
        <v>0</v>
      </c>
      <c r="H5" s="1">
        <v>0</v>
      </c>
      <c r="I5" s="1">
        <v>0</v>
      </c>
      <c r="J5" s="1">
        <v>0</v>
      </c>
      <c r="K5" s="1">
        <v>0</v>
      </c>
      <c r="L5" s="1">
        <v>0</v>
      </c>
      <c r="M5" s="1" t="s">
        <v>155</v>
      </c>
      <c r="N5" s="1">
        <v>1</v>
      </c>
    </row>
    <row r="6" spans="1:15" x14ac:dyDescent="0.15">
      <c r="A6" s="1">
        <v>1003</v>
      </c>
      <c r="B6" s="1" t="s">
        <v>407</v>
      </c>
      <c r="C6" s="1" t="str">
        <f t="shared" si="0"/>
        <v>|1003|HPに攻撃(武器・大)</v>
      </c>
      <c r="D6" s="1" t="s">
        <v>388</v>
      </c>
      <c r="E6" s="1" t="s">
        <v>435</v>
      </c>
      <c r="F6" s="1">
        <v>80</v>
      </c>
      <c r="G6" s="1">
        <v>0</v>
      </c>
      <c r="H6" s="1">
        <v>0</v>
      </c>
      <c r="I6" s="1">
        <v>0</v>
      </c>
      <c r="J6" s="1">
        <v>0</v>
      </c>
      <c r="K6" s="1">
        <v>0</v>
      </c>
      <c r="L6" s="1">
        <v>0</v>
      </c>
      <c r="M6" s="1" t="s">
        <v>155</v>
      </c>
      <c r="N6" s="1">
        <v>1</v>
      </c>
    </row>
    <row r="7" spans="1:15" x14ac:dyDescent="0.15">
      <c r="A7" s="1">
        <v>1011</v>
      </c>
      <c r="B7" s="1" t="s">
        <v>408</v>
      </c>
      <c r="C7" s="1" t="str">
        <f t="shared" si="0"/>
        <v>|1011|HPに攻撃(斬・小)</v>
      </c>
      <c r="D7" s="1" t="s">
        <v>388</v>
      </c>
      <c r="E7" s="1" t="s">
        <v>437</v>
      </c>
      <c r="F7" s="1">
        <v>120</v>
      </c>
      <c r="G7" s="1">
        <v>0</v>
      </c>
      <c r="H7" s="1">
        <v>0</v>
      </c>
      <c r="I7" s="1">
        <v>0</v>
      </c>
      <c r="J7" s="1">
        <v>0</v>
      </c>
      <c r="K7" s="1">
        <v>0</v>
      </c>
      <c r="L7" s="1">
        <v>0</v>
      </c>
      <c r="M7" s="1" t="s">
        <v>426</v>
      </c>
      <c r="N7" s="1">
        <v>1</v>
      </c>
    </row>
    <row r="8" spans="1:15" x14ac:dyDescent="0.15">
      <c r="A8" s="1">
        <v>1012</v>
      </c>
      <c r="B8" s="1" t="s">
        <v>409</v>
      </c>
      <c r="C8" s="1" t="str">
        <f t="shared" si="0"/>
        <v>|1012|HPに攻撃(斬・中)</v>
      </c>
      <c r="D8" s="1" t="s">
        <v>388</v>
      </c>
      <c r="E8" s="1" t="s">
        <v>437</v>
      </c>
      <c r="F8" s="1">
        <v>80</v>
      </c>
      <c r="G8" s="1">
        <v>0</v>
      </c>
      <c r="H8" s="1">
        <v>0</v>
      </c>
      <c r="I8" s="1">
        <v>0</v>
      </c>
      <c r="J8" s="1">
        <v>0</v>
      </c>
      <c r="K8" s="1">
        <v>0</v>
      </c>
      <c r="L8" s="1">
        <v>0</v>
      </c>
      <c r="M8" s="1" t="s">
        <v>426</v>
      </c>
      <c r="N8" s="1">
        <v>1</v>
      </c>
    </row>
    <row r="9" spans="1:15" x14ac:dyDescent="0.15">
      <c r="A9" s="1">
        <v>1013</v>
      </c>
      <c r="B9" s="1" t="s">
        <v>410</v>
      </c>
      <c r="C9" s="1" t="str">
        <f t="shared" si="0"/>
        <v>|1013|HPに攻撃(斬・大)</v>
      </c>
      <c r="D9" s="1" t="s">
        <v>388</v>
      </c>
      <c r="E9" s="1" t="s">
        <v>437</v>
      </c>
      <c r="F9" s="1">
        <v>80</v>
      </c>
      <c r="G9" s="1">
        <v>0</v>
      </c>
      <c r="H9" s="1">
        <v>0</v>
      </c>
      <c r="I9" s="1">
        <v>0</v>
      </c>
      <c r="J9" s="1">
        <v>0</v>
      </c>
      <c r="K9" s="1">
        <v>0</v>
      </c>
      <c r="L9" s="1">
        <v>0</v>
      </c>
      <c r="M9" s="1" t="s">
        <v>426</v>
      </c>
      <c r="N9" s="1">
        <v>1</v>
      </c>
    </row>
    <row r="10" spans="1:15" x14ac:dyDescent="0.15">
      <c r="A10" s="1">
        <v>1021</v>
      </c>
      <c r="B10" s="1" t="s">
        <v>411</v>
      </c>
      <c r="C10" s="1" t="str">
        <f t="shared" si="0"/>
        <v>|1021|HPに攻撃(打・小)</v>
      </c>
      <c r="D10" s="1" t="s">
        <v>388</v>
      </c>
      <c r="E10" s="1" t="s">
        <v>438</v>
      </c>
      <c r="F10" s="1">
        <v>120</v>
      </c>
      <c r="G10" s="1">
        <v>0</v>
      </c>
      <c r="H10" s="1">
        <v>0</v>
      </c>
      <c r="I10" s="1">
        <v>0</v>
      </c>
      <c r="J10" s="1">
        <v>0</v>
      </c>
      <c r="K10" s="1">
        <v>0</v>
      </c>
      <c r="L10" s="1">
        <v>0</v>
      </c>
      <c r="M10" s="1" t="s">
        <v>427</v>
      </c>
      <c r="N10" s="1">
        <v>1</v>
      </c>
    </row>
    <row r="11" spans="1:15" x14ac:dyDescent="0.15">
      <c r="A11" s="1">
        <v>1022</v>
      </c>
      <c r="B11" s="1" t="s">
        <v>412</v>
      </c>
      <c r="C11" s="1" t="str">
        <f t="shared" si="0"/>
        <v>|1022|HPに攻撃(打・中)</v>
      </c>
      <c r="D11" s="1" t="s">
        <v>388</v>
      </c>
      <c r="E11" s="1" t="s">
        <v>438</v>
      </c>
      <c r="F11" s="1">
        <v>80</v>
      </c>
      <c r="G11" s="1">
        <v>0</v>
      </c>
      <c r="H11" s="1">
        <v>0</v>
      </c>
      <c r="I11" s="1">
        <v>0</v>
      </c>
      <c r="J11" s="1">
        <v>0</v>
      </c>
      <c r="K11" s="1">
        <v>0</v>
      </c>
      <c r="L11" s="1">
        <v>0</v>
      </c>
      <c r="M11" s="1" t="s">
        <v>427</v>
      </c>
      <c r="N11" s="1">
        <v>1</v>
      </c>
    </row>
    <row r="12" spans="1:15" x14ac:dyDescent="0.15">
      <c r="A12" s="1">
        <v>1023</v>
      </c>
      <c r="B12" s="1" t="s">
        <v>413</v>
      </c>
      <c r="C12" s="1" t="str">
        <f t="shared" si="0"/>
        <v>|1023|HPに攻撃(打・大)</v>
      </c>
      <c r="D12" s="1" t="s">
        <v>388</v>
      </c>
      <c r="E12" s="1" t="s">
        <v>438</v>
      </c>
      <c r="F12" s="1">
        <v>80</v>
      </c>
      <c r="G12" s="1">
        <v>0</v>
      </c>
      <c r="H12" s="1">
        <v>0</v>
      </c>
      <c r="I12" s="1">
        <v>0</v>
      </c>
      <c r="J12" s="1">
        <v>0</v>
      </c>
      <c r="K12" s="1">
        <v>0</v>
      </c>
      <c r="L12" s="1">
        <v>0</v>
      </c>
      <c r="M12" s="1" t="s">
        <v>427</v>
      </c>
      <c r="N12" s="1">
        <v>1</v>
      </c>
    </row>
    <row r="13" spans="1:15" x14ac:dyDescent="0.15">
      <c r="A13" s="1">
        <v>1031</v>
      </c>
      <c r="B13" s="1" t="s">
        <v>414</v>
      </c>
      <c r="C13" s="1" t="str">
        <f t="shared" si="0"/>
        <v>|1031|HPに攻撃(突・小)</v>
      </c>
      <c r="D13" s="1" t="s">
        <v>388</v>
      </c>
      <c r="E13" s="1" t="s">
        <v>439</v>
      </c>
      <c r="F13" s="1">
        <v>120</v>
      </c>
      <c r="G13" s="1">
        <v>0</v>
      </c>
      <c r="H13" s="1">
        <v>0</v>
      </c>
      <c r="I13" s="1">
        <v>0</v>
      </c>
      <c r="J13" s="1">
        <v>0</v>
      </c>
      <c r="K13" s="1">
        <v>0</v>
      </c>
      <c r="L13" s="1">
        <v>0</v>
      </c>
      <c r="M13" s="1" t="s">
        <v>428</v>
      </c>
      <c r="N13" s="1">
        <v>1</v>
      </c>
    </row>
    <row r="14" spans="1:15" x14ac:dyDescent="0.15">
      <c r="A14" s="1">
        <v>1032</v>
      </c>
      <c r="B14" s="1" t="s">
        <v>415</v>
      </c>
      <c r="C14" s="1" t="str">
        <f t="shared" si="0"/>
        <v>|1032|HPに攻撃(突・中)</v>
      </c>
      <c r="D14" s="1" t="s">
        <v>388</v>
      </c>
      <c r="E14" s="1" t="s">
        <v>439</v>
      </c>
      <c r="F14" s="1">
        <v>80</v>
      </c>
      <c r="G14" s="1">
        <v>0</v>
      </c>
      <c r="H14" s="1">
        <v>0</v>
      </c>
      <c r="I14" s="1">
        <v>0</v>
      </c>
      <c r="J14" s="1">
        <v>0</v>
      </c>
      <c r="K14" s="1">
        <v>0</v>
      </c>
      <c r="L14" s="1">
        <v>0</v>
      </c>
      <c r="M14" s="1" t="s">
        <v>428</v>
      </c>
      <c r="N14" s="1">
        <v>1</v>
      </c>
    </row>
    <row r="15" spans="1:15" x14ac:dyDescent="0.15">
      <c r="A15" s="1">
        <v>1033</v>
      </c>
      <c r="B15" s="1" t="s">
        <v>416</v>
      </c>
      <c r="C15" s="1" t="str">
        <f t="shared" si="0"/>
        <v>|1033|HPに攻撃(突・大)</v>
      </c>
      <c r="D15" s="1" t="s">
        <v>388</v>
      </c>
      <c r="E15" s="1" t="s">
        <v>439</v>
      </c>
      <c r="F15" s="1">
        <v>80</v>
      </c>
      <c r="G15" s="1">
        <v>0</v>
      </c>
      <c r="H15" s="1">
        <v>0</v>
      </c>
      <c r="I15" s="1">
        <v>0</v>
      </c>
      <c r="J15" s="1">
        <v>0</v>
      </c>
      <c r="K15" s="1">
        <v>0</v>
      </c>
      <c r="L15" s="1">
        <v>0</v>
      </c>
      <c r="M15" s="1" t="s">
        <v>428</v>
      </c>
      <c r="N15" s="1">
        <v>1</v>
      </c>
    </row>
    <row r="16" spans="1:15" x14ac:dyDescent="0.15">
      <c r="A16" s="1">
        <v>2041</v>
      </c>
      <c r="B16" s="1" t="s">
        <v>392</v>
      </c>
      <c r="C16" s="1" t="str">
        <f t="shared" si="0"/>
        <v>|2041|HPに攻撃(炎・小)</v>
      </c>
      <c r="D16" s="1" t="s">
        <v>388</v>
      </c>
      <c r="E16" s="1" t="s">
        <v>440</v>
      </c>
      <c r="F16" s="1">
        <v>120</v>
      </c>
      <c r="G16" s="1">
        <v>0</v>
      </c>
      <c r="H16" s="1">
        <v>0</v>
      </c>
      <c r="I16" s="1">
        <v>0</v>
      </c>
      <c r="J16" s="1">
        <v>0</v>
      </c>
      <c r="K16" s="1">
        <v>0</v>
      </c>
      <c r="L16" s="1">
        <v>0</v>
      </c>
      <c r="M16" s="1" t="s">
        <v>429</v>
      </c>
      <c r="N16" s="1">
        <v>1</v>
      </c>
    </row>
    <row r="17" spans="1:14" x14ac:dyDescent="0.15">
      <c r="A17" s="1">
        <v>2042</v>
      </c>
      <c r="B17" s="1" t="s">
        <v>393</v>
      </c>
      <c r="C17" s="1" t="str">
        <f t="shared" si="0"/>
        <v>|2042|HPに攻撃(炎・中)</v>
      </c>
      <c r="D17" s="1" t="s">
        <v>388</v>
      </c>
      <c r="E17" s="1" t="s">
        <v>440</v>
      </c>
      <c r="F17" s="1">
        <v>80</v>
      </c>
      <c r="G17" s="1">
        <v>0</v>
      </c>
      <c r="H17" s="1">
        <v>0</v>
      </c>
      <c r="I17" s="1">
        <v>0</v>
      </c>
      <c r="J17" s="1">
        <v>0</v>
      </c>
      <c r="K17" s="1">
        <v>0</v>
      </c>
      <c r="L17" s="1">
        <v>0</v>
      </c>
      <c r="M17" s="1" t="s">
        <v>429</v>
      </c>
      <c r="N17" s="1">
        <v>1</v>
      </c>
    </row>
    <row r="18" spans="1:14" x14ac:dyDescent="0.15">
      <c r="A18" s="1">
        <v>2043</v>
      </c>
      <c r="B18" s="1" t="s">
        <v>394</v>
      </c>
      <c r="C18" s="1" t="str">
        <f t="shared" si="0"/>
        <v>|2043|HPに攻撃(炎・大)</v>
      </c>
      <c r="D18" s="1" t="s">
        <v>388</v>
      </c>
      <c r="E18" s="1" t="s">
        <v>440</v>
      </c>
      <c r="F18" s="1">
        <v>100</v>
      </c>
      <c r="G18" s="1">
        <v>0</v>
      </c>
      <c r="H18" s="1">
        <v>0</v>
      </c>
      <c r="I18" s="1">
        <v>0</v>
      </c>
      <c r="J18" s="1">
        <v>0</v>
      </c>
      <c r="K18" s="1">
        <v>0</v>
      </c>
      <c r="L18" s="1">
        <v>0</v>
      </c>
      <c r="M18" s="1" t="s">
        <v>429</v>
      </c>
      <c r="N18" s="1">
        <v>1</v>
      </c>
    </row>
    <row r="19" spans="1:14" x14ac:dyDescent="0.15">
      <c r="A19" s="1">
        <v>2051</v>
      </c>
      <c r="B19" s="1" t="s">
        <v>395</v>
      </c>
      <c r="C19" s="1" t="str">
        <f t="shared" si="0"/>
        <v>|2051|HPに攻撃(氷・小)</v>
      </c>
      <c r="D19" s="1" t="s">
        <v>388</v>
      </c>
      <c r="E19" s="1" t="s">
        <v>441</v>
      </c>
      <c r="F19" s="1">
        <v>120</v>
      </c>
      <c r="G19" s="1">
        <v>0</v>
      </c>
      <c r="H19" s="1">
        <v>0</v>
      </c>
      <c r="I19" s="1">
        <v>0</v>
      </c>
      <c r="J19" s="1">
        <v>0</v>
      </c>
      <c r="K19" s="1">
        <v>0</v>
      </c>
      <c r="L19" s="1">
        <v>0</v>
      </c>
      <c r="M19" s="1" t="s">
        <v>430</v>
      </c>
      <c r="N19" s="1">
        <v>1</v>
      </c>
    </row>
    <row r="20" spans="1:14" x14ac:dyDescent="0.15">
      <c r="A20" s="1">
        <v>2052</v>
      </c>
      <c r="B20" s="1" t="s">
        <v>396</v>
      </c>
      <c r="C20" s="1" t="str">
        <f t="shared" si="0"/>
        <v>|2052|HPに攻撃(氷・中)</v>
      </c>
      <c r="D20" s="1" t="s">
        <v>388</v>
      </c>
      <c r="E20" s="1" t="s">
        <v>441</v>
      </c>
      <c r="F20" s="1">
        <v>80</v>
      </c>
      <c r="G20" s="1">
        <v>0</v>
      </c>
      <c r="H20" s="1">
        <v>0</v>
      </c>
      <c r="I20" s="1">
        <v>0</v>
      </c>
      <c r="J20" s="1">
        <v>0</v>
      </c>
      <c r="K20" s="1">
        <v>0</v>
      </c>
      <c r="L20" s="1">
        <v>0</v>
      </c>
      <c r="M20" s="1" t="s">
        <v>430</v>
      </c>
      <c r="N20" s="1">
        <v>1</v>
      </c>
    </row>
    <row r="21" spans="1:14" x14ac:dyDescent="0.15">
      <c r="A21" s="1">
        <v>2053</v>
      </c>
      <c r="B21" s="1" t="s">
        <v>397</v>
      </c>
      <c r="C21" s="1" t="str">
        <f t="shared" si="0"/>
        <v>|2053|HPに攻撃(氷・大)</v>
      </c>
      <c r="D21" s="1" t="s">
        <v>388</v>
      </c>
      <c r="E21" s="1" t="s">
        <v>441</v>
      </c>
      <c r="F21" s="1">
        <v>100</v>
      </c>
      <c r="G21" s="1">
        <v>0</v>
      </c>
      <c r="H21" s="1">
        <v>0</v>
      </c>
      <c r="I21" s="1">
        <v>0</v>
      </c>
      <c r="J21" s="1">
        <v>0</v>
      </c>
      <c r="K21" s="1">
        <v>0</v>
      </c>
      <c r="L21" s="1">
        <v>0</v>
      </c>
      <c r="M21" s="1" t="s">
        <v>430</v>
      </c>
      <c r="N21" s="1">
        <v>1</v>
      </c>
    </row>
    <row r="22" spans="1:14" x14ac:dyDescent="0.15">
      <c r="A22" s="1">
        <v>2061</v>
      </c>
      <c r="B22" s="1" t="s">
        <v>398</v>
      </c>
      <c r="C22" s="1" t="str">
        <f t="shared" si="0"/>
        <v>|2061|HPに攻撃(雷・小)</v>
      </c>
      <c r="D22" s="1" t="s">
        <v>388</v>
      </c>
      <c r="E22" s="1" t="s">
        <v>442</v>
      </c>
      <c r="F22" s="1">
        <v>120</v>
      </c>
      <c r="G22" s="1">
        <v>0</v>
      </c>
      <c r="H22" s="1">
        <v>0</v>
      </c>
      <c r="I22" s="1">
        <v>0</v>
      </c>
      <c r="J22" s="1">
        <v>0</v>
      </c>
      <c r="K22" s="1">
        <v>0</v>
      </c>
      <c r="L22" s="1">
        <v>0</v>
      </c>
      <c r="M22" s="1" t="s">
        <v>431</v>
      </c>
      <c r="N22" s="1">
        <v>1</v>
      </c>
    </row>
    <row r="23" spans="1:14" x14ac:dyDescent="0.15">
      <c r="A23" s="1">
        <v>2062</v>
      </c>
      <c r="B23" s="1" t="s">
        <v>399</v>
      </c>
      <c r="C23" s="1" t="str">
        <f t="shared" si="0"/>
        <v>|2062|HPに攻撃(雷・中)</v>
      </c>
      <c r="D23" s="1" t="s">
        <v>388</v>
      </c>
      <c r="E23" s="1" t="s">
        <v>442</v>
      </c>
      <c r="F23" s="1">
        <v>80</v>
      </c>
      <c r="G23" s="1">
        <v>0</v>
      </c>
      <c r="H23" s="1">
        <v>0</v>
      </c>
      <c r="I23" s="1">
        <v>0</v>
      </c>
      <c r="J23" s="1">
        <v>0</v>
      </c>
      <c r="K23" s="1">
        <v>0</v>
      </c>
      <c r="L23" s="1">
        <v>0</v>
      </c>
      <c r="M23" s="1" t="s">
        <v>431</v>
      </c>
      <c r="N23" s="1">
        <v>1</v>
      </c>
    </row>
    <row r="24" spans="1:14" x14ac:dyDescent="0.15">
      <c r="A24" s="1">
        <v>2063</v>
      </c>
      <c r="B24" s="1" t="s">
        <v>400</v>
      </c>
      <c r="C24" s="1" t="str">
        <f t="shared" si="0"/>
        <v>|2063|HPに攻撃(雷・大)</v>
      </c>
      <c r="D24" s="1" t="s">
        <v>388</v>
      </c>
      <c r="E24" s="1" t="s">
        <v>442</v>
      </c>
      <c r="F24" s="1">
        <v>100</v>
      </c>
      <c r="G24" s="1">
        <v>0</v>
      </c>
      <c r="H24" s="1">
        <v>0</v>
      </c>
      <c r="I24" s="1">
        <v>0</v>
      </c>
      <c r="J24" s="1">
        <v>0</v>
      </c>
      <c r="K24" s="1">
        <v>0</v>
      </c>
      <c r="L24" s="1">
        <v>0</v>
      </c>
      <c r="M24" s="1" t="s">
        <v>431</v>
      </c>
      <c r="N24" s="1">
        <v>1</v>
      </c>
    </row>
    <row r="25" spans="1:14" x14ac:dyDescent="0.15">
      <c r="A25" s="1">
        <v>2070</v>
      </c>
      <c r="B25" s="1" t="s">
        <v>401</v>
      </c>
      <c r="C25" s="1" t="str">
        <f t="shared" si="0"/>
        <v>|2070|HPを回復(小)</v>
      </c>
      <c r="D25" s="1" t="s">
        <v>443</v>
      </c>
      <c r="E25" s="1" t="s">
        <v>436</v>
      </c>
      <c r="F25" s="1">
        <v>150</v>
      </c>
      <c r="G25" s="1">
        <v>0</v>
      </c>
      <c r="H25" s="1">
        <v>0</v>
      </c>
      <c r="I25" s="1">
        <v>0</v>
      </c>
      <c r="J25" s="1">
        <v>0</v>
      </c>
      <c r="K25" s="1">
        <v>0</v>
      </c>
      <c r="L25" s="1">
        <v>0</v>
      </c>
      <c r="M25" s="1" t="s">
        <v>432</v>
      </c>
      <c r="N25" s="1">
        <v>1</v>
      </c>
    </row>
    <row r="26" spans="1:14" x14ac:dyDescent="0.15">
      <c r="A26" s="1">
        <v>2071</v>
      </c>
      <c r="B26" s="1" t="s">
        <v>402</v>
      </c>
      <c r="C26" s="1" t="str">
        <f t="shared" si="0"/>
        <v>|2071|HPを回復(中)</v>
      </c>
      <c r="D26" s="1" t="s">
        <v>443</v>
      </c>
      <c r="E26" s="1" t="s">
        <v>436</v>
      </c>
      <c r="F26" s="1">
        <v>110</v>
      </c>
      <c r="G26" s="1">
        <v>0</v>
      </c>
      <c r="H26" s="1">
        <v>0</v>
      </c>
      <c r="I26" s="1">
        <v>0</v>
      </c>
      <c r="J26" s="1">
        <v>0</v>
      </c>
      <c r="K26" s="1">
        <v>0</v>
      </c>
      <c r="L26" s="1">
        <v>0</v>
      </c>
      <c r="M26" s="1" t="s">
        <v>432</v>
      </c>
      <c r="N26" s="1">
        <v>1</v>
      </c>
    </row>
    <row r="27" spans="1:14" x14ac:dyDescent="0.15">
      <c r="A27" s="1">
        <v>2072</v>
      </c>
      <c r="B27" s="1" t="s">
        <v>403</v>
      </c>
      <c r="C27" s="1" t="str">
        <f t="shared" si="0"/>
        <v>|2072|HPを回復(大)</v>
      </c>
      <c r="D27" s="1" t="s">
        <v>443</v>
      </c>
      <c r="E27" s="1" t="s">
        <v>436</v>
      </c>
      <c r="F27" s="1">
        <v>75</v>
      </c>
      <c r="G27" s="1">
        <v>0</v>
      </c>
      <c r="H27" s="1">
        <v>0</v>
      </c>
      <c r="I27" s="1">
        <v>0</v>
      </c>
      <c r="J27" s="1">
        <v>0</v>
      </c>
      <c r="K27" s="1">
        <v>0</v>
      </c>
      <c r="L27" s="1">
        <v>0</v>
      </c>
      <c r="M27" s="1" t="s">
        <v>432</v>
      </c>
      <c r="N27" s="1">
        <v>1</v>
      </c>
    </row>
    <row r="28" spans="1:14" x14ac:dyDescent="0.15">
      <c r="A28" s="1">
        <v>2073</v>
      </c>
      <c r="B28" s="1" t="s">
        <v>404</v>
      </c>
      <c r="C28" s="1" t="str">
        <f t="shared" si="0"/>
        <v>|2073|HPを回復(特大)</v>
      </c>
      <c r="D28" s="1" t="s">
        <v>443</v>
      </c>
      <c r="E28" s="1" t="s">
        <v>436</v>
      </c>
      <c r="F28" s="1">
        <v>90</v>
      </c>
      <c r="G28" s="1">
        <v>0</v>
      </c>
      <c r="H28" s="1">
        <v>0</v>
      </c>
      <c r="I28" s="1">
        <v>0</v>
      </c>
      <c r="J28" s="1">
        <v>0</v>
      </c>
      <c r="K28" s="1">
        <v>0</v>
      </c>
      <c r="L28" s="1">
        <v>0</v>
      </c>
      <c r="M28" s="1" t="s">
        <v>432</v>
      </c>
      <c r="N28" s="1">
        <v>1</v>
      </c>
    </row>
  </sheetData>
  <sheetProtection selectLockedCells="1" selectUnlockedCells="1"/>
  <phoneticPr fontId="5"/>
  <dataValidations count="3">
    <dataValidation type="list" allowBlank="1" showInputMessage="1" showErrorMessage="1" sqref="M4:M28" xr:uid="{AE1CB3FE-DD76-45AE-99CF-E08D7ADD9EC5}">
      <formula1>Effect</formula1>
    </dataValidation>
    <dataValidation type="list" allowBlank="1" showInputMessage="1" showErrorMessage="1" sqref="E4:E28" xr:uid="{E7047410-EEA4-492A-B513-A30D5B48B662}">
      <formula1>属性</formula1>
    </dataValidation>
    <dataValidation type="list" allowBlank="1" showInputMessage="1" showErrorMessage="1" sqref="D4:D28" xr:uid="{D32398BC-CC7E-401B-B081-66D5553991CC}">
      <formula1>影響処理</formula1>
    </dataValidation>
  </dataValidations>
  <pageMargins left="0.7" right="0.7" top="0.75" bottom="0.75" header="0.51180555555555551" footer="0.51180555555555551"/>
  <pageSetup paperSize="9"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1"/>
  <sheetViews>
    <sheetView workbookViewId="0">
      <pane xSplit="2" ySplit="3" topLeftCell="C4" activePane="bottomRight" state="frozen"/>
      <selection pane="topRight" activeCell="C1" sqref="C1"/>
      <selection pane="bottomLeft" activeCell="A4" sqref="A4"/>
      <selection pane="bottomRight" activeCell="D17" sqref="D17"/>
    </sheetView>
  </sheetViews>
  <sheetFormatPr defaultColWidth="9.44140625" defaultRowHeight="13.2" x14ac:dyDescent="0.15"/>
  <cols>
    <col min="1" max="2" width="9.44140625" style="1"/>
    <col min="3" max="3" width="20.33203125" style="1" customWidth="1"/>
    <col min="4" max="4" width="35" style="1" customWidth="1"/>
    <col min="5" max="5" width="9.44140625" style="1"/>
    <col min="6" max="6" width="40.44140625" style="1" customWidth="1"/>
    <col min="7" max="16384" width="9.44140625" style="1"/>
  </cols>
  <sheetData>
    <row r="1" spans="1:6" x14ac:dyDescent="0.15">
      <c r="A1" s="1" t="s">
        <v>1</v>
      </c>
      <c r="B1" s="1" t="s">
        <v>417</v>
      </c>
      <c r="C1" s="1" t="s">
        <v>381</v>
      </c>
      <c r="D1" s="1" t="s">
        <v>634</v>
      </c>
      <c r="E1" s="1" t="s">
        <v>354</v>
      </c>
      <c r="F1" s="1" t="s">
        <v>355</v>
      </c>
    </row>
    <row r="2" spans="1:6" x14ac:dyDescent="0.15">
      <c r="A2" s="1" t="s">
        <v>32</v>
      </c>
      <c r="B2" s="1" t="s">
        <v>418</v>
      </c>
      <c r="C2" s="1" t="s">
        <v>382</v>
      </c>
      <c r="D2" s="1" t="s">
        <v>635</v>
      </c>
      <c r="E2" s="1" t="s">
        <v>44</v>
      </c>
      <c r="F2" s="1" t="s">
        <v>356</v>
      </c>
    </row>
    <row r="3" spans="1:6" x14ac:dyDescent="0.15">
      <c r="A3" s="1" t="s">
        <v>63</v>
      </c>
      <c r="B3" s="1" t="s">
        <v>383</v>
      </c>
      <c r="C3" s="1" t="s">
        <v>383</v>
      </c>
      <c r="D3" s="1" t="s">
        <v>64</v>
      </c>
      <c r="E3" s="1" t="s">
        <v>66</v>
      </c>
      <c r="F3" s="1" t="s">
        <v>64</v>
      </c>
    </row>
    <row r="4" spans="1:6" x14ac:dyDescent="0.15">
      <c r="A4" s="1">
        <v>0</v>
      </c>
      <c r="B4" s="1" t="s">
        <v>380</v>
      </c>
      <c r="C4" s="1" t="str">
        <f>"|"&amp;A4&amp;"|"&amp;B4</f>
        <v>|0|なし</v>
      </c>
      <c r="E4" s="1">
        <v>0</v>
      </c>
    </row>
    <row r="5" spans="1:6" x14ac:dyDescent="0.15">
      <c r="A5" s="1">
        <v>1</v>
      </c>
      <c r="B5" s="1" t="s">
        <v>419</v>
      </c>
      <c r="C5" s="1" t="str">
        <f>"|"&amp;A5&amp;"|"&amp;B5</f>
        <v>|1|斬</v>
      </c>
      <c r="D5" s="1" t="s">
        <v>772</v>
      </c>
      <c r="E5" s="1">
        <v>1</v>
      </c>
      <c r="F5" s="1" t="s">
        <v>357</v>
      </c>
    </row>
    <row r="6" spans="1:6" x14ac:dyDescent="0.15">
      <c r="A6" s="1">
        <v>2</v>
      </c>
      <c r="B6" s="1" t="s">
        <v>420</v>
      </c>
      <c r="C6" s="1" t="str">
        <f t="shared" ref="C6:C21" si="0">"|"&amp;A6&amp;"|"&amp;B6</f>
        <v>|2|打</v>
      </c>
      <c r="D6" s="1" t="s">
        <v>773</v>
      </c>
      <c r="E6" s="1">
        <v>1</v>
      </c>
      <c r="F6" s="1" t="s">
        <v>358</v>
      </c>
    </row>
    <row r="7" spans="1:6" x14ac:dyDescent="0.15">
      <c r="A7" s="1">
        <v>3</v>
      </c>
      <c r="B7" s="1" t="s">
        <v>421</v>
      </c>
      <c r="C7" s="1" t="str">
        <f t="shared" si="0"/>
        <v>|3|突</v>
      </c>
      <c r="D7" s="1" t="s">
        <v>774</v>
      </c>
      <c r="E7" s="1">
        <v>1</v>
      </c>
      <c r="F7" s="1" t="s">
        <v>359</v>
      </c>
    </row>
    <row r="8" spans="1:6" x14ac:dyDescent="0.15">
      <c r="A8" s="1">
        <v>4</v>
      </c>
      <c r="B8" s="1" t="s">
        <v>422</v>
      </c>
      <c r="C8" s="1" t="str">
        <f t="shared" si="0"/>
        <v>|4|炎</v>
      </c>
      <c r="D8" s="1" t="s">
        <v>775</v>
      </c>
      <c r="E8" s="1">
        <v>1</v>
      </c>
      <c r="F8" s="1" t="s">
        <v>360</v>
      </c>
    </row>
    <row r="9" spans="1:6" x14ac:dyDescent="0.15">
      <c r="A9" s="1">
        <v>5</v>
      </c>
      <c r="B9" s="1" t="s">
        <v>423</v>
      </c>
      <c r="C9" s="1" t="str">
        <f t="shared" si="0"/>
        <v>|5|氷</v>
      </c>
      <c r="D9" s="1" t="s">
        <v>776</v>
      </c>
      <c r="E9" s="1">
        <v>1</v>
      </c>
      <c r="F9" s="1" t="s">
        <v>361</v>
      </c>
    </row>
    <row r="10" spans="1:6" x14ac:dyDescent="0.15">
      <c r="A10" s="1">
        <v>6</v>
      </c>
      <c r="B10" s="1" t="s">
        <v>424</v>
      </c>
      <c r="C10" s="1" t="str">
        <f t="shared" si="0"/>
        <v>|6|雷</v>
      </c>
      <c r="D10" s="1" t="s">
        <v>777</v>
      </c>
      <c r="E10" s="1">
        <v>1</v>
      </c>
      <c r="F10" s="1" t="s">
        <v>362</v>
      </c>
    </row>
    <row r="11" spans="1:6" x14ac:dyDescent="0.15">
      <c r="A11" s="1">
        <v>7</v>
      </c>
      <c r="B11" s="1" t="s">
        <v>425</v>
      </c>
      <c r="C11" s="1" t="str">
        <f t="shared" si="0"/>
        <v>|7|回復</v>
      </c>
      <c r="D11" s="1" t="s">
        <v>778</v>
      </c>
      <c r="E11" s="1">
        <v>1</v>
      </c>
      <c r="F11" s="1" t="s">
        <v>363</v>
      </c>
    </row>
    <row r="12" spans="1:6" x14ac:dyDescent="0.15">
      <c r="A12" s="1">
        <v>8</v>
      </c>
      <c r="C12" s="1" t="str">
        <f t="shared" si="0"/>
        <v>|8|</v>
      </c>
      <c r="D12" s="1" t="s">
        <v>636</v>
      </c>
      <c r="E12" s="1">
        <v>1</v>
      </c>
    </row>
    <row r="13" spans="1:6" x14ac:dyDescent="0.15">
      <c r="A13" s="1">
        <v>9</v>
      </c>
      <c r="C13" s="1" t="str">
        <f t="shared" si="0"/>
        <v>|9|</v>
      </c>
      <c r="D13" s="1" t="s">
        <v>637</v>
      </c>
      <c r="E13" s="1">
        <v>1</v>
      </c>
    </row>
    <row r="14" spans="1:6" x14ac:dyDescent="0.15">
      <c r="A14" s="1">
        <v>10</v>
      </c>
      <c r="C14" s="1" t="str">
        <f t="shared" si="0"/>
        <v>|10|</v>
      </c>
      <c r="D14" s="1" t="s">
        <v>638</v>
      </c>
      <c r="E14" s="1">
        <v>1</v>
      </c>
    </row>
    <row r="15" spans="1:6" x14ac:dyDescent="0.15">
      <c r="A15" s="1">
        <v>11</v>
      </c>
      <c r="C15" s="1" t="str">
        <f t="shared" si="0"/>
        <v>|11|</v>
      </c>
      <c r="D15" s="1" t="s">
        <v>639</v>
      </c>
      <c r="E15" s="1">
        <v>1</v>
      </c>
    </row>
    <row r="16" spans="1:6" x14ac:dyDescent="0.15">
      <c r="A16" s="1">
        <v>12</v>
      </c>
      <c r="C16" s="1" t="str">
        <f t="shared" si="0"/>
        <v>|12|</v>
      </c>
      <c r="D16" s="1" t="s">
        <v>640</v>
      </c>
      <c r="E16" s="1">
        <v>1</v>
      </c>
    </row>
    <row r="17" spans="1:5" x14ac:dyDescent="0.15">
      <c r="A17" s="1">
        <v>13</v>
      </c>
      <c r="C17" s="1" t="str">
        <f t="shared" si="0"/>
        <v>|13|</v>
      </c>
      <c r="D17" s="1" t="s">
        <v>641</v>
      </c>
      <c r="E17" s="1">
        <v>1</v>
      </c>
    </row>
    <row r="18" spans="1:5" x14ac:dyDescent="0.15">
      <c r="A18" s="1">
        <v>14</v>
      </c>
      <c r="C18" s="1" t="str">
        <f t="shared" si="0"/>
        <v>|14|</v>
      </c>
      <c r="D18" s="1" t="s">
        <v>642</v>
      </c>
      <c r="E18" s="1">
        <v>1</v>
      </c>
    </row>
    <row r="19" spans="1:5" x14ac:dyDescent="0.15">
      <c r="A19" s="1">
        <v>15</v>
      </c>
      <c r="C19" s="1" t="str">
        <f t="shared" si="0"/>
        <v>|15|</v>
      </c>
      <c r="D19" s="1" t="s">
        <v>643</v>
      </c>
      <c r="E19" s="1">
        <v>1</v>
      </c>
    </row>
    <row r="20" spans="1:5" x14ac:dyDescent="0.15">
      <c r="A20" s="1">
        <v>16</v>
      </c>
      <c r="C20" s="1" t="str">
        <f t="shared" si="0"/>
        <v>|16|</v>
      </c>
      <c r="D20" s="1" t="s">
        <v>644</v>
      </c>
      <c r="E20" s="1">
        <v>1</v>
      </c>
    </row>
    <row r="21" spans="1:5" x14ac:dyDescent="0.15">
      <c r="A21" s="1">
        <v>17</v>
      </c>
      <c r="C21" s="1" t="str">
        <f t="shared" si="0"/>
        <v>|17|</v>
      </c>
      <c r="D21" s="1" t="s">
        <v>645</v>
      </c>
      <c r="E21" s="1">
        <v>1</v>
      </c>
    </row>
  </sheetData>
  <sheetProtection selectLockedCells="1" selectUnlockedCells="1"/>
  <phoneticPr fontId="5"/>
  <pageMargins left="0.7" right="0.7" top="0.75" bottom="0.75" header="0.51180555555555551" footer="0.51180555555555551"/>
  <pageSetup paperSize="9" firstPageNumber="0"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13"/>
  <sheetViews>
    <sheetView workbookViewId="0">
      <pane xSplit="3" ySplit="3" topLeftCell="D4" activePane="bottomRight" state="frozen"/>
      <selection pane="topRight" activeCell="D1" sqref="D1"/>
      <selection pane="bottomLeft" activeCell="A4" sqref="A4"/>
      <selection pane="bottomRight" activeCell="I19" sqref="I19"/>
    </sheetView>
  </sheetViews>
  <sheetFormatPr defaultColWidth="12.77734375" defaultRowHeight="12" x14ac:dyDescent="0.15"/>
  <cols>
    <col min="1" max="1" width="8.77734375" customWidth="1"/>
    <col min="2" max="3" width="11.6640625" customWidth="1"/>
    <col min="4" max="254" width="8.77734375" customWidth="1"/>
  </cols>
  <sheetData>
    <row r="1" spans="1:18" s="1" customFormat="1" ht="13.2" x14ac:dyDescent="0.15">
      <c r="A1" s="1" t="s">
        <v>1</v>
      </c>
      <c r="B1" s="1" t="s">
        <v>364</v>
      </c>
      <c r="C1" s="1" t="s">
        <v>365</v>
      </c>
      <c r="D1" s="1" t="s">
        <v>258</v>
      </c>
      <c r="E1" s="1" t="s">
        <v>259</v>
      </c>
      <c r="F1" s="1" t="s">
        <v>260</v>
      </c>
      <c r="G1" s="1" t="s">
        <v>11</v>
      </c>
      <c r="H1" s="1" t="s">
        <v>12</v>
      </c>
      <c r="I1" s="1" t="s">
        <v>13</v>
      </c>
      <c r="J1" s="1" t="s">
        <v>14</v>
      </c>
      <c r="K1" s="1" t="s">
        <v>15</v>
      </c>
      <c r="L1" s="1" t="s">
        <v>16</v>
      </c>
      <c r="M1" s="1" t="s">
        <v>870</v>
      </c>
    </row>
    <row r="2" spans="1:18" s="1" customFormat="1" ht="13.2" x14ac:dyDescent="0.15">
      <c r="A2" s="1" t="s">
        <v>32</v>
      </c>
      <c r="B2" s="1" t="s">
        <v>366</v>
      </c>
      <c r="C2" s="1" t="s">
        <v>33</v>
      </c>
      <c r="D2" s="1" t="s">
        <v>271</v>
      </c>
      <c r="E2" s="1" t="s">
        <v>272</v>
      </c>
      <c r="F2" s="1" t="s">
        <v>273</v>
      </c>
      <c r="G2" s="1" t="s">
        <v>42</v>
      </c>
      <c r="H2" s="1" t="s">
        <v>43</v>
      </c>
      <c r="I2" s="1" t="s">
        <v>44</v>
      </c>
      <c r="J2" s="1" t="s">
        <v>45</v>
      </c>
      <c r="K2" s="1" t="s">
        <v>46</v>
      </c>
      <c r="L2" s="1" t="s">
        <v>47</v>
      </c>
      <c r="M2" s="1" t="s">
        <v>871</v>
      </c>
    </row>
    <row r="3" spans="1:18" s="1" customFormat="1" ht="13.2" x14ac:dyDescent="0.15">
      <c r="A3" s="1" t="s">
        <v>63</v>
      </c>
      <c r="B3" s="1" t="s">
        <v>65</v>
      </c>
      <c r="C3" s="1" t="s">
        <v>64</v>
      </c>
      <c r="D3" s="1" t="s">
        <v>65</v>
      </c>
      <c r="E3" s="1" t="s">
        <v>65</v>
      </c>
      <c r="F3" s="1" t="s">
        <v>65</v>
      </c>
      <c r="G3" s="1" t="s">
        <v>65</v>
      </c>
      <c r="H3" s="1" t="s">
        <v>65</v>
      </c>
      <c r="I3" s="1" t="s">
        <v>65</v>
      </c>
      <c r="J3" s="1" t="s">
        <v>65</v>
      </c>
      <c r="K3" s="1" t="s">
        <v>65</v>
      </c>
      <c r="L3" s="1" t="s">
        <v>65</v>
      </c>
      <c r="M3" s="1" t="s">
        <v>575</v>
      </c>
    </row>
    <row r="4" spans="1:18" x14ac:dyDescent="0.15">
      <c r="A4">
        <v>1</v>
      </c>
      <c r="B4">
        <v>0</v>
      </c>
      <c r="C4" s="6" t="s">
        <v>367</v>
      </c>
      <c r="D4" s="7">
        <v>32</v>
      </c>
      <c r="E4" s="7">
        <v>25</v>
      </c>
      <c r="F4" s="7">
        <v>3</v>
      </c>
      <c r="G4" s="7">
        <v>8</v>
      </c>
      <c r="H4" s="7">
        <v>9</v>
      </c>
      <c r="I4" s="7">
        <v>10</v>
      </c>
      <c r="J4" s="7">
        <v>1</v>
      </c>
      <c r="K4" s="7">
        <v>2</v>
      </c>
      <c r="L4" s="8">
        <v>0</v>
      </c>
      <c r="M4" s="6">
        <v>1</v>
      </c>
      <c r="N4" s="6"/>
      <c r="O4" s="6"/>
      <c r="P4" s="6"/>
      <c r="Q4">
        <f t="shared" ref="Q4:Q13" si="0">(D4+E4+F4)</f>
        <v>60</v>
      </c>
      <c r="R4">
        <f t="shared" ref="R4:R13" si="1">(G4+H4+I4+J4+K4+L4)</f>
        <v>30</v>
      </c>
    </row>
    <row r="5" spans="1:18" x14ac:dyDescent="0.15">
      <c r="A5">
        <v>2</v>
      </c>
      <c r="B5">
        <v>1</v>
      </c>
      <c r="C5" s="6" t="s">
        <v>368</v>
      </c>
      <c r="D5" s="7">
        <v>26</v>
      </c>
      <c r="E5" s="7">
        <v>27</v>
      </c>
      <c r="F5" s="7">
        <v>7</v>
      </c>
      <c r="G5" s="7">
        <v>7</v>
      </c>
      <c r="H5" s="7">
        <v>6</v>
      </c>
      <c r="I5" s="7">
        <v>12</v>
      </c>
      <c r="J5" s="7">
        <v>3</v>
      </c>
      <c r="K5" s="7">
        <v>2</v>
      </c>
      <c r="L5" s="8">
        <v>0</v>
      </c>
      <c r="M5" s="6">
        <v>18</v>
      </c>
      <c r="N5" s="6"/>
      <c r="O5" s="6"/>
      <c r="P5" s="6"/>
      <c r="Q5">
        <f t="shared" si="0"/>
        <v>60</v>
      </c>
      <c r="R5">
        <f t="shared" si="1"/>
        <v>30</v>
      </c>
    </row>
    <row r="6" spans="1:18" x14ac:dyDescent="0.15">
      <c r="A6">
        <v>3</v>
      </c>
      <c r="B6">
        <v>2</v>
      </c>
      <c r="C6" s="6" t="s">
        <v>369</v>
      </c>
      <c r="D6" s="7">
        <v>24</v>
      </c>
      <c r="E6" s="7">
        <v>14</v>
      </c>
      <c r="F6" s="7">
        <v>22</v>
      </c>
      <c r="G6" s="7">
        <v>4</v>
      </c>
      <c r="H6" s="7">
        <v>5</v>
      </c>
      <c r="I6" s="7">
        <v>9</v>
      </c>
      <c r="J6" s="7">
        <v>2</v>
      </c>
      <c r="K6" s="7">
        <v>10</v>
      </c>
      <c r="L6" s="8">
        <v>0</v>
      </c>
      <c r="M6" s="6">
        <v>2</v>
      </c>
      <c r="N6" s="6"/>
      <c r="O6" s="6"/>
      <c r="P6" s="6"/>
      <c r="Q6">
        <f t="shared" si="0"/>
        <v>60</v>
      </c>
      <c r="R6">
        <f t="shared" si="1"/>
        <v>30</v>
      </c>
    </row>
    <row r="7" spans="1:18" x14ac:dyDescent="0.15">
      <c r="A7">
        <v>4</v>
      </c>
      <c r="B7">
        <v>3</v>
      </c>
      <c r="C7" s="6" t="s">
        <v>370</v>
      </c>
      <c r="D7" s="7">
        <v>21</v>
      </c>
      <c r="E7" s="7">
        <v>10</v>
      </c>
      <c r="F7" s="7">
        <v>29</v>
      </c>
      <c r="G7" s="7">
        <v>2</v>
      </c>
      <c r="H7" s="7">
        <v>3</v>
      </c>
      <c r="I7" s="7">
        <v>10</v>
      </c>
      <c r="J7" s="7">
        <v>12</v>
      </c>
      <c r="K7" s="7">
        <v>3</v>
      </c>
      <c r="L7" s="8">
        <v>0</v>
      </c>
      <c r="M7" s="6">
        <v>2</v>
      </c>
      <c r="N7" s="6"/>
      <c r="O7" s="6"/>
      <c r="P7" s="6"/>
      <c r="Q7">
        <f t="shared" si="0"/>
        <v>60</v>
      </c>
      <c r="R7">
        <f t="shared" si="1"/>
        <v>30</v>
      </c>
    </row>
    <row r="8" spans="1:18" x14ac:dyDescent="0.15">
      <c r="A8">
        <v>5</v>
      </c>
      <c r="B8">
        <v>4</v>
      </c>
      <c r="C8" s="6" t="s">
        <v>371</v>
      </c>
      <c r="D8" s="7">
        <v>32</v>
      </c>
      <c r="E8" s="7">
        <v>25</v>
      </c>
      <c r="F8" s="7">
        <v>3</v>
      </c>
      <c r="G8" s="7">
        <v>9</v>
      </c>
      <c r="H8" s="7">
        <v>8</v>
      </c>
      <c r="I8" s="7">
        <v>11</v>
      </c>
      <c r="J8" s="7">
        <v>1</v>
      </c>
      <c r="K8" s="7">
        <v>1</v>
      </c>
      <c r="L8" s="8">
        <v>0</v>
      </c>
      <c r="M8" s="6">
        <v>15</v>
      </c>
      <c r="N8" s="6"/>
      <c r="O8" s="6"/>
      <c r="P8" s="6"/>
      <c r="Q8">
        <f t="shared" si="0"/>
        <v>60</v>
      </c>
      <c r="R8">
        <f t="shared" si="1"/>
        <v>30</v>
      </c>
    </row>
    <row r="9" spans="1:18" x14ac:dyDescent="0.15">
      <c r="A9">
        <v>6</v>
      </c>
      <c r="B9">
        <v>5</v>
      </c>
      <c r="C9" s="6" t="s">
        <v>372</v>
      </c>
      <c r="D9" s="7">
        <v>24</v>
      </c>
      <c r="E9" s="7">
        <v>27</v>
      </c>
      <c r="F9" s="7">
        <v>9</v>
      </c>
      <c r="G9" s="7">
        <v>7</v>
      </c>
      <c r="H9" s="7">
        <v>10</v>
      </c>
      <c r="I9" s="7">
        <v>8</v>
      </c>
      <c r="J9" s="7">
        <v>2</v>
      </c>
      <c r="K9" s="7">
        <v>3</v>
      </c>
      <c r="L9" s="8">
        <v>0</v>
      </c>
      <c r="M9" s="6">
        <v>2</v>
      </c>
      <c r="N9" s="6"/>
      <c r="O9" s="6"/>
      <c r="P9" s="6"/>
      <c r="Q9">
        <f t="shared" si="0"/>
        <v>60</v>
      </c>
      <c r="R9">
        <f t="shared" si="1"/>
        <v>30</v>
      </c>
    </row>
    <row r="10" spans="1:18" x14ac:dyDescent="0.15">
      <c r="A10">
        <v>7</v>
      </c>
      <c r="B10">
        <v>6</v>
      </c>
      <c r="C10" s="6" t="s">
        <v>373</v>
      </c>
      <c r="D10" s="7">
        <v>29</v>
      </c>
      <c r="E10" s="7">
        <v>13</v>
      </c>
      <c r="F10" s="7">
        <v>18</v>
      </c>
      <c r="G10" s="7">
        <v>6</v>
      </c>
      <c r="H10" s="7">
        <v>5</v>
      </c>
      <c r="I10" s="7">
        <v>9</v>
      </c>
      <c r="J10" s="7">
        <v>8</v>
      </c>
      <c r="K10" s="7">
        <v>2</v>
      </c>
      <c r="L10" s="8">
        <v>0</v>
      </c>
      <c r="M10" s="6">
        <v>3</v>
      </c>
      <c r="N10" s="6"/>
      <c r="O10" s="6"/>
      <c r="P10" s="6"/>
      <c r="Q10">
        <f t="shared" si="0"/>
        <v>60</v>
      </c>
      <c r="R10">
        <f t="shared" si="1"/>
        <v>30</v>
      </c>
    </row>
    <row r="11" spans="1:18" x14ac:dyDescent="0.15">
      <c r="A11">
        <v>8</v>
      </c>
      <c r="B11">
        <v>7</v>
      </c>
      <c r="C11" s="6" t="s">
        <v>374</v>
      </c>
      <c r="D11" s="7">
        <v>23</v>
      </c>
      <c r="E11" s="7">
        <v>13</v>
      </c>
      <c r="F11" s="7">
        <v>24</v>
      </c>
      <c r="G11" s="7">
        <v>3</v>
      </c>
      <c r="H11" s="7">
        <v>2</v>
      </c>
      <c r="I11" s="7">
        <v>7</v>
      </c>
      <c r="J11" s="7">
        <v>10</v>
      </c>
      <c r="K11" s="7">
        <v>8</v>
      </c>
      <c r="L11" s="8">
        <v>0</v>
      </c>
      <c r="M11" s="6">
        <v>12</v>
      </c>
      <c r="N11" s="6"/>
      <c r="O11" s="6"/>
      <c r="P11" s="6"/>
      <c r="Q11">
        <f t="shared" si="0"/>
        <v>60</v>
      </c>
      <c r="R11">
        <f t="shared" si="1"/>
        <v>30</v>
      </c>
    </row>
    <row r="12" spans="1:18" x14ac:dyDescent="0.15">
      <c r="A12">
        <v>9</v>
      </c>
      <c r="B12">
        <v>8</v>
      </c>
      <c r="C12" s="6" t="s">
        <v>375</v>
      </c>
      <c r="D12" s="7">
        <v>25</v>
      </c>
      <c r="E12" s="7">
        <v>10</v>
      </c>
      <c r="F12" s="7">
        <v>25</v>
      </c>
      <c r="G12" s="7">
        <v>6</v>
      </c>
      <c r="H12" s="7">
        <v>5</v>
      </c>
      <c r="I12" s="7">
        <v>9</v>
      </c>
      <c r="J12" s="7">
        <v>8</v>
      </c>
      <c r="K12" s="7">
        <v>2</v>
      </c>
      <c r="L12" s="8">
        <v>0</v>
      </c>
      <c r="M12" s="6">
        <v>12</v>
      </c>
      <c r="N12" s="6"/>
      <c r="O12" s="6"/>
      <c r="P12" s="6"/>
      <c r="Q12">
        <f t="shared" si="0"/>
        <v>60</v>
      </c>
      <c r="R12">
        <f t="shared" si="1"/>
        <v>30</v>
      </c>
    </row>
    <row r="13" spans="1:18" x14ac:dyDescent="0.15">
      <c r="A13">
        <v>10</v>
      </c>
      <c r="B13">
        <v>9</v>
      </c>
      <c r="C13" s="6" t="s">
        <v>376</v>
      </c>
      <c r="D13" s="7">
        <v>21</v>
      </c>
      <c r="E13" s="7">
        <v>7</v>
      </c>
      <c r="F13" s="7">
        <v>32</v>
      </c>
      <c r="G13" s="7">
        <v>3</v>
      </c>
      <c r="H13" s="7">
        <v>2</v>
      </c>
      <c r="I13" s="7">
        <v>4</v>
      </c>
      <c r="J13" s="7">
        <v>15</v>
      </c>
      <c r="K13" s="7">
        <v>6</v>
      </c>
      <c r="L13" s="8">
        <v>0</v>
      </c>
      <c r="M13" s="6">
        <v>1</v>
      </c>
      <c r="N13" s="6"/>
      <c r="O13" s="6"/>
      <c r="P13" s="6"/>
      <c r="Q13">
        <f t="shared" si="0"/>
        <v>60</v>
      </c>
      <c r="R13">
        <f t="shared" si="1"/>
        <v>30</v>
      </c>
    </row>
  </sheetData>
  <sheetProtection selectLockedCells="1" selectUnlockedCells="1"/>
  <phoneticPr fontId="5"/>
  <pageMargins left="0.7" right="0.7" top="0.75" bottom="0.75" header="0.51180555555555551" footer="0.51180555555555551"/>
  <pageSetup paperSize="9"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2"/>
  <sheetViews>
    <sheetView workbookViewId="0">
      <pane xSplit="2" ySplit="3" topLeftCell="C4" activePane="bottomRight" state="frozen"/>
      <selection pane="topRight" activeCell="C1" sqref="C1"/>
      <selection pane="bottomLeft" activeCell="A4" sqref="A4"/>
      <selection pane="bottomRight" activeCell="I15" sqref="I15"/>
    </sheetView>
  </sheetViews>
  <sheetFormatPr defaultRowHeight="12" x14ac:dyDescent="0.15"/>
  <cols>
    <col min="3" max="3" width="15.77734375" customWidth="1"/>
    <col min="4" max="4" width="17.88671875" customWidth="1"/>
  </cols>
  <sheetData>
    <row r="1" spans="1:4" s="1" customFormat="1" ht="13.2" x14ac:dyDescent="0.15">
      <c r="A1" s="1" t="s">
        <v>1</v>
      </c>
      <c r="B1" s="1" t="s">
        <v>4</v>
      </c>
      <c r="C1" s="1" t="s">
        <v>377</v>
      </c>
      <c r="D1" s="1" t="s">
        <v>378</v>
      </c>
    </row>
    <row r="2" spans="1:4" s="1" customFormat="1" ht="13.2" x14ac:dyDescent="0.15">
      <c r="A2" s="1" t="s">
        <v>32</v>
      </c>
      <c r="B2" s="1" t="s">
        <v>35</v>
      </c>
      <c r="C2" s="1" t="s">
        <v>379</v>
      </c>
    </row>
    <row r="3" spans="1:4" s="1" customFormat="1" ht="13.2" x14ac:dyDescent="0.15">
      <c r="A3" s="1" t="s">
        <v>63</v>
      </c>
      <c r="B3" s="1" t="s">
        <v>65</v>
      </c>
      <c r="C3" s="1" t="s">
        <v>65</v>
      </c>
      <c r="D3" s="1">
        <v>0</v>
      </c>
    </row>
    <row r="4" spans="1:4" x14ac:dyDescent="0.15">
      <c r="A4">
        <v>1</v>
      </c>
      <c r="B4">
        <v>1</v>
      </c>
      <c r="C4">
        <v>0</v>
      </c>
      <c r="D4">
        <f t="shared" ref="D4:D12" si="0">SUM(D3+C4)</f>
        <v>0</v>
      </c>
    </row>
    <row r="5" spans="1:4" x14ac:dyDescent="0.15">
      <c r="A5">
        <v>2</v>
      </c>
      <c r="B5">
        <v>2</v>
      </c>
      <c r="C5">
        <v>100</v>
      </c>
      <c r="D5">
        <f t="shared" si="0"/>
        <v>100</v>
      </c>
    </row>
    <row r="6" spans="1:4" x14ac:dyDescent="0.15">
      <c r="A6">
        <v>3</v>
      </c>
      <c r="B6">
        <v>3</v>
      </c>
      <c r="C6">
        <v>150</v>
      </c>
      <c r="D6">
        <f t="shared" si="0"/>
        <v>250</v>
      </c>
    </row>
    <row r="7" spans="1:4" x14ac:dyDescent="0.15">
      <c r="A7">
        <v>4</v>
      </c>
      <c r="B7">
        <v>4</v>
      </c>
      <c r="C7">
        <v>200</v>
      </c>
      <c r="D7">
        <f t="shared" si="0"/>
        <v>450</v>
      </c>
    </row>
    <row r="8" spans="1:4" x14ac:dyDescent="0.15">
      <c r="A8">
        <v>5</v>
      </c>
      <c r="B8">
        <v>5</v>
      </c>
      <c r="C8">
        <v>250</v>
      </c>
      <c r="D8">
        <f t="shared" si="0"/>
        <v>700</v>
      </c>
    </row>
    <row r="9" spans="1:4" x14ac:dyDescent="0.15">
      <c r="A9">
        <v>6</v>
      </c>
      <c r="B9">
        <v>6</v>
      </c>
      <c r="C9">
        <v>300</v>
      </c>
      <c r="D9">
        <f t="shared" si="0"/>
        <v>1000</v>
      </c>
    </row>
    <row r="10" spans="1:4" x14ac:dyDescent="0.15">
      <c r="A10">
        <v>7</v>
      </c>
      <c r="B10">
        <v>7</v>
      </c>
      <c r="C10">
        <v>350</v>
      </c>
      <c r="D10">
        <f t="shared" si="0"/>
        <v>1350</v>
      </c>
    </row>
    <row r="11" spans="1:4" x14ac:dyDescent="0.15">
      <c r="A11">
        <v>8</v>
      </c>
      <c r="B11">
        <v>8</v>
      </c>
      <c r="C11">
        <v>400</v>
      </c>
      <c r="D11">
        <f t="shared" si="0"/>
        <v>1750</v>
      </c>
    </row>
    <row r="12" spans="1:4" x14ac:dyDescent="0.15">
      <c r="A12">
        <v>9</v>
      </c>
      <c r="B12">
        <v>9</v>
      </c>
      <c r="C12">
        <v>450</v>
      </c>
      <c r="D12">
        <f t="shared" si="0"/>
        <v>2200</v>
      </c>
    </row>
  </sheetData>
  <sheetProtection selectLockedCells="1" selectUnlockedCells="1"/>
  <phoneticPr fontId="5"/>
  <pageMargins left="0.7" right="0.7" top="0.75" bottom="0.75" header="0.51180555555555551" footer="0.51180555555555551"/>
  <pageSetup paperSize="9" firstPageNumber="0"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04893-28A8-4CDB-ABDB-B1A9851B4F98}">
  <dimension ref="A1:HY7"/>
  <sheetViews>
    <sheetView workbookViewId="0">
      <pane xSplit="2" ySplit="3" topLeftCell="C4" activePane="bottomRight" state="frozen"/>
      <selection pane="topRight" activeCell="C1" sqref="C1"/>
      <selection pane="bottomLeft" activeCell="A4" sqref="A4"/>
      <selection pane="bottomRight" activeCell="I17" sqref="I17"/>
    </sheetView>
  </sheetViews>
  <sheetFormatPr defaultColWidth="11.5546875" defaultRowHeight="13.2" x14ac:dyDescent="0.15"/>
  <cols>
    <col min="1" max="1" width="9.44140625" style="1" customWidth="1"/>
    <col min="2" max="4" width="23.88671875" style="1" customWidth="1"/>
    <col min="5" max="6" width="9.44140625" style="1" customWidth="1"/>
    <col min="7" max="7" width="28.77734375" style="1" customWidth="1"/>
    <col min="8" max="233" width="9.44140625" style="1" customWidth="1"/>
  </cols>
  <sheetData>
    <row r="1" spans="1:7" x14ac:dyDescent="0.15">
      <c r="A1" s="1" t="s">
        <v>1</v>
      </c>
      <c r="B1" s="1" t="s">
        <v>2</v>
      </c>
      <c r="C1" s="1" t="s">
        <v>381</v>
      </c>
      <c r="D1" s="1" t="s">
        <v>570</v>
      </c>
      <c r="E1" s="1" t="s">
        <v>573</v>
      </c>
      <c r="F1" s="1" t="s">
        <v>576</v>
      </c>
      <c r="G1" s="1" t="s">
        <v>559</v>
      </c>
    </row>
    <row r="2" spans="1:7" x14ac:dyDescent="0.15">
      <c r="A2" s="1" t="s">
        <v>32</v>
      </c>
      <c r="B2" s="1" t="s">
        <v>33</v>
      </c>
      <c r="C2" s="1" t="s">
        <v>382</v>
      </c>
      <c r="D2" s="1" t="s">
        <v>571</v>
      </c>
      <c r="E2" s="1" t="s">
        <v>574</v>
      </c>
      <c r="F2" s="1" t="s">
        <v>577</v>
      </c>
      <c r="G2" s="1" t="s">
        <v>560</v>
      </c>
    </row>
    <row r="3" spans="1:7" x14ac:dyDescent="0.15">
      <c r="A3" s="1" t="s">
        <v>63</v>
      </c>
      <c r="B3" s="1" t="s">
        <v>64</v>
      </c>
      <c r="C3" s="1" t="s">
        <v>383</v>
      </c>
      <c r="D3" s="1" t="s">
        <v>567</v>
      </c>
      <c r="E3" s="1" t="s">
        <v>575</v>
      </c>
      <c r="F3" s="1" t="s">
        <v>575</v>
      </c>
      <c r="G3" s="1" t="s">
        <v>383</v>
      </c>
    </row>
    <row r="4" spans="1:7" x14ac:dyDescent="0.15">
      <c r="A4" s="1">
        <v>1</v>
      </c>
      <c r="B4" s="2" t="s">
        <v>549</v>
      </c>
      <c r="C4" s="2" t="str">
        <f>"|"&amp;A4&amp;"|"&amp;B4</f>
        <v>|1|鎮守ノ樹海</v>
      </c>
      <c r="D4" s="2" t="s">
        <v>572</v>
      </c>
      <c r="E4" s="1">
        <v>0</v>
      </c>
      <c r="F4" s="1">
        <v>0</v>
      </c>
      <c r="G4" s="1" t="s">
        <v>561</v>
      </c>
    </row>
    <row r="5" spans="1:7" x14ac:dyDescent="0.15">
      <c r="A5" s="1">
        <v>2</v>
      </c>
      <c r="B5" s="2" t="s">
        <v>550</v>
      </c>
      <c r="C5" s="2" t="str">
        <f t="shared" ref="C5:C6" si="0">"|"&amp;A5&amp;"|"&amp;B5</f>
        <v>|2|奇岩ノ山道</v>
      </c>
      <c r="D5" s="2" t="s">
        <v>583</v>
      </c>
      <c r="E5" s="1">
        <v>0</v>
      </c>
      <c r="F5" s="1">
        <v>0</v>
      </c>
      <c r="G5" s="1" t="s">
        <v>562</v>
      </c>
    </row>
    <row r="6" spans="1:7" s="1" customFormat="1" x14ac:dyDescent="0.15">
      <c r="A6" s="1">
        <v>3</v>
      </c>
      <c r="B6" s="2" t="s">
        <v>551</v>
      </c>
      <c r="C6" s="2" t="str">
        <f t="shared" si="0"/>
        <v>|3|悔冥ノ墓所</v>
      </c>
      <c r="D6" s="2" t="s">
        <v>584</v>
      </c>
      <c r="E6" s="1">
        <v>0</v>
      </c>
      <c r="F6" s="1">
        <v>0</v>
      </c>
      <c r="G6" s="1" t="s">
        <v>563</v>
      </c>
    </row>
    <row r="7" spans="1:7" s="1" customFormat="1" x14ac:dyDescent="0.15">
      <c r="A7" s="1">
        <v>4</v>
      </c>
      <c r="B7" s="2" t="s">
        <v>552</v>
      </c>
      <c r="C7" s="2" t="str">
        <f t="shared" ref="C7" si="1">"|"&amp;A7&amp;"|"&amp;B7</f>
        <v>|4|虹霞ノ晶洞</v>
      </c>
      <c r="D7" s="2" t="s">
        <v>585</v>
      </c>
      <c r="E7" s="1">
        <v>0</v>
      </c>
      <c r="F7" s="1">
        <v>0</v>
      </c>
      <c r="G7" s="1" t="s">
        <v>564</v>
      </c>
    </row>
  </sheetData>
  <sheetProtection selectLockedCells="1" selectUnlockedCells="1"/>
  <phoneticPr fontId="5"/>
  <dataValidations count="1">
    <dataValidation type="list" allowBlank="1" showInputMessage="1" showErrorMessage="1" sqref="D4:D7" xr:uid="{9BD12861-6685-487E-9CBC-8B28E442BC8C}">
      <formula1>Floor</formula1>
    </dataValidation>
  </dataValidations>
  <pageMargins left="0.7" right="0.7" top="0.75" bottom="0.75" header="0.51180555555555551" footer="0.51180555555555551"/>
  <pageSetup paperSize="9"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28D1-EBC8-4584-B24B-653EDF12D84F}">
  <dimension ref="A1:HX23"/>
  <sheetViews>
    <sheetView workbookViewId="0">
      <pane xSplit="2" ySplit="3" topLeftCell="C4" activePane="bottomRight" state="frozen"/>
      <selection pane="topRight" activeCell="C1" sqref="C1"/>
      <selection pane="bottomLeft" activeCell="A4" sqref="A4"/>
      <selection pane="bottomRight" activeCell="I7" sqref="I7"/>
    </sheetView>
  </sheetViews>
  <sheetFormatPr defaultColWidth="11.5546875" defaultRowHeight="13.2" x14ac:dyDescent="0.15"/>
  <cols>
    <col min="1" max="1" width="9.44140625" style="1" customWidth="1"/>
    <col min="2" max="4" width="23.88671875" style="1" customWidth="1"/>
    <col min="5" max="5" width="17.44140625" style="1" customWidth="1"/>
    <col min="6" max="6" width="27.77734375" style="1" customWidth="1"/>
    <col min="7" max="232" width="9.44140625" style="1" customWidth="1"/>
  </cols>
  <sheetData>
    <row r="1" spans="1:6" x14ac:dyDescent="0.15">
      <c r="A1" s="1" t="s">
        <v>1</v>
      </c>
      <c r="B1" s="1" t="s">
        <v>2</v>
      </c>
      <c r="C1" s="1" t="s">
        <v>381</v>
      </c>
      <c r="D1" s="1" t="s">
        <v>565</v>
      </c>
      <c r="E1" s="1" t="s">
        <v>578</v>
      </c>
      <c r="F1" s="1" t="s">
        <v>589</v>
      </c>
    </row>
    <row r="2" spans="1:6" x14ac:dyDescent="0.15">
      <c r="A2" s="1" t="s">
        <v>32</v>
      </c>
      <c r="B2" s="1" t="s">
        <v>33</v>
      </c>
      <c r="C2" s="1" t="s">
        <v>382</v>
      </c>
      <c r="D2" s="1" t="s">
        <v>566</v>
      </c>
      <c r="E2" s="1" t="s">
        <v>579</v>
      </c>
      <c r="F2" s="1" t="s">
        <v>553</v>
      </c>
    </row>
    <row r="3" spans="1:6" x14ac:dyDescent="0.15">
      <c r="A3" s="1" t="s">
        <v>63</v>
      </c>
      <c r="B3" s="1" t="s">
        <v>64</v>
      </c>
      <c r="C3" s="1" t="s">
        <v>383</v>
      </c>
      <c r="D3" s="1" t="s">
        <v>567</v>
      </c>
      <c r="E3" s="1" t="s">
        <v>383</v>
      </c>
      <c r="F3" s="1" t="s">
        <v>383</v>
      </c>
    </row>
    <row r="4" spans="1:6" s="1" customFormat="1" x14ac:dyDescent="0.15">
      <c r="A4" s="1">
        <v>101</v>
      </c>
      <c r="B4" s="2" t="s">
        <v>555</v>
      </c>
      <c r="C4" s="2" t="str">
        <f>"|"&amp;A4&amp;"|"&amp;D4&amp;" "&amp;B4</f>
        <v>|101||1|鎮守ノ樹海 1F</v>
      </c>
      <c r="D4" s="2" t="s">
        <v>568</v>
      </c>
      <c r="F4" s="1" t="s">
        <v>554</v>
      </c>
    </row>
    <row r="5" spans="1:6" s="1" customFormat="1" x14ac:dyDescent="0.15">
      <c r="A5" s="1">
        <v>102</v>
      </c>
      <c r="B5" s="2" t="s">
        <v>556</v>
      </c>
      <c r="C5" s="2" t="str">
        <f t="shared" ref="C5:C7" si="0">"|"&amp;A5&amp;"|"&amp;D5&amp;" "&amp;B5</f>
        <v>|102||1|鎮守ノ樹海 2F</v>
      </c>
      <c r="D5" s="2" t="s">
        <v>568</v>
      </c>
      <c r="F5" s="1" t="s">
        <v>554</v>
      </c>
    </row>
    <row r="6" spans="1:6" s="1" customFormat="1" x14ac:dyDescent="0.15">
      <c r="A6" s="1">
        <v>103</v>
      </c>
      <c r="B6" s="2" t="s">
        <v>557</v>
      </c>
      <c r="C6" s="2" t="str">
        <f t="shared" si="0"/>
        <v>|103||1|鎮守ノ樹海 3F</v>
      </c>
      <c r="D6" s="2" t="s">
        <v>568</v>
      </c>
      <c r="F6" s="1" t="s">
        <v>554</v>
      </c>
    </row>
    <row r="7" spans="1:6" s="1" customFormat="1" x14ac:dyDescent="0.15">
      <c r="A7" s="1">
        <v>104</v>
      </c>
      <c r="B7" s="2" t="s">
        <v>558</v>
      </c>
      <c r="C7" s="2" t="str">
        <f t="shared" si="0"/>
        <v>|104||1|鎮守ノ樹海 4F</v>
      </c>
      <c r="D7" s="2" t="s">
        <v>568</v>
      </c>
      <c r="F7" s="1" t="s">
        <v>554</v>
      </c>
    </row>
    <row r="8" spans="1:6" s="1" customFormat="1" x14ac:dyDescent="0.15">
      <c r="A8" s="1">
        <v>105</v>
      </c>
      <c r="B8" s="2" t="s">
        <v>569</v>
      </c>
      <c r="C8" s="2" t="str">
        <f t="shared" ref="C8" si="1">"|"&amp;A8&amp;"|"&amp;D8&amp;" "&amp;B8</f>
        <v>|105||1|鎮守ノ樹海 5F</v>
      </c>
      <c r="D8" s="2" t="s">
        <v>568</v>
      </c>
      <c r="F8" s="1" t="s">
        <v>554</v>
      </c>
    </row>
    <row r="9" spans="1:6" s="1" customFormat="1" x14ac:dyDescent="0.15">
      <c r="A9" s="1">
        <v>201</v>
      </c>
      <c r="B9" s="2" t="s">
        <v>555</v>
      </c>
      <c r="C9" s="2" t="str">
        <f>"|"&amp;A9&amp;"|"&amp;D9&amp;" "&amp;B9</f>
        <v>|201||2|奇岩ノ山道 1F</v>
      </c>
      <c r="D9" s="2" t="s">
        <v>580</v>
      </c>
      <c r="F9" s="1" t="s">
        <v>554</v>
      </c>
    </row>
    <row r="10" spans="1:6" s="1" customFormat="1" x14ac:dyDescent="0.15">
      <c r="A10" s="1">
        <v>202</v>
      </c>
      <c r="B10" s="2" t="s">
        <v>556</v>
      </c>
      <c r="C10" s="2" t="str">
        <f t="shared" ref="C10:C13" si="2">"|"&amp;A10&amp;"|"&amp;D10&amp;" "&amp;B10</f>
        <v>|202||2|奇岩ノ山道 2F</v>
      </c>
      <c r="D10" s="2" t="s">
        <v>580</v>
      </c>
      <c r="F10" s="1" t="s">
        <v>554</v>
      </c>
    </row>
    <row r="11" spans="1:6" s="1" customFormat="1" x14ac:dyDescent="0.15">
      <c r="A11" s="1">
        <v>203</v>
      </c>
      <c r="B11" s="2" t="s">
        <v>557</v>
      </c>
      <c r="C11" s="2" t="str">
        <f t="shared" si="2"/>
        <v>|203||1|鎮守ノ樹海 3F</v>
      </c>
      <c r="D11" s="2" t="s">
        <v>568</v>
      </c>
      <c r="F11" s="1" t="s">
        <v>554</v>
      </c>
    </row>
    <row r="12" spans="1:6" s="1" customFormat="1" x14ac:dyDescent="0.15">
      <c r="A12" s="1">
        <v>204</v>
      </c>
      <c r="B12" s="2" t="s">
        <v>558</v>
      </c>
      <c r="C12" s="2" t="str">
        <f t="shared" si="2"/>
        <v>|204||2|奇岩ノ山道 4F</v>
      </c>
      <c r="D12" s="2" t="s">
        <v>580</v>
      </c>
      <c r="F12" s="1" t="s">
        <v>554</v>
      </c>
    </row>
    <row r="13" spans="1:6" s="1" customFormat="1" x14ac:dyDescent="0.15">
      <c r="A13" s="1">
        <v>205</v>
      </c>
      <c r="B13" s="2" t="s">
        <v>569</v>
      </c>
      <c r="C13" s="2" t="str">
        <f t="shared" si="2"/>
        <v>|205||2|奇岩ノ山道 5F</v>
      </c>
      <c r="D13" s="2" t="s">
        <v>580</v>
      </c>
      <c r="F13" s="1" t="s">
        <v>554</v>
      </c>
    </row>
    <row r="14" spans="1:6" s="1" customFormat="1" x14ac:dyDescent="0.15">
      <c r="A14" s="1">
        <v>301</v>
      </c>
      <c r="B14" s="2" t="s">
        <v>555</v>
      </c>
      <c r="C14" s="2" t="str">
        <f>"|"&amp;A14&amp;"|"&amp;D14&amp;" "&amp;B14</f>
        <v>|301||3|悔冥ノ墓所 1F</v>
      </c>
      <c r="D14" s="2" t="s">
        <v>581</v>
      </c>
      <c r="F14" s="1" t="s">
        <v>554</v>
      </c>
    </row>
    <row r="15" spans="1:6" s="1" customFormat="1" x14ac:dyDescent="0.15">
      <c r="A15" s="1">
        <v>302</v>
      </c>
      <c r="B15" s="2" t="s">
        <v>556</v>
      </c>
      <c r="C15" s="2" t="str">
        <f t="shared" ref="C15:C18" si="3">"|"&amp;A15&amp;"|"&amp;D15&amp;" "&amp;B15</f>
        <v>|302||3|悔冥ノ墓所 2F</v>
      </c>
      <c r="D15" s="2" t="s">
        <v>581</v>
      </c>
      <c r="F15" s="1" t="s">
        <v>554</v>
      </c>
    </row>
    <row r="16" spans="1:6" s="1" customFormat="1" x14ac:dyDescent="0.15">
      <c r="A16" s="1">
        <v>303</v>
      </c>
      <c r="B16" s="2" t="s">
        <v>557</v>
      </c>
      <c r="C16" s="2" t="str">
        <f t="shared" si="3"/>
        <v>|303||3|悔冥ノ墓所 3F</v>
      </c>
      <c r="D16" s="2" t="s">
        <v>581</v>
      </c>
      <c r="F16" s="1" t="s">
        <v>554</v>
      </c>
    </row>
    <row r="17" spans="1:6" s="1" customFormat="1" x14ac:dyDescent="0.15">
      <c r="A17" s="1">
        <v>304</v>
      </c>
      <c r="B17" s="2" t="s">
        <v>558</v>
      </c>
      <c r="C17" s="2" t="str">
        <f t="shared" si="3"/>
        <v>|304||3|悔冥ノ墓所 4F</v>
      </c>
      <c r="D17" s="2" t="s">
        <v>581</v>
      </c>
      <c r="F17" s="1" t="s">
        <v>554</v>
      </c>
    </row>
    <row r="18" spans="1:6" s="1" customFormat="1" x14ac:dyDescent="0.15">
      <c r="A18" s="1">
        <v>305</v>
      </c>
      <c r="B18" s="2" t="s">
        <v>569</v>
      </c>
      <c r="C18" s="2" t="str">
        <f t="shared" si="3"/>
        <v>|305||3|悔冥ノ墓所 5F</v>
      </c>
      <c r="D18" s="2" t="s">
        <v>581</v>
      </c>
      <c r="F18" s="1" t="s">
        <v>554</v>
      </c>
    </row>
    <row r="19" spans="1:6" s="1" customFormat="1" x14ac:dyDescent="0.15">
      <c r="A19" s="1">
        <v>401</v>
      </c>
      <c r="B19" s="2" t="s">
        <v>555</v>
      </c>
      <c r="C19" s="2" t="str">
        <f>"|"&amp;A19&amp;"|"&amp;D19&amp;" "&amp;B19</f>
        <v>|401||4|虹霞ノ晶洞 1F</v>
      </c>
      <c r="D19" s="2" t="s">
        <v>582</v>
      </c>
      <c r="F19" s="1" t="s">
        <v>554</v>
      </c>
    </row>
    <row r="20" spans="1:6" s="1" customFormat="1" x14ac:dyDescent="0.15">
      <c r="A20" s="1">
        <v>402</v>
      </c>
      <c r="B20" s="2" t="s">
        <v>556</v>
      </c>
      <c r="C20" s="2" t="str">
        <f t="shared" ref="C20:C23" si="4">"|"&amp;A20&amp;"|"&amp;D20&amp;" "&amp;B20</f>
        <v>|402||4|虹霞ノ晶洞 2F</v>
      </c>
      <c r="D20" s="2" t="s">
        <v>582</v>
      </c>
      <c r="F20" s="1" t="s">
        <v>554</v>
      </c>
    </row>
    <row r="21" spans="1:6" s="1" customFormat="1" x14ac:dyDescent="0.15">
      <c r="A21" s="1">
        <v>403</v>
      </c>
      <c r="B21" s="2" t="s">
        <v>557</v>
      </c>
      <c r="C21" s="2" t="str">
        <f t="shared" si="4"/>
        <v>|403||4|虹霞ノ晶洞 3F</v>
      </c>
      <c r="D21" s="2" t="s">
        <v>582</v>
      </c>
      <c r="F21" s="1" t="s">
        <v>554</v>
      </c>
    </row>
    <row r="22" spans="1:6" s="1" customFormat="1" x14ac:dyDescent="0.15">
      <c r="A22" s="1">
        <v>404</v>
      </c>
      <c r="B22" s="2" t="s">
        <v>558</v>
      </c>
      <c r="C22" s="2" t="str">
        <f t="shared" si="4"/>
        <v>|404||4|虹霞ノ晶洞 4F</v>
      </c>
      <c r="D22" s="2" t="s">
        <v>582</v>
      </c>
      <c r="F22" s="1" t="s">
        <v>554</v>
      </c>
    </row>
    <row r="23" spans="1:6" s="1" customFormat="1" x14ac:dyDescent="0.15">
      <c r="A23" s="1">
        <v>405</v>
      </c>
      <c r="B23" s="2" t="s">
        <v>569</v>
      </c>
      <c r="C23" s="2" t="str">
        <f t="shared" si="4"/>
        <v>|405||4|虹霞ノ晶洞 5F</v>
      </c>
      <c r="D23" s="2" t="s">
        <v>582</v>
      </c>
      <c r="F23" s="1" t="s">
        <v>554</v>
      </c>
    </row>
  </sheetData>
  <sheetProtection selectLockedCells="1" selectUnlockedCells="1"/>
  <phoneticPr fontId="5"/>
  <dataValidations count="1">
    <dataValidation type="list" allowBlank="1" showInputMessage="1" showErrorMessage="1" sqref="D4:D23" xr:uid="{42B36F88-EB0B-4276-A29A-C8F755AB5FEE}">
      <formula1>Area</formula1>
    </dataValidation>
  </dataValidations>
  <pageMargins left="0.7" right="0.7" top="0.75" bottom="0.75" header="0.51180555555555551" footer="0.51180555555555551"/>
  <pageSetup paperSize="9"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E3D45-1CC7-4E36-ABC2-059AFBB2718C}">
  <dimension ref="A1:HU23"/>
  <sheetViews>
    <sheetView workbookViewId="0">
      <pane xSplit="1" ySplit="3" topLeftCell="B4" activePane="bottomRight" state="frozen"/>
      <selection pane="topRight" activeCell="C1" sqref="C1"/>
      <selection pane="bottomLeft" activeCell="A4" sqref="A4"/>
      <selection pane="bottomRight" activeCell="M11" sqref="M11"/>
    </sheetView>
  </sheetViews>
  <sheetFormatPr defaultColWidth="11.5546875" defaultRowHeight="13.2" x14ac:dyDescent="0.15"/>
  <cols>
    <col min="1" max="1" width="9.44140625" style="1" customWidth="1"/>
    <col min="2" max="2" width="23.88671875" style="1" customWidth="1"/>
    <col min="3" max="3" width="11.109375" style="1" customWidth="1"/>
    <col min="4" max="4" width="9.44140625" style="1" customWidth="1"/>
    <col min="5" max="5" width="17.44140625" style="1" customWidth="1"/>
    <col min="6" max="9" width="9.44140625" style="1" customWidth="1"/>
    <col min="10" max="10" width="14.77734375" style="1" customWidth="1"/>
    <col min="11" max="11" width="15.6640625" style="1" customWidth="1"/>
    <col min="12" max="12" width="14.6640625" style="1" customWidth="1"/>
    <col min="13" max="229" width="9.44140625" style="1" customWidth="1"/>
  </cols>
  <sheetData>
    <row r="1" spans="1:12" x14ac:dyDescent="0.15">
      <c r="A1" s="1" t="s">
        <v>1</v>
      </c>
      <c r="B1" s="1" t="s">
        <v>586</v>
      </c>
      <c r="C1" s="1" t="s">
        <v>587</v>
      </c>
      <c r="D1" s="1" t="s">
        <v>590</v>
      </c>
      <c r="E1" s="1" t="s">
        <v>592</v>
      </c>
      <c r="F1" s="1" t="s">
        <v>647</v>
      </c>
      <c r="G1" s="1" t="s">
        <v>646</v>
      </c>
      <c r="H1" s="1" t="s">
        <v>648</v>
      </c>
      <c r="I1" s="1" t="s">
        <v>649</v>
      </c>
      <c r="J1" s="1" t="s">
        <v>654</v>
      </c>
      <c r="K1" s="1" t="s">
        <v>656</v>
      </c>
      <c r="L1" s="1" t="s">
        <v>657</v>
      </c>
    </row>
    <row r="2" spans="1:12" x14ac:dyDescent="0.15">
      <c r="A2" s="1" t="s">
        <v>32</v>
      </c>
      <c r="B2" s="1" t="s">
        <v>571</v>
      </c>
      <c r="C2" s="1" t="s">
        <v>588</v>
      </c>
      <c r="D2" s="1" t="s">
        <v>591</v>
      </c>
      <c r="E2" s="1" t="s">
        <v>593</v>
      </c>
      <c r="F2" s="1" t="s">
        <v>650</v>
      </c>
      <c r="G2" s="1" t="s">
        <v>651</v>
      </c>
      <c r="H2" s="1" t="s">
        <v>652</v>
      </c>
      <c r="I2" s="1" t="s">
        <v>653</v>
      </c>
      <c r="J2" s="1" t="s">
        <v>655</v>
      </c>
      <c r="K2" s="1" t="s">
        <v>658</v>
      </c>
      <c r="L2" s="1" t="s">
        <v>659</v>
      </c>
    </row>
    <row r="3" spans="1:12" x14ac:dyDescent="0.15">
      <c r="A3" s="1" t="s">
        <v>63</v>
      </c>
      <c r="B3" s="1" t="s">
        <v>567</v>
      </c>
      <c r="C3" s="1" t="s">
        <v>575</v>
      </c>
      <c r="D3" s="1" t="s">
        <v>575</v>
      </c>
      <c r="E3" s="1" t="s">
        <v>567</v>
      </c>
      <c r="F3" s="1" t="s">
        <v>575</v>
      </c>
      <c r="G3" s="1" t="s">
        <v>575</v>
      </c>
      <c r="H3" s="1" t="s">
        <v>575</v>
      </c>
      <c r="I3" s="1" t="s">
        <v>575</v>
      </c>
      <c r="J3" s="1" t="s">
        <v>567</v>
      </c>
      <c r="K3" s="1" t="s">
        <v>567</v>
      </c>
      <c r="L3" s="1" t="s">
        <v>567</v>
      </c>
    </row>
    <row r="4" spans="1:12" s="1" customFormat="1" x14ac:dyDescent="0.15">
      <c r="A4" s="1">
        <v>1</v>
      </c>
      <c r="B4" s="2" t="s">
        <v>572</v>
      </c>
      <c r="C4" s="1">
        <v>1</v>
      </c>
      <c r="D4" s="1">
        <v>100</v>
      </c>
      <c r="E4" s="1" t="s">
        <v>594</v>
      </c>
      <c r="F4" s="1">
        <v>9</v>
      </c>
      <c r="G4" s="1">
        <v>1</v>
      </c>
      <c r="H4" s="1">
        <v>0</v>
      </c>
      <c r="I4" s="1">
        <v>0</v>
      </c>
      <c r="J4" s="1" t="s">
        <v>744</v>
      </c>
      <c r="K4" s="1" t="s">
        <v>155</v>
      </c>
      <c r="L4" s="1" t="s">
        <v>155</v>
      </c>
    </row>
    <row r="5" spans="1:12" s="1" customFormat="1" x14ac:dyDescent="0.15">
      <c r="A5" s="1">
        <v>2</v>
      </c>
      <c r="B5" s="2" t="s">
        <v>572</v>
      </c>
      <c r="C5" s="1">
        <v>1</v>
      </c>
      <c r="D5" s="1">
        <v>100</v>
      </c>
      <c r="E5" s="1" t="s">
        <v>595</v>
      </c>
      <c r="F5" s="1">
        <v>1</v>
      </c>
      <c r="G5" s="1">
        <v>0</v>
      </c>
      <c r="H5" s="1">
        <v>0</v>
      </c>
      <c r="I5" s="1">
        <v>0</v>
      </c>
      <c r="J5" s="1" t="s">
        <v>745</v>
      </c>
      <c r="K5" s="1" t="s">
        <v>155</v>
      </c>
      <c r="L5" s="1" t="s">
        <v>155</v>
      </c>
    </row>
    <row r="6" spans="1:12" s="1" customFormat="1" x14ac:dyDescent="0.15">
      <c r="A6" s="1">
        <v>3</v>
      </c>
      <c r="B6" s="2" t="s">
        <v>572</v>
      </c>
      <c r="C6" s="1">
        <v>1</v>
      </c>
      <c r="D6" s="1">
        <v>100</v>
      </c>
      <c r="E6" s="1" t="s">
        <v>596</v>
      </c>
      <c r="F6" s="1">
        <v>1</v>
      </c>
      <c r="G6" s="1">
        <v>0</v>
      </c>
      <c r="H6" s="1">
        <v>0</v>
      </c>
      <c r="I6" s="1">
        <v>0</v>
      </c>
      <c r="J6" s="1" t="s">
        <v>746</v>
      </c>
      <c r="K6" s="1" t="s">
        <v>155</v>
      </c>
      <c r="L6" s="1" t="s">
        <v>155</v>
      </c>
    </row>
    <row r="7" spans="1:12" s="1" customFormat="1" x14ac:dyDescent="0.15">
      <c r="A7" s="1">
        <v>4</v>
      </c>
      <c r="B7" s="2" t="s">
        <v>572</v>
      </c>
      <c r="C7" s="1">
        <v>1</v>
      </c>
      <c r="D7" s="1">
        <v>100</v>
      </c>
      <c r="E7" s="1" t="s">
        <v>597</v>
      </c>
      <c r="F7" s="1">
        <v>1</v>
      </c>
      <c r="G7" s="1">
        <v>0</v>
      </c>
      <c r="H7" s="1">
        <v>0</v>
      </c>
      <c r="I7" s="1">
        <v>0</v>
      </c>
      <c r="J7" s="1" t="s">
        <v>747</v>
      </c>
      <c r="K7" s="1" t="s">
        <v>155</v>
      </c>
      <c r="L7" s="1" t="s">
        <v>155</v>
      </c>
    </row>
    <row r="8" spans="1:12" s="1" customFormat="1" x14ac:dyDescent="0.15">
      <c r="A8" s="1">
        <v>5</v>
      </c>
      <c r="B8" s="2" t="s">
        <v>572</v>
      </c>
      <c r="C8" s="1">
        <v>1</v>
      </c>
      <c r="D8" s="1">
        <v>100</v>
      </c>
      <c r="E8" s="1" t="s">
        <v>598</v>
      </c>
      <c r="F8" s="1">
        <v>1</v>
      </c>
      <c r="G8" s="1">
        <v>0</v>
      </c>
      <c r="H8" s="1">
        <v>0</v>
      </c>
      <c r="I8" s="1">
        <v>0</v>
      </c>
      <c r="J8" s="1" t="s">
        <v>748</v>
      </c>
      <c r="K8" s="1" t="s">
        <v>155</v>
      </c>
      <c r="L8" s="1" t="s">
        <v>155</v>
      </c>
    </row>
    <row r="9" spans="1:12" s="1" customFormat="1" x14ac:dyDescent="0.15">
      <c r="A9" s="1">
        <v>6</v>
      </c>
      <c r="B9" s="2" t="s">
        <v>572</v>
      </c>
      <c r="C9" s="1">
        <v>1</v>
      </c>
      <c r="D9" s="1">
        <v>100</v>
      </c>
      <c r="E9" s="1" t="s">
        <v>594</v>
      </c>
      <c r="F9" s="1">
        <v>1</v>
      </c>
      <c r="G9" s="1">
        <v>0</v>
      </c>
      <c r="H9" s="1">
        <v>0</v>
      </c>
      <c r="I9" s="1">
        <v>0</v>
      </c>
      <c r="J9" s="1" t="s">
        <v>155</v>
      </c>
      <c r="K9" s="1" t="s">
        <v>155</v>
      </c>
      <c r="L9" s="1" t="s">
        <v>155</v>
      </c>
    </row>
    <row r="10" spans="1:12" s="1" customFormat="1" x14ac:dyDescent="0.15">
      <c r="A10" s="1">
        <v>7</v>
      </c>
      <c r="B10" s="2" t="s">
        <v>572</v>
      </c>
      <c r="C10" s="1">
        <v>1</v>
      </c>
      <c r="D10" s="1">
        <v>100</v>
      </c>
      <c r="E10" s="1" t="s">
        <v>594</v>
      </c>
      <c r="F10" s="1">
        <v>1</v>
      </c>
      <c r="G10" s="1">
        <v>0</v>
      </c>
      <c r="H10" s="1">
        <v>0</v>
      </c>
      <c r="I10" s="1">
        <v>0</v>
      </c>
      <c r="J10" s="1" t="s">
        <v>155</v>
      </c>
      <c r="K10" s="1" t="s">
        <v>155</v>
      </c>
      <c r="L10" s="1" t="s">
        <v>155</v>
      </c>
    </row>
    <row r="11" spans="1:12" s="1" customFormat="1" x14ac:dyDescent="0.15">
      <c r="A11" s="1">
        <v>8</v>
      </c>
      <c r="B11" s="2" t="s">
        <v>572</v>
      </c>
      <c r="C11" s="1">
        <v>1</v>
      </c>
      <c r="D11" s="1">
        <v>100</v>
      </c>
      <c r="E11" s="1" t="s">
        <v>594</v>
      </c>
      <c r="F11" s="1">
        <v>1</v>
      </c>
      <c r="G11" s="1">
        <v>0</v>
      </c>
      <c r="H11" s="1">
        <v>0</v>
      </c>
      <c r="I11" s="1">
        <v>0</v>
      </c>
      <c r="J11" s="1" t="s">
        <v>155</v>
      </c>
      <c r="K11" s="1" t="s">
        <v>155</v>
      </c>
      <c r="L11" s="1" t="s">
        <v>155</v>
      </c>
    </row>
    <row r="12" spans="1:12" s="1" customFormat="1" x14ac:dyDescent="0.15">
      <c r="A12" s="1">
        <v>9</v>
      </c>
      <c r="B12" s="2" t="s">
        <v>572</v>
      </c>
      <c r="C12" s="1">
        <v>1</v>
      </c>
      <c r="D12" s="1">
        <v>100</v>
      </c>
      <c r="E12" s="1" t="s">
        <v>594</v>
      </c>
      <c r="F12" s="1">
        <v>1</v>
      </c>
      <c r="G12" s="1">
        <v>0</v>
      </c>
      <c r="H12" s="1">
        <v>0</v>
      </c>
      <c r="I12" s="1">
        <v>0</v>
      </c>
      <c r="J12" s="1" t="s">
        <v>155</v>
      </c>
      <c r="K12" s="1" t="s">
        <v>155</v>
      </c>
      <c r="L12" s="1" t="s">
        <v>155</v>
      </c>
    </row>
    <row r="13" spans="1:12" s="1" customFormat="1" x14ac:dyDescent="0.15">
      <c r="A13" s="1">
        <v>10</v>
      </c>
      <c r="B13" s="2" t="s">
        <v>572</v>
      </c>
      <c r="C13" s="1">
        <v>1</v>
      </c>
      <c r="D13" s="1">
        <v>100</v>
      </c>
      <c r="E13" s="1" t="s">
        <v>594</v>
      </c>
      <c r="F13" s="1">
        <v>1</v>
      </c>
      <c r="G13" s="1">
        <v>0</v>
      </c>
      <c r="H13" s="1">
        <v>0</v>
      </c>
      <c r="I13" s="1">
        <v>0</v>
      </c>
      <c r="J13" s="1" t="s">
        <v>155</v>
      </c>
      <c r="K13" s="1" t="s">
        <v>155</v>
      </c>
      <c r="L13" s="1" t="s">
        <v>155</v>
      </c>
    </row>
    <row r="14" spans="1:12" s="1" customFormat="1" x14ac:dyDescent="0.15">
      <c r="A14" s="1">
        <v>11</v>
      </c>
      <c r="B14" s="2" t="s">
        <v>572</v>
      </c>
      <c r="C14" s="1">
        <v>1</v>
      </c>
      <c r="D14" s="1">
        <v>100</v>
      </c>
      <c r="E14" s="1" t="s">
        <v>594</v>
      </c>
      <c r="F14" s="1">
        <v>1</v>
      </c>
      <c r="G14" s="1">
        <v>0</v>
      </c>
      <c r="H14" s="1">
        <v>0</v>
      </c>
      <c r="I14" s="1">
        <v>0</v>
      </c>
      <c r="J14" s="1" t="s">
        <v>155</v>
      </c>
      <c r="K14" s="1" t="s">
        <v>155</v>
      </c>
      <c r="L14" s="1" t="s">
        <v>155</v>
      </c>
    </row>
    <row r="15" spans="1:12" s="1" customFormat="1" x14ac:dyDescent="0.15">
      <c r="A15" s="1">
        <v>12</v>
      </c>
      <c r="B15" s="2" t="s">
        <v>572</v>
      </c>
      <c r="C15" s="1">
        <v>1</v>
      </c>
      <c r="D15" s="1">
        <v>100</v>
      </c>
      <c r="E15" s="1" t="s">
        <v>594</v>
      </c>
      <c r="F15" s="1">
        <v>1</v>
      </c>
      <c r="G15" s="1">
        <v>0</v>
      </c>
      <c r="H15" s="1">
        <v>0</v>
      </c>
      <c r="I15" s="1">
        <v>0</v>
      </c>
      <c r="J15" s="1" t="s">
        <v>155</v>
      </c>
      <c r="K15" s="1" t="s">
        <v>155</v>
      </c>
      <c r="L15" s="1" t="s">
        <v>155</v>
      </c>
    </row>
    <row r="16" spans="1:12" s="1" customFormat="1" x14ac:dyDescent="0.15">
      <c r="A16" s="1">
        <v>13</v>
      </c>
      <c r="B16" s="2" t="s">
        <v>572</v>
      </c>
      <c r="C16" s="1">
        <v>1</v>
      </c>
      <c r="D16" s="1">
        <v>100</v>
      </c>
      <c r="E16" s="1" t="s">
        <v>594</v>
      </c>
      <c r="F16" s="1">
        <v>1</v>
      </c>
      <c r="G16" s="1">
        <v>0</v>
      </c>
      <c r="H16" s="1">
        <v>0</v>
      </c>
      <c r="I16" s="1">
        <v>0</v>
      </c>
      <c r="J16" s="1" t="s">
        <v>155</v>
      </c>
      <c r="K16" s="1" t="s">
        <v>155</v>
      </c>
      <c r="L16" s="1" t="s">
        <v>155</v>
      </c>
    </row>
    <row r="17" spans="1:12" s="1" customFormat="1" x14ac:dyDescent="0.15">
      <c r="A17" s="1">
        <v>14</v>
      </c>
      <c r="B17" s="2" t="s">
        <v>572</v>
      </c>
      <c r="C17" s="1">
        <v>1</v>
      </c>
      <c r="D17" s="1">
        <v>100</v>
      </c>
      <c r="E17" s="1" t="s">
        <v>594</v>
      </c>
      <c r="F17" s="1">
        <v>1</v>
      </c>
      <c r="G17" s="1">
        <v>0</v>
      </c>
      <c r="H17" s="1">
        <v>0</v>
      </c>
      <c r="I17" s="1">
        <v>0</v>
      </c>
      <c r="J17" s="1" t="s">
        <v>155</v>
      </c>
      <c r="K17" s="1" t="s">
        <v>155</v>
      </c>
      <c r="L17" s="1" t="s">
        <v>155</v>
      </c>
    </row>
    <row r="18" spans="1:12" s="1" customFormat="1" x14ac:dyDescent="0.15">
      <c r="A18" s="1">
        <v>15</v>
      </c>
      <c r="B18" s="2" t="s">
        <v>572</v>
      </c>
      <c r="C18" s="1">
        <v>1</v>
      </c>
      <c r="D18" s="1">
        <v>100</v>
      </c>
      <c r="E18" s="1" t="s">
        <v>594</v>
      </c>
      <c r="F18" s="1">
        <v>1</v>
      </c>
      <c r="G18" s="1">
        <v>0</v>
      </c>
      <c r="H18" s="1">
        <v>0</v>
      </c>
      <c r="I18" s="1">
        <v>0</v>
      </c>
      <c r="J18" s="1" t="s">
        <v>155</v>
      </c>
      <c r="K18" s="1" t="s">
        <v>155</v>
      </c>
      <c r="L18" s="1" t="s">
        <v>155</v>
      </c>
    </row>
    <row r="19" spans="1:12" s="1" customFormat="1" x14ac:dyDescent="0.15">
      <c r="A19" s="1">
        <v>16</v>
      </c>
      <c r="B19" s="2" t="s">
        <v>572</v>
      </c>
      <c r="C19" s="1">
        <v>1</v>
      </c>
      <c r="D19" s="1">
        <v>100</v>
      </c>
      <c r="E19" s="1" t="s">
        <v>594</v>
      </c>
      <c r="F19" s="1">
        <v>1</v>
      </c>
      <c r="G19" s="1">
        <v>0</v>
      </c>
      <c r="H19" s="1">
        <v>0</v>
      </c>
      <c r="I19" s="1">
        <v>0</v>
      </c>
      <c r="J19" s="1" t="s">
        <v>155</v>
      </c>
      <c r="K19" s="1" t="s">
        <v>155</v>
      </c>
      <c r="L19" s="1" t="s">
        <v>155</v>
      </c>
    </row>
    <row r="20" spans="1:12" s="1" customFormat="1" x14ac:dyDescent="0.15">
      <c r="A20" s="1">
        <v>17</v>
      </c>
      <c r="B20" s="2" t="s">
        <v>572</v>
      </c>
      <c r="C20" s="1">
        <v>1</v>
      </c>
      <c r="D20" s="1">
        <v>100</v>
      </c>
      <c r="E20" s="1" t="s">
        <v>594</v>
      </c>
      <c r="F20" s="1">
        <v>1</v>
      </c>
      <c r="G20" s="1">
        <v>0</v>
      </c>
      <c r="H20" s="1">
        <v>0</v>
      </c>
      <c r="I20" s="1">
        <v>0</v>
      </c>
      <c r="J20" s="1" t="s">
        <v>155</v>
      </c>
      <c r="K20" s="1" t="s">
        <v>155</v>
      </c>
      <c r="L20" s="1" t="s">
        <v>155</v>
      </c>
    </row>
    <row r="21" spans="1:12" s="1" customFormat="1" x14ac:dyDescent="0.15">
      <c r="A21" s="1">
        <v>18</v>
      </c>
      <c r="B21" s="2" t="s">
        <v>572</v>
      </c>
      <c r="C21" s="1">
        <v>1</v>
      </c>
      <c r="D21" s="1">
        <v>100</v>
      </c>
      <c r="E21" s="1" t="s">
        <v>594</v>
      </c>
      <c r="F21" s="1">
        <v>1</v>
      </c>
      <c r="G21" s="1">
        <v>0</v>
      </c>
      <c r="H21" s="1">
        <v>0</v>
      </c>
      <c r="I21" s="1">
        <v>0</v>
      </c>
      <c r="J21" s="1" t="s">
        <v>155</v>
      </c>
      <c r="K21" s="1" t="s">
        <v>155</v>
      </c>
      <c r="L21" s="1" t="s">
        <v>155</v>
      </c>
    </row>
    <row r="22" spans="1:12" s="1" customFormat="1" x14ac:dyDescent="0.15">
      <c r="A22" s="1">
        <v>19</v>
      </c>
      <c r="B22" s="2" t="s">
        <v>572</v>
      </c>
      <c r="C22" s="1">
        <v>1</v>
      </c>
      <c r="D22" s="1">
        <v>100</v>
      </c>
      <c r="E22" s="1" t="s">
        <v>594</v>
      </c>
      <c r="F22" s="1">
        <v>1</v>
      </c>
      <c r="G22" s="1">
        <v>0</v>
      </c>
      <c r="H22" s="1">
        <v>0</v>
      </c>
      <c r="I22" s="1">
        <v>0</v>
      </c>
      <c r="J22" s="1" t="s">
        <v>155</v>
      </c>
      <c r="K22" s="1" t="s">
        <v>155</v>
      </c>
      <c r="L22" s="1" t="s">
        <v>155</v>
      </c>
    </row>
    <row r="23" spans="1:12" s="1" customFormat="1" x14ac:dyDescent="0.15">
      <c r="A23" s="1">
        <v>20</v>
      </c>
      <c r="B23" s="2" t="s">
        <v>572</v>
      </c>
      <c r="C23" s="1">
        <v>1</v>
      </c>
      <c r="D23" s="1">
        <v>100</v>
      </c>
      <c r="E23" s="1" t="s">
        <v>594</v>
      </c>
      <c r="F23" s="1">
        <v>1</v>
      </c>
      <c r="G23" s="1">
        <v>0</v>
      </c>
      <c r="H23" s="1">
        <v>0</v>
      </c>
      <c r="I23" s="1">
        <v>0</v>
      </c>
      <c r="J23" s="1" t="s">
        <v>155</v>
      </c>
      <c r="K23" s="1" t="s">
        <v>155</v>
      </c>
      <c r="L23" s="1" t="s">
        <v>155</v>
      </c>
    </row>
  </sheetData>
  <sheetProtection selectLockedCells="1" selectUnlockedCells="1"/>
  <phoneticPr fontId="5"/>
  <dataValidations count="3">
    <dataValidation type="list" allowBlank="1" showInputMessage="1" showErrorMessage="1" sqref="B4:B23" xr:uid="{097A6C5F-8D6C-41FC-93EB-282419569E4F}">
      <formula1>Floor</formula1>
    </dataValidation>
    <dataValidation type="list" allowBlank="1" showInputMessage="1" showErrorMessage="1" sqref="E4:E23" xr:uid="{6A0AC09A-6824-48E0-9C78-71D1BA439559}">
      <formula1>EnemyTeam</formula1>
    </dataValidation>
    <dataValidation type="list" allowBlank="1" showInputMessage="1" showErrorMessage="1" sqref="J4:L23" xr:uid="{61070AC7-AE15-484A-9968-2F1AA98FC334}">
      <formula1>TreasureBox</formula1>
    </dataValidation>
  </dataValidations>
  <pageMargins left="0.7" right="0.7" top="0.75" bottom="0.75" header="0.51180555555555551" footer="0.51180555555555551"/>
  <pageSetup paperSize="9"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DF71-1E54-4EC1-811F-BB6CFEF8735F}">
  <dimension ref="A1:HU28"/>
  <sheetViews>
    <sheetView workbookViewId="0">
      <pane xSplit="2" ySplit="3" topLeftCell="C4" activePane="bottomRight" state="frozen"/>
      <selection pane="topRight" activeCell="C1" sqref="C1"/>
      <selection pane="bottomLeft" activeCell="A4" sqref="A4"/>
      <selection pane="bottomRight" activeCell="I10" sqref="I10"/>
    </sheetView>
  </sheetViews>
  <sheetFormatPr defaultColWidth="11.5546875" defaultRowHeight="13.2" x14ac:dyDescent="0.15"/>
  <cols>
    <col min="1" max="1" width="9.44140625" style="1" customWidth="1"/>
    <col min="2" max="2" width="13.6640625" style="1" customWidth="1"/>
    <col min="3" max="3" width="16.21875" style="1" customWidth="1"/>
    <col min="4" max="4" width="9.44140625" style="1" customWidth="1"/>
    <col min="5" max="5" width="8.5546875" style="1" customWidth="1"/>
    <col min="6" max="6" width="7.5546875" style="1" customWidth="1"/>
    <col min="7" max="7" width="24.44140625" style="1" customWidth="1"/>
    <col min="8" max="8" width="9.6640625" style="1" customWidth="1"/>
    <col min="9" max="9" width="17.88671875" style="1" customWidth="1"/>
    <col min="10" max="10" width="9.44140625" style="1" customWidth="1"/>
    <col min="11" max="11" width="22.5546875" style="1" customWidth="1"/>
    <col min="12" max="12" width="9.44140625" style="1" customWidth="1"/>
    <col min="13" max="13" width="23.5546875" style="1" customWidth="1"/>
    <col min="14" max="14" width="9.44140625" style="1" customWidth="1"/>
    <col min="15" max="15" width="20.77734375" style="1" customWidth="1"/>
    <col min="16" max="16" width="9.44140625" style="1" customWidth="1"/>
    <col min="17" max="17" width="18.77734375" style="1" customWidth="1"/>
    <col min="18" max="20" width="9.44140625" style="1" customWidth="1"/>
    <col min="21" max="21" width="14.6640625" style="1" customWidth="1"/>
    <col min="22" max="229" width="9.44140625" style="1" customWidth="1"/>
  </cols>
  <sheetData>
    <row r="1" spans="1:229" x14ac:dyDescent="0.15">
      <c r="A1" s="1" t="s">
        <v>1</v>
      </c>
      <c r="B1" s="1" t="s">
        <v>417</v>
      </c>
      <c r="C1" s="1" t="s">
        <v>381</v>
      </c>
      <c r="D1" s="1" t="s">
        <v>684</v>
      </c>
      <c r="E1" s="1" t="s">
        <v>685</v>
      </c>
      <c r="F1" s="1" t="s">
        <v>686</v>
      </c>
      <c r="G1" s="1" t="s">
        <v>687</v>
      </c>
      <c r="H1" s="1" t="s">
        <v>688</v>
      </c>
      <c r="I1" s="1" t="s">
        <v>691</v>
      </c>
      <c r="J1" s="1" t="s">
        <v>692</v>
      </c>
      <c r="K1" s="1" t="s">
        <v>693</v>
      </c>
      <c r="L1" s="1" t="s">
        <v>694</v>
      </c>
      <c r="M1" s="1" t="s">
        <v>695</v>
      </c>
      <c r="N1" s="1" t="s">
        <v>696</v>
      </c>
      <c r="O1" s="1" t="s">
        <v>697</v>
      </c>
      <c r="P1" s="1" t="s">
        <v>698</v>
      </c>
      <c r="Q1" s="1" t="s">
        <v>699</v>
      </c>
      <c r="R1" s="1" t="s">
        <v>700</v>
      </c>
      <c r="S1" s="1" t="s">
        <v>703</v>
      </c>
      <c r="T1" s="1" t="s">
        <v>704</v>
      </c>
      <c r="U1" s="1" t="s">
        <v>705</v>
      </c>
      <c r="V1" s="1" t="s">
        <v>752</v>
      </c>
      <c r="HH1"/>
      <c r="HI1"/>
      <c r="HJ1"/>
      <c r="HK1"/>
      <c r="HL1"/>
      <c r="HM1"/>
      <c r="HN1"/>
      <c r="HO1"/>
      <c r="HP1"/>
      <c r="HQ1"/>
      <c r="HR1"/>
      <c r="HS1"/>
      <c r="HT1"/>
      <c r="HU1"/>
    </row>
    <row r="2" spans="1:229" x14ac:dyDescent="0.15">
      <c r="A2" s="1" t="s">
        <v>32</v>
      </c>
      <c r="B2" s="1" t="s">
        <v>660</v>
      </c>
      <c r="C2" s="1" t="s">
        <v>382</v>
      </c>
      <c r="D2" s="1" t="s">
        <v>681</v>
      </c>
      <c r="E2" s="1" t="s">
        <v>682</v>
      </c>
      <c r="F2" s="1" t="s">
        <v>683</v>
      </c>
      <c r="G2" s="1" t="s">
        <v>689</v>
      </c>
      <c r="H2" s="1" t="s">
        <v>690</v>
      </c>
      <c r="I2" s="1" t="s">
        <v>717</v>
      </c>
      <c r="J2" s="1" t="s">
        <v>718</v>
      </c>
      <c r="K2" s="1" t="s">
        <v>719</v>
      </c>
      <c r="L2" s="1" t="s">
        <v>720</v>
      </c>
      <c r="M2" s="1" t="s">
        <v>721</v>
      </c>
      <c r="N2" s="1" t="s">
        <v>722</v>
      </c>
      <c r="O2" s="1" t="s">
        <v>723</v>
      </c>
      <c r="P2" s="1" t="s">
        <v>724</v>
      </c>
      <c r="Q2" s="1" t="s">
        <v>725</v>
      </c>
      <c r="R2" s="1" t="s">
        <v>726</v>
      </c>
      <c r="S2" s="1" t="s">
        <v>701</v>
      </c>
      <c r="T2" s="1" t="s">
        <v>702</v>
      </c>
      <c r="U2" s="1" t="s">
        <v>706</v>
      </c>
      <c r="V2" s="1" t="s">
        <v>753</v>
      </c>
      <c r="HH2"/>
      <c r="HI2"/>
      <c r="HJ2"/>
      <c r="HK2"/>
      <c r="HL2"/>
      <c r="HM2"/>
      <c r="HN2"/>
      <c r="HO2"/>
      <c r="HP2"/>
      <c r="HQ2"/>
      <c r="HR2"/>
      <c r="HS2"/>
      <c r="HT2"/>
      <c r="HU2"/>
    </row>
    <row r="3" spans="1:229" s="1" customFormat="1" x14ac:dyDescent="0.15">
      <c r="A3" s="1" t="s">
        <v>63</v>
      </c>
      <c r="B3" s="1" t="s">
        <v>383</v>
      </c>
      <c r="C3" s="1" t="s">
        <v>383</v>
      </c>
      <c r="D3" s="1" t="s">
        <v>575</v>
      </c>
      <c r="E3" s="1" t="s">
        <v>575</v>
      </c>
      <c r="F3" s="1" t="s">
        <v>575</v>
      </c>
      <c r="G3" s="1" t="s">
        <v>567</v>
      </c>
      <c r="H3" s="1" t="s">
        <v>575</v>
      </c>
      <c r="I3" s="1" t="s">
        <v>567</v>
      </c>
      <c r="J3" s="1" t="s">
        <v>575</v>
      </c>
      <c r="K3" s="1" t="s">
        <v>567</v>
      </c>
      <c r="L3" s="1" t="s">
        <v>575</v>
      </c>
      <c r="M3" s="1" t="s">
        <v>567</v>
      </c>
      <c r="N3" s="1" t="s">
        <v>575</v>
      </c>
      <c r="O3" s="1" t="s">
        <v>567</v>
      </c>
      <c r="P3" s="1" t="s">
        <v>575</v>
      </c>
      <c r="Q3" s="1" t="s">
        <v>567</v>
      </c>
      <c r="R3" s="1" t="s">
        <v>575</v>
      </c>
      <c r="S3" s="1" t="s">
        <v>575</v>
      </c>
      <c r="T3" s="1" t="s">
        <v>575</v>
      </c>
      <c r="U3" s="1" t="s">
        <v>567</v>
      </c>
      <c r="V3" s="1" t="s">
        <v>575</v>
      </c>
      <c r="HH3"/>
      <c r="HI3"/>
      <c r="HJ3"/>
      <c r="HK3"/>
      <c r="HL3"/>
      <c r="HM3"/>
      <c r="HN3"/>
      <c r="HO3"/>
      <c r="HP3"/>
      <c r="HQ3"/>
      <c r="HR3"/>
      <c r="HS3"/>
      <c r="HT3"/>
      <c r="HU3"/>
    </row>
    <row r="4" spans="1:229" s="1" customFormat="1" x14ac:dyDescent="0.15">
      <c r="A4" s="1">
        <v>0</v>
      </c>
      <c r="B4" s="1" t="s">
        <v>380</v>
      </c>
      <c r="C4" s="1" t="str">
        <f>"|"&amp;A4&amp;"|"&amp;B4</f>
        <v>|0|なし</v>
      </c>
      <c r="D4" s="1">
        <v>0</v>
      </c>
      <c r="E4" s="1">
        <v>0</v>
      </c>
      <c r="F4" s="1">
        <v>0</v>
      </c>
      <c r="G4" s="1" t="s">
        <v>155</v>
      </c>
      <c r="H4" s="1">
        <v>0</v>
      </c>
      <c r="I4" s="1" t="s">
        <v>155</v>
      </c>
      <c r="J4" s="1">
        <v>0</v>
      </c>
      <c r="K4" s="1" t="s">
        <v>155</v>
      </c>
      <c r="L4" s="1">
        <v>0</v>
      </c>
      <c r="M4" s="1" t="s">
        <v>155</v>
      </c>
      <c r="N4" s="1">
        <v>0</v>
      </c>
      <c r="O4" s="1" t="s">
        <v>155</v>
      </c>
      <c r="P4" s="1">
        <v>0</v>
      </c>
      <c r="Q4" s="1" t="s">
        <v>155</v>
      </c>
      <c r="R4" s="1">
        <v>0</v>
      </c>
      <c r="S4" s="1">
        <v>0</v>
      </c>
      <c r="T4" s="1">
        <v>0</v>
      </c>
      <c r="U4" s="1" t="s">
        <v>155</v>
      </c>
      <c r="V4" s="1" t="s">
        <v>155</v>
      </c>
    </row>
    <row r="5" spans="1:229" s="1" customFormat="1" x14ac:dyDescent="0.15">
      <c r="A5" s="1">
        <v>1</v>
      </c>
      <c r="B5" s="1" t="s">
        <v>661</v>
      </c>
      <c r="C5" s="1" t="str">
        <f t="shared" ref="C5:C24" si="0">"|"&amp;A5&amp;"|"&amp;B5</f>
        <v>|1|宝箱・銅01</v>
      </c>
      <c r="D5" s="1">
        <v>0</v>
      </c>
      <c r="E5" s="1">
        <v>0</v>
      </c>
      <c r="F5" s="1">
        <v>0</v>
      </c>
      <c r="G5" s="1" t="s">
        <v>479</v>
      </c>
      <c r="H5" s="1">
        <v>0</v>
      </c>
      <c r="I5" s="1" t="s">
        <v>481</v>
      </c>
      <c r="J5" s="1">
        <v>0</v>
      </c>
      <c r="K5" s="1" t="s">
        <v>155</v>
      </c>
      <c r="L5" s="1">
        <v>0</v>
      </c>
      <c r="M5" s="1" t="s">
        <v>155</v>
      </c>
      <c r="N5" s="1">
        <v>0</v>
      </c>
      <c r="O5" s="1" t="s">
        <v>155</v>
      </c>
      <c r="P5" s="1">
        <v>0</v>
      </c>
      <c r="Q5" s="1" t="s">
        <v>155</v>
      </c>
      <c r="R5" s="1">
        <v>0</v>
      </c>
      <c r="S5" s="1">
        <v>1</v>
      </c>
      <c r="T5" s="1">
        <v>1</v>
      </c>
      <c r="U5" s="1" t="s">
        <v>749</v>
      </c>
      <c r="V5" s="1" t="s">
        <v>755</v>
      </c>
    </row>
    <row r="6" spans="1:229" s="1" customFormat="1" x14ac:dyDescent="0.15">
      <c r="A6" s="1">
        <v>2</v>
      </c>
      <c r="B6" s="1" t="s">
        <v>662</v>
      </c>
      <c r="C6" s="1" t="str">
        <f t="shared" si="0"/>
        <v>|2|宝箱・銅02</v>
      </c>
      <c r="D6" s="1">
        <v>0</v>
      </c>
      <c r="E6" s="1">
        <v>0</v>
      </c>
      <c r="F6" s="1">
        <v>0</v>
      </c>
      <c r="G6" s="1" t="s">
        <v>479</v>
      </c>
      <c r="H6" s="1">
        <v>0</v>
      </c>
      <c r="I6" s="1" t="s">
        <v>155</v>
      </c>
      <c r="J6" s="1">
        <v>0</v>
      </c>
      <c r="K6" s="1" t="s">
        <v>155</v>
      </c>
      <c r="L6" s="1">
        <v>0</v>
      </c>
      <c r="M6" s="1" t="s">
        <v>155</v>
      </c>
      <c r="N6" s="1">
        <v>0</v>
      </c>
      <c r="O6" s="1" t="s">
        <v>155</v>
      </c>
      <c r="P6" s="1">
        <v>0</v>
      </c>
      <c r="Q6" s="1" t="s">
        <v>155</v>
      </c>
      <c r="R6" s="1">
        <v>0</v>
      </c>
      <c r="S6" s="1">
        <v>1</v>
      </c>
      <c r="T6" s="1">
        <v>1</v>
      </c>
      <c r="U6" s="1" t="s">
        <v>749</v>
      </c>
      <c r="V6" s="1" t="s">
        <v>755</v>
      </c>
    </row>
    <row r="7" spans="1:229" s="1" customFormat="1" x14ac:dyDescent="0.15">
      <c r="A7" s="1">
        <v>3</v>
      </c>
      <c r="B7" s="1" t="s">
        <v>663</v>
      </c>
      <c r="C7" s="1" t="str">
        <f t="shared" si="0"/>
        <v>|3|宝箱・銅03</v>
      </c>
      <c r="D7" s="1">
        <v>0</v>
      </c>
      <c r="E7" s="1">
        <v>0</v>
      </c>
      <c r="F7" s="1">
        <v>0</v>
      </c>
      <c r="G7" s="1" t="s">
        <v>479</v>
      </c>
      <c r="H7" s="1">
        <v>0</v>
      </c>
      <c r="I7" s="1" t="s">
        <v>479</v>
      </c>
      <c r="J7" s="1">
        <v>0</v>
      </c>
      <c r="K7" s="1" t="s">
        <v>155</v>
      </c>
      <c r="L7" s="1">
        <v>0</v>
      </c>
      <c r="M7" s="1" t="s">
        <v>155</v>
      </c>
      <c r="N7" s="1">
        <v>0</v>
      </c>
      <c r="O7" s="1" t="s">
        <v>155</v>
      </c>
      <c r="P7" s="1">
        <v>0</v>
      </c>
      <c r="Q7" s="1" t="s">
        <v>155</v>
      </c>
      <c r="R7" s="1">
        <v>0</v>
      </c>
      <c r="S7" s="1">
        <v>1</v>
      </c>
      <c r="T7" s="1">
        <v>1</v>
      </c>
      <c r="U7" s="1" t="s">
        <v>749</v>
      </c>
      <c r="V7" s="1" t="s">
        <v>755</v>
      </c>
    </row>
    <row r="8" spans="1:229" s="1" customFormat="1" x14ac:dyDescent="0.15">
      <c r="A8" s="1">
        <v>4</v>
      </c>
      <c r="B8" s="1" t="s">
        <v>664</v>
      </c>
      <c r="C8" s="1" t="str">
        <f t="shared" si="0"/>
        <v>|4|宝箱・銅04</v>
      </c>
      <c r="D8" s="1">
        <v>0</v>
      </c>
      <c r="E8" s="1">
        <v>0</v>
      </c>
      <c r="F8" s="1">
        <v>0</v>
      </c>
      <c r="G8" s="1" t="s">
        <v>479</v>
      </c>
      <c r="H8" s="1">
        <v>0</v>
      </c>
      <c r="I8" s="1" t="s">
        <v>155</v>
      </c>
      <c r="J8" s="1">
        <v>0</v>
      </c>
      <c r="K8" s="1" t="s">
        <v>155</v>
      </c>
      <c r="L8" s="1">
        <v>0</v>
      </c>
      <c r="M8" s="1" t="s">
        <v>155</v>
      </c>
      <c r="N8" s="1">
        <v>0</v>
      </c>
      <c r="O8" s="1" t="s">
        <v>155</v>
      </c>
      <c r="P8" s="1">
        <v>0</v>
      </c>
      <c r="Q8" s="1" t="s">
        <v>155</v>
      </c>
      <c r="R8" s="1">
        <v>0</v>
      </c>
      <c r="S8" s="1">
        <v>1</v>
      </c>
      <c r="T8" s="1">
        <v>1</v>
      </c>
      <c r="U8" s="1" t="s">
        <v>749</v>
      </c>
      <c r="V8" s="1" t="s">
        <v>755</v>
      </c>
    </row>
    <row r="9" spans="1:229" s="1" customFormat="1" x14ac:dyDescent="0.15">
      <c r="A9" s="1">
        <v>5</v>
      </c>
      <c r="B9" s="1" t="s">
        <v>665</v>
      </c>
      <c r="C9" s="1" t="str">
        <f t="shared" si="0"/>
        <v>|5|宝箱・銅05</v>
      </c>
      <c r="D9" s="1">
        <v>0</v>
      </c>
      <c r="E9" s="1">
        <v>0</v>
      </c>
      <c r="F9" s="1">
        <v>0</v>
      </c>
      <c r="G9" s="1" t="s">
        <v>479</v>
      </c>
      <c r="H9" s="1">
        <v>0</v>
      </c>
      <c r="I9" s="1" t="s">
        <v>474</v>
      </c>
      <c r="J9" s="1">
        <v>0</v>
      </c>
      <c r="K9" s="1" t="s">
        <v>155</v>
      </c>
      <c r="L9" s="1">
        <v>0</v>
      </c>
      <c r="M9" s="1" t="s">
        <v>155</v>
      </c>
      <c r="N9" s="1">
        <v>0</v>
      </c>
      <c r="O9" s="1" t="s">
        <v>155</v>
      </c>
      <c r="P9" s="1">
        <v>0</v>
      </c>
      <c r="Q9" s="1" t="s">
        <v>155</v>
      </c>
      <c r="R9" s="1">
        <v>0</v>
      </c>
      <c r="S9" s="1">
        <v>1</v>
      </c>
      <c r="T9" s="1">
        <v>1</v>
      </c>
      <c r="U9" s="1" t="s">
        <v>749</v>
      </c>
      <c r="V9" s="1" t="s">
        <v>755</v>
      </c>
    </row>
    <row r="10" spans="1:229" s="1" customFormat="1" x14ac:dyDescent="0.15">
      <c r="A10" s="1">
        <v>6</v>
      </c>
      <c r="B10" s="1" t="s">
        <v>666</v>
      </c>
      <c r="C10" s="1" t="str">
        <f t="shared" si="0"/>
        <v>|6|宝箱・銅06</v>
      </c>
      <c r="D10" s="1">
        <v>0</v>
      </c>
      <c r="E10" s="1">
        <v>0</v>
      </c>
      <c r="F10" s="1">
        <v>0</v>
      </c>
      <c r="G10" s="1" t="s">
        <v>479</v>
      </c>
      <c r="H10" s="1">
        <v>0</v>
      </c>
      <c r="I10" s="1" t="s">
        <v>460</v>
      </c>
      <c r="J10" s="1">
        <v>0</v>
      </c>
      <c r="K10" s="1" t="s">
        <v>155</v>
      </c>
      <c r="L10" s="1">
        <v>0</v>
      </c>
      <c r="M10" s="1" t="s">
        <v>155</v>
      </c>
      <c r="N10" s="1">
        <v>0</v>
      </c>
      <c r="O10" s="1" t="s">
        <v>155</v>
      </c>
      <c r="P10" s="1">
        <v>0</v>
      </c>
      <c r="Q10" s="1" t="s">
        <v>155</v>
      </c>
      <c r="R10" s="1">
        <v>0</v>
      </c>
      <c r="S10" s="1">
        <v>1</v>
      </c>
      <c r="T10" s="1">
        <v>1</v>
      </c>
      <c r="U10" s="1" t="s">
        <v>749</v>
      </c>
      <c r="V10" s="1" t="s">
        <v>755</v>
      </c>
    </row>
    <row r="11" spans="1:229" s="1" customFormat="1" x14ac:dyDescent="0.15">
      <c r="A11" s="1">
        <v>7</v>
      </c>
      <c r="B11" s="1" t="s">
        <v>667</v>
      </c>
      <c r="C11" s="1" t="str">
        <f t="shared" si="0"/>
        <v>|7|宝箱・銀01</v>
      </c>
      <c r="D11" s="1">
        <v>0</v>
      </c>
      <c r="E11" s="1">
        <v>0</v>
      </c>
      <c r="F11" s="1">
        <v>0</v>
      </c>
      <c r="G11" s="1" t="s">
        <v>479</v>
      </c>
      <c r="H11" s="1">
        <v>0</v>
      </c>
      <c r="I11" s="1" t="s">
        <v>484</v>
      </c>
      <c r="J11" s="1">
        <v>0</v>
      </c>
      <c r="K11" s="1" t="s">
        <v>155</v>
      </c>
      <c r="L11" s="1">
        <v>0</v>
      </c>
      <c r="M11" s="1" t="s">
        <v>155</v>
      </c>
      <c r="N11" s="1">
        <v>0</v>
      </c>
      <c r="O11" s="1" t="s">
        <v>155</v>
      </c>
      <c r="P11" s="1">
        <v>0</v>
      </c>
      <c r="Q11" s="1" t="s">
        <v>155</v>
      </c>
      <c r="R11" s="1">
        <v>0</v>
      </c>
      <c r="S11" s="1">
        <v>1</v>
      </c>
      <c r="T11" s="1">
        <v>1</v>
      </c>
      <c r="U11" s="1" t="s">
        <v>751</v>
      </c>
      <c r="V11" s="1" t="s">
        <v>756</v>
      </c>
    </row>
    <row r="12" spans="1:229" s="1" customFormat="1" x14ac:dyDescent="0.15">
      <c r="A12" s="1">
        <v>8</v>
      </c>
      <c r="B12" s="1" t="s">
        <v>668</v>
      </c>
      <c r="C12" s="1" t="str">
        <f t="shared" si="0"/>
        <v>|8|宝箱・銀02</v>
      </c>
      <c r="D12" s="1">
        <v>0</v>
      </c>
      <c r="E12" s="1">
        <v>0</v>
      </c>
      <c r="F12" s="1">
        <v>0</v>
      </c>
      <c r="G12" s="1" t="s">
        <v>479</v>
      </c>
      <c r="H12" s="1">
        <v>0</v>
      </c>
      <c r="I12" s="1" t="s">
        <v>155</v>
      </c>
      <c r="J12" s="1">
        <v>0</v>
      </c>
      <c r="K12" s="1" t="s">
        <v>155</v>
      </c>
      <c r="L12" s="1">
        <v>0</v>
      </c>
      <c r="M12" s="1" t="s">
        <v>155</v>
      </c>
      <c r="N12" s="1">
        <v>0</v>
      </c>
      <c r="O12" s="1" t="s">
        <v>155</v>
      </c>
      <c r="P12" s="1">
        <v>0</v>
      </c>
      <c r="Q12" s="1" t="s">
        <v>155</v>
      </c>
      <c r="R12" s="1">
        <v>0</v>
      </c>
      <c r="S12" s="1">
        <v>1</v>
      </c>
      <c r="T12" s="1">
        <v>1</v>
      </c>
      <c r="U12" s="1" t="s">
        <v>751</v>
      </c>
      <c r="V12" s="1" t="s">
        <v>756</v>
      </c>
    </row>
    <row r="13" spans="1:229" s="1" customFormat="1" x14ac:dyDescent="0.15">
      <c r="A13" s="1">
        <v>9</v>
      </c>
      <c r="B13" s="1" t="s">
        <v>669</v>
      </c>
      <c r="C13" s="1" t="str">
        <f t="shared" si="0"/>
        <v>|9|宝箱・銀03</v>
      </c>
      <c r="D13" s="1">
        <v>0</v>
      </c>
      <c r="E13" s="1">
        <v>0</v>
      </c>
      <c r="F13" s="1">
        <v>0</v>
      </c>
      <c r="G13" s="1" t="s">
        <v>479</v>
      </c>
      <c r="H13" s="1">
        <v>0</v>
      </c>
      <c r="I13" s="1" t="s">
        <v>155</v>
      </c>
      <c r="J13" s="1">
        <v>0</v>
      </c>
      <c r="K13" s="1" t="s">
        <v>155</v>
      </c>
      <c r="L13" s="1">
        <v>0</v>
      </c>
      <c r="M13" s="1" t="s">
        <v>155</v>
      </c>
      <c r="N13" s="1">
        <v>0</v>
      </c>
      <c r="O13" s="1" t="s">
        <v>155</v>
      </c>
      <c r="P13" s="1">
        <v>0</v>
      </c>
      <c r="Q13" s="1" t="s">
        <v>155</v>
      </c>
      <c r="R13" s="1">
        <v>0</v>
      </c>
      <c r="S13" s="1">
        <v>1</v>
      </c>
      <c r="T13" s="1">
        <v>1</v>
      </c>
      <c r="U13" s="1" t="s">
        <v>751</v>
      </c>
      <c r="V13" s="1" t="s">
        <v>756</v>
      </c>
    </row>
    <row r="14" spans="1:229" s="1" customFormat="1" x14ac:dyDescent="0.15">
      <c r="A14" s="1">
        <v>10</v>
      </c>
      <c r="B14" s="1" t="s">
        <v>670</v>
      </c>
      <c r="C14" s="1" t="str">
        <f t="shared" si="0"/>
        <v>|10|宝箱・銀04</v>
      </c>
      <c r="D14" s="1">
        <v>0</v>
      </c>
      <c r="E14" s="1">
        <v>0</v>
      </c>
      <c r="F14" s="1">
        <v>0</v>
      </c>
      <c r="G14" s="1" t="s">
        <v>479</v>
      </c>
      <c r="H14" s="1">
        <v>0</v>
      </c>
      <c r="I14" s="1" t="s">
        <v>155</v>
      </c>
      <c r="J14" s="1">
        <v>0</v>
      </c>
      <c r="K14" s="1" t="s">
        <v>155</v>
      </c>
      <c r="L14" s="1">
        <v>0</v>
      </c>
      <c r="M14" s="1" t="s">
        <v>155</v>
      </c>
      <c r="N14" s="1">
        <v>0</v>
      </c>
      <c r="O14" s="1" t="s">
        <v>155</v>
      </c>
      <c r="P14" s="1">
        <v>0</v>
      </c>
      <c r="Q14" s="1" t="s">
        <v>155</v>
      </c>
      <c r="R14" s="1">
        <v>0</v>
      </c>
      <c r="S14" s="1">
        <v>1</v>
      </c>
      <c r="T14" s="1">
        <v>1</v>
      </c>
      <c r="U14" s="1" t="s">
        <v>751</v>
      </c>
      <c r="V14" s="1" t="s">
        <v>756</v>
      </c>
    </row>
    <row r="15" spans="1:229" s="1" customFormat="1" x14ac:dyDescent="0.15">
      <c r="A15" s="1">
        <v>11</v>
      </c>
      <c r="B15" s="1" t="s">
        <v>671</v>
      </c>
      <c r="C15" s="1" t="str">
        <f t="shared" si="0"/>
        <v>|11|宝箱・銀05</v>
      </c>
      <c r="D15" s="1">
        <v>0</v>
      </c>
      <c r="E15" s="1">
        <v>0</v>
      </c>
      <c r="F15" s="1">
        <v>0</v>
      </c>
      <c r="G15" s="1" t="s">
        <v>479</v>
      </c>
      <c r="H15" s="1">
        <v>0</v>
      </c>
      <c r="I15" s="1" t="s">
        <v>155</v>
      </c>
      <c r="J15" s="1">
        <v>0</v>
      </c>
      <c r="K15" s="1" t="s">
        <v>155</v>
      </c>
      <c r="L15" s="1">
        <v>0</v>
      </c>
      <c r="M15" s="1" t="s">
        <v>155</v>
      </c>
      <c r="N15" s="1">
        <v>0</v>
      </c>
      <c r="O15" s="1" t="s">
        <v>155</v>
      </c>
      <c r="P15" s="1">
        <v>0</v>
      </c>
      <c r="Q15" s="1" t="s">
        <v>155</v>
      </c>
      <c r="R15" s="1">
        <v>0</v>
      </c>
      <c r="S15" s="1">
        <v>1</v>
      </c>
      <c r="T15" s="1">
        <v>1</v>
      </c>
      <c r="U15" s="1" t="s">
        <v>751</v>
      </c>
      <c r="V15" s="1" t="s">
        <v>756</v>
      </c>
    </row>
    <row r="16" spans="1:229" s="1" customFormat="1" x14ac:dyDescent="0.15">
      <c r="A16" s="1">
        <v>12</v>
      </c>
      <c r="B16" s="1" t="s">
        <v>672</v>
      </c>
      <c r="C16" s="1" t="str">
        <f t="shared" si="0"/>
        <v>|12|宝箱・銀06</v>
      </c>
      <c r="D16" s="1">
        <v>0</v>
      </c>
      <c r="E16" s="1">
        <v>0</v>
      </c>
      <c r="F16" s="1">
        <v>0</v>
      </c>
      <c r="G16" s="1" t="s">
        <v>479</v>
      </c>
      <c r="H16" s="1">
        <v>0</v>
      </c>
      <c r="I16" s="1" t="s">
        <v>155</v>
      </c>
      <c r="J16" s="1">
        <v>0</v>
      </c>
      <c r="K16" s="1" t="s">
        <v>155</v>
      </c>
      <c r="L16" s="1">
        <v>0</v>
      </c>
      <c r="M16" s="1" t="s">
        <v>155</v>
      </c>
      <c r="N16" s="1">
        <v>0</v>
      </c>
      <c r="O16" s="1" t="s">
        <v>155</v>
      </c>
      <c r="P16" s="1">
        <v>0</v>
      </c>
      <c r="Q16" s="1" t="s">
        <v>155</v>
      </c>
      <c r="R16" s="1">
        <v>0</v>
      </c>
      <c r="S16" s="1">
        <v>1</v>
      </c>
      <c r="T16" s="1">
        <v>1</v>
      </c>
      <c r="U16" s="1" t="s">
        <v>751</v>
      </c>
      <c r="V16" s="1" t="s">
        <v>756</v>
      </c>
    </row>
    <row r="17" spans="1:229" s="1" customFormat="1" x14ac:dyDescent="0.15">
      <c r="A17" s="1">
        <v>13</v>
      </c>
      <c r="B17" s="1" t="s">
        <v>673</v>
      </c>
      <c r="C17" s="1" t="str">
        <f t="shared" si="0"/>
        <v>|13|宝箱・銀07</v>
      </c>
      <c r="D17" s="1">
        <v>0</v>
      </c>
      <c r="E17" s="1">
        <v>0</v>
      </c>
      <c r="F17" s="1">
        <v>0</v>
      </c>
      <c r="G17" s="1" t="s">
        <v>479</v>
      </c>
      <c r="H17" s="1">
        <v>0</v>
      </c>
      <c r="I17" s="1" t="s">
        <v>155</v>
      </c>
      <c r="J17" s="1">
        <v>0</v>
      </c>
      <c r="K17" s="1" t="s">
        <v>155</v>
      </c>
      <c r="L17" s="1">
        <v>0</v>
      </c>
      <c r="M17" s="1" t="s">
        <v>155</v>
      </c>
      <c r="N17" s="1">
        <v>0</v>
      </c>
      <c r="O17" s="1" t="s">
        <v>155</v>
      </c>
      <c r="P17" s="1">
        <v>0</v>
      </c>
      <c r="Q17" s="1" t="s">
        <v>155</v>
      </c>
      <c r="R17" s="1">
        <v>0</v>
      </c>
      <c r="S17" s="1">
        <v>1</v>
      </c>
      <c r="T17" s="1">
        <v>1</v>
      </c>
      <c r="U17" s="1" t="s">
        <v>751</v>
      </c>
      <c r="V17" s="1" t="s">
        <v>756</v>
      </c>
    </row>
    <row r="18" spans="1:229" s="1" customFormat="1" x14ac:dyDescent="0.15">
      <c r="A18" s="1">
        <v>14</v>
      </c>
      <c r="B18" s="1" t="s">
        <v>674</v>
      </c>
      <c r="C18" s="1" t="str">
        <f t="shared" si="0"/>
        <v>|14|宝箱・金01</v>
      </c>
      <c r="D18" s="1">
        <v>0</v>
      </c>
      <c r="E18" s="1">
        <v>0</v>
      </c>
      <c r="F18" s="1">
        <v>0</v>
      </c>
      <c r="G18" s="1" t="s">
        <v>479</v>
      </c>
      <c r="H18" s="1">
        <v>0</v>
      </c>
      <c r="I18" s="1" t="s">
        <v>155</v>
      </c>
      <c r="J18" s="1">
        <v>0</v>
      </c>
      <c r="K18" s="1" t="s">
        <v>155</v>
      </c>
      <c r="L18" s="1">
        <v>0</v>
      </c>
      <c r="M18" s="1" t="s">
        <v>155</v>
      </c>
      <c r="N18" s="1">
        <v>0</v>
      </c>
      <c r="O18" s="1" t="s">
        <v>155</v>
      </c>
      <c r="P18" s="1">
        <v>0</v>
      </c>
      <c r="Q18" s="1" t="s">
        <v>155</v>
      </c>
      <c r="R18" s="1">
        <v>0</v>
      </c>
      <c r="S18" s="1">
        <v>1</v>
      </c>
      <c r="T18" s="1">
        <v>1</v>
      </c>
      <c r="U18" s="1" t="s">
        <v>750</v>
      </c>
      <c r="V18" s="1" t="s">
        <v>757</v>
      </c>
    </row>
    <row r="19" spans="1:229" s="1" customFormat="1" x14ac:dyDescent="0.15">
      <c r="A19" s="1">
        <v>15</v>
      </c>
      <c r="B19" s="1" t="s">
        <v>675</v>
      </c>
      <c r="C19" s="1" t="str">
        <f t="shared" si="0"/>
        <v>|15|宝箱・金02</v>
      </c>
      <c r="D19" s="1">
        <v>0</v>
      </c>
      <c r="E19" s="1">
        <v>0</v>
      </c>
      <c r="F19" s="1">
        <v>0</v>
      </c>
      <c r="G19" s="1" t="s">
        <v>479</v>
      </c>
      <c r="H19" s="1">
        <v>0</v>
      </c>
      <c r="I19" s="1" t="s">
        <v>155</v>
      </c>
      <c r="J19" s="1">
        <v>0</v>
      </c>
      <c r="K19" s="1" t="s">
        <v>155</v>
      </c>
      <c r="L19" s="1">
        <v>0</v>
      </c>
      <c r="M19" s="1" t="s">
        <v>155</v>
      </c>
      <c r="N19" s="1">
        <v>0</v>
      </c>
      <c r="O19" s="1" t="s">
        <v>155</v>
      </c>
      <c r="P19" s="1">
        <v>0</v>
      </c>
      <c r="Q19" s="1" t="s">
        <v>155</v>
      </c>
      <c r="R19" s="1">
        <v>0</v>
      </c>
      <c r="S19" s="1">
        <v>1</v>
      </c>
      <c r="T19" s="1">
        <v>1</v>
      </c>
      <c r="U19" s="1" t="s">
        <v>750</v>
      </c>
      <c r="V19" s="1" t="s">
        <v>757</v>
      </c>
    </row>
    <row r="20" spans="1:229" s="1" customFormat="1" x14ac:dyDescent="0.15">
      <c r="A20" s="1">
        <v>16</v>
      </c>
      <c r="B20" s="1" t="s">
        <v>676</v>
      </c>
      <c r="C20" s="1" t="str">
        <f t="shared" si="0"/>
        <v>|16|宝箱・金03</v>
      </c>
      <c r="D20" s="1">
        <v>0</v>
      </c>
      <c r="E20" s="1">
        <v>0</v>
      </c>
      <c r="F20" s="1">
        <v>0</v>
      </c>
      <c r="G20" s="1" t="s">
        <v>479</v>
      </c>
      <c r="H20" s="1">
        <v>0</v>
      </c>
      <c r="I20" s="1" t="s">
        <v>155</v>
      </c>
      <c r="J20" s="1">
        <v>0</v>
      </c>
      <c r="K20" s="1" t="s">
        <v>155</v>
      </c>
      <c r="L20" s="1">
        <v>0</v>
      </c>
      <c r="M20" s="1" t="s">
        <v>155</v>
      </c>
      <c r="N20" s="1">
        <v>0</v>
      </c>
      <c r="O20" s="1" t="s">
        <v>155</v>
      </c>
      <c r="P20" s="1">
        <v>0</v>
      </c>
      <c r="Q20" s="1" t="s">
        <v>155</v>
      </c>
      <c r="R20" s="1">
        <v>0</v>
      </c>
      <c r="S20" s="1">
        <v>1</v>
      </c>
      <c r="T20" s="1">
        <v>1</v>
      </c>
      <c r="U20" s="1" t="s">
        <v>750</v>
      </c>
      <c r="V20" s="1" t="s">
        <v>757</v>
      </c>
    </row>
    <row r="21" spans="1:229" s="1" customFormat="1" x14ac:dyDescent="0.15">
      <c r="A21" s="1">
        <v>17</v>
      </c>
      <c r="B21" s="1" t="s">
        <v>677</v>
      </c>
      <c r="C21" s="1" t="str">
        <f t="shared" si="0"/>
        <v>|17|宝箱・金04</v>
      </c>
      <c r="D21" s="1">
        <v>0</v>
      </c>
      <c r="E21" s="1">
        <v>0</v>
      </c>
      <c r="F21" s="1">
        <v>0</v>
      </c>
      <c r="G21" s="1" t="s">
        <v>479</v>
      </c>
      <c r="H21" s="1">
        <v>0</v>
      </c>
      <c r="I21" s="1" t="s">
        <v>155</v>
      </c>
      <c r="J21" s="1">
        <v>0</v>
      </c>
      <c r="K21" s="1" t="s">
        <v>155</v>
      </c>
      <c r="L21" s="1">
        <v>0</v>
      </c>
      <c r="M21" s="1" t="s">
        <v>155</v>
      </c>
      <c r="N21" s="1">
        <v>0</v>
      </c>
      <c r="O21" s="1" t="s">
        <v>155</v>
      </c>
      <c r="P21" s="1">
        <v>0</v>
      </c>
      <c r="Q21" s="1" t="s">
        <v>155</v>
      </c>
      <c r="R21" s="1">
        <v>0</v>
      </c>
      <c r="S21" s="1">
        <v>1</v>
      </c>
      <c r="T21" s="1">
        <v>1</v>
      </c>
      <c r="U21" s="1" t="s">
        <v>750</v>
      </c>
      <c r="V21" s="1" t="s">
        <v>757</v>
      </c>
    </row>
    <row r="22" spans="1:229" s="1" customFormat="1" x14ac:dyDescent="0.15">
      <c r="A22" s="1">
        <v>18</v>
      </c>
      <c r="B22" s="1" t="s">
        <v>678</v>
      </c>
      <c r="C22" s="1" t="str">
        <f t="shared" si="0"/>
        <v>|18|宝箱・金05</v>
      </c>
      <c r="D22" s="1">
        <v>0</v>
      </c>
      <c r="E22" s="1">
        <v>0</v>
      </c>
      <c r="F22" s="1">
        <v>0</v>
      </c>
      <c r="G22" s="1" t="s">
        <v>479</v>
      </c>
      <c r="H22" s="1">
        <v>0</v>
      </c>
      <c r="I22" s="1" t="s">
        <v>155</v>
      </c>
      <c r="J22" s="1">
        <v>0</v>
      </c>
      <c r="K22" s="1" t="s">
        <v>155</v>
      </c>
      <c r="L22" s="1">
        <v>0</v>
      </c>
      <c r="M22" s="1" t="s">
        <v>155</v>
      </c>
      <c r="N22" s="1">
        <v>0</v>
      </c>
      <c r="O22" s="1" t="s">
        <v>155</v>
      </c>
      <c r="P22" s="1">
        <v>0</v>
      </c>
      <c r="Q22" s="1" t="s">
        <v>155</v>
      </c>
      <c r="R22" s="1">
        <v>0</v>
      </c>
      <c r="S22" s="1">
        <v>1</v>
      </c>
      <c r="T22" s="1">
        <v>1</v>
      </c>
      <c r="U22" s="1" t="s">
        <v>750</v>
      </c>
      <c r="V22" s="1" t="s">
        <v>757</v>
      </c>
    </row>
    <row r="23" spans="1:229" s="1" customFormat="1" x14ac:dyDescent="0.15">
      <c r="A23" s="1">
        <v>19</v>
      </c>
      <c r="B23" s="1" t="s">
        <v>679</v>
      </c>
      <c r="C23" s="1" t="str">
        <f t="shared" si="0"/>
        <v>|19|宝箱・金06</v>
      </c>
      <c r="D23" s="1">
        <v>0</v>
      </c>
      <c r="E23" s="1">
        <v>0</v>
      </c>
      <c r="F23" s="1">
        <v>0</v>
      </c>
      <c r="G23" s="1" t="s">
        <v>479</v>
      </c>
      <c r="H23" s="1">
        <v>0</v>
      </c>
      <c r="I23" s="1" t="s">
        <v>155</v>
      </c>
      <c r="J23" s="1">
        <v>0</v>
      </c>
      <c r="K23" s="1" t="s">
        <v>155</v>
      </c>
      <c r="L23" s="1">
        <v>0</v>
      </c>
      <c r="M23" s="1" t="s">
        <v>155</v>
      </c>
      <c r="N23" s="1">
        <v>0</v>
      </c>
      <c r="O23" s="1" t="s">
        <v>155</v>
      </c>
      <c r="P23" s="1">
        <v>0</v>
      </c>
      <c r="Q23" s="1" t="s">
        <v>155</v>
      </c>
      <c r="R23" s="1">
        <v>0</v>
      </c>
      <c r="S23" s="1">
        <v>1</v>
      </c>
      <c r="T23" s="1">
        <v>1</v>
      </c>
      <c r="U23" s="1" t="s">
        <v>750</v>
      </c>
      <c r="V23" s="1" t="s">
        <v>757</v>
      </c>
    </row>
    <row r="24" spans="1:229" s="1" customFormat="1" x14ac:dyDescent="0.15">
      <c r="A24" s="1">
        <v>20</v>
      </c>
      <c r="B24" s="1" t="s">
        <v>680</v>
      </c>
      <c r="C24" s="1" t="str">
        <f t="shared" si="0"/>
        <v>|20|宝箱・金07</v>
      </c>
      <c r="D24" s="1">
        <v>0</v>
      </c>
      <c r="E24" s="1">
        <v>0</v>
      </c>
      <c r="F24" s="1">
        <v>0</v>
      </c>
      <c r="G24" s="1" t="s">
        <v>479</v>
      </c>
      <c r="H24" s="1">
        <v>0</v>
      </c>
      <c r="I24" s="1" t="s">
        <v>155</v>
      </c>
      <c r="J24" s="1">
        <v>0</v>
      </c>
      <c r="K24" s="1" t="s">
        <v>155</v>
      </c>
      <c r="L24" s="1">
        <v>0</v>
      </c>
      <c r="M24" s="1" t="s">
        <v>155</v>
      </c>
      <c r="N24" s="1">
        <v>0</v>
      </c>
      <c r="O24" s="1" t="s">
        <v>155</v>
      </c>
      <c r="P24" s="1">
        <v>0</v>
      </c>
      <c r="Q24" s="1" t="s">
        <v>155</v>
      </c>
      <c r="R24" s="1">
        <v>0</v>
      </c>
      <c r="S24" s="1">
        <v>1</v>
      </c>
      <c r="T24" s="1">
        <v>1</v>
      </c>
      <c r="U24" s="1" t="s">
        <v>750</v>
      </c>
      <c r="V24" s="1" t="s">
        <v>757</v>
      </c>
    </row>
    <row r="25" spans="1:229" x14ac:dyDescent="0.15">
      <c r="HH25"/>
      <c r="HI25"/>
      <c r="HJ25"/>
      <c r="HK25"/>
      <c r="HL25"/>
      <c r="HM25"/>
      <c r="HN25"/>
      <c r="HO25"/>
      <c r="HP25"/>
      <c r="HQ25"/>
      <c r="HR25"/>
      <c r="HS25"/>
      <c r="HT25"/>
      <c r="HU25"/>
    </row>
    <row r="26" spans="1:229" x14ac:dyDescent="0.15">
      <c r="HH26"/>
      <c r="HI26"/>
      <c r="HJ26"/>
      <c r="HK26"/>
      <c r="HL26"/>
      <c r="HM26"/>
      <c r="HN26"/>
      <c r="HO26"/>
      <c r="HP26"/>
      <c r="HQ26"/>
      <c r="HR26"/>
      <c r="HS26"/>
      <c r="HT26"/>
      <c r="HU26"/>
    </row>
    <row r="27" spans="1:229" x14ac:dyDescent="0.15">
      <c r="HH27"/>
      <c r="HI27"/>
      <c r="HJ27"/>
      <c r="HK27"/>
      <c r="HL27"/>
      <c r="HM27"/>
      <c r="HN27"/>
      <c r="HO27"/>
      <c r="HP27"/>
      <c r="HQ27"/>
      <c r="HR27"/>
      <c r="HS27"/>
      <c r="HT27"/>
      <c r="HU27"/>
    </row>
    <row r="28" spans="1:229" x14ac:dyDescent="0.15">
      <c r="HH28"/>
      <c r="HI28"/>
      <c r="HJ28"/>
      <c r="HK28"/>
      <c r="HL28"/>
      <c r="HM28"/>
      <c r="HN28"/>
      <c r="HO28"/>
      <c r="HP28"/>
      <c r="HQ28"/>
      <c r="HR28"/>
      <c r="HS28"/>
      <c r="HT28"/>
      <c r="HU28"/>
    </row>
  </sheetData>
  <sheetProtection selectLockedCells="1" selectUnlockedCells="1"/>
  <phoneticPr fontId="5"/>
  <dataValidations count="3">
    <dataValidation type="list" allowBlank="1" showInputMessage="1" showErrorMessage="1" sqref="U4:U24" xr:uid="{CB340B83-0DE0-4297-B6FC-E58CC1ABA9AF}">
      <formula1>TreasureTrap</formula1>
    </dataValidation>
    <dataValidation type="list" allowBlank="1" showInputMessage="1" showErrorMessage="1" sqref="G4:G24 I4:I24 K4:K24 M4:M24 O4:O24 Q4:Q24" xr:uid="{30A48622-9EE7-41B0-9737-2CBCC8EBC141}">
      <formula1>Item</formula1>
    </dataValidation>
    <dataValidation type="list" allowBlank="1" showInputMessage="1" showErrorMessage="1" sqref="V4:V24" xr:uid="{591BBF2E-8797-4B3A-AA52-CE10BAD68F2D}">
      <formula1>宝外観</formula1>
    </dataValidation>
  </dataValidations>
  <pageMargins left="0.7" right="0.7" top="0.75" bottom="0.75" header="0.51180555555555551" footer="0.51180555555555551"/>
  <pageSetup paperSize="9"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M56"/>
  <sheetViews>
    <sheetView topLeftCell="A22" workbookViewId="0">
      <selection activeCell="A37" sqref="A37:K56"/>
    </sheetView>
  </sheetViews>
  <sheetFormatPr defaultColWidth="12.77734375" defaultRowHeight="12" x14ac:dyDescent="0.15"/>
  <sheetData>
    <row r="3" spans="1:13" ht="12.75" customHeight="1" x14ac:dyDescent="0.15">
      <c r="A3" s="16" t="s">
        <v>0</v>
      </c>
      <c r="B3" s="16"/>
      <c r="C3" s="16"/>
      <c r="D3" s="16"/>
      <c r="E3" s="16"/>
      <c r="F3" s="16"/>
      <c r="G3" s="16"/>
      <c r="H3" s="16"/>
      <c r="I3" s="16"/>
      <c r="J3" s="16"/>
      <c r="K3" s="16"/>
      <c r="L3" s="16"/>
      <c r="M3" s="16"/>
    </row>
    <row r="4" spans="1:13" x14ac:dyDescent="0.15">
      <c r="A4" s="16"/>
      <c r="B4" s="16"/>
      <c r="C4" s="16"/>
      <c r="D4" s="16"/>
      <c r="E4" s="16"/>
      <c r="F4" s="16"/>
      <c r="G4" s="16"/>
      <c r="H4" s="16"/>
      <c r="I4" s="16"/>
      <c r="J4" s="16"/>
      <c r="K4" s="16"/>
      <c r="L4" s="16"/>
      <c r="M4" s="16"/>
    </row>
    <row r="5" spans="1:13" x14ac:dyDescent="0.15">
      <c r="A5" s="16"/>
      <c r="B5" s="16"/>
      <c r="C5" s="16"/>
      <c r="D5" s="16"/>
      <c r="E5" s="16"/>
      <c r="F5" s="16"/>
      <c r="G5" s="16"/>
      <c r="H5" s="16"/>
      <c r="I5" s="16"/>
      <c r="J5" s="16"/>
      <c r="K5" s="16"/>
      <c r="L5" s="16"/>
      <c r="M5" s="16"/>
    </row>
    <row r="6" spans="1:13" x14ac:dyDescent="0.15">
      <c r="A6" s="16"/>
      <c r="B6" s="16"/>
      <c r="C6" s="16"/>
      <c r="D6" s="16"/>
      <c r="E6" s="16"/>
      <c r="F6" s="16"/>
      <c r="G6" s="16"/>
      <c r="H6" s="16"/>
      <c r="I6" s="16"/>
      <c r="J6" s="16"/>
      <c r="K6" s="16"/>
      <c r="L6" s="16"/>
      <c r="M6" s="16"/>
    </row>
    <row r="7" spans="1:13" x14ac:dyDescent="0.15">
      <c r="A7" s="16"/>
      <c r="B7" s="16"/>
      <c r="C7" s="16"/>
      <c r="D7" s="16"/>
      <c r="E7" s="16"/>
      <c r="F7" s="16"/>
      <c r="G7" s="16"/>
      <c r="H7" s="16"/>
      <c r="I7" s="16"/>
      <c r="J7" s="16"/>
      <c r="K7" s="16"/>
      <c r="L7" s="16"/>
      <c r="M7" s="16"/>
    </row>
    <row r="8" spans="1:13" x14ac:dyDescent="0.15">
      <c r="A8" s="16"/>
      <c r="B8" s="16"/>
      <c r="C8" s="16"/>
      <c r="D8" s="16"/>
      <c r="E8" s="16"/>
      <c r="F8" s="16"/>
      <c r="G8" s="16"/>
      <c r="H8" s="16"/>
      <c r="I8" s="16"/>
      <c r="J8" s="16"/>
      <c r="K8" s="16"/>
      <c r="L8" s="16"/>
      <c r="M8" s="16"/>
    </row>
    <row r="9" spans="1:13" x14ac:dyDescent="0.15">
      <c r="A9" s="16"/>
      <c r="B9" s="16"/>
      <c r="C9" s="16"/>
      <c r="D9" s="16"/>
      <c r="E9" s="16"/>
      <c r="F9" s="16"/>
      <c r="G9" s="16"/>
      <c r="H9" s="16"/>
      <c r="I9" s="16"/>
      <c r="J9" s="16"/>
      <c r="K9" s="16"/>
      <c r="L9" s="16"/>
      <c r="M9" s="16"/>
    </row>
    <row r="10" spans="1:13" x14ac:dyDescent="0.15">
      <c r="A10" s="16"/>
      <c r="B10" s="16"/>
      <c r="C10" s="16"/>
      <c r="D10" s="16"/>
      <c r="E10" s="16"/>
      <c r="F10" s="16"/>
      <c r="G10" s="16"/>
      <c r="H10" s="16"/>
      <c r="I10" s="16"/>
      <c r="J10" s="16"/>
      <c r="K10" s="16"/>
      <c r="L10" s="16"/>
      <c r="M10" s="16"/>
    </row>
    <row r="11" spans="1:13" x14ac:dyDescent="0.15">
      <c r="A11" s="16"/>
      <c r="B11" s="16"/>
      <c r="C11" s="16"/>
      <c r="D11" s="16"/>
      <c r="E11" s="16"/>
      <c r="F11" s="16"/>
      <c r="G11" s="16"/>
      <c r="H11" s="16"/>
      <c r="I11" s="16"/>
      <c r="J11" s="16"/>
      <c r="K11" s="16"/>
      <c r="L11" s="16"/>
      <c r="M11" s="16"/>
    </row>
    <row r="12" spans="1:13" x14ac:dyDescent="0.15">
      <c r="A12" s="16"/>
      <c r="B12" s="16"/>
      <c r="C12" s="16"/>
      <c r="D12" s="16"/>
      <c r="E12" s="16"/>
      <c r="F12" s="16"/>
      <c r="G12" s="16"/>
      <c r="H12" s="16"/>
      <c r="I12" s="16"/>
      <c r="J12" s="16"/>
      <c r="K12" s="16"/>
      <c r="L12" s="16"/>
      <c r="M12" s="16"/>
    </row>
    <row r="13" spans="1:13" x14ac:dyDescent="0.15">
      <c r="A13" s="16"/>
      <c r="B13" s="16"/>
      <c r="C13" s="16"/>
      <c r="D13" s="16"/>
      <c r="E13" s="16"/>
      <c r="F13" s="16"/>
      <c r="G13" s="16"/>
      <c r="H13" s="16"/>
      <c r="I13" s="16"/>
      <c r="J13" s="16"/>
      <c r="K13" s="16"/>
      <c r="L13" s="16"/>
      <c r="M13" s="16"/>
    </row>
    <row r="14" spans="1:13" x14ac:dyDescent="0.15">
      <c r="A14" s="16"/>
      <c r="B14" s="16"/>
      <c r="C14" s="16"/>
      <c r="D14" s="16"/>
      <c r="E14" s="16"/>
      <c r="F14" s="16"/>
      <c r="G14" s="16"/>
      <c r="H14" s="16"/>
      <c r="I14" s="16"/>
      <c r="J14" s="16"/>
      <c r="K14" s="16"/>
      <c r="L14" s="16"/>
      <c r="M14" s="16"/>
    </row>
    <row r="15" spans="1:13" x14ac:dyDescent="0.15">
      <c r="A15" s="16"/>
      <c r="B15" s="16"/>
      <c r="C15" s="16"/>
      <c r="D15" s="16"/>
      <c r="E15" s="16"/>
      <c r="F15" s="16"/>
      <c r="G15" s="16"/>
      <c r="H15" s="16"/>
      <c r="I15" s="16"/>
      <c r="J15" s="16"/>
      <c r="K15" s="16"/>
      <c r="L15" s="16"/>
      <c r="M15" s="16"/>
    </row>
    <row r="16" spans="1:13" x14ac:dyDescent="0.15">
      <c r="A16" s="16"/>
      <c r="B16" s="16"/>
      <c r="C16" s="16"/>
      <c r="D16" s="16"/>
      <c r="E16" s="16"/>
      <c r="F16" s="16"/>
      <c r="G16" s="16"/>
      <c r="H16" s="16"/>
      <c r="I16" s="16"/>
      <c r="J16" s="16"/>
      <c r="K16" s="16"/>
      <c r="L16" s="16"/>
      <c r="M16" s="16"/>
    </row>
    <row r="17" spans="1:13" x14ac:dyDescent="0.15">
      <c r="A17" s="16"/>
      <c r="B17" s="16"/>
      <c r="C17" s="16"/>
      <c r="D17" s="16"/>
      <c r="E17" s="16"/>
      <c r="F17" s="16"/>
      <c r="G17" s="16"/>
      <c r="H17" s="16"/>
      <c r="I17" s="16"/>
      <c r="J17" s="16"/>
      <c r="K17" s="16"/>
      <c r="L17" s="16"/>
      <c r="M17" s="16"/>
    </row>
    <row r="18" spans="1:13" x14ac:dyDescent="0.15">
      <c r="A18" s="16"/>
      <c r="B18" s="16"/>
      <c r="C18" s="16"/>
      <c r="D18" s="16"/>
      <c r="E18" s="16"/>
      <c r="F18" s="16"/>
      <c r="G18" s="16"/>
      <c r="H18" s="16"/>
      <c r="I18" s="16"/>
      <c r="J18" s="16"/>
      <c r="K18" s="16"/>
      <c r="L18" s="16"/>
      <c r="M18" s="16"/>
    </row>
    <row r="19" spans="1:13" x14ac:dyDescent="0.15">
      <c r="A19" s="16"/>
      <c r="B19" s="16"/>
      <c r="C19" s="16"/>
      <c r="D19" s="16"/>
      <c r="E19" s="16"/>
      <c r="F19" s="16"/>
      <c r="G19" s="16"/>
      <c r="H19" s="16"/>
      <c r="I19" s="16"/>
      <c r="J19" s="16"/>
      <c r="K19" s="16"/>
      <c r="L19" s="16"/>
      <c r="M19" s="16"/>
    </row>
    <row r="20" spans="1:13" x14ac:dyDescent="0.15">
      <c r="A20" s="16"/>
      <c r="B20" s="16"/>
      <c r="C20" s="16"/>
      <c r="D20" s="16"/>
      <c r="E20" s="16"/>
      <c r="F20" s="16"/>
      <c r="G20" s="16"/>
      <c r="H20" s="16"/>
      <c r="I20" s="16"/>
      <c r="J20" s="16"/>
      <c r="K20" s="16"/>
      <c r="L20" s="16"/>
      <c r="M20" s="16"/>
    </row>
    <row r="21" spans="1:13" x14ac:dyDescent="0.15">
      <c r="A21" s="16"/>
      <c r="B21" s="16"/>
      <c r="C21" s="16"/>
      <c r="D21" s="16"/>
      <c r="E21" s="16"/>
      <c r="F21" s="16"/>
      <c r="G21" s="16"/>
      <c r="H21" s="16"/>
      <c r="I21" s="16"/>
      <c r="J21" s="16"/>
      <c r="K21" s="16"/>
      <c r="L21" s="16"/>
      <c r="M21" s="16"/>
    </row>
    <row r="22" spans="1:13" x14ac:dyDescent="0.15">
      <c r="A22" s="16"/>
      <c r="B22" s="16"/>
      <c r="C22" s="16"/>
      <c r="D22" s="16"/>
      <c r="E22" s="16"/>
      <c r="F22" s="16"/>
      <c r="G22" s="16"/>
      <c r="H22" s="16"/>
      <c r="I22" s="16"/>
      <c r="J22" s="16"/>
      <c r="K22" s="16"/>
      <c r="L22" s="16"/>
      <c r="M22" s="16"/>
    </row>
    <row r="23" spans="1:13" x14ac:dyDescent="0.15">
      <c r="A23" s="16"/>
      <c r="B23" s="16"/>
      <c r="C23" s="16"/>
      <c r="D23" s="16"/>
      <c r="E23" s="16"/>
      <c r="F23" s="16"/>
      <c r="G23" s="16"/>
      <c r="H23" s="16"/>
      <c r="I23" s="16"/>
      <c r="J23" s="16"/>
      <c r="K23" s="16"/>
      <c r="L23" s="16"/>
      <c r="M23" s="16"/>
    </row>
    <row r="24" spans="1:13" x14ac:dyDescent="0.15">
      <c r="A24" s="16"/>
      <c r="B24" s="16"/>
      <c r="C24" s="16"/>
      <c r="D24" s="16"/>
      <c r="E24" s="16"/>
      <c r="F24" s="16"/>
      <c r="G24" s="16"/>
      <c r="H24" s="16"/>
      <c r="I24" s="16"/>
      <c r="J24" s="16"/>
      <c r="K24" s="16"/>
      <c r="L24" s="16"/>
      <c r="M24" s="16"/>
    </row>
    <row r="25" spans="1:13" x14ac:dyDescent="0.15">
      <c r="A25" s="16"/>
      <c r="B25" s="16"/>
      <c r="C25" s="16"/>
      <c r="D25" s="16"/>
      <c r="E25" s="16"/>
      <c r="F25" s="16"/>
      <c r="G25" s="16"/>
      <c r="H25" s="16"/>
      <c r="I25" s="16"/>
      <c r="J25" s="16"/>
      <c r="K25" s="16"/>
      <c r="L25" s="16"/>
      <c r="M25" s="16"/>
    </row>
    <row r="26" spans="1:13" x14ac:dyDescent="0.15">
      <c r="A26" s="16"/>
      <c r="B26" s="16"/>
      <c r="C26" s="16"/>
      <c r="D26" s="16"/>
      <c r="E26" s="16"/>
      <c r="F26" s="16"/>
      <c r="G26" s="16"/>
      <c r="H26" s="16"/>
      <c r="I26" s="16"/>
      <c r="J26" s="16"/>
      <c r="K26" s="16"/>
      <c r="L26" s="16"/>
      <c r="M26" s="16"/>
    </row>
    <row r="27" spans="1:13" x14ac:dyDescent="0.15">
      <c r="A27" s="16"/>
      <c r="B27" s="16"/>
      <c r="C27" s="16"/>
      <c r="D27" s="16"/>
      <c r="E27" s="16"/>
      <c r="F27" s="16"/>
      <c r="G27" s="16"/>
      <c r="H27" s="16"/>
      <c r="I27" s="16"/>
      <c r="J27" s="16"/>
      <c r="K27" s="16"/>
      <c r="L27" s="16"/>
      <c r="M27" s="16"/>
    </row>
    <row r="28" spans="1:13" x14ac:dyDescent="0.15">
      <c r="A28" s="16"/>
      <c r="B28" s="16"/>
      <c r="C28" s="16"/>
      <c r="D28" s="16"/>
      <c r="E28" s="16"/>
      <c r="F28" s="16"/>
      <c r="G28" s="16"/>
      <c r="H28" s="16"/>
      <c r="I28" s="16"/>
      <c r="J28" s="16"/>
      <c r="K28" s="16"/>
      <c r="L28" s="16"/>
      <c r="M28" s="16"/>
    </row>
    <row r="29" spans="1:13" x14ac:dyDescent="0.15">
      <c r="A29" s="16"/>
      <c r="B29" s="16"/>
      <c r="C29" s="16"/>
      <c r="D29" s="16"/>
      <c r="E29" s="16"/>
      <c r="F29" s="16"/>
      <c r="G29" s="16"/>
      <c r="H29" s="16"/>
      <c r="I29" s="16"/>
      <c r="J29" s="16"/>
      <c r="K29" s="16"/>
      <c r="L29" s="16"/>
      <c r="M29" s="16"/>
    </row>
    <row r="30" spans="1:13" x14ac:dyDescent="0.15">
      <c r="A30" s="16"/>
      <c r="B30" s="16"/>
      <c r="C30" s="16"/>
      <c r="D30" s="16"/>
      <c r="E30" s="16"/>
      <c r="F30" s="16"/>
      <c r="G30" s="16"/>
      <c r="H30" s="16"/>
      <c r="I30" s="16"/>
      <c r="J30" s="16"/>
      <c r="K30" s="16"/>
      <c r="L30" s="16"/>
      <c r="M30" s="16"/>
    </row>
    <row r="31" spans="1:13" x14ac:dyDescent="0.15">
      <c r="A31" s="16"/>
      <c r="B31" s="16"/>
      <c r="C31" s="16"/>
      <c r="D31" s="16"/>
      <c r="E31" s="16"/>
      <c r="F31" s="16"/>
      <c r="G31" s="16"/>
      <c r="H31" s="16"/>
      <c r="I31" s="16"/>
      <c r="J31" s="16"/>
      <c r="K31" s="16"/>
      <c r="L31" s="16"/>
      <c r="M31" s="16"/>
    </row>
    <row r="32" spans="1:13" x14ac:dyDescent="0.15">
      <c r="A32" s="16"/>
      <c r="B32" s="16"/>
      <c r="C32" s="16"/>
      <c r="D32" s="16"/>
      <c r="E32" s="16"/>
      <c r="F32" s="16"/>
      <c r="G32" s="16"/>
      <c r="H32" s="16"/>
      <c r="I32" s="16"/>
      <c r="J32" s="16"/>
      <c r="K32" s="16"/>
      <c r="L32" s="16"/>
      <c r="M32" s="16"/>
    </row>
    <row r="33" spans="1:13" x14ac:dyDescent="0.15">
      <c r="A33" s="16"/>
      <c r="B33" s="16"/>
      <c r="C33" s="16"/>
      <c r="D33" s="16"/>
      <c r="E33" s="16"/>
      <c r="F33" s="16"/>
      <c r="G33" s="16"/>
      <c r="H33" s="16"/>
      <c r="I33" s="16"/>
      <c r="J33" s="16"/>
      <c r="K33" s="16"/>
      <c r="L33" s="16"/>
      <c r="M33" s="16"/>
    </row>
    <row r="37" spans="1:13" x14ac:dyDescent="0.15">
      <c r="A37" s="17" t="s">
        <v>868</v>
      </c>
      <c r="B37" s="18"/>
      <c r="C37" s="18"/>
      <c r="D37" s="18"/>
      <c r="E37" s="18"/>
      <c r="F37" s="18"/>
      <c r="G37" s="18"/>
      <c r="H37" s="18"/>
      <c r="I37" s="18"/>
      <c r="J37" s="18"/>
      <c r="K37" s="18"/>
    </row>
    <row r="38" spans="1:13" x14ac:dyDescent="0.15">
      <c r="A38" s="18"/>
      <c r="B38" s="18"/>
      <c r="C38" s="18"/>
      <c r="D38" s="18"/>
      <c r="E38" s="18"/>
      <c r="F38" s="18"/>
      <c r="G38" s="18"/>
      <c r="H38" s="18"/>
      <c r="I38" s="18"/>
      <c r="J38" s="18"/>
      <c r="K38" s="18"/>
    </row>
    <row r="39" spans="1:13" x14ac:dyDescent="0.15">
      <c r="A39" s="18"/>
      <c r="B39" s="18"/>
      <c r="C39" s="18"/>
      <c r="D39" s="18"/>
      <c r="E39" s="18"/>
      <c r="F39" s="18"/>
      <c r="G39" s="18"/>
      <c r="H39" s="18"/>
      <c r="I39" s="18"/>
      <c r="J39" s="18"/>
      <c r="K39" s="18"/>
    </row>
    <row r="40" spans="1:13" x14ac:dyDescent="0.15">
      <c r="A40" s="18"/>
      <c r="B40" s="18"/>
      <c r="C40" s="18"/>
      <c r="D40" s="18"/>
      <c r="E40" s="18"/>
      <c r="F40" s="18"/>
      <c r="G40" s="18"/>
      <c r="H40" s="18"/>
      <c r="I40" s="18"/>
      <c r="J40" s="18"/>
      <c r="K40" s="18"/>
    </row>
    <row r="41" spans="1:13" x14ac:dyDescent="0.15">
      <c r="A41" s="18"/>
      <c r="B41" s="18"/>
      <c r="C41" s="18"/>
      <c r="D41" s="18"/>
      <c r="E41" s="18"/>
      <c r="F41" s="18"/>
      <c r="G41" s="18"/>
      <c r="H41" s="18"/>
      <c r="I41" s="18"/>
      <c r="J41" s="18"/>
      <c r="K41" s="18"/>
    </row>
    <row r="42" spans="1:13" x14ac:dyDescent="0.15">
      <c r="A42" s="18"/>
      <c r="B42" s="18"/>
      <c r="C42" s="18"/>
      <c r="D42" s="18"/>
      <c r="E42" s="18"/>
      <c r="F42" s="18"/>
      <c r="G42" s="18"/>
      <c r="H42" s="18"/>
      <c r="I42" s="18"/>
      <c r="J42" s="18"/>
      <c r="K42" s="18"/>
    </row>
    <row r="43" spans="1:13" x14ac:dyDescent="0.15">
      <c r="A43" s="18"/>
      <c r="B43" s="18"/>
      <c r="C43" s="18"/>
      <c r="D43" s="18"/>
      <c r="E43" s="18"/>
      <c r="F43" s="18"/>
      <c r="G43" s="18"/>
      <c r="H43" s="18"/>
      <c r="I43" s="18"/>
      <c r="J43" s="18"/>
      <c r="K43" s="18"/>
    </row>
    <row r="44" spans="1:13" x14ac:dyDescent="0.15">
      <c r="A44" s="18"/>
      <c r="B44" s="18"/>
      <c r="C44" s="18"/>
      <c r="D44" s="18"/>
      <c r="E44" s="18"/>
      <c r="F44" s="18"/>
      <c r="G44" s="18"/>
      <c r="H44" s="18"/>
      <c r="I44" s="18"/>
      <c r="J44" s="18"/>
      <c r="K44" s="18"/>
    </row>
    <row r="45" spans="1:13" x14ac:dyDescent="0.15">
      <c r="A45" s="18"/>
      <c r="B45" s="18"/>
      <c r="C45" s="18"/>
      <c r="D45" s="18"/>
      <c r="E45" s="18"/>
      <c r="F45" s="18"/>
      <c r="G45" s="18"/>
      <c r="H45" s="18"/>
      <c r="I45" s="18"/>
      <c r="J45" s="18"/>
      <c r="K45" s="18"/>
    </row>
    <row r="46" spans="1:13" x14ac:dyDescent="0.15">
      <c r="A46" s="18"/>
      <c r="B46" s="18"/>
      <c r="C46" s="18"/>
      <c r="D46" s="18"/>
      <c r="E46" s="18"/>
      <c r="F46" s="18"/>
      <c r="G46" s="18"/>
      <c r="H46" s="18"/>
      <c r="I46" s="18"/>
      <c r="J46" s="18"/>
      <c r="K46" s="18"/>
    </row>
    <row r="47" spans="1:13" x14ac:dyDescent="0.15">
      <c r="A47" s="18"/>
      <c r="B47" s="18"/>
      <c r="C47" s="18"/>
      <c r="D47" s="18"/>
      <c r="E47" s="18"/>
      <c r="F47" s="18"/>
      <c r="G47" s="18"/>
      <c r="H47" s="18"/>
      <c r="I47" s="18"/>
      <c r="J47" s="18"/>
      <c r="K47" s="18"/>
    </row>
    <row r="48" spans="1:13" x14ac:dyDescent="0.15">
      <c r="A48" s="18"/>
      <c r="B48" s="18"/>
      <c r="C48" s="18"/>
      <c r="D48" s="18"/>
      <c r="E48" s="18"/>
      <c r="F48" s="18"/>
      <c r="G48" s="18"/>
      <c r="H48" s="18"/>
      <c r="I48" s="18"/>
      <c r="J48" s="18"/>
      <c r="K48" s="18"/>
    </row>
    <row r="49" spans="1:11" x14ac:dyDescent="0.15">
      <c r="A49" s="18"/>
      <c r="B49" s="18"/>
      <c r="C49" s="18"/>
      <c r="D49" s="18"/>
      <c r="E49" s="18"/>
      <c r="F49" s="18"/>
      <c r="G49" s="18"/>
      <c r="H49" s="18"/>
      <c r="I49" s="18"/>
      <c r="J49" s="18"/>
      <c r="K49" s="18"/>
    </row>
    <row r="50" spans="1:11" x14ac:dyDescent="0.15">
      <c r="A50" s="18"/>
      <c r="B50" s="18"/>
      <c r="C50" s="18"/>
      <c r="D50" s="18"/>
      <c r="E50" s="18"/>
      <c r="F50" s="18"/>
      <c r="G50" s="18"/>
      <c r="H50" s="18"/>
      <c r="I50" s="18"/>
      <c r="J50" s="18"/>
      <c r="K50" s="18"/>
    </row>
    <row r="51" spans="1:11" x14ac:dyDescent="0.15">
      <c r="A51" s="18"/>
      <c r="B51" s="18"/>
      <c r="C51" s="18"/>
      <c r="D51" s="18"/>
      <c r="E51" s="18"/>
      <c r="F51" s="18"/>
      <c r="G51" s="18"/>
      <c r="H51" s="18"/>
      <c r="I51" s="18"/>
      <c r="J51" s="18"/>
      <c r="K51" s="18"/>
    </row>
    <row r="52" spans="1:11" x14ac:dyDescent="0.15">
      <c r="A52" s="18"/>
      <c r="B52" s="18"/>
      <c r="C52" s="18"/>
      <c r="D52" s="18"/>
      <c r="E52" s="18"/>
      <c r="F52" s="18"/>
      <c r="G52" s="18"/>
      <c r="H52" s="18"/>
      <c r="I52" s="18"/>
      <c r="J52" s="18"/>
      <c r="K52" s="18"/>
    </row>
    <row r="53" spans="1:11" x14ac:dyDescent="0.15">
      <c r="A53" s="18"/>
      <c r="B53" s="18"/>
      <c r="C53" s="18"/>
      <c r="D53" s="18"/>
      <c r="E53" s="18"/>
      <c r="F53" s="18"/>
      <c r="G53" s="18"/>
      <c r="H53" s="18"/>
      <c r="I53" s="18"/>
      <c r="J53" s="18"/>
      <c r="K53" s="18"/>
    </row>
    <row r="54" spans="1:11" x14ac:dyDescent="0.15">
      <c r="A54" s="18"/>
      <c r="B54" s="18"/>
      <c r="C54" s="18"/>
      <c r="D54" s="18"/>
      <c r="E54" s="18"/>
      <c r="F54" s="18"/>
      <c r="G54" s="18"/>
      <c r="H54" s="18"/>
      <c r="I54" s="18"/>
      <c r="J54" s="18"/>
      <c r="K54" s="18"/>
    </row>
    <row r="55" spans="1:11" x14ac:dyDescent="0.15">
      <c r="A55" s="18"/>
      <c r="B55" s="18"/>
      <c r="C55" s="18"/>
      <c r="D55" s="18"/>
      <c r="E55" s="18"/>
      <c r="F55" s="18"/>
      <c r="G55" s="18"/>
      <c r="H55" s="18"/>
      <c r="I55" s="18"/>
      <c r="J55" s="18"/>
      <c r="K55" s="18"/>
    </row>
    <row r="56" spans="1:11" x14ac:dyDescent="0.15">
      <c r="A56" s="18"/>
      <c r="B56" s="18"/>
      <c r="C56" s="18"/>
      <c r="D56" s="18"/>
      <c r="E56" s="18"/>
      <c r="F56" s="18"/>
      <c r="G56" s="18"/>
      <c r="H56" s="18"/>
      <c r="I56" s="18"/>
      <c r="J56" s="18"/>
      <c r="K56" s="18"/>
    </row>
  </sheetData>
  <sheetProtection selectLockedCells="1" selectUnlockedCells="1"/>
  <mergeCells count="2">
    <mergeCell ref="A3:M33"/>
    <mergeCell ref="A37:K56"/>
  </mergeCells>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BB3A7-BCD6-4A22-88F9-E02D54295E6F}">
  <dimension ref="A1:CF7"/>
  <sheetViews>
    <sheetView workbookViewId="0">
      <pane xSplit="2" ySplit="3" topLeftCell="C4" activePane="bottomRight" state="frozen"/>
      <selection pane="topRight" activeCell="C1" sqref="C1"/>
      <selection pane="bottomLeft" activeCell="A4" sqref="A4"/>
      <selection pane="bottomRight" activeCell="I17" sqref="I17"/>
    </sheetView>
  </sheetViews>
  <sheetFormatPr defaultColWidth="11.5546875" defaultRowHeight="13.2" x14ac:dyDescent="0.15"/>
  <cols>
    <col min="1" max="1" width="9.44140625" style="1" customWidth="1"/>
    <col min="2" max="2" width="13.6640625" style="1" customWidth="1"/>
    <col min="3" max="3" width="16.21875" style="1" customWidth="1"/>
    <col min="4" max="4" width="13.21875" style="1" customWidth="1"/>
    <col min="5" max="5" width="9.6640625" style="1" customWidth="1"/>
    <col min="6" max="6" width="14" style="1" customWidth="1"/>
    <col min="7" max="7" width="9.44140625" style="1" customWidth="1"/>
    <col min="8" max="8" width="13.77734375" style="1" customWidth="1"/>
    <col min="9" max="9" width="9.44140625" style="1" customWidth="1"/>
    <col min="10" max="10" width="14.88671875" style="1" customWidth="1"/>
    <col min="11" max="11" width="9.44140625" style="1" customWidth="1"/>
    <col min="12" max="12" width="14.109375" style="1" customWidth="1"/>
    <col min="13" max="13" width="9.44140625" style="1" customWidth="1"/>
    <col min="14" max="14" width="15.109375" style="1" customWidth="1"/>
    <col min="15" max="84" width="9.44140625" style="1" customWidth="1"/>
  </cols>
  <sheetData>
    <row r="1" spans="1:84" x14ac:dyDescent="0.15">
      <c r="A1" s="1" t="s">
        <v>1</v>
      </c>
      <c r="B1" s="1" t="s">
        <v>417</v>
      </c>
      <c r="C1" s="1" t="s">
        <v>381</v>
      </c>
      <c r="D1" s="1" t="s">
        <v>710</v>
      </c>
      <c r="E1" s="1" t="s">
        <v>711</v>
      </c>
      <c r="F1" s="1" t="s">
        <v>714</v>
      </c>
      <c r="G1" s="1" t="s">
        <v>716</v>
      </c>
      <c r="H1" s="1" t="s">
        <v>728</v>
      </c>
      <c r="I1" s="1" t="s">
        <v>730</v>
      </c>
      <c r="J1" s="1" t="s">
        <v>732</v>
      </c>
      <c r="K1" s="1" t="s">
        <v>734</v>
      </c>
      <c r="L1" s="1" t="s">
        <v>736</v>
      </c>
      <c r="M1" s="1" t="s">
        <v>738</v>
      </c>
      <c r="N1" s="1" t="s">
        <v>740</v>
      </c>
      <c r="O1" s="1" t="s">
        <v>742</v>
      </c>
      <c r="BS1"/>
      <c r="BT1"/>
      <c r="BU1"/>
      <c r="BV1"/>
      <c r="BW1"/>
      <c r="BX1"/>
      <c r="BY1"/>
      <c r="BZ1"/>
      <c r="CA1"/>
      <c r="CB1"/>
      <c r="CC1"/>
      <c r="CD1"/>
      <c r="CE1"/>
      <c r="CF1"/>
    </row>
    <row r="2" spans="1:84" x14ac:dyDescent="0.15">
      <c r="A2" s="1" t="s">
        <v>32</v>
      </c>
      <c r="B2" s="1" t="s">
        <v>660</v>
      </c>
      <c r="C2" s="1" t="s">
        <v>382</v>
      </c>
      <c r="D2" s="1" t="s">
        <v>713</v>
      </c>
      <c r="E2" s="1" t="s">
        <v>712</v>
      </c>
      <c r="F2" s="1" t="s">
        <v>715</v>
      </c>
      <c r="G2" s="1" t="s">
        <v>727</v>
      </c>
      <c r="H2" s="1" t="s">
        <v>729</v>
      </c>
      <c r="I2" s="1" t="s">
        <v>731</v>
      </c>
      <c r="J2" s="1" t="s">
        <v>733</v>
      </c>
      <c r="K2" s="1" t="s">
        <v>735</v>
      </c>
      <c r="L2" s="1" t="s">
        <v>737</v>
      </c>
      <c r="M2" s="1" t="s">
        <v>739</v>
      </c>
      <c r="N2" s="1" t="s">
        <v>741</v>
      </c>
      <c r="O2" s="1" t="s">
        <v>743</v>
      </c>
      <c r="BS2"/>
      <c r="BT2"/>
      <c r="BU2"/>
      <c r="BV2"/>
      <c r="BW2"/>
      <c r="BX2"/>
      <c r="BY2"/>
      <c r="BZ2"/>
      <c r="CA2"/>
      <c r="CB2"/>
      <c r="CC2"/>
      <c r="CD2"/>
      <c r="CE2"/>
      <c r="CF2"/>
    </row>
    <row r="3" spans="1:84" s="1" customFormat="1" x14ac:dyDescent="0.15">
      <c r="A3" s="1" t="s">
        <v>63</v>
      </c>
      <c r="B3" s="1" t="s">
        <v>383</v>
      </c>
      <c r="C3" s="1" t="s">
        <v>383</v>
      </c>
      <c r="D3" s="1" t="s">
        <v>575</v>
      </c>
      <c r="E3" s="1" t="s">
        <v>575</v>
      </c>
      <c r="F3" s="1" t="s">
        <v>575</v>
      </c>
      <c r="G3" s="1" t="s">
        <v>575</v>
      </c>
      <c r="H3" s="1" t="s">
        <v>575</v>
      </c>
      <c r="I3" s="1" t="s">
        <v>575</v>
      </c>
      <c r="J3" s="1" t="s">
        <v>575</v>
      </c>
      <c r="K3" s="1" t="s">
        <v>575</v>
      </c>
      <c r="L3" s="1" t="s">
        <v>575</v>
      </c>
      <c r="M3" s="1" t="s">
        <v>575</v>
      </c>
      <c r="N3" s="1" t="s">
        <v>575</v>
      </c>
      <c r="O3" s="1" t="s">
        <v>575</v>
      </c>
      <c r="BS3"/>
      <c r="BT3"/>
      <c r="BU3"/>
      <c r="BV3"/>
      <c r="BW3"/>
      <c r="BX3"/>
      <c r="BY3"/>
      <c r="BZ3"/>
      <c r="CA3"/>
      <c r="CB3"/>
      <c r="CC3"/>
      <c r="CD3"/>
      <c r="CE3"/>
      <c r="CF3"/>
    </row>
    <row r="4" spans="1:84" s="1" customFormat="1" x14ac:dyDescent="0.15">
      <c r="A4" s="1">
        <v>0</v>
      </c>
      <c r="B4" s="1" t="s">
        <v>380</v>
      </c>
      <c r="C4" s="1" t="str">
        <f>"|"&amp;A4&amp;"|"&amp;B4</f>
        <v>|0|なし</v>
      </c>
      <c r="D4" s="1" t="s">
        <v>155</v>
      </c>
      <c r="E4" s="1">
        <v>0</v>
      </c>
      <c r="F4" s="1" t="s">
        <v>155</v>
      </c>
      <c r="G4" s="1">
        <v>0</v>
      </c>
      <c r="H4" s="1" t="s">
        <v>155</v>
      </c>
      <c r="I4" s="1">
        <v>0</v>
      </c>
      <c r="J4" s="1" t="s">
        <v>155</v>
      </c>
      <c r="K4" s="1">
        <v>0</v>
      </c>
      <c r="L4" s="1" t="s">
        <v>155</v>
      </c>
      <c r="M4" s="1">
        <v>0</v>
      </c>
      <c r="N4" s="1" t="s">
        <v>155</v>
      </c>
      <c r="O4" s="1">
        <v>0</v>
      </c>
    </row>
    <row r="5" spans="1:84" s="1" customFormat="1" x14ac:dyDescent="0.15">
      <c r="A5" s="1">
        <v>1</v>
      </c>
      <c r="B5" s="1" t="s">
        <v>707</v>
      </c>
      <c r="C5" s="1" t="str">
        <f t="shared" ref="C5:C7" si="0">"|"&amp;A5&amp;"|"&amp;B5</f>
        <v>|1|基本セット</v>
      </c>
      <c r="D5" s="1" t="s">
        <v>759</v>
      </c>
      <c r="E5" s="1">
        <v>5</v>
      </c>
      <c r="F5" s="1" t="s">
        <v>760</v>
      </c>
      <c r="G5" s="1">
        <v>1</v>
      </c>
      <c r="H5" s="1" t="s">
        <v>761</v>
      </c>
      <c r="I5" s="1">
        <v>4</v>
      </c>
      <c r="J5" s="1" t="s">
        <v>155</v>
      </c>
      <c r="K5" s="1">
        <v>0</v>
      </c>
      <c r="L5" s="1" t="s">
        <v>155</v>
      </c>
      <c r="M5" s="1">
        <v>0</v>
      </c>
      <c r="N5" s="1" t="s">
        <v>155</v>
      </c>
      <c r="O5" s="1">
        <v>0</v>
      </c>
    </row>
    <row r="6" spans="1:84" s="1" customFormat="1" x14ac:dyDescent="0.15">
      <c r="A6" s="1">
        <v>2</v>
      </c>
      <c r="B6" s="1" t="s">
        <v>708</v>
      </c>
      <c r="C6" s="1" t="str">
        <f t="shared" si="0"/>
        <v>|2|中堅セット</v>
      </c>
      <c r="D6" s="1" t="s">
        <v>759</v>
      </c>
      <c r="E6" s="1">
        <v>2</v>
      </c>
      <c r="F6" s="1" t="s">
        <v>761</v>
      </c>
      <c r="G6" s="1">
        <v>2</v>
      </c>
      <c r="H6" s="1" t="s">
        <v>763</v>
      </c>
      <c r="I6" s="1">
        <v>1</v>
      </c>
      <c r="J6" s="1" t="s">
        <v>765</v>
      </c>
      <c r="K6" s="1">
        <v>1</v>
      </c>
      <c r="L6" s="1" t="s">
        <v>771</v>
      </c>
      <c r="M6" s="1">
        <v>1</v>
      </c>
      <c r="N6" s="1" t="s">
        <v>760</v>
      </c>
      <c r="O6" s="1">
        <v>1</v>
      </c>
    </row>
    <row r="7" spans="1:84" s="1" customFormat="1" x14ac:dyDescent="0.15">
      <c r="A7" s="1">
        <v>3</v>
      </c>
      <c r="B7" s="1" t="s">
        <v>709</v>
      </c>
      <c r="C7" s="1" t="str">
        <f t="shared" si="0"/>
        <v>|3|玄人セット</v>
      </c>
      <c r="D7" s="1" t="s">
        <v>763</v>
      </c>
      <c r="E7" s="1">
        <v>3</v>
      </c>
      <c r="F7" s="1" t="s">
        <v>765</v>
      </c>
      <c r="G7" s="1">
        <v>4</v>
      </c>
      <c r="H7" s="1" t="s">
        <v>767</v>
      </c>
      <c r="I7" s="1">
        <v>3</v>
      </c>
      <c r="J7" s="1" t="s">
        <v>769</v>
      </c>
      <c r="K7" s="1">
        <v>8</v>
      </c>
      <c r="L7" s="1" t="s">
        <v>771</v>
      </c>
      <c r="M7" s="1">
        <v>5</v>
      </c>
      <c r="N7" s="1" t="s">
        <v>760</v>
      </c>
      <c r="O7" s="1">
        <v>1</v>
      </c>
    </row>
  </sheetData>
  <sheetProtection selectLockedCells="1" selectUnlockedCells="1"/>
  <phoneticPr fontId="5"/>
  <dataValidations count="1">
    <dataValidation type="list" allowBlank="1" showInputMessage="1" showErrorMessage="1" sqref="D4:D7 F4:F7 H4:H7 J4:J7 L4:L7 N4:N7" xr:uid="{89F49F58-3FFD-494D-BB6A-C556B688529C}">
      <formula1>罠種類</formula1>
    </dataValidation>
  </dataValidations>
  <pageMargins left="0.7" right="0.7" top="0.75" bottom="0.75" header="0.51180555555555551" footer="0.51180555555555551"/>
  <pageSetup paperSize="9"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0"/>
  <sheetViews>
    <sheetView topLeftCell="K1" workbookViewId="0">
      <selection activeCell="R2" sqref="R2:R3"/>
    </sheetView>
  </sheetViews>
  <sheetFormatPr defaultRowHeight="12" x14ac:dyDescent="0.15"/>
  <cols>
    <col min="1" max="1" width="10.21875" customWidth="1"/>
    <col min="6" max="6" width="11.109375" customWidth="1"/>
    <col min="8" max="8" width="15" customWidth="1"/>
    <col min="9" max="9" width="19.77734375" customWidth="1"/>
    <col min="12" max="12" width="33.44140625" customWidth="1"/>
    <col min="16" max="16" width="23.109375" customWidth="1"/>
  </cols>
  <sheetData>
    <row r="1" spans="1:18" x14ac:dyDescent="0.15">
      <c r="A1" s="9" t="s">
        <v>390</v>
      </c>
      <c r="D1" s="9" t="s">
        <v>433</v>
      </c>
      <c r="F1" s="9" t="s">
        <v>434</v>
      </c>
      <c r="H1" s="11" t="s">
        <v>498</v>
      </c>
      <c r="I1" s="9" t="s">
        <v>501</v>
      </c>
      <c r="J1" s="13" t="s">
        <v>497</v>
      </c>
      <c r="L1" s="9" t="s">
        <v>606</v>
      </c>
      <c r="N1" s="9" t="s">
        <v>754</v>
      </c>
      <c r="P1" s="9" t="s">
        <v>758</v>
      </c>
      <c r="R1" s="9" t="s">
        <v>867</v>
      </c>
    </row>
    <row r="2" spans="1:18" x14ac:dyDescent="0.15">
      <c r="A2" s="10" t="s">
        <v>387</v>
      </c>
      <c r="D2" s="10" t="s">
        <v>435</v>
      </c>
      <c r="F2" s="10" t="s">
        <v>388</v>
      </c>
      <c r="H2" s="12" t="s">
        <v>601</v>
      </c>
      <c r="I2" s="10" t="s">
        <v>601</v>
      </c>
      <c r="J2" s="14" t="s">
        <v>602</v>
      </c>
      <c r="L2" s="10" t="s">
        <v>607</v>
      </c>
      <c r="N2" s="10" t="s">
        <v>607</v>
      </c>
      <c r="P2" s="10" t="s">
        <v>607</v>
      </c>
      <c r="R2" s="10" t="b">
        <v>0</v>
      </c>
    </row>
    <row r="3" spans="1:18" x14ac:dyDescent="0.15">
      <c r="A3" s="10" t="s">
        <v>388</v>
      </c>
      <c r="D3" s="10" t="s">
        <v>436</v>
      </c>
      <c r="F3" s="10" t="s">
        <v>443</v>
      </c>
      <c r="H3" s="12" t="s">
        <v>823</v>
      </c>
      <c r="I3" s="10" t="s">
        <v>824</v>
      </c>
      <c r="J3" s="14" t="s">
        <v>488</v>
      </c>
      <c r="L3" s="10" t="s">
        <v>608</v>
      </c>
      <c r="N3" s="10" t="s">
        <v>755</v>
      </c>
      <c r="P3" s="10" t="s">
        <v>759</v>
      </c>
      <c r="R3" s="10" t="b">
        <v>1</v>
      </c>
    </row>
    <row r="4" spans="1:18" x14ac:dyDescent="0.15">
      <c r="A4" s="10" t="s">
        <v>389</v>
      </c>
      <c r="D4" s="10" t="s">
        <v>437</v>
      </c>
      <c r="H4" s="12" t="s">
        <v>499</v>
      </c>
      <c r="I4" s="10" t="s">
        <v>825</v>
      </c>
      <c r="J4" s="14" t="s">
        <v>489</v>
      </c>
      <c r="L4" s="10" t="s">
        <v>609</v>
      </c>
      <c r="N4" s="10" t="s">
        <v>756</v>
      </c>
      <c r="P4" s="10" t="s">
        <v>760</v>
      </c>
    </row>
    <row r="5" spans="1:18" x14ac:dyDescent="0.15">
      <c r="D5" s="10" t="s">
        <v>438</v>
      </c>
      <c r="H5" s="12" t="s">
        <v>500</v>
      </c>
      <c r="I5" s="10" t="s">
        <v>826</v>
      </c>
      <c r="J5" s="14" t="s">
        <v>490</v>
      </c>
      <c r="L5" s="10" t="s">
        <v>610</v>
      </c>
      <c r="N5" s="10" t="s">
        <v>757</v>
      </c>
      <c r="P5" s="10" t="s">
        <v>761</v>
      </c>
    </row>
    <row r="6" spans="1:18" x14ac:dyDescent="0.15">
      <c r="D6" s="10" t="s">
        <v>439</v>
      </c>
      <c r="I6" s="10" t="s">
        <v>502</v>
      </c>
      <c r="J6" s="14" t="s">
        <v>491</v>
      </c>
      <c r="L6" s="10" t="s">
        <v>611</v>
      </c>
      <c r="P6" s="10" t="s">
        <v>762</v>
      </c>
    </row>
    <row r="7" spans="1:18" x14ac:dyDescent="0.15">
      <c r="D7" s="10" t="s">
        <v>440</v>
      </c>
      <c r="I7" s="10" t="s">
        <v>503</v>
      </c>
      <c r="J7" s="14" t="s">
        <v>492</v>
      </c>
      <c r="L7" s="10" t="s">
        <v>612</v>
      </c>
      <c r="P7" s="10" t="s">
        <v>764</v>
      </c>
    </row>
    <row r="8" spans="1:18" x14ac:dyDescent="0.15">
      <c r="D8" s="10" t="s">
        <v>441</v>
      </c>
      <c r="I8" s="10" t="s">
        <v>504</v>
      </c>
      <c r="J8" s="14" t="s">
        <v>493</v>
      </c>
      <c r="L8" s="10" t="s">
        <v>613</v>
      </c>
      <c r="P8" s="10" t="s">
        <v>766</v>
      </c>
    </row>
    <row r="9" spans="1:18" x14ac:dyDescent="0.15">
      <c r="D9" s="10" t="s">
        <v>442</v>
      </c>
      <c r="I9" s="10" t="s">
        <v>505</v>
      </c>
      <c r="J9" s="14" t="s">
        <v>495</v>
      </c>
      <c r="L9" s="10" t="s">
        <v>614</v>
      </c>
      <c r="P9" s="10" t="s">
        <v>768</v>
      </c>
    </row>
    <row r="10" spans="1:18" x14ac:dyDescent="0.15">
      <c r="I10" s="10" t="s">
        <v>506</v>
      </c>
      <c r="J10" s="14" t="s">
        <v>496</v>
      </c>
      <c r="L10" s="10" t="s">
        <v>615</v>
      </c>
      <c r="P10" s="10" t="s">
        <v>770</v>
      </c>
    </row>
    <row r="11" spans="1:18" x14ac:dyDescent="0.15">
      <c r="I11" s="10" t="s">
        <v>507</v>
      </c>
      <c r="L11" s="10" t="s">
        <v>616</v>
      </c>
      <c r="P11" s="10" t="s">
        <v>771</v>
      </c>
    </row>
    <row r="12" spans="1:18" x14ac:dyDescent="0.15">
      <c r="I12" s="10" t="s">
        <v>508</v>
      </c>
      <c r="L12" s="10" t="s">
        <v>617</v>
      </c>
    </row>
    <row r="13" spans="1:18" x14ac:dyDescent="0.15">
      <c r="I13" s="10" t="s">
        <v>509</v>
      </c>
      <c r="L13" s="10" t="s">
        <v>618</v>
      </c>
    </row>
    <row r="14" spans="1:18" x14ac:dyDescent="0.15">
      <c r="I14" s="10" t="s">
        <v>510</v>
      </c>
      <c r="L14" s="10" t="s">
        <v>619</v>
      </c>
    </row>
    <row r="15" spans="1:18" x14ac:dyDescent="0.15">
      <c r="I15" s="10" t="s">
        <v>511</v>
      </c>
      <c r="L15" s="10" t="s">
        <v>620</v>
      </c>
    </row>
    <row r="16" spans="1:18" x14ac:dyDescent="0.15">
      <c r="I16" s="10" t="s">
        <v>512</v>
      </c>
      <c r="L16" s="10" t="s">
        <v>621</v>
      </c>
    </row>
    <row r="17" spans="9:12" x14ac:dyDescent="0.15">
      <c r="I17" s="10" t="s">
        <v>513</v>
      </c>
      <c r="L17" s="10" t="s">
        <v>622</v>
      </c>
    </row>
    <row r="18" spans="9:12" x14ac:dyDescent="0.15">
      <c r="I18" s="10" t="s">
        <v>514</v>
      </c>
      <c r="L18" s="10" t="s">
        <v>623</v>
      </c>
    </row>
    <row r="19" spans="9:12" x14ac:dyDescent="0.15">
      <c r="I19" s="10" t="s">
        <v>515</v>
      </c>
      <c r="L19" s="10" t="s">
        <v>624</v>
      </c>
    </row>
    <row r="20" spans="9:12" x14ac:dyDescent="0.15">
      <c r="I20" s="10" t="s">
        <v>516</v>
      </c>
      <c r="L20" s="10" t="s">
        <v>625</v>
      </c>
    </row>
    <row r="21" spans="9:12" x14ac:dyDescent="0.15">
      <c r="I21" s="10" t="s">
        <v>517</v>
      </c>
      <c r="L21" s="10" t="s">
        <v>626</v>
      </c>
    </row>
    <row r="22" spans="9:12" x14ac:dyDescent="0.15">
      <c r="I22" s="10" t="s">
        <v>518</v>
      </c>
      <c r="L22" s="10" t="s">
        <v>627</v>
      </c>
    </row>
    <row r="23" spans="9:12" x14ac:dyDescent="0.15">
      <c r="I23" s="10" t="s">
        <v>519</v>
      </c>
      <c r="L23" s="10" t="s">
        <v>628</v>
      </c>
    </row>
    <row r="24" spans="9:12" x14ac:dyDescent="0.15">
      <c r="I24" s="10" t="s">
        <v>520</v>
      </c>
      <c r="L24" s="10" t="s">
        <v>629</v>
      </c>
    </row>
    <row r="25" spans="9:12" x14ac:dyDescent="0.15">
      <c r="I25" s="10" t="s">
        <v>521</v>
      </c>
      <c r="L25" s="10" t="s">
        <v>630</v>
      </c>
    </row>
    <row r="26" spans="9:12" x14ac:dyDescent="0.15">
      <c r="I26" s="10" t="s">
        <v>522</v>
      </c>
      <c r="L26" s="10" t="s">
        <v>631</v>
      </c>
    </row>
    <row r="27" spans="9:12" x14ac:dyDescent="0.15">
      <c r="I27" s="10" t="s">
        <v>523</v>
      </c>
    </row>
    <row r="28" spans="9:12" x14ac:dyDescent="0.15">
      <c r="I28" s="10" t="s">
        <v>524</v>
      </c>
    </row>
    <row r="29" spans="9:12" x14ac:dyDescent="0.15">
      <c r="I29" s="10" t="s">
        <v>525</v>
      </c>
    </row>
    <row r="30" spans="9:12" x14ac:dyDescent="0.15">
      <c r="I30" s="10" t="s">
        <v>526</v>
      </c>
    </row>
    <row r="31" spans="9:12" x14ac:dyDescent="0.15">
      <c r="I31" s="10" t="s">
        <v>527</v>
      </c>
    </row>
    <row r="32" spans="9:12" x14ac:dyDescent="0.15">
      <c r="I32" s="10" t="s">
        <v>528</v>
      </c>
    </row>
    <row r="33" spans="9:9" x14ac:dyDescent="0.15">
      <c r="I33" s="10" t="s">
        <v>529</v>
      </c>
    </row>
    <row r="34" spans="9:9" x14ac:dyDescent="0.15">
      <c r="I34" s="10" t="s">
        <v>530</v>
      </c>
    </row>
    <row r="35" spans="9:9" x14ac:dyDescent="0.15">
      <c r="I35" s="10" t="s">
        <v>531</v>
      </c>
    </row>
    <row r="36" spans="9:9" x14ac:dyDescent="0.15">
      <c r="I36" s="10" t="s">
        <v>532</v>
      </c>
    </row>
    <row r="37" spans="9:9" x14ac:dyDescent="0.15">
      <c r="I37" s="10" t="s">
        <v>533</v>
      </c>
    </row>
    <row r="38" spans="9:9" x14ac:dyDescent="0.15">
      <c r="I38" s="10" t="s">
        <v>534</v>
      </c>
    </row>
    <row r="39" spans="9:9" x14ac:dyDescent="0.15">
      <c r="I39" s="10" t="s">
        <v>535</v>
      </c>
    </row>
    <row r="40" spans="9:9" x14ac:dyDescent="0.15">
      <c r="I40" s="10" t="s">
        <v>536</v>
      </c>
    </row>
    <row r="41" spans="9:9" x14ac:dyDescent="0.15">
      <c r="I41" s="10" t="s">
        <v>537</v>
      </c>
    </row>
    <row r="42" spans="9:9" x14ac:dyDescent="0.15">
      <c r="I42" s="10" t="s">
        <v>538</v>
      </c>
    </row>
    <row r="43" spans="9:9" x14ac:dyDescent="0.15">
      <c r="I43" s="10" t="s">
        <v>539</v>
      </c>
    </row>
    <row r="44" spans="9:9" x14ac:dyDescent="0.15">
      <c r="I44" s="10" t="s">
        <v>540</v>
      </c>
    </row>
    <row r="45" spans="9:9" x14ac:dyDescent="0.15">
      <c r="I45" s="10" t="s">
        <v>541</v>
      </c>
    </row>
    <row r="46" spans="9:9" x14ac:dyDescent="0.15">
      <c r="I46" s="10" t="s">
        <v>542</v>
      </c>
    </row>
    <row r="47" spans="9:9" x14ac:dyDescent="0.15">
      <c r="I47" s="10" t="s">
        <v>543</v>
      </c>
    </row>
    <row r="48" spans="9:9" x14ac:dyDescent="0.15">
      <c r="I48" s="10" t="s">
        <v>545</v>
      </c>
    </row>
    <row r="49" spans="9:9" x14ac:dyDescent="0.15">
      <c r="I49" s="10" t="s">
        <v>546</v>
      </c>
    </row>
    <row r="50" spans="9:9" x14ac:dyDescent="0.15">
      <c r="I50" s="10" t="s">
        <v>547</v>
      </c>
    </row>
  </sheetData>
  <phoneticPr fontId="5"/>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36"/>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9.44140625" defaultRowHeight="13.2" x14ac:dyDescent="0.15"/>
  <cols>
    <col min="1" max="1" width="9.6640625" style="1" customWidth="1"/>
    <col min="2" max="3" width="22.44140625" style="1" customWidth="1"/>
    <col min="4" max="4" width="12.77734375" style="1" customWidth="1"/>
    <col min="5" max="16" width="9.44140625" style="1"/>
    <col min="17" max="18" width="11.33203125" style="1" customWidth="1"/>
    <col min="19" max="19" width="9.44140625" style="1"/>
    <col min="20" max="26" width="10.33203125" style="1" customWidth="1"/>
    <col min="27" max="29" width="10" style="1" customWidth="1"/>
    <col min="30" max="30" width="25.44140625" style="1" customWidth="1"/>
    <col min="31" max="32" width="16.6640625" style="1" customWidth="1"/>
    <col min="33" max="34" width="11.77734375" style="1" customWidth="1"/>
    <col min="35" max="35" width="10.77734375" style="1" customWidth="1"/>
    <col min="36" max="36" width="19.5546875" style="1" customWidth="1"/>
    <col min="37" max="37" width="10.77734375" style="1" customWidth="1"/>
    <col min="38" max="38" width="15.109375" style="1" customWidth="1"/>
    <col min="39" max="39" width="19.5546875" style="1" customWidth="1"/>
    <col min="40" max="40" width="10.77734375" style="1" customWidth="1"/>
    <col min="41" max="41" width="15.109375" style="1" customWidth="1"/>
    <col min="42" max="42" width="19.5546875" style="1" customWidth="1"/>
    <col min="43" max="43" width="10.77734375" style="1" customWidth="1"/>
    <col min="44" max="44" width="15.109375" style="1" customWidth="1"/>
    <col min="45" max="45" width="19.5546875" style="1" customWidth="1"/>
    <col min="46" max="46" width="10.77734375" style="1" customWidth="1"/>
    <col min="47" max="47" width="15.109375" style="1" customWidth="1"/>
    <col min="48" max="48" width="19.5546875" style="1" customWidth="1"/>
    <col min="49" max="49" width="10.77734375" style="1" customWidth="1"/>
    <col min="50" max="50" width="15.109375" style="1" customWidth="1"/>
    <col min="51" max="51" width="19.5546875" style="1" customWidth="1"/>
    <col min="52" max="52" width="10.77734375" style="1" customWidth="1"/>
    <col min="53" max="53" width="15.109375" style="1" customWidth="1"/>
    <col min="54" max="16384" width="9.44140625" style="1"/>
  </cols>
  <sheetData>
    <row r="1" spans="1:53" x14ac:dyDescent="0.15">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780</v>
      </c>
      <c r="AG1" s="1" t="s">
        <v>791</v>
      </c>
      <c r="AH1" s="1" t="s">
        <v>793</v>
      </c>
      <c r="AI1" s="1" t="s">
        <v>795</v>
      </c>
      <c r="AJ1" s="1" t="s">
        <v>782</v>
      </c>
      <c r="AK1" s="1" t="s">
        <v>783</v>
      </c>
      <c r="AL1" s="1" t="s">
        <v>784</v>
      </c>
      <c r="AM1" s="1" t="s">
        <v>785</v>
      </c>
      <c r="AN1" s="1" t="s">
        <v>786</v>
      </c>
      <c r="AO1" s="1" t="s">
        <v>787</v>
      </c>
      <c r="AP1" s="1" t="s">
        <v>788</v>
      </c>
      <c r="AQ1" s="1" t="s">
        <v>789</v>
      </c>
      <c r="AR1" s="1" t="s">
        <v>790</v>
      </c>
      <c r="AS1" s="1" t="s">
        <v>807</v>
      </c>
      <c r="AT1" s="1" t="s">
        <v>808</v>
      </c>
      <c r="AU1" s="1" t="s">
        <v>809</v>
      </c>
      <c r="AV1" s="1" t="s">
        <v>810</v>
      </c>
      <c r="AW1" s="1" t="s">
        <v>811</v>
      </c>
      <c r="AX1" s="1" t="s">
        <v>812</v>
      </c>
      <c r="AY1" s="1" t="s">
        <v>813</v>
      </c>
      <c r="AZ1" s="1" t="s">
        <v>814</v>
      </c>
      <c r="BA1" s="1" t="s">
        <v>805</v>
      </c>
    </row>
    <row r="2" spans="1:53" x14ac:dyDescent="0.15">
      <c r="A2" s="1" t="s">
        <v>32</v>
      </c>
      <c r="B2" s="1" t="s">
        <v>33</v>
      </c>
      <c r="C2" s="1" t="s">
        <v>34</v>
      </c>
      <c r="D2" s="1" t="s">
        <v>35</v>
      </c>
      <c r="E2" s="1" t="s">
        <v>36</v>
      </c>
      <c r="F2" s="1" t="s">
        <v>37</v>
      </c>
      <c r="G2" s="1" t="s">
        <v>38</v>
      </c>
      <c r="H2" s="1" t="s">
        <v>39</v>
      </c>
      <c r="I2" s="1" t="s">
        <v>40</v>
      </c>
      <c r="J2" s="1" t="s">
        <v>41</v>
      </c>
      <c r="K2" s="1" t="s">
        <v>42</v>
      </c>
      <c r="L2" s="1" t="s">
        <v>43</v>
      </c>
      <c r="M2" s="1" t="s">
        <v>44</v>
      </c>
      <c r="N2" s="1" t="s">
        <v>45</v>
      </c>
      <c r="O2" s="1" t="s">
        <v>46</v>
      </c>
      <c r="P2" s="1" t="s">
        <v>47</v>
      </c>
      <c r="Q2" s="1" t="s">
        <v>48</v>
      </c>
      <c r="R2" s="1" t="s">
        <v>49</v>
      </c>
      <c r="S2" s="1" t="s">
        <v>50</v>
      </c>
      <c r="T2" s="1" t="s">
        <v>51</v>
      </c>
      <c r="U2" s="1" t="s">
        <v>52</v>
      </c>
      <c r="V2" s="1" t="s">
        <v>53</v>
      </c>
      <c r="W2" s="1" t="s">
        <v>54</v>
      </c>
      <c r="X2" s="1" t="s">
        <v>55</v>
      </c>
      <c r="Y2" s="1" t="s">
        <v>56</v>
      </c>
      <c r="Z2" s="1" t="s">
        <v>57</v>
      </c>
      <c r="AA2" s="1" t="s">
        <v>58</v>
      </c>
      <c r="AB2" s="1" t="s">
        <v>59</v>
      </c>
      <c r="AC2" s="1" t="s">
        <v>60</v>
      </c>
      <c r="AD2" s="1" t="s">
        <v>61</v>
      </c>
      <c r="AE2" s="1" t="s">
        <v>62</v>
      </c>
      <c r="AF2" s="1" t="s">
        <v>781</v>
      </c>
      <c r="AG2" s="1" t="s">
        <v>792</v>
      </c>
      <c r="AH2" s="1" t="s">
        <v>794</v>
      </c>
      <c r="AI2" s="1" t="s">
        <v>796</v>
      </c>
      <c r="AJ2" s="1" t="s">
        <v>604</v>
      </c>
      <c r="AK2" s="1" t="s">
        <v>798</v>
      </c>
      <c r="AL2" s="1" t="s">
        <v>797</v>
      </c>
      <c r="AM2" s="1" t="s">
        <v>632</v>
      </c>
      <c r="AN2" s="1" t="s">
        <v>799</v>
      </c>
      <c r="AO2" s="1" t="s">
        <v>800</v>
      </c>
      <c r="AP2" s="1" t="s">
        <v>633</v>
      </c>
      <c r="AQ2" s="1" t="s">
        <v>801</v>
      </c>
      <c r="AR2" s="1" t="s">
        <v>802</v>
      </c>
      <c r="AS2" s="1" t="s">
        <v>803</v>
      </c>
      <c r="AT2" s="1" t="s">
        <v>804</v>
      </c>
      <c r="AU2" s="1" t="s">
        <v>806</v>
      </c>
      <c r="AV2" s="1" t="s">
        <v>815</v>
      </c>
      <c r="AW2" s="1" t="s">
        <v>816</v>
      </c>
      <c r="AX2" s="1" t="s">
        <v>817</v>
      </c>
      <c r="AY2" s="1" t="s">
        <v>818</v>
      </c>
      <c r="AZ2" s="1" t="s">
        <v>819</v>
      </c>
      <c r="BA2" s="1" t="s">
        <v>820</v>
      </c>
    </row>
    <row r="3" spans="1:53" x14ac:dyDescent="0.15">
      <c r="A3" s="1" t="s">
        <v>63</v>
      </c>
      <c r="B3" s="1" t="s">
        <v>64</v>
      </c>
      <c r="C3" s="1" t="s">
        <v>64</v>
      </c>
      <c r="D3" s="1" t="s">
        <v>65</v>
      </c>
      <c r="E3" s="1" t="s">
        <v>65</v>
      </c>
      <c r="F3" s="1" t="s">
        <v>65</v>
      </c>
      <c r="G3" s="1" t="s">
        <v>65</v>
      </c>
      <c r="H3" s="1" t="s">
        <v>65</v>
      </c>
      <c r="I3" s="1" t="s">
        <v>65</v>
      </c>
      <c r="J3" s="1" t="s">
        <v>65</v>
      </c>
      <c r="K3" s="1" t="s">
        <v>65</v>
      </c>
      <c r="L3" s="1" t="s">
        <v>65</v>
      </c>
      <c r="M3" s="1" t="s">
        <v>65</v>
      </c>
      <c r="N3" s="1" t="s">
        <v>65</v>
      </c>
      <c r="O3" s="1" t="s">
        <v>65</v>
      </c>
      <c r="P3" s="1" t="s">
        <v>65</v>
      </c>
      <c r="Q3" s="1" t="s">
        <v>65</v>
      </c>
      <c r="R3" s="1" t="s">
        <v>65</v>
      </c>
      <c r="S3" s="1" t="s">
        <v>65</v>
      </c>
      <c r="T3" s="1" t="s">
        <v>65</v>
      </c>
      <c r="U3" s="1" t="s">
        <v>65</v>
      </c>
      <c r="V3" s="1" t="s">
        <v>65</v>
      </c>
      <c r="W3" s="1" t="s">
        <v>65</v>
      </c>
      <c r="X3" s="1" t="s">
        <v>65</v>
      </c>
      <c r="Y3" s="1" t="s">
        <v>66</v>
      </c>
      <c r="Z3" s="1" t="s">
        <v>65</v>
      </c>
      <c r="AA3" s="1" t="s">
        <v>65</v>
      </c>
      <c r="AB3" s="1" t="s">
        <v>65</v>
      </c>
      <c r="AC3" s="1" t="s">
        <v>63</v>
      </c>
      <c r="AD3" s="1" t="s">
        <v>63</v>
      </c>
      <c r="AE3" s="1" t="s">
        <v>64</v>
      </c>
      <c r="AF3" s="1" t="s">
        <v>575</v>
      </c>
      <c r="AG3" s="1" t="s">
        <v>575</v>
      </c>
      <c r="AH3" s="1" t="s">
        <v>575</v>
      </c>
      <c r="AI3" s="1" t="s">
        <v>605</v>
      </c>
      <c r="AJ3" s="1" t="s">
        <v>567</v>
      </c>
      <c r="AK3" s="1" t="s">
        <v>605</v>
      </c>
      <c r="AL3" s="1" t="s">
        <v>575</v>
      </c>
      <c r="AM3" s="1" t="s">
        <v>567</v>
      </c>
      <c r="AN3" s="1" t="s">
        <v>605</v>
      </c>
      <c r="AO3" s="1" t="s">
        <v>575</v>
      </c>
      <c r="AP3" s="1" t="s">
        <v>567</v>
      </c>
      <c r="AQ3" s="1" t="s">
        <v>605</v>
      </c>
      <c r="AR3" s="1" t="s">
        <v>575</v>
      </c>
      <c r="AS3" s="1" t="s">
        <v>567</v>
      </c>
      <c r="AT3" s="1" t="s">
        <v>605</v>
      </c>
      <c r="AU3" s="1" t="s">
        <v>575</v>
      </c>
      <c r="AV3" s="1" t="s">
        <v>567</v>
      </c>
      <c r="AW3" s="1" t="s">
        <v>605</v>
      </c>
      <c r="AX3" s="1" t="s">
        <v>575</v>
      </c>
      <c r="AY3" s="1" t="s">
        <v>567</v>
      </c>
      <c r="AZ3" s="1" t="s">
        <v>605</v>
      </c>
      <c r="BA3" s="1" t="s">
        <v>575</v>
      </c>
    </row>
    <row r="4" spans="1:53" x14ac:dyDescent="0.15">
      <c r="A4" s="1">
        <v>0</v>
      </c>
      <c r="B4" s="1" t="s">
        <v>67</v>
      </c>
      <c r="C4" s="1" t="str">
        <f t="shared" ref="C4:C36" si="0">"|"&amp;A4&amp;"|"&amp;B4</f>
        <v>|0|なし</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t="s">
        <v>603</v>
      </c>
      <c r="AF4" s="1">
        <v>0</v>
      </c>
      <c r="AG4" s="1">
        <v>0</v>
      </c>
      <c r="AH4" s="1">
        <v>0</v>
      </c>
      <c r="AI4" s="1">
        <v>0</v>
      </c>
      <c r="AJ4" s="1" t="s">
        <v>155</v>
      </c>
      <c r="AK4" s="1">
        <v>0</v>
      </c>
      <c r="AL4" s="1" t="s">
        <v>155</v>
      </c>
      <c r="AM4" s="1" t="s">
        <v>155</v>
      </c>
      <c r="AN4" s="1">
        <v>0</v>
      </c>
      <c r="AO4" s="1" t="s">
        <v>155</v>
      </c>
      <c r="AP4" s="1" t="s">
        <v>155</v>
      </c>
      <c r="AQ4" s="1">
        <v>0</v>
      </c>
      <c r="AR4" s="1" t="s">
        <v>155</v>
      </c>
      <c r="AS4" s="1" t="s">
        <v>155</v>
      </c>
      <c r="AT4" s="1">
        <v>0</v>
      </c>
      <c r="AU4" s="1" t="s">
        <v>155</v>
      </c>
      <c r="AV4" s="1" t="s">
        <v>155</v>
      </c>
      <c r="AW4" s="1">
        <v>0</v>
      </c>
      <c r="AX4" s="1" t="s">
        <v>155</v>
      </c>
      <c r="AY4" s="1" t="s">
        <v>155</v>
      </c>
      <c r="AZ4" s="1">
        <v>0</v>
      </c>
      <c r="BA4" s="1" t="s">
        <v>155</v>
      </c>
    </row>
    <row r="5" spans="1:53" x14ac:dyDescent="0.15">
      <c r="A5" s="1">
        <v>1</v>
      </c>
      <c r="B5" s="1" t="s">
        <v>68</v>
      </c>
      <c r="C5" s="1" t="str">
        <f t="shared" si="0"/>
        <v>|1|ボールモンスター</v>
      </c>
      <c r="D5" s="1">
        <v>10</v>
      </c>
      <c r="E5" s="1">
        <v>78</v>
      </c>
      <c r="F5" s="1">
        <v>78</v>
      </c>
      <c r="G5" s="1">
        <v>68</v>
      </c>
      <c r="H5" s="1">
        <v>68</v>
      </c>
      <c r="I5" s="1">
        <v>2</v>
      </c>
      <c r="J5" s="1">
        <v>2</v>
      </c>
      <c r="K5" s="1">
        <v>64</v>
      </c>
      <c r="L5" s="1">
        <v>28</v>
      </c>
      <c r="M5" s="1">
        <v>18</v>
      </c>
      <c r="N5" s="1">
        <v>2</v>
      </c>
      <c r="O5" s="1">
        <v>1</v>
      </c>
      <c r="P5" s="1">
        <v>5</v>
      </c>
      <c r="Q5" s="1">
        <v>0</v>
      </c>
      <c r="R5" s="1">
        <v>0</v>
      </c>
      <c r="S5" s="1">
        <v>0</v>
      </c>
      <c r="T5" s="1">
        <v>0</v>
      </c>
      <c r="U5" s="1">
        <v>0</v>
      </c>
      <c r="V5" s="1">
        <v>0</v>
      </c>
      <c r="W5" s="1">
        <v>0</v>
      </c>
      <c r="X5" s="1">
        <v>0</v>
      </c>
      <c r="Y5" s="1">
        <v>1</v>
      </c>
      <c r="Z5" s="1">
        <v>1</v>
      </c>
      <c r="AA5" s="1">
        <v>1</v>
      </c>
      <c r="AB5" s="1">
        <v>1</v>
      </c>
      <c r="AC5" s="1">
        <v>1</v>
      </c>
      <c r="AD5" s="1" t="s">
        <v>386</v>
      </c>
      <c r="AE5" s="1" t="s">
        <v>69</v>
      </c>
      <c r="AF5" s="1">
        <v>100</v>
      </c>
      <c r="AG5" s="1">
        <v>0</v>
      </c>
      <c r="AH5" s="1">
        <v>5</v>
      </c>
      <c r="AI5" s="1">
        <v>10</v>
      </c>
      <c r="AJ5" s="1" t="s">
        <v>487</v>
      </c>
      <c r="AK5" s="1">
        <v>100</v>
      </c>
      <c r="AL5" s="1" t="s">
        <v>155</v>
      </c>
      <c r="AM5" s="1" t="s">
        <v>487</v>
      </c>
      <c r="AN5" s="1">
        <v>100</v>
      </c>
      <c r="AO5" s="1" t="s">
        <v>610</v>
      </c>
      <c r="AP5" s="1" t="s">
        <v>486</v>
      </c>
      <c r="AQ5" s="1">
        <v>1</v>
      </c>
      <c r="AR5" s="1" t="s">
        <v>155</v>
      </c>
      <c r="AS5" s="1" t="s">
        <v>486</v>
      </c>
      <c r="AT5" s="1">
        <v>1</v>
      </c>
      <c r="AU5" s="1" t="s">
        <v>155</v>
      </c>
      <c r="AV5" s="1" t="s">
        <v>486</v>
      </c>
      <c r="AW5" s="1">
        <v>1</v>
      </c>
      <c r="AX5" s="1" t="s">
        <v>155</v>
      </c>
      <c r="AY5" s="1" t="s">
        <v>486</v>
      </c>
      <c r="AZ5" s="1">
        <v>1</v>
      </c>
      <c r="BA5" s="1" t="s">
        <v>155</v>
      </c>
    </row>
    <row r="6" spans="1:53" x14ac:dyDescent="0.15">
      <c r="A6">
        <v>2</v>
      </c>
      <c r="B6" s="1" t="s">
        <v>70</v>
      </c>
      <c r="C6" s="1" t="str">
        <f t="shared" si="0"/>
        <v>|2|ビシッョプ</v>
      </c>
      <c r="D6" s="1">
        <v>13</v>
      </c>
      <c r="E6" s="1">
        <v>64</v>
      </c>
      <c r="F6" s="1">
        <v>64</v>
      </c>
      <c r="G6" s="1">
        <v>24</v>
      </c>
      <c r="H6" s="1">
        <v>24</v>
      </c>
      <c r="I6" s="1">
        <v>120</v>
      </c>
      <c r="J6" s="1">
        <v>120</v>
      </c>
      <c r="K6" s="1">
        <v>32</v>
      </c>
      <c r="L6" s="1">
        <v>24</v>
      </c>
      <c r="M6" s="1">
        <v>12</v>
      </c>
      <c r="N6" s="1">
        <v>47</v>
      </c>
      <c r="O6" s="1">
        <v>43</v>
      </c>
      <c r="P6" s="1">
        <v>8</v>
      </c>
      <c r="Q6" s="1">
        <v>0</v>
      </c>
      <c r="R6" s="1">
        <v>0</v>
      </c>
      <c r="S6" s="1">
        <v>0</v>
      </c>
      <c r="T6" s="1">
        <v>0</v>
      </c>
      <c r="U6" s="1">
        <v>0</v>
      </c>
      <c r="V6" s="1">
        <v>0</v>
      </c>
      <c r="W6" s="1">
        <v>0</v>
      </c>
      <c r="X6" s="1">
        <v>0</v>
      </c>
      <c r="Y6" s="1">
        <v>1</v>
      </c>
      <c r="Z6" s="1">
        <v>1</v>
      </c>
      <c r="AA6" s="1">
        <v>1</v>
      </c>
      <c r="AB6" s="1">
        <v>2</v>
      </c>
      <c r="AC6" s="1">
        <v>2</v>
      </c>
      <c r="AD6" s="1" t="s">
        <v>386</v>
      </c>
      <c r="AE6" s="1" t="s">
        <v>71</v>
      </c>
      <c r="AF6" s="1">
        <v>100</v>
      </c>
      <c r="AG6" s="1">
        <v>160</v>
      </c>
      <c r="AH6" s="1">
        <v>320</v>
      </c>
      <c r="AI6" s="1">
        <v>80</v>
      </c>
      <c r="AJ6" s="1" t="s">
        <v>486</v>
      </c>
      <c r="AK6" s="1">
        <v>100</v>
      </c>
      <c r="AL6" s="1" t="s">
        <v>155</v>
      </c>
      <c r="AM6" s="1" t="s">
        <v>155</v>
      </c>
      <c r="AN6" s="1">
        <v>0</v>
      </c>
      <c r="AO6" s="1" t="s">
        <v>155</v>
      </c>
      <c r="AP6" s="1" t="s">
        <v>155</v>
      </c>
      <c r="AQ6" s="1">
        <v>0</v>
      </c>
      <c r="AR6" s="1" t="s">
        <v>155</v>
      </c>
      <c r="AS6" s="1" t="s">
        <v>155</v>
      </c>
      <c r="AT6" s="1">
        <v>0</v>
      </c>
      <c r="AU6" s="1" t="s">
        <v>155</v>
      </c>
      <c r="AV6" s="1" t="s">
        <v>155</v>
      </c>
      <c r="AW6" s="1">
        <v>0</v>
      </c>
      <c r="AX6" s="1" t="s">
        <v>155</v>
      </c>
      <c r="AY6" s="1" t="s">
        <v>155</v>
      </c>
      <c r="AZ6" s="1">
        <v>0</v>
      </c>
      <c r="BA6" s="1" t="s">
        <v>155</v>
      </c>
    </row>
    <row r="7" spans="1:53" x14ac:dyDescent="0.15">
      <c r="A7">
        <v>3</v>
      </c>
      <c r="B7" s="1" t="s">
        <v>72</v>
      </c>
      <c r="C7" s="1" t="str">
        <f t="shared" si="0"/>
        <v>|3|ブロッブ</v>
      </c>
      <c r="D7" s="1">
        <v>16</v>
      </c>
      <c r="E7" s="1">
        <v>120</v>
      </c>
      <c r="F7" s="1">
        <v>120</v>
      </c>
      <c r="G7" s="1">
        <v>88</v>
      </c>
      <c r="H7" s="1">
        <v>88</v>
      </c>
      <c r="I7" s="1">
        <v>0</v>
      </c>
      <c r="J7" s="1">
        <v>0</v>
      </c>
      <c r="K7" s="1">
        <v>54</v>
      </c>
      <c r="L7" s="1">
        <v>67</v>
      </c>
      <c r="M7" s="1">
        <v>8</v>
      </c>
      <c r="N7" s="1">
        <v>1</v>
      </c>
      <c r="O7" s="1">
        <v>1</v>
      </c>
      <c r="P7" s="1">
        <v>16</v>
      </c>
      <c r="Q7" s="1">
        <v>0</v>
      </c>
      <c r="R7" s="1">
        <v>0</v>
      </c>
      <c r="S7" s="1">
        <v>0</v>
      </c>
      <c r="T7" s="1">
        <v>0</v>
      </c>
      <c r="U7" s="1">
        <v>0</v>
      </c>
      <c r="V7" s="1">
        <v>0</v>
      </c>
      <c r="W7" s="1">
        <v>0</v>
      </c>
      <c r="X7" s="1">
        <v>0</v>
      </c>
      <c r="Y7" s="1">
        <v>1</v>
      </c>
      <c r="Z7" s="1">
        <v>1</v>
      </c>
      <c r="AA7" s="1">
        <v>1</v>
      </c>
      <c r="AB7" s="1">
        <v>2</v>
      </c>
      <c r="AC7" s="1">
        <v>2</v>
      </c>
      <c r="AD7" s="1" t="s">
        <v>386</v>
      </c>
      <c r="AE7" s="1" t="s">
        <v>73</v>
      </c>
      <c r="AF7" s="1">
        <v>100</v>
      </c>
      <c r="AG7" s="1">
        <v>0</v>
      </c>
      <c r="AH7" s="1">
        <v>30</v>
      </c>
      <c r="AI7" s="1">
        <v>20</v>
      </c>
      <c r="AJ7" s="1" t="s">
        <v>485</v>
      </c>
      <c r="AK7" s="1">
        <v>100</v>
      </c>
      <c r="AL7" s="1" t="s">
        <v>155</v>
      </c>
      <c r="AM7" s="1" t="s">
        <v>155</v>
      </c>
      <c r="AN7" s="1">
        <v>0</v>
      </c>
      <c r="AO7" s="1" t="s">
        <v>155</v>
      </c>
      <c r="AP7" s="1" t="s">
        <v>155</v>
      </c>
      <c r="AQ7" s="1">
        <v>0</v>
      </c>
      <c r="AR7" s="1" t="s">
        <v>155</v>
      </c>
      <c r="AS7" s="1" t="s">
        <v>155</v>
      </c>
      <c r="AT7" s="1">
        <v>0</v>
      </c>
      <c r="AU7" s="1" t="s">
        <v>155</v>
      </c>
      <c r="AV7" s="1" t="s">
        <v>155</v>
      </c>
      <c r="AW7" s="1">
        <v>0</v>
      </c>
      <c r="AX7" s="1" t="s">
        <v>155</v>
      </c>
      <c r="AY7" s="1" t="s">
        <v>155</v>
      </c>
      <c r="AZ7" s="1">
        <v>0</v>
      </c>
      <c r="BA7" s="1" t="s">
        <v>155</v>
      </c>
    </row>
    <row r="8" spans="1:53" x14ac:dyDescent="0.15">
      <c r="A8">
        <v>4</v>
      </c>
      <c r="B8" s="1" t="s">
        <v>74</v>
      </c>
      <c r="C8" s="1" t="str">
        <f t="shared" si="0"/>
        <v>|4|デーモン</v>
      </c>
      <c r="D8" s="1">
        <v>26</v>
      </c>
      <c r="E8" s="1">
        <v>230</v>
      </c>
      <c r="F8" s="1">
        <v>230</v>
      </c>
      <c r="G8" s="1">
        <v>180</v>
      </c>
      <c r="H8" s="1">
        <v>180</v>
      </c>
      <c r="I8" s="1">
        <v>210</v>
      </c>
      <c r="J8" s="1">
        <v>210</v>
      </c>
      <c r="K8" s="1">
        <v>148</v>
      </c>
      <c r="L8" s="1">
        <v>128</v>
      </c>
      <c r="M8" s="1">
        <v>18</v>
      </c>
      <c r="N8" s="1">
        <v>160</v>
      </c>
      <c r="O8" s="1">
        <v>98</v>
      </c>
      <c r="P8" s="1">
        <v>48</v>
      </c>
      <c r="Q8" s="1">
        <v>0</v>
      </c>
      <c r="R8" s="1">
        <v>0</v>
      </c>
      <c r="S8" s="1">
        <v>0</v>
      </c>
      <c r="T8" s="1">
        <v>0</v>
      </c>
      <c r="U8" s="1">
        <v>0</v>
      </c>
      <c r="V8" s="1">
        <v>0</v>
      </c>
      <c r="W8" s="1">
        <v>0</v>
      </c>
      <c r="X8" s="1">
        <v>0</v>
      </c>
      <c r="Y8" s="1">
        <v>1</v>
      </c>
      <c r="Z8" s="1">
        <v>1</v>
      </c>
      <c r="AA8" s="1">
        <v>1</v>
      </c>
      <c r="AB8" s="1">
        <v>2</v>
      </c>
      <c r="AC8" s="1">
        <v>2</v>
      </c>
      <c r="AD8" s="1" t="s">
        <v>386</v>
      </c>
      <c r="AE8" s="1" t="s">
        <v>75</v>
      </c>
      <c r="AF8" s="1">
        <v>100</v>
      </c>
      <c r="AG8" s="1">
        <v>750</v>
      </c>
      <c r="AH8" s="1">
        <v>800</v>
      </c>
      <c r="AI8" s="1">
        <v>40</v>
      </c>
      <c r="AJ8" s="1" t="s">
        <v>486</v>
      </c>
      <c r="AK8" s="1">
        <v>100</v>
      </c>
      <c r="AL8" s="1" t="s">
        <v>155</v>
      </c>
      <c r="AM8" s="1" t="s">
        <v>155</v>
      </c>
      <c r="AN8" s="1">
        <v>0</v>
      </c>
      <c r="AO8" s="1" t="s">
        <v>155</v>
      </c>
      <c r="AP8" s="1" t="s">
        <v>155</v>
      </c>
      <c r="AQ8" s="1">
        <v>0</v>
      </c>
      <c r="AR8" s="1" t="s">
        <v>155</v>
      </c>
      <c r="AS8" s="1" t="s">
        <v>155</v>
      </c>
      <c r="AT8" s="1">
        <v>0</v>
      </c>
      <c r="AU8" s="1" t="s">
        <v>155</v>
      </c>
      <c r="AV8" s="1" t="s">
        <v>155</v>
      </c>
      <c r="AW8" s="1">
        <v>0</v>
      </c>
      <c r="AX8" s="1" t="s">
        <v>155</v>
      </c>
      <c r="AY8" s="1" t="s">
        <v>155</v>
      </c>
      <c r="AZ8" s="1">
        <v>0</v>
      </c>
      <c r="BA8" s="1" t="s">
        <v>155</v>
      </c>
    </row>
    <row r="9" spans="1:53" x14ac:dyDescent="0.15">
      <c r="A9">
        <v>5</v>
      </c>
      <c r="B9" s="1" t="s">
        <v>76</v>
      </c>
      <c r="C9" s="1" t="str">
        <f t="shared" si="0"/>
        <v>|5|ドレーク</v>
      </c>
      <c r="D9" s="1">
        <v>17</v>
      </c>
      <c r="E9" s="1">
        <v>160</v>
      </c>
      <c r="F9" s="1">
        <v>160</v>
      </c>
      <c r="G9" s="1">
        <v>78</v>
      </c>
      <c r="H9" s="1">
        <v>78</v>
      </c>
      <c r="I9" s="1">
        <v>0</v>
      </c>
      <c r="J9" s="1">
        <v>0</v>
      </c>
      <c r="K9" s="1">
        <v>88</v>
      </c>
      <c r="L9" s="1">
        <v>54</v>
      </c>
      <c r="M9" s="1">
        <v>19</v>
      </c>
      <c r="N9" s="1">
        <v>6</v>
      </c>
      <c r="O9" s="1">
        <v>3</v>
      </c>
      <c r="P9" s="1">
        <v>2</v>
      </c>
      <c r="Q9" s="1">
        <v>0</v>
      </c>
      <c r="R9" s="1">
        <v>0</v>
      </c>
      <c r="S9" s="1">
        <v>0</v>
      </c>
      <c r="T9" s="1">
        <v>0</v>
      </c>
      <c r="U9" s="1">
        <v>0</v>
      </c>
      <c r="V9" s="1">
        <v>0</v>
      </c>
      <c r="W9" s="1">
        <v>0</v>
      </c>
      <c r="X9" s="1">
        <v>0</v>
      </c>
      <c r="Y9" s="1">
        <v>1</v>
      </c>
      <c r="Z9" s="1">
        <v>1</v>
      </c>
      <c r="AA9" s="1">
        <v>1</v>
      </c>
      <c r="AB9" s="1">
        <v>1</v>
      </c>
      <c r="AC9" s="1">
        <v>1</v>
      </c>
      <c r="AD9" s="1" t="s">
        <v>386</v>
      </c>
      <c r="AE9" s="1" t="s">
        <v>77</v>
      </c>
      <c r="AF9" s="1">
        <v>100</v>
      </c>
      <c r="AG9" s="1">
        <v>0</v>
      </c>
      <c r="AH9" s="1">
        <v>10</v>
      </c>
      <c r="AI9" s="1">
        <v>5</v>
      </c>
      <c r="AJ9" s="1" t="s">
        <v>487</v>
      </c>
      <c r="AK9" s="1">
        <v>100</v>
      </c>
      <c r="AL9" s="1" t="s">
        <v>155</v>
      </c>
      <c r="AM9" s="1" t="s">
        <v>155</v>
      </c>
      <c r="AN9" s="1">
        <v>0</v>
      </c>
      <c r="AO9" s="1" t="s">
        <v>155</v>
      </c>
      <c r="AP9" s="1" t="s">
        <v>155</v>
      </c>
      <c r="AQ9" s="1">
        <v>0</v>
      </c>
      <c r="AR9" s="1" t="s">
        <v>155</v>
      </c>
      <c r="AS9" s="1" t="s">
        <v>155</v>
      </c>
      <c r="AT9" s="1">
        <v>0</v>
      </c>
      <c r="AU9" s="1" t="s">
        <v>155</v>
      </c>
      <c r="AV9" s="1" t="s">
        <v>155</v>
      </c>
      <c r="AW9" s="1">
        <v>0</v>
      </c>
      <c r="AX9" s="1" t="s">
        <v>155</v>
      </c>
      <c r="AY9" s="1" t="s">
        <v>155</v>
      </c>
      <c r="AZ9" s="1">
        <v>0</v>
      </c>
      <c r="BA9" s="1" t="s">
        <v>155</v>
      </c>
    </row>
    <row r="10" spans="1:53" x14ac:dyDescent="0.15">
      <c r="A10">
        <v>6</v>
      </c>
      <c r="B10" s="1" t="s">
        <v>78</v>
      </c>
      <c r="C10" s="1" t="str">
        <f t="shared" si="0"/>
        <v>|6|ドライアド</v>
      </c>
      <c r="D10" s="1">
        <v>18</v>
      </c>
      <c r="E10" s="1">
        <v>130</v>
      </c>
      <c r="F10" s="1">
        <v>130</v>
      </c>
      <c r="G10" s="1">
        <v>89</v>
      </c>
      <c r="H10" s="1">
        <v>89</v>
      </c>
      <c r="I10" s="1">
        <v>77</v>
      </c>
      <c r="J10" s="1">
        <v>77</v>
      </c>
      <c r="K10" s="1">
        <v>64</v>
      </c>
      <c r="L10" s="1">
        <v>98</v>
      </c>
      <c r="M10" s="1">
        <v>11</v>
      </c>
      <c r="N10" s="1">
        <v>56</v>
      </c>
      <c r="O10" s="1">
        <v>48</v>
      </c>
      <c r="P10" s="1">
        <v>13</v>
      </c>
      <c r="Q10" s="1">
        <v>0</v>
      </c>
      <c r="R10" s="1">
        <v>0</v>
      </c>
      <c r="S10" s="1">
        <v>0</v>
      </c>
      <c r="T10" s="1">
        <v>0</v>
      </c>
      <c r="U10" s="1">
        <v>0</v>
      </c>
      <c r="V10" s="1">
        <v>0</v>
      </c>
      <c r="W10" s="1">
        <v>0</v>
      </c>
      <c r="X10" s="1">
        <v>0</v>
      </c>
      <c r="Y10" s="1">
        <v>1</v>
      </c>
      <c r="Z10" s="1">
        <v>1</v>
      </c>
      <c r="AA10" s="1">
        <v>1</v>
      </c>
      <c r="AB10" s="1">
        <v>2</v>
      </c>
      <c r="AC10" s="1">
        <v>2</v>
      </c>
      <c r="AD10" s="1" t="s">
        <v>386</v>
      </c>
      <c r="AE10" s="1" t="s">
        <v>79</v>
      </c>
      <c r="AF10" s="1">
        <v>100</v>
      </c>
      <c r="AG10" s="1">
        <v>12</v>
      </c>
      <c r="AH10" s="1">
        <v>32</v>
      </c>
      <c r="AI10" s="1">
        <v>12</v>
      </c>
      <c r="AJ10" s="1" t="s">
        <v>486</v>
      </c>
      <c r="AK10" s="1">
        <v>100</v>
      </c>
      <c r="AL10" s="1" t="s">
        <v>155</v>
      </c>
      <c r="AM10" s="1" t="s">
        <v>155</v>
      </c>
      <c r="AN10" s="1">
        <v>0</v>
      </c>
      <c r="AO10" s="1" t="s">
        <v>155</v>
      </c>
      <c r="AP10" s="1" t="s">
        <v>155</v>
      </c>
      <c r="AQ10" s="1">
        <v>0</v>
      </c>
      <c r="AR10" s="1" t="s">
        <v>607</v>
      </c>
      <c r="AS10" s="1" t="s">
        <v>155</v>
      </c>
      <c r="AT10" s="1">
        <v>0</v>
      </c>
      <c r="AU10" s="1" t="s">
        <v>607</v>
      </c>
      <c r="AV10" s="1" t="s">
        <v>155</v>
      </c>
      <c r="AW10" s="1">
        <v>0</v>
      </c>
      <c r="AX10" s="1" t="s">
        <v>607</v>
      </c>
      <c r="AY10" s="1" t="s">
        <v>155</v>
      </c>
      <c r="AZ10" s="1">
        <v>0</v>
      </c>
      <c r="BA10" s="1" t="s">
        <v>607</v>
      </c>
    </row>
    <row r="11" spans="1:53" x14ac:dyDescent="0.15">
      <c r="A11">
        <v>7</v>
      </c>
      <c r="B11" s="1" t="s">
        <v>80</v>
      </c>
      <c r="C11" s="1" t="str">
        <f t="shared" si="0"/>
        <v>|7|ドワーフ</v>
      </c>
      <c r="D11" s="1">
        <v>15</v>
      </c>
      <c r="E11" s="1">
        <v>96</v>
      </c>
      <c r="F11" s="1">
        <v>96</v>
      </c>
      <c r="G11" s="1">
        <v>148</v>
      </c>
      <c r="H11" s="1">
        <v>148</v>
      </c>
      <c r="I11" s="1">
        <v>12</v>
      </c>
      <c r="J11" s="1">
        <v>12</v>
      </c>
      <c r="K11" s="1">
        <v>86</v>
      </c>
      <c r="L11" s="1">
        <v>102</v>
      </c>
      <c r="M11" s="1">
        <v>10</v>
      </c>
      <c r="N11" s="1">
        <v>12</v>
      </c>
      <c r="O11" s="1">
        <v>18</v>
      </c>
      <c r="P11" s="1">
        <v>2</v>
      </c>
      <c r="Q11" s="1">
        <v>0</v>
      </c>
      <c r="R11" s="1">
        <v>0</v>
      </c>
      <c r="S11" s="1">
        <v>0</v>
      </c>
      <c r="T11" s="1">
        <v>0</v>
      </c>
      <c r="U11" s="1">
        <v>0</v>
      </c>
      <c r="V11" s="1">
        <v>0</v>
      </c>
      <c r="W11" s="1">
        <v>0</v>
      </c>
      <c r="X11" s="1">
        <v>0</v>
      </c>
      <c r="Y11" s="1">
        <v>1</v>
      </c>
      <c r="Z11" s="1">
        <v>1</v>
      </c>
      <c r="AA11" s="1">
        <v>1</v>
      </c>
      <c r="AB11" s="1">
        <v>1</v>
      </c>
      <c r="AC11" s="1">
        <v>1</v>
      </c>
      <c r="AD11" s="1" t="s">
        <v>386</v>
      </c>
      <c r="AE11" s="1" t="s">
        <v>81</v>
      </c>
      <c r="AF11" s="1">
        <v>100</v>
      </c>
      <c r="AG11" s="1">
        <v>640</v>
      </c>
      <c r="AH11" s="1">
        <v>950</v>
      </c>
      <c r="AI11" s="1">
        <v>88</v>
      </c>
      <c r="AJ11" s="1" t="s">
        <v>486</v>
      </c>
      <c r="AK11" s="1">
        <v>100</v>
      </c>
      <c r="AL11" s="1" t="s">
        <v>155</v>
      </c>
      <c r="AM11" s="1" t="s">
        <v>155</v>
      </c>
      <c r="AN11" s="1">
        <v>0</v>
      </c>
      <c r="AO11" s="1" t="s">
        <v>155</v>
      </c>
      <c r="AP11" s="1" t="s">
        <v>155</v>
      </c>
      <c r="AQ11" s="1">
        <v>0</v>
      </c>
      <c r="AR11" s="1" t="s">
        <v>155</v>
      </c>
      <c r="AS11" s="1" t="s">
        <v>607</v>
      </c>
      <c r="AT11" s="1">
        <v>0</v>
      </c>
      <c r="AU11" s="1" t="s">
        <v>155</v>
      </c>
      <c r="AV11" s="1" t="s">
        <v>607</v>
      </c>
      <c r="AW11" s="1">
        <v>0</v>
      </c>
      <c r="AX11" s="1" t="s">
        <v>155</v>
      </c>
      <c r="AY11" s="1" t="s">
        <v>607</v>
      </c>
      <c r="AZ11" s="1">
        <v>0</v>
      </c>
      <c r="BA11" s="1" t="s">
        <v>155</v>
      </c>
    </row>
    <row r="12" spans="1:53" x14ac:dyDescent="0.15">
      <c r="A12">
        <v>8</v>
      </c>
      <c r="B12" s="1" t="s">
        <v>82</v>
      </c>
      <c r="C12" s="1" t="str">
        <f t="shared" si="0"/>
        <v>|8|ガーゴイル</v>
      </c>
      <c r="D12" s="1">
        <v>14</v>
      </c>
      <c r="E12" s="1">
        <v>88</v>
      </c>
      <c r="F12" s="1">
        <v>88</v>
      </c>
      <c r="G12" s="1">
        <v>100</v>
      </c>
      <c r="H12" s="1">
        <v>100</v>
      </c>
      <c r="I12" s="1">
        <v>90</v>
      </c>
      <c r="J12" s="1">
        <v>90</v>
      </c>
      <c r="K12" s="1">
        <v>68</v>
      </c>
      <c r="L12" s="1">
        <v>92</v>
      </c>
      <c r="M12" s="1">
        <v>14</v>
      </c>
      <c r="N12" s="1">
        <v>32</v>
      </c>
      <c r="O12" s="1">
        <v>2</v>
      </c>
      <c r="P12" s="1">
        <v>64</v>
      </c>
      <c r="Q12" s="1">
        <v>0</v>
      </c>
      <c r="R12" s="1">
        <v>0</v>
      </c>
      <c r="S12" s="1">
        <v>0</v>
      </c>
      <c r="T12" s="1">
        <v>0</v>
      </c>
      <c r="U12" s="1">
        <v>0</v>
      </c>
      <c r="V12" s="1">
        <v>0</v>
      </c>
      <c r="W12" s="1">
        <v>0</v>
      </c>
      <c r="X12" s="1">
        <v>0</v>
      </c>
      <c r="Y12" s="1">
        <v>1</v>
      </c>
      <c r="Z12" s="1">
        <v>1</v>
      </c>
      <c r="AA12" s="1">
        <v>1</v>
      </c>
      <c r="AB12" s="1">
        <v>2</v>
      </c>
      <c r="AC12" s="1">
        <v>2</v>
      </c>
      <c r="AD12" s="1" t="s">
        <v>386</v>
      </c>
      <c r="AE12" s="1" t="s">
        <v>83</v>
      </c>
      <c r="AF12" s="1">
        <v>100</v>
      </c>
      <c r="AG12" s="1">
        <v>0</v>
      </c>
      <c r="AH12" s="1">
        <v>0</v>
      </c>
      <c r="AI12" s="1">
        <v>0</v>
      </c>
      <c r="AJ12" s="1" t="s">
        <v>486</v>
      </c>
      <c r="AK12" s="1">
        <v>100</v>
      </c>
      <c r="AL12" s="1" t="s">
        <v>155</v>
      </c>
      <c r="AM12" s="1" t="s">
        <v>155</v>
      </c>
      <c r="AN12" s="1">
        <v>0</v>
      </c>
      <c r="AO12" s="1" t="s">
        <v>155</v>
      </c>
      <c r="AP12" s="1" t="s">
        <v>155</v>
      </c>
      <c r="AQ12" s="1">
        <v>0</v>
      </c>
      <c r="AR12" s="1" t="s">
        <v>155</v>
      </c>
      <c r="AS12" s="1" t="s">
        <v>155</v>
      </c>
      <c r="AT12" s="1">
        <v>0</v>
      </c>
      <c r="AU12" s="1" t="s">
        <v>155</v>
      </c>
      <c r="AV12" s="1" t="s">
        <v>155</v>
      </c>
      <c r="AW12" s="1">
        <v>0</v>
      </c>
      <c r="AX12" s="1" t="s">
        <v>155</v>
      </c>
      <c r="AY12" s="1" t="s">
        <v>155</v>
      </c>
      <c r="AZ12" s="1">
        <v>0</v>
      </c>
      <c r="BA12" s="1" t="s">
        <v>155</v>
      </c>
    </row>
    <row r="13" spans="1:53" x14ac:dyDescent="0.15">
      <c r="A13">
        <v>9</v>
      </c>
      <c r="B13" s="1" t="s">
        <v>84</v>
      </c>
      <c r="C13" s="1" t="str">
        <f t="shared" si="0"/>
        <v>|9|ジャイアントエイプ</v>
      </c>
      <c r="D13" s="1">
        <v>19</v>
      </c>
      <c r="E13" s="1">
        <v>156</v>
      </c>
      <c r="F13" s="1">
        <v>156</v>
      </c>
      <c r="G13" s="1">
        <v>180</v>
      </c>
      <c r="H13" s="1">
        <v>180</v>
      </c>
      <c r="I13" s="1">
        <v>0</v>
      </c>
      <c r="J13" s="1">
        <v>0</v>
      </c>
      <c r="K13" s="1">
        <v>98</v>
      </c>
      <c r="L13" s="1">
        <v>63</v>
      </c>
      <c r="M13" s="1">
        <v>15</v>
      </c>
      <c r="N13" s="1">
        <v>2</v>
      </c>
      <c r="O13" s="1">
        <v>4</v>
      </c>
      <c r="P13" s="1">
        <v>10</v>
      </c>
      <c r="Q13" s="1">
        <v>0</v>
      </c>
      <c r="R13" s="1">
        <v>0</v>
      </c>
      <c r="S13" s="1">
        <v>0</v>
      </c>
      <c r="T13" s="1">
        <v>0</v>
      </c>
      <c r="U13" s="1">
        <v>0</v>
      </c>
      <c r="V13" s="1">
        <v>0</v>
      </c>
      <c r="W13" s="1">
        <v>0</v>
      </c>
      <c r="X13" s="1">
        <v>0</v>
      </c>
      <c r="Y13" s="1">
        <v>1</v>
      </c>
      <c r="Z13" s="1">
        <v>1</v>
      </c>
      <c r="AA13" s="1">
        <v>1</v>
      </c>
      <c r="AB13" s="1">
        <v>2</v>
      </c>
      <c r="AC13" s="1">
        <v>2</v>
      </c>
      <c r="AD13" s="1" t="s">
        <v>386</v>
      </c>
      <c r="AE13" s="1" t="s">
        <v>85</v>
      </c>
      <c r="AF13" s="1">
        <v>100</v>
      </c>
      <c r="AG13" s="1">
        <v>0</v>
      </c>
      <c r="AH13" s="1">
        <v>3</v>
      </c>
      <c r="AI13" s="1">
        <v>4</v>
      </c>
      <c r="AJ13" s="1" t="s">
        <v>486</v>
      </c>
      <c r="AK13" s="1">
        <v>100</v>
      </c>
      <c r="AL13" s="1" t="s">
        <v>155</v>
      </c>
      <c r="AM13" s="1" t="s">
        <v>155</v>
      </c>
      <c r="AN13" s="1">
        <v>0</v>
      </c>
      <c r="AO13" s="1" t="s">
        <v>155</v>
      </c>
      <c r="AP13" s="1" t="s">
        <v>155</v>
      </c>
      <c r="AQ13" s="1">
        <v>0</v>
      </c>
      <c r="AR13" s="1" t="s">
        <v>155</v>
      </c>
      <c r="AS13" s="1" t="s">
        <v>155</v>
      </c>
      <c r="AT13" s="1">
        <v>0</v>
      </c>
      <c r="AU13" s="1" t="s">
        <v>155</v>
      </c>
      <c r="AV13" s="1" t="s">
        <v>155</v>
      </c>
      <c r="AW13" s="1">
        <v>0</v>
      </c>
      <c r="AX13" s="1" t="s">
        <v>155</v>
      </c>
      <c r="AY13" s="1" t="s">
        <v>155</v>
      </c>
      <c r="AZ13" s="1">
        <v>0</v>
      </c>
      <c r="BA13" s="1" t="s">
        <v>155</v>
      </c>
    </row>
    <row r="14" spans="1:53" x14ac:dyDescent="0.15">
      <c r="A14">
        <v>10</v>
      </c>
      <c r="B14" s="1" t="s">
        <v>86</v>
      </c>
      <c r="C14" s="1" t="str">
        <f t="shared" si="0"/>
        <v>|10|ジャイアントスネーク</v>
      </c>
      <c r="D14" s="1">
        <v>12</v>
      </c>
      <c r="E14" s="1">
        <v>73</v>
      </c>
      <c r="F14" s="1">
        <v>73</v>
      </c>
      <c r="G14" s="1">
        <v>48</v>
      </c>
      <c r="H14" s="1">
        <v>48</v>
      </c>
      <c r="I14" s="1">
        <v>0</v>
      </c>
      <c r="J14" s="1">
        <v>0</v>
      </c>
      <c r="K14" s="1">
        <v>28</v>
      </c>
      <c r="L14" s="1">
        <v>27</v>
      </c>
      <c r="M14" s="1">
        <v>13</v>
      </c>
      <c r="N14" s="1">
        <v>1</v>
      </c>
      <c r="O14" s="1">
        <v>1</v>
      </c>
      <c r="P14" s="1">
        <v>1</v>
      </c>
      <c r="Q14" s="1">
        <v>0</v>
      </c>
      <c r="R14" s="1">
        <v>0</v>
      </c>
      <c r="S14" s="1">
        <v>0</v>
      </c>
      <c r="T14" s="1">
        <v>0</v>
      </c>
      <c r="U14" s="1">
        <v>0</v>
      </c>
      <c r="V14" s="1">
        <v>0</v>
      </c>
      <c r="W14" s="1">
        <v>0</v>
      </c>
      <c r="X14" s="1">
        <v>0</v>
      </c>
      <c r="Y14" s="1">
        <v>1</v>
      </c>
      <c r="Z14" s="1">
        <v>1</v>
      </c>
      <c r="AA14" s="1">
        <v>1</v>
      </c>
      <c r="AB14" s="1">
        <v>3</v>
      </c>
      <c r="AC14" s="1">
        <v>3</v>
      </c>
      <c r="AD14" s="1" t="s">
        <v>386</v>
      </c>
      <c r="AE14" s="1" t="s">
        <v>87</v>
      </c>
      <c r="AF14" s="1">
        <v>100</v>
      </c>
      <c r="AG14" s="1">
        <v>0</v>
      </c>
      <c r="AH14" s="1">
        <v>13</v>
      </c>
      <c r="AI14" s="1">
        <v>6</v>
      </c>
      <c r="AJ14" s="1" t="s">
        <v>486</v>
      </c>
      <c r="AK14" s="1">
        <v>100</v>
      </c>
      <c r="AL14" s="1" t="s">
        <v>155</v>
      </c>
      <c r="AM14" s="1" t="s">
        <v>155</v>
      </c>
      <c r="AN14" s="1">
        <v>0</v>
      </c>
      <c r="AO14" s="1" t="s">
        <v>155</v>
      </c>
      <c r="AP14" s="1" t="s">
        <v>155</v>
      </c>
      <c r="AQ14" s="1">
        <v>0</v>
      </c>
      <c r="AR14" s="1" t="s">
        <v>155</v>
      </c>
      <c r="AS14" s="1" t="s">
        <v>155</v>
      </c>
      <c r="AT14" s="1">
        <v>0</v>
      </c>
      <c r="AU14" s="1" t="s">
        <v>155</v>
      </c>
      <c r="AV14" s="1" t="s">
        <v>155</v>
      </c>
      <c r="AW14" s="1">
        <v>0</v>
      </c>
      <c r="AX14" s="1" t="s">
        <v>155</v>
      </c>
      <c r="AY14" s="1" t="s">
        <v>155</v>
      </c>
      <c r="AZ14" s="1">
        <v>0</v>
      </c>
      <c r="BA14" s="1" t="s">
        <v>155</v>
      </c>
    </row>
    <row r="15" spans="1:53" x14ac:dyDescent="0.15">
      <c r="A15">
        <v>11</v>
      </c>
      <c r="B15" s="1" t="s">
        <v>88</v>
      </c>
      <c r="C15" s="1" t="str">
        <f t="shared" si="0"/>
        <v>|11|ゴブリン</v>
      </c>
      <c r="D15" s="1">
        <v>2</v>
      </c>
      <c r="E15" s="1">
        <v>26</v>
      </c>
      <c r="F15" s="1">
        <v>26</v>
      </c>
      <c r="G15" s="1">
        <v>22</v>
      </c>
      <c r="H15" s="1">
        <v>22</v>
      </c>
      <c r="I15" s="1">
        <v>22</v>
      </c>
      <c r="J15" s="1">
        <v>22</v>
      </c>
      <c r="K15" s="1">
        <v>12</v>
      </c>
      <c r="L15" s="1">
        <v>6</v>
      </c>
      <c r="M15" s="1">
        <v>10</v>
      </c>
      <c r="N15" s="1">
        <v>12</v>
      </c>
      <c r="O15" s="1">
        <v>12</v>
      </c>
      <c r="P15" s="1">
        <v>12</v>
      </c>
      <c r="Q15" s="1">
        <v>0</v>
      </c>
      <c r="R15" s="1">
        <v>0</v>
      </c>
      <c r="S15" s="1">
        <v>0</v>
      </c>
      <c r="T15" s="1">
        <v>0</v>
      </c>
      <c r="U15" s="1">
        <v>120</v>
      </c>
      <c r="V15" s="1">
        <v>120</v>
      </c>
      <c r="W15" s="1">
        <v>120</v>
      </c>
      <c r="X15" s="1">
        <v>0</v>
      </c>
      <c r="Y15" s="1">
        <v>1.2</v>
      </c>
      <c r="Z15" s="1">
        <v>1</v>
      </c>
      <c r="AA15" s="1">
        <v>1</v>
      </c>
      <c r="AB15" s="1">
        <v>3</v>
      </c>
      <c r="AC15" s="1">
        <v>3</v>
      </c>
      <c r="AD15" s="1" t="s">
        <v>386</v>
      </c>
      <c r="AE15" s="1" t="s">
        <v>89</v>
      </c>
      <c r="AF15" s="1">
        <v>100</v>
      </c>
      <c r="AG15" s="1">
        <v>120</v>
      </c>
      <c r="AH15" s="1">
        <v>480</v>
      </c>
      <c r="AI15" s="1">
        <v>75</v>
      </c>
      <c r="AJ15" s="1" t="s">
        <v>486</v>
      </c>
      <c r="AK15" s="1">
        <v>100</v>
      </c>
      <c r="AL15" s="1" t="s">
        <v>155</v>
      </c>
      <c r="AM15" s="1" t="s">
        <v>155</v>
      </c>
      <c r="AN15" s="1">
        <v>0</v>
      </c>
      <c r="AO15" s="1" t="s">
        <v>155</v>
      </c>
      <c r="AP15" s="1" t="s">
        <v>155</v>
      </c>
      <c r="AQ15" s="1">
        <v>0</v>
      </c>
      <c r="AR15" s="1" t="s">
        <v>155</v>
      </c>
      <c r="AS15" s="1" t="s">
        <v>155</v>
      </c>
      <c r="AT15" s="1">
        <v>0</v>
      </c>
      <c r="AU15" s="1" t="s">
        <v>155</v>
      </c>
      <c r="AV15" s="1" t="s">
        <v>155</v>
      </c>
      <c r="AW15" s="1">
        <v>0</v>
      </c>
      <c r="AX15" s="1" t="s">
        <v>155</v>
      </c>
      <c r="AY15" s="1" t="s">
        <v>155</v>
      </c>
      <c r="AZ15" s="1">
        <v>0</v>
      </c>
      <c r="BA15" s="1" t="s">
        <v>155</v>
      </c>
    </row>
    <row r="16" spans="1:53" x14ac:dyDescent="0.15">
      <c r="A16">
        <v>12</v>
      </c>
      <c r="B16" s="1" t="s">
        <v>90</v>
      </c>
      <c r="C16" s="1" t="str">
        <f t="shared" si="0"/>
        <v>|12|ナイト</v>
      </c>
      <c r="D16" s="1">
        <v>18</v>
      </c>
      <c r="E16" s="1">
        <v>168</v>
      </c>
      <c r="F16" s="1">
        <v>168</v>
      </c>
      <c r="G16" s="1">
        <v>102</v>
      </c>
      <c r="H16" s="1">
        <v>102</v>
      </c>
      <c r="I16" s="1">
        <v>88</v>
      </c>
      <c r="J16" s="1">
        <v>88</v>
      </c>
      <c r="K16" s="1">
        <v>74</v>
      </c>
      <c r="L16" s="1">
        <v>88</v>
      </c>
      <c r="M16" s="1">
        <v>12</v>
      </c>
      <c r="N16" s="1">
        <v>10</v>
      </c>
      <c r="O16" s="1">
        <v>32</v>
      </c>
      <c r="P16" s="1">
        <v>24</v>
      </c>
      <c r="Q16" s="1">
        <v>0</v>
      </c>
      <c r="R16" s="1">
        <v>0</v>
      </c>
      <c r="S16" s="1">
        <v>0</v>
      </c>
      <c r="T16" s="1">
        <v>0</v>
      </c>
      <c r="U16" s="1">
        <v>0</v>
      </c>
      <c r="V16" s="1">
        <v>0</v>
      </c>
      <c r="W16" s="1">
        <v>0</v>
      </c>
      <c r="X16" s="1">
        <v>0</v>
      </c>
      <c r="Y16" s="1">
        <v>1</v>
      </c>
      <c r="Z16" s="1">
        <v>1</v>
      </c>
      <c r="AA16" s="1">
        <v>1</v>
      </c>
      <c r="AB16" s="1">
        <v>1</v>
      </c>
      <c r="AC16" s="1">
        <v>1</v>
      </c>
      <c r="AD16" s="1" t="s">
        <v>386</v>
      </c>
      <c r="AE16" s="1" t="s">
        <v>91</v>
      </c>
      <c r="AF16" s="1">
        <v>100</v>
      </c>
      <c r="AG16" s="1">
        <v>40</v>
      </c>
      <c r="AH16" s="1">
        <v>280</v>
      </c>
      <c r="AI16" s="1">
        <v>60</v>
      </c>
      <c r="AJ16" s="1" t="s">
        <v>486</v>
      </c>
      <c r="AK16" s="1">
        <v>100</v>
      </c>
      <c r="AL16" s="1" t="s">
        <v>155</v>
      </c>
      <c r="AM16" s="1" t="s">
        <v>155</v>
      </c>
      <c r="AN16" s="1">
        <v>0</v>
      </c>
      <c r="AO16" s="1" t="s">
        <v>155</v>
      </c>
      <c r="AP16" s="1" t="s">
        <v>155</v>
      </c>
      <c r="AQ16" s="1">
        <v>0</v>
      </c>
      <c r="AR16" s="1" t="s">
        <v>155</v>
      </c>
      <c r="AS16" s="1" t="s">
        <v>155</v>
      </c>
      <c r="AT16" s="1">
        <v>0</v>
      </c>
      <c r="AU16" s="1" t="s">
        <v>155</v>
      </c>
      <c r="AV16" s="1" t="s">
        <v>155</v>
      </c>
      <c r="AW16" s="1">
        <v>0</v>
      </c>
      <c r="AX16" s="1" t="s">
        <v>155</v>
      </c>
      <c r="AY16" s="1" t="s">
        <v>155</v>
      </c>
      <c r="AZ16" s="1">
        <v>0</v>
      </c>
      <c r="BA16" s="1" t="s">
        <v>155</v>
      </c>
    </row>
    <row r="17" spans="1:53" x14ac:dyDescent="0.15">
      <c r="A17">
        <v>13</v>
      </c>
      <c r="B17" s="1" t="s">
        <v>92</v>
      </c>
      <c r="C17" s="1" t="str">
        <f t="shared" si="0"/>
        <v>|13|コボルド</v>
      </c>
      <c r="D17" s="1">
        <v>2</v>
      </c>
      <c r="E17" s="1">
        <v>17</v>
      </c>
      <c r="F17" s="1">
        <v>17</v>
      </c>
      <c r="G17" s="1">
        <v>17</v>
      </c>
      <c r="H17" s="1">
        <v>17</v>
      </c>
      <c r="I17" s="1">
        <v>17</v>
      </c>
      <c r="J17" s="1">
        <v>17</v>
      </c>
      <c r="K17" s="1">
        <v>17</v>
      </c>
      <c r="L17" s="1">
        <v>9</v>
      </c>
      <c r="M17" s="1">
        <v>10</v>
      </c>
      <c r="N17" s="1">
        <v>10</v>
      </c>
      <c r="O17" s="1">
        <v>10</v>
      </c>
      <c r="P17" s="1">
        <v>4</v>
      </c>
      <c r="Q17" s="1">
        <v>0</v>
      </c>
      <c r="R17" s="1">
        <v>0</v>
      </c>
      <c r="S17" s="1">
        <v>0</v>
      </c>
      <c r="T17" s="1">
        <v>0</v>
      </c>
      <c r="U17" s="1">
        <v>0</v>
      </c>
      <c r="V17" s="1">
        <v>0</v>
      </c>
      <c r="W17" s="1">
        <v>0</v>
      </c>
      <c r="X17" s="1">
        <v>0</v>
      </c>
      <c r="Y17" s="1">
        <v>1.2</v>
      </c>
      <c r="Z17" s="1">
        <v>1</v>
      </c>
      <c r="AA17" s="1">
        <v>3</v>
      </c>
      <c r="AB17" s="1">
        <v>3</v>
      </c>
      <c r="AC17" s="1">
        <v>3</v>
      </c>
      <c r="AD17" s="1" t="s">
        <v>386</v>
      </c>
      <c r="AE17" s="1" t="s">
        <v>93</v>
      </c>
      <c r="AF17" s="1">
        <v>100</v>
      </c>
      <c r="AG17" s="1">
        <v>420</v>
      </c>
      <c r="AH17" s="1">
        <v>660</v>
      </c>
      <c r="AI17" s="1">
        <v>90</v>
      </c>
      <c r="AJ17" s="1" t="s">
        <v>486</v>
      </c>
      <c r="AK17" s="1">
        <v>100</v>
      </c>
      <c r="AL17" s="1" t="s">
        <v>155</v>
      </c>
      <c r="AM17" s="1" t="s">
        <v>155</v>
      </c>
      <c r="AN17" s="1">
        <v>0</v>
      </c>
      <c r="AO17" s="1" t="s">
        <v>155</v>
      </c>
      <c r="AP17" s="1" t="s">
        <v>155</v>
      </c>
      <c r="AQ17" s="1">
        <v>0</v>
      </c>
      <c r="AR17" s="1" t="s">
        <v>155</v>
      </c>
      <c r="AS17" s="1" t="s">
        <v>155</v>
      </c>
      <c r="AT17" s="1">
        <v>0</v>
      </c>
      <c r="AU17" s="1" t="s">
        <v>155</v>
      </c>
      <c r="AV17" s="1" t="s">
        <v>155</v>
      </c>
      <c r="AW17" s="1">
        <v>0</v>
      </c>
      <c r="AX17" s="1" t="s">
        <v>155</v>
      </c>
      <c r="AY17" s="1" t="s">
        <v>155</v>
      </c>
      <c r="AZ17" s="1">
        <v>0</v>
      </c>
      <c r="BA17" s="1" t="s">
        <v>155</v>
      </c>
    </row>
    <row r="18" spans="1:53" x14ac:dyDescent="0.15">
      <c r="A18">
        <v>14</v>
      </c>
      <c r="B18" s="1" t="s">
        <v>94</v>
      </c>
      <c r="C18" s="1" t="str">
        <f t="shared" si="0"/>
        <v>|14|レッサーデーモン</v>
      </c>
      <c r="D18" s="1">
        <v>20</v>
      </c>
      <c r="E18" s="1">
        <v>179</v>
      </c>
      <c r="F18" s="1">
        <v>179</v>
      </c>
      <c r="G18" s="1">
        <v>104</v>
      </c>
      <c r="H18" s="1">
        <v>104</v>
      </c>
      <c r="I18" s="1">
        <v>68</v>
      </c>
      <c r="J18" s="1">
        <v>68</v>
      </c>
      <c r="K18" s="1">
        <v>88</v>
      </c>
      <c r="L18" s="1">
        <v>66</v>
      </c>
      <c r="M18" s="1">
        <v>15</v>
      </c>
      <c r="N18" s="1">
        <v>76</v>
      </c>
      <c r="O18" s="1">
        <v>56</v>
      </c>
      <c r="P18" s="1">
        <v>38</v>
      </c>
      <c r="Q18" s="1">
        <v>0</v>
      </c>
      <c r="R18" s="1">
        <v>0</v>
      </c>
      <c r="S18" s="1">
        <v>0</v>
      </c>
      <c r="T18" s="1">
        <v>0</v>
      </c>
      <c r="U18" s="1">
        <v>0</v>
      </c>
      <c r="V18" s="1">
        <v>0</v>
      </c>
      <c r="W18" s="1">
        <v>0</v>
      </c>
      <c r="X18" s="1">
        <v>0</v>
      </c>
      <c r="Y18" s="1">
        <v>1</v>
      </c>
      <c r="Z18" s="1">
        <v>1</v>
      </c>
      <c r="AA18" s="1">
        <v>1</v>
      </c>
      <c r="AB18" s="1">
        <v>1</v>
      </c>
      <c r="AC18" s="1">
        <v>1</v>
      </c>
      <c r="AD18" s="1" t="s">
        <v>454</v>
      </c>
      <c r="AE18" s="1" t="s">
        <v>95</v>
      </c>
      <c r="AF18" s="1">
        <v>100</v>
      </c>
      <c r="AG18" s="1">
        <v>230</v>
      </c>
      <c r="AH18" s="1">
        <v>500</v>
      </c>
      <c r="AI18" s="1">
        <v>30</v>
      </c>
      <c r="AJ18" s="1" t="s">
        <v>486</v>
      </c>
      <c r="AK18" s="1">
        <v>100</v>
      </c>
      <c r="AL18" s="1" t="s">
        <v>155</v>
      </c>
      <c r="AM18" s="1" t="s">
        <v>155</v>
      </c>
      <c r="AN18" s="1">
        <v>0</v>
      </c>
      <c r="AO18" s="1" t="s">
        <v>155</v>
      </c>
      <c r="AP18" s="1" t="s">
        <v>155</v>
      </c>
      <c r="AQ18" s="1">
        <v>0</v>
      </c>
      <c r="AR18" s="1" t="s">
        <v>155</v>
      </c>
      <c r="AS18" s="1" t="s">
        <v>155</v>
      </c>
      <c r="AT18" s="1">
        <v>0</v>
      </c>
      <c r="AU18" s="1" t="s">
        <v>155</v>
      </c>
      <c r="AV18" s="1" t="s">
        <v>155</v>
      </c>
      <c r="AW18" s="1">
        <v>0</v>
      </c>
      <c r="AX18" s="1" t="s">
        <v>155</v>
      </c>
      <c r="AY18" s="1" t="s">
        <v>155</v>
      </c>
      <c r="AZ18" s="1">
        <v>0</v>
      </c>
      <c r="BA18" s="1" t="s">
        <v>155</v>
      </c>
    </row>
    <row r="19" spans="1:53" x14ac:dyDescent="0.15">
      <c r="A19">
        <v>15</v>
      </c>
      <c r="B19" s="1" t="s">
        <v>96</v>
      </c>
      <c r="C19" s="1" t="str">
        <f t="shared" si="0"/>
        <v>|15|リザードマン</v>
      </c>
      <c r="D19" s="1">
        <v>16</v>
      </c>
      <c r="E19" s="1">
        <v>110</v>
      </c>
      <c r="F19" s="1">
        <v>110</v>
      </c>
      <c r="G19" s="1">
        <v>110</v>
      </c>
      <c r="H19" s="1">
        <v>110</v>
      </c>
      <c r="I19" s="1">
        <v>53</v>
      </c>
      <c r="J19" s="1">
        <v>53</v>
      </c>
      <c r="K19" s="1">
        <v>43</v>
      </c>
      <c r="L19" s="1">
        <v>38</v>
      </c>
      <c r="M19" s="1">
        <v>12</v>
      </c>
      <c r="N19" s="1">
        <v>18</v>
      </c>
      <c r="O19" s="1">
        <v>20</v>
      </c>
      <c r="P19" s="1">
        <v>4</v>
      </c>
      <c r="Q19" s="1">
        <v>0</v>
      </c>
      <c r="R19" s="1">
        <v>0</v>
      </c>
      <c r="S19" s="1">
        <v>0</v>
      </c>
      <c r="T19" s="1">
        <v>0</v>
      </c>
      <c r="U19" s="1">
        <v>0</v>
      </c>
      <c r="V19" s="1">
        <v>0</v>
      </c>
      <c r="W19" s="1">
        <v>0</v>
      </c>
      <c r="X19" s="1">
        <v>0</v>
      </c>
      <c r="Y19" s="1">
        <v>1</v>
      </c>
      <c r="Z19" s="1">
        <v>1</v>
      </c>
      <c r="AA19" s="1">
        <v>1</v>
      </c>
      <c r="AB19" s="1">
        <v>3</v>
      </c>
      <c r="AC19" s="1">
        <v>3</v>
      </c>
      <c r="AD19" s="1" t="s">
        <v>386</v>
      </c>
      <c r="AE19" s="1" t="s">
        <v>97</v>
      </c>
      <c r="AF19" s="1">
        <v>400</v>
      </c>
      <c r="AG19" s="1">
        <v>160</v>
      </c>
      <c r="AH19" s="1">
        <v>440</v>
      </c>
      <c r="AI19" s="1">
        <v>68</v>
      </c>
      <c r="AJ19" s="1" t="s">
        <v>486</v>
      </c>
      <c r="AK19" s="1">
        <v>100</v>
      </c>
      <c r="AL19" s="1" t="s">
        <v>155</v>
      </c>
      <c r="AM19" s="1" t="s">
        <v>155</v>
      </c>
      <c r="AN19" s="1">
        <v>0</v>
      </c>
      <c r="AO19" s="1" t="s">
        <v>155</v>
      </c>
      <c r="AP19" s="1" t="s">
        <v>155</v>
      </c>
      <c r="AQ19" s="1">
        <v>0</v>
      </c>
      <c r="AR19" s="1" t="s">
        <v>155</v>
      </c>
      <c r="AS19" s="1" t="s">
        <v>155</v>
      </c>
      <c r="AT19" s="1">
        <v>0</v>
      </c>
      <c r="AU19" s="1" t="s">
        <v>155</v>
      </c>
      <c r="AV19" s="1" t="s">
        <v>155</v>
      </c>
      <c r="AW19" s="1">
        <v>0</v>
      </c>
      <c r="AX19" s="1" t="s">
        <v>155</v>
      </c>
      <c r="AY19" s="1" t="s">
        <v>155</v>
      </c>
      <c r="AZ19" s="1">
        <v>0</v>
      </c>
      <c r="BA19" s="1" t="s">
        <v>155</v>
      </c>
    </row>
    <row r="20" spans="1:53" x14ac:dyDescent="0.15">
      <c r="A20">
        <v>16</v>
      </c>
      <c r="B20" s="1" t="s">
        <v>98</v>
      </c>
      <c r="C20" s="1" t="str">
        <f t="shared" si="0"/>
        <v>|16|メイジ</v>
      </c>
      <c r="D20" s="1">
        <v>15</v>
      </c>
      <c r="E20" s="1">
        <v>48</v>
      </c>
      <c r="F20" s="1">
        <v>48</v>
      </c>
      <c r="G20" s="1">
        <v>56</v>
      </c>
      <c r="H20" s="1">
        <v>56</v>
      </c>
      <c r="I20" s="1">
        <v>98</v>
      </c>
      <c r="J20" s="1">
        <v>98</v>
      </c>
      <c r="K20" s="1">
        <v>21</v>
      </c>
      <c r="L20" s="1">
        <v>18</v>
      </c>
      <c r="M20" s="1">
        <v>14</v>
      </c>
      <c r="N20" s="1">
        <v>82</v>
      </c>
      <c r="O20" s="1">
        <v>12</v>
      </c>
      <c r="P20" s="1">
        <v>11</v>
      </c>
      <c r="Q20" s="1">
        <v>0</v>
      </c>
      <c r="R20" s="1">
        <v>0</v>
      </c>
      <c r="S20" s="1">
        <v>0</v>
      </c>
      <c r="T20" s="1">
        <v>0</v>
      </c>
      <c r="U20" s="1">
        <v>0</v>
      </c>
      <c r="V20" s="1">
        <v>0</v>
      </c>
      <c r="W20" s="1">
        <v>0</v>
      </c>
      <c r="X20" s="1">
        <v>0</v>
      </c>
      <c r="Y20" s="1">
        <v>1</v>
      </c>
      <c r="Z20" s="1">
        <v>1</v>
      </c>
      <c r="AA20" s="1">
        <v>1</v>
      </c>
      <c r="AB20" s="1">
        <v>2</v>
      </c>
      <c r="AC20" s="1">
        <v>2</v>
      </c>
      <c r="AD20" s="1" t="s">
        <v>453</v>
      </c>
      <c r="AE20" s="1" t="s">
        <v>99</v>
      </c>
      <c r="AF20" s="1">
        <v>230</v>
      </c>
      <c r="AG20" s="1">
        <v>310</v>
      </c>
      <c r="AH20" s="1">
        <v>550</v>
      </c>
      <c r="AI20" s="1">
        <v>95</v>
      </c>
      <c r="AJ20" s="1" t="s">
        <v>486</v>
      </c>
      <c r="AK20" s="1">
        <v>100</v>
      </c>
      <c r="AL20" s="1" t="s">
        <v>155</v>
      </c>
      <c r="AM20" s="1" t="s">
        <v>155</v>
      </c>
      <c r="AN20" s="1">
        <v>0</v>
      </c>
      <c r="AO20" s="1" t="s">
        <v>155</v>
      </c>
      <c r="AP20" s="1" t="s">
        <v>155</v>
      </c>
      <c r="AQ20" s="1">
        <v>0</v>
      </c>
      <c r="AR20" s="1" t="s">
        <v>155</v>
      </c>
      <c r="AS20" s="1" t="s">
        <v>155</v>
      </c>
      <c r="AT20" s="1">
        <v>0</v>
      </c>
      <c r="AU20" s="1" t="s">
        <v>155</v>
      </c>
      <c r="AV20" s="1" t="s">
        <v>155</v>
      </c>
      <c r="AW20" s="1">
        <v>0</v>
      </c>
      <c r="AX20" s="1" t="s">
        <v>155</v>
      </c>
      <c r="AY20" s="1" t="s">
        <v>155</v>
      </c>
      <c r="AZ20" s="1">
        <v>0</v>
      </c>
      <c r="BA20" s="1" t="s">
        <v>155</v>
      </c>
    </row>
    <row r="21" spans="1:53" x14ac:dyDescent="0.15">
      <c r="A21">
        <v>17</v>
      </c>
      <c r="B21" s="1" t="s">
        <v>100</v>
      </c>
      <c r="C21" s="1" t="str">
        <f t="shared" si="0"/>
        <v>|17|マミー</v>
      </c>
      <c r="D21" s="1">
        <v>17</v>
      </c>
      <c r="E21" s="1">
        <v>138</v>
      </c>
      <c r="F21" s="1">
        <v>138</v>
      </c>
      <c r="G21" s="1">
        <v>99</v>
      </c>
      <c r="H21" s="1">
        <v>99</v>
      </c>
      <c r="I21" s="1">
        <v>34</v>
      </c>
      <c r="J21" s="1">
        <v>34</v>
      </c>
      <c r="K21" s="1">
        <v>88</v>
      </c>
      <c r="L21" s="1">
        <v>79</v>
      </c>
      <c r="M21" s="1">
        <v>13</v>
      </c>
      <c r="N21" s="1">
        <v>21</v>
      </c>
      <c r="O21" s="1">
        <v>12</v>
      </c>
      <c r="P21" s="1">
        <v>33</v>
      </c>
      <c r="Q21" s="1">
        <v>0</v>
      </c>
      <c r="R21" s="1">
        <v>0</v>
      </c>
      <c r="S21" s="1">
        <v>0</v>
      </c>
      <c r="T21" s="1">
        <v>0</v>
      </c>
      <c r="U21" s="1">
        <v>0</v>
      </c>
      <c r="V21" s="1">
        <v>0</v>
      </c>
      <c r="W21" s="1">
        <v>0</v>
      </c>
      <c r="X21" s="1">
        <v>0</v>
      </c>
      <c r="Y21" s="1">
        <v>1</v>
      </c>
      <c r="Z21" s="1">
        <v>1</v>
      </c>
      <c r="AA21" s="1">
        <v>1</v>
      </c>
      <c r="AB21" s="1">
        <v>2</v>
      </c>
      <c r="AC21" s="1">
        <v>2</v>
      </c>
      <c r="AD21" s="1" t="s">
        <v>386</v>
      </c>
      <c r="AE21" s="1" t="s">
        <v>101</v>
      </c>
      <c r="AF21" s="1">
        <v>100</v>
      </c>
      <c r="AG21" s="1">
        <v>25</v>
      </c>
      <c r="AH21" s="1">
        <v>80</v>
      </c>
      <c r="AI21" s="1">
        <v>40</v>
      </c>
      <c r="AJ21" s="1" t="s">
        <v>486</v>
      </c>
      <c r="AK21" s="1">
        <v>100</v>
      </c>
      <c r="AL21" s="1" t="s">
        <v>155</v>
      </c>
      <c r="AM21" s="1" t="s">
        <v>155</v>
      </c>
      <c r="AN21" s="1">
        <v>0</v>
      </c>
      <c r="AO21" s="1" t="s">
        <v>155</v>
      </c>
      <c r="AP21" s="1" t="s">
        <v>155</v>
      </c>
      <c r="AQ21" s="1">
        <v>0</v>
      </c>
      <c r="AR21" s="1" t="s">
        <v>155</v>
      </c>
      <c r="AS21" s="1" t="s">
        <v>155</v>
      </c>
      <c r="AT21" s="1">
        <v>0</v>
      </c>
      <c r="AU21" s="1" t="s">
        <v>155</v>
      </c>
      <c r="AV21" s="1" t="s">
        <v>155</v>
      </c>
      <c r="AW21" s="1">
        <v>0</v>
      </c>
      <c r="AX21" s="1" t="s">
        <v>155</v>
      </c>
      <c r="AY21" s="1" t="s">
        <v>155</v>
      </c>
      <c r="AZ21" s="1">
        <v>0</v>
      </c>
      <c r="BA21" s="1" t="s">
        <v>155</v>
      </c>
    </row>
    <row r="22" spans="1:53" x14ac:dyDescent="0.15">
      <c r="A22">
        <v>18</v>
      </c>
      <c r="B22" s="1" t="s">
        <v>102</v>
      </c>
      <c r="C22" s="1" t="str">
        <f t="shared" si="0"/>
        <v>|18|マイコニッド</v>
      </c>
      <c r="D22" s="1">
        <v>11</v>
      </c>
      <c r="E22" s="1">
        <v>104</v>
      </c>
      <c r="F22" s="1">
        <v>104</v>
      </c>
      <c r="G22" s="1">
        <v>66</v>
      </c>
      <c r="H22" s="1">
        <v>66</v>
      </c>
      <c r="I22" s="1">
        <v>0</v>
      </c>
      <c r="J22" s="1">
        <v>0</v>
      </c>
      <c r="K22" s="1">
        <v>32</v>
      </c>
      <c r="L22" s="1">
        <v>24</v>
      </c>
      <c r="M22" s="1">
        <v>9</v>
      </c>
      <c r="N22" s="1">
        <v>2</v>
      </c>
      <c r="O22" s="1">
        <v>14</v>
      </c>
      <c r="P22" s="1">
        <v>3</v>
      </c>
      <c r="Q22" s="1">
        <v>0</v>
      </c>
      <c r="R22" s="1">
        <v>0</v>
      </c>
      <c r="S22" s="1">
        <v>0</v>
      </c>
      <c r="T22" s="1">
        <v>0</v>
      </c>
      <c r="U22" s="1">
        <v>0</v>
      </c>
      <c r="V22" s="1">
        <v>0</v>
      </c>
      <c r="W22" s="1">
        <v>0</v>
      </c>
      <c r="X22" s="1">
        <v>0</v>
      </c>
      <c r="Y22" s="1">
        <v>1</v>
      </c>
      <c r="Z22" s="1">
        <v>1</v>
      </c>
      <c r="AA22" s="1">
        <v>1</v>
      </c>
      <c r="AB22" s="1">
        <v>2</v>
      </c>
      <c r="AC22" s="1">
        <v>2</v>
      </c>
      <c r="AD22" s="1" t="s">
        <v>386</v>
      </c>
      <c r="AE22" s="1" t="s">
        <v>103</v>
      </c>
      <c r="AF22" s="1">
        <v>100</v>
      </c>
      <c r="AG22" s="1">
        <v>0</v>
      </c>
      <c r="AH22" s="1">
        <v>2</v>
      </c>
      <c r="AI22" s="1">
        <v>3</v>
      </c>
      <c r="AJ22" s="1" t="s">
        <v>486</v>
      </c>
      <c r="AK22" s="1">
        <v>100</v>
      </c>
      <c r="AL22" s="1" t="s">
        <v>155</v>
      </c>
      <c r="AM22" s="1" t="s">
        <v>155</v>
      </c>
      <c r="AN22" s="1">
        <v>0</v>
      </c>
      <c r="AO22" s="1" t="s">
        <v>155</v>
      </c>
      <c r="AP22" s="1" t="s">
        <v>155</v>
      </c>
      <c r="AQ22" s="1">
        <v>0</v>
      </c>
      <c r="AR22" s="1" t="s">
        <v>155</v>
      </c>
      <c r="AS22" s="1" t="s">
        <v>155</v>
      </c>
      <c r="AT22" s="1">
        <v>0</v>
      </c>
      <c r="AU22" s="1" t="s">
        <v>155</v>
      </c>
      <c r="AV22" s="1" t="s">
        <v>155</v>
      </c>
      <c r="AW22" s="1">
        <v>0</v>
      </c>
      <c r="AX22" s="1" t="s">
        <v>155</v>
      </c>
      <c r="AY22" s="1" t="s">
        <v>155</v>
      </c>
      <c r="AZ22" s="1">
        <v>0</v>
      </c>
      <c r="BA22" s="1" t="s">
        <v>155</v>
      </c>
    </row>
    <row r="23" spans="1:53" x14ac:dyDescent="0.15">
      <c r="A23">
        <v>19</v>
      </c>
      <c r="B23" s="1" t="s">
        <v>104</v>
      </c>
      <c r="C23" s="1" t="str">
        <f t="shared" si="0"/>
        <v>|19|ニンジャ</v>
      </c>
      <c r="D23" s="1">
        <v>19</v>
      </c>
      <c r="E23" s="1">
        <v>89</v>
      </c>
      <c r="F23" s="1">
        <v>89</v>
      </c>
      <c r="G23" s="1">
        <v>98</v>
      </c>
      <c r="H23" s="1">
        <v>98</v>
      </c>
      <c r="I23" s="1">
        <v>48</v>
      </c>
      <c r="J23" s="1">
        <v>48</v>
      </c>
      <c r="K23" s="1">
        <v>67</v>
      </c>
      <c r="L23" s="1">
        <v>54</v>
      </c>
      <c r="M23" s="1">
        <v>25</v>
      </c>
      <c r="N23" s="1">
        <v>38</v>
      </c>
      <c r="O23" s="1">
        <v>35</v>
      </c>
      <c r="P23" s="1">
        <v>21</v>
      </c>
      <c r="Q23" s="1">
        <v>0</v>
      </c>
      <c r="R23" s="1">
        <v>0</v>
      </c>
      <c r="S23" s="1">
        <v>0</v>
      </c>
      <c r="T23" s="1">
        <v>0</v>
      </c>
      <c r="U23" s="1">
        <v>0</v>
      </c>
      <c r="V23" s="1">
        <v>0</v>
      </c>
      <c r="W23" s="1">
        <v>0</v>
      </c>
      <c r="X23" s="1">
        <v>0</v>
      </c>
      <c r="Y23" s="1">
        <v>1</v>
      </c>
      <c r="Z23" s="1">
        <v>1</v>
      </c>
      <c r="AA23" s="1">
        <v>1</v>
      </c>
      <c r="AB23" s="1">
        <v>1</v>
      </c>
      <c r="AC23" s="1">
        <v>1</v>
      </c>
      <c r="AD23" s="1" t="s">
        <v>386</v>
      </c>
      <c r="AE23" s="1" t="s">
        <v>105</v>
      </c>
      <c r="AF23" s="1">
        <v>100</v>
      </c>
      <c r="AG23" s="1">
        <v>188</v>
      </c>
      <c r="AH23" s="1">
        <v>230</v>
      </c>
      <c r="AI23" s="1">
        <v>84</v>
      </c>
      <c r="AJ23" s="1" t="s">
        <v>486</v>
      </c>
      <c r="AK23" s="1">
        <v>100</v>
      </c>
      <c r="AL23" s="1" t="s">
        <v>155</v>
      </c>
      <c r="AM23" s="1" t="s">
        <v>155</v>
      </c>
      <c r="AN23" s="1">
        <v>0</v>
      </c>
      <c r="AO23" s="1" t="s">
        <v>155</v>
      </c>
      <c r="AP23" s="1" t="s">
        <v>155</v>
      </c>
      <c r="AQ23" s="1">
        <v>0</v>
      </c>
      <c r="AR23" s="1" t="s">
        <v>155</v>
      </c>
      <c r="AS23" s="1" t="s">
        <v>155</v>
      </c>
      <c r="AT23" s="1">
        <v>0</v>
      </c>
      <c r="AU23" s="1" t="s">
        <v>155</v>
      </c>
      <c r="AV23" s="1" t="s">
        <v>155</v>
      </c>
      <c r="AW23" s="1">
        <v>0</v>
      </c>
      <c r="AX23" s="1" t="s">
        <v>155</v>
      </c>
      <c r="AY23" s="1" t="s">
        <v>155</v>
      </c>
      <c r="AZ23" s="1">
        <v>0</v>
      </c>
      <c r="BA23" s="1" t="s">
        <v>155</v>
      </c>
    </row>
    <row r="24" spans="1:53" x14ac:dyDescent="0.15">
      <c r="A24">
        <v>20</v>
      </c>
      <c r="B24" s="1" t="s">
        <v>106</v>
      </c>
      <c r="C24" s="1" t="str">
        <f t="shared" si="0"/>
        <v>|20|オーガ</v>
      </c>
      <c r="D24" s="1">
        <v>16</v>
      </c>
      <c r="E24" s="1">
        <v>194</v>
      </c>
      <c r="F24" s="1">
        <v>194</v>
      </c>
      <c r="G24" s="1">
        <v>169</v>
      </c>
      <c r="H24" s="1">
        <v>169</v>
      </c>
      <c r="I24" s="1">
        <v>3</v>
      </c>
      <c r="J24" s="1">
        <v>3</v>
      </c>
      <c r="K24" s="1">
        <v>81</v>
      </c>
      <c r="L24" s="1">
        <v>48</v>
      </c>
      <c r="M24" s="1">
        <v>10</v>
      </c>
      <c r="N24" s="1">
        <v>13</v>
      </c>
      <c r="O24" s="1">
        <v>14</v>
      </c>
      <c r="P24" s="1">
        <v>3</v>
      </c>
      <c r="Q24" s="1">
        <v>0</v>
      </c>
      <c r="R24" s="1">
        <v>0</v>
      </c>
      <c r="S24" s="1">
        <v>0</v>
      </c>
      <c r="T24" s="1">
        <v>0</v>
      </c>
      <c r="U24" s="1">
        <v>0</v>
      </c>
      <c r="V24" s="1">
        <v>0</v>
      </c>
      <c r="W24" s="1">
        <v>0</v>
      </c>
      <c r="X24" s="1">
        <v>0</v>
      </c>
      <c r="Y24" s="1">
        <v>1</v>
      </c>
      <c r="Z24" s="1">
        <v>1</v>
      </c>
      <c r="AA24" s="1">
        <v>1</v>
      </c>
      <c r="AB24" s="1">
        <v>1</v>
      </c>
      <c r="AC24" s="1">
        <v>1</v>
      </c>
      <c r="AD24" s="1" t="s">
        <v>385</v>
      </c>
      <c r="AE24" s="1" t="s">
        <v>107</v>
      </c>
      <c r="AF24" s="1">
        <v>100</v>
      </c>
      <c r="AG24" s="1">
        <v>15</v>
      </c>
      <c r="AH24" s="1">
        <v>670</v>
      </c>
      <c r="AI24" s="1">
        <v>50</v>
      </c>
      <c r="AJ24" s="1" t="s">
        <v>486</v>
      </c>
      <c r="AK24" s="1">
        <v>100</v>
      </c>
      <c r="AL24" s="1" t="s">
        <v>155</v>
      </c>
      <c r="AM24" s="1" t="s">
        <v>155</v>
      </c>
      <c r="AN24" s="1">
        <v>0</v>
      </c>
      <c r="AO24" s="1" t="s">
        <v>155</v>
      </c>
      <c r="AP24" s="1" t="s">
        <v>155</v>
      </c>
      <c r="AQ24" s="1">
        <v>0</v>
      </c>
      <c r="AR24" s="1" t="s">
        <v>155</v>
      </c>
      <c r="AS24" s="1" t="s">
        <v>155</v>
      </c>
      <c r="AT24" s="1">
        <v>0</v>
      </c>
      <c r="AU24" s="1" t="s">
        <v>155</v>
      </c>
      <c r="AV24" s="1" t="s">
        <v>155</v>
      </c>
      <c r="AW24" s="1">
        <v>0</v>
      </c>
      <c r="AX24" s="1" t="s">
        <v>155</v>
      </c>
      <c r="AY24" s="1" t="s">
        <v>155</v>
      </c>
      <c r="AZ24" s="1">
        <v>0</v>
      </c>
      <c r="BA24" s="1" t="s">
        <v>155</v>
      </c>
    </row>
    <row r="25" spans="1:53" x14ac:dyDescent="0.15">
      <c r="A25">
        <v>21</v>
      </c>
      <c r="B25" s="1" t="s">
        <v>108</v>
      </c>
      <c r="C25" s="1" t="str">
        <f t="shared" si="0"/>
        <v>|21|オーク</v>
      </c>
      <c r="D25" s="1">
        <v>2</v>
      </c>
      <c r="E25" s="1">
        <v>26</v>
      </c>
      <c r="F25" s="1">
        <v>26</v>
      </c>
      <c r="G25" s="1">
        <v>18</v>
      </c>
      <c r="H25" s="1">
        <v>18</v>
      </c>
      <c r="I25" s="1">
        <v>18</v>
      </c>
      <c r="J25" s="1">
        <v>18</v>
      </c>
      <c r="K25" s="1">
        <v>15</v>
      </c>
      <c r="L25" s="1">
        <v>10</v>
      </c>
      <c r="M25" s="1">
        <v>10</v>
      </c>
      <c r="N25" s="1">
        <v>4</v>
      </c>
      <c r="O25" s="1">
        <v>4</v>
      </c>
      <c r="P25" s="1">
        <v>3</v>
      </c>
      <c r="Q25" s="1">
        <v>0</v>
      </c>
      <c r="R25" s="1">
        <v>0</v>
      </c>
      <c r="S25" s="1">
        <v>0</v>
      </c>
      <c r="T25" s="1">
        <v>0</v>
      </c>
      <c r="U25" s="1">
        <v>-120</v>
      </c>
      <c r="V25" s="1">
        <v>-60</v>
      </c>
      <c r="W25" s="1">
        <v>60</v>
      </c>
      <c r="X25" s="1">
        <v>0</v>
      </c>
      <c r="Y25" s="1">
        <v>1.2</v>
      </c>
      <c r="Z25" s="1">
        <v>1</v>
      </c>
      <c r="AA25" s="1">
        <v>1</v>
      </c>
      <c r="AB25" s="1">
        <v>1</v>
      </c>
      <c r="AC25" s="1">
        <v>1</v>
      </c>
      <c r="AD25" s="1" t="s">
        <v>391</v>
      </c>
      <c r="AE25" s="1" t="s">
        <v>109</v>
      </c>
      <c r="AF25" s="1">
        <v>100</v>
      </c>
      <c r="AG25" s="1">
        <v>300</v>
      </c>
      <c r="AH25" s="1">
        <v>310</v>
      </c>
      <c r="AI25" s="1">
        <v>79</v>
      </c>
      <c r="AJ25" s="1" t="s">
        <v>486</v>
      </c>
      <c r="AK25" s="1">
        <v>100</v>
      </c>
      <c r="AL25" s="1" t="s">
        <v>155</v>
      </c>
      <c r="AM25" s="1" t="s">
        <v>155</v>
      </c>
      <c r="AN25" s="1">
        <v>0</v>
      </c>
      <c r="AO25" s="1" t="s">
        <v>155</v>
      </c>
      <c r="AP25" s="1" t="s">
        <v>155</v>
      </c>
      <c r="AQ25" s="1">
        <v>0</v>
      </c>
      <c r="AR25" s="1" t="s">
        <v>155</v>
      </c>
      <c r="AS25" s="1" t="s">
        <v>155</v>
      </c>
      <c r="AT25" s="1">
        <v>0</v>
      </c>
      <c r="AU25" s="1" t="s">
        <v>155</v>
      </c>
      <c r="AV25" s="1" t="s">
        <v>155</v>
      </c>
      <c r="AW25" s="1">
        <v>0</v>
      </c>
      <c r="AX25" s="1" t="s">
        <v>155</v>
      </c>
      <c r="AY25" s="1" t="s">
        <v>155</v>
      </c>
      <c r="AZ25" s="1">
        <v>0</v>
      </c>
      <c r="BA25" s="1" t="s">
        <v>155</v>
      </c>
    </row>
    <row r="26" spans="1:53" x14ac:dyDescent="0.15">
      <c r="A26">
        <v>22</v>
      </c>
      <c r="B26" s="1" t="s">
        <v>110</v>
      </c>
      <c r="C26" s="1" t="str">
        <f t="shared" si="0"/>
        <v>|22|プリーステス</v>
      </c>
      <c r="D26" s="1">
        <v>15</v>
      </c>
      <c r="E26" s="1">
        <v>121</v>
      </c>
      <c r="F26" s="1">
        <v>121</v>
      </c>
      <c r="G26" s="1">
        <v>66</v>
      </c>
      <c r="H26" s="1">
        <v>66</v>
      </c>
      <c r="I26" s="1">
        <v>77</v>
      </c>
      <c r="J26" s="1">
        <v>77</v>
      </c>
      <c r="K26" s="1">
        <v>18</v>
      </c>
      <c r="L26" s="1">
        <v>19</v>
      </c>
      <c r="M26" s="1">
        <v>13</v>
      </c>
      <c r="N26" s="1">
        <v>8</v>
      </c>
      <c r="O26" s="1">
        <v>29</v>
      </c>
      <c r="P26" s="1">
        <v>13</v>
      </c>
      <c r="Q26" s="1">
        <v>0</v>
      </c>
      <c r="R26" s="1">
        <v>0</v>
      </c>
      <c r="S26" s="1">
        <v>0</v>
      </c>
      <c r="T26" s="1">
        <v>0</v>
      </c>
      <c r="U26" s="1">
        <v>0</v>
      </c>
      <c r="V26" s="1">
        <v>0</v>
      </c>
      <c r="W26" s="1">
        <v>0</v>
      </c>
      <c r="X26" s="1">
        <v>0</v>
      </c>
      <c r="Y26" s="1">
        <v>1</v>
      </c>
      <c r="Z26" s="1">
        <v>1</v>
      </c>
      <c r="AA26" s="1">
        <v>1</v>
      </c>
      <c r="AB26" s="1">
        <v>2</v>
      </c>
      <c r="AC26" s="1">
        <v>2</v>
      </c>
      <c r="AD26" s="1" t="s">
        <v>386</v>
      </c>
      <c r="AE26" s="1" t="s">
        <v>111</v>
      </c>
      <c r="AF26" s="1">
        <v>100</v>
      </c>
      <c r="AG26" s="1">
        <v>490</v>
      </c>
      <c r="AH26" s="1">
        <v>550</v>
      </c>
      <c r="AI26" s="1">
        <v>88</v>
      </c>
      <c r="AJ26" s="1" t="s">
        <v>486</v>
      </c>
      <c r="AK26" s="1">
        <v>100</v>
      </c>
      <c r="AL26" s="1" t="s">
        <v>155</v>
      </c>
      <c r="AM26" s="1" t="s">
        <v>155</v>
      </c>
      <c r="AN26" s="1">
        <v>0</v>
      </c>
      <c r="AO26" s="1" t="s">
        <v>155</v>
      </c>
      <c r="AP26" s="1" t="s">
        <v>155</v>
      </c>
      <c r="AQ26" s="1">
        <v>0</v>
      </c>
      <c r="AR26" s="1" t="s">
        <v>155</v>
      </c>
      <c r="AS26" s="1" t="s">
        <v>155</v>
      </c>
      <c r="AT26" s="1">
        <v>0</v>
      </c>
      <c r="AU26" s="1" t="s">
        <v>155</v>
      </c>
      <c r="AV26" s="1" t="s">
        <v>155</v>
      </c>
      <c r="AW26" s="1">
        <v>0</v>
      </c>
      <c r="AX26" s="1" t="s">
        <v>155</v>
      </c>
      <c r="AY26" s="1" t="s">
        <v>155</v>
      </c>
      <c r="AZ26" s="1">
        <v>0</v>
      </c>
      <c r="BA26" s="1" t="s">
        <v>155</v>
      </c>
    </row>
    <row r="27" spans="1:53" x14ac:dyDescent="0.15">
      <c r="A27">
        <v>23</v>
      </c>
      <c r="B27" s="1" t="s">
        <v>112</v>
      </c>
      <c r="C27" s="1" t="str">
        <f t="shared" si="0"/>
        <v>|23|サイオニック</v>
      </c>
      <c r="D27" s="1">
        <v>18</v>
      </c>
      <c r="E27" s="1">
        <v>118</v>
      </c>
      <c r="F27" s="1">
        <v>118</v>
      </c>
      <c r="G27" s="1">
        <v>54</v>
      </c>
      <c r="H27" s="1">
        <v>54</v>
      </c>
      <c r="I27" s="1">
        <v>88</v>
      </c>
      <c r="J27" s="1">
        <v>88</v>
      </c>
      <c r="K27" s="1">
        <v>28</v>
      </c>
      <c r="L27" s="1">
        <v>33</v>
      </c>
      <c r="M27" s="1">
        <v>16</v>
      </c>
      <c r="N27" s="1">
        <v>34</v>
      </c>
      <c r="O27" s="1">
        <v>29</v>
      </c>
      <c r="P27" s="1">
        <v>10</v>
      </c>
      <c r="Q27" s="1">
        <v>0</v>
      </c>
      <c r="R27" s="1">
        <v>0</v>
      </c>
      <c r="S27" s="1">
        <v>0</v>
      </c>
      <c r="T27" s="1">
        <v>0</v>
      </c>
      <c r="U27" s="1">
        <v>0</v>
      </c>
      <c r="V27" s="1">
        <v>0</v>
      </c>
      <c r="W27" s="1">
        <v>0</v>
      </c>
      <c r="X27" s="1">
        <v>0</v>
      </c>
      <c r="Y27" s="1">
        <v>1</v>
      </c>
      <c r="Z27" s="1">
        <v>1</v>
      </c>
      <c r="AA27" s="1">
        <v>1</v>
      </c>
      <c r="AB27" s="1">
        <v>2</v>
      </c>
      <c r="AC27" s="1">
        <v>2</v>
      </c>
      <c r="AD27" s="1" t="s">
        <v>386</v>
      </c>
      <c r="AE27" s="1" t="s">
        <v>113</v>
      </c>
      <c r="AF27" s="1">
        <v>100</v>
      </c>
      <c r="AG27" s="1">
        <v>220</v>
      </c>
      <c r="AH27" s="1">
        <v>340</v>
      </c>
      <c r="AI27" s="1">
        <v>69</v>
      </c>
      <c r="AJ27" s="1" t="s">
        <v>486</v>
      </c>
      <c r="AK27" s="1">
        <v>100</v>
      </c>
      <c r="AL27" s="1" t="s">
        <v>155</v>
      </c>
      <c r="AM27" s="1" t="s">
        <v>155</v>
      </c>
      <c r="AN27" s="1">
        <v>0</v>
      </c>
      <c r="AO27" s="1" t="s">
        <v>155</v>
      </c>
      <c r="AP27" s="1" t="s">
        <v>155</v>
      </c>
      <c r="AQ27" s="1">
        <v>0</v>
      </c>
      <c r="AR27" s="1" t="s">
        <v>155</v>
      </c>
      <c r="AS27" s="1" t="s">
        <v>155</v>
      </c>
      <c r="AT27" s="1">
        <v>0</v>
      </c>
      <c r="AU27" s="1" t="s">
        <v>155</v>
      </c>
      <c r="AV27" s="1" t="s">
        <v>155</v>
      </c>
      <c r="AW27" s="1">
        <v>0</v>
      </c>
      <c r="AX27" s="1" t="s">
        <v>155</v>
      </c>
      <c r="AY27" s="1" t="s">
        <v>155</v>
      </c>
      <c r="AZ27" s="1">
        <v>0</v>
      </c>
      <c r="BA27" s="1" t="s">
        <v>155</v>
      </c>
    </row>
    <row r="28" spans="1:53" x14ac:dyDescent="0.15">
      <c r="A28">
        <v>24</v>
      </c>
      <c r="B28" s="1" t="s">
        <v>114</v>
      </c>
      <c r="C28" s="1" t="str">
        <f t="shared" si="0"/>
        <v>|24|レッドキャップ</v>
      </c>
      <c r="D28" s="1">
        <v>21</v>
      </c>
      <c r="E28" s="1">
        <v>167</v>
      </c>
      <c r="F28" s="1">
        <v>167</v>
      </c>
      <c r="G28" s="1">
        <v>97</v>
      </c>
      <c r="H28" s="1">
        <v>97</v>
      </c>
      <c r="I28" s="1">
        <v>23</v>
      </c>
      <c r="J28" s="1">
        <v>23</v>
      </c>
      <c r="K28" s="1">
        <v>77</v>
      </c>
      <c r="L28" s="1">
        <v>77</v>
      </c>
      <c r="M28" s="1">
        <v>18</v>
      </c>
      <c r="N28" s="1">
        <v>38</v>
      </c>
      <c r="O28" s="1">
        <v>48</v>
      </c>
      <c r="P28" s="1">
        <v>20</v>
      </c>
      <c r="Q28" s="1">
        <v>0</v>
      </c>
      <c r="R28" s="1">
        <v>0</v>
      </c>
      <c r="S28" s="1">
        <v>0</v>
      </c>
      <c r="T28" s="1">
        <v>0</v>
      </c>
      <c r="U28" s="1">
        <v>0</v>
      </c>
      <c r="V28" s="1">
        <v>0</v>
      </c>
      <c r="W28" s="1">
        <v>0</v>
      </c>
      <c r="X28" s="1">
        <v>0</v>
      </c>
      <c r="Y28" s="1">
        <v>1</v>
      </c>
      <c r="Z28" s="1">
        <v>1</v>
      </c>
      <c r="AA28" s="1">
        <v>1</v>
      </c>
      <c r="AB28" s="1">
        <v>1</v>
      </c>
      <c r="AC28" s="1">
        <v>1</v>
      </c>
      <c r="AD28" s="1" t="s">
        <v>386</v>
      </c>
      <c r="AE28" s="1" t="s">
        <v>115</v>
      </c>
      <c r="AF28" s="1">
        <v>100</v>
      </c>
      <c r="AG28" s="1">
        <v>320</v>
      </c>
      <c r="AH28" s="1">
        <v>680</v>
      </c>
      <c r="AI28" s="1">
        <v>48</v>
      </c>
      <c r="AJ28" s="1" t="s">
        <v>486</v>
      </c>
      <c r="AK28" s="1">
        <v>100</v>
      </c>
      <c r="AL28" s="1" t="s">
        <v>155</v>
      </c>
      <c r="AM28" s="1" t="s">
        <v>155</v>
      </c>
      <c r="AN28" s="1">
        <v>0</v>
      </c>
      <c r="AO28" s="1" t="s">
        <v>155</v>
      </c>
      <c r="AP28" s="1" t="s">
        <v>155</v>
      </c>
      <c r="AQ28" s="1">
        <v>0</v>
      </c>
      <c r="AR28" s="1" t="s">
        <v>155</v>
      </c>
      <c r="AS28" s="1" t="s">
        <v>155</v>
      </c>
      <c r="AT28" s="1">
        <v>0</v>
      </c>
      <c r="AU28" s="1" t="s">
        <v>155</v>
      </c>
      <c r="AV28" s="1" t="s">
        <v>155</v>
      </c>
      <c r="AW28" s="1">
        <v>0</v>
      </c>
      <c r="AX28" s="1" t="s">
        <v>155</v>
      </c>
      <c r="AY28" s="1" t="s">
        <v>155</v>
      </c>
      <c r="AZ28" s="1">
        <v>0</v>
      </c>
      <c r="BA28" s="1" t="s">
        <v>155</v>
      </c>
    </row>
    <row r="29" spans="1:53" x14ac:dyDescent="0.15">
      <c r="A29">
        <v>25</v>
      </c>
      <c r="B29" s="1" t="s">
        <v>116</v>
      </c>
      <c r="C29" s="1" t="str">
        <f t="shared" si="0"/>
        <v>|25|ローチ</v>
      </c>
      <c r="D29" s="1">
        <v>7</v>
      </c>
      <c r="E29" s="1">
        <v>32</v>
      </c>
      <c r="F29" s="1">
        <v>32</v>
      </c>
      <c r="G29" s="1">
        <v>32</v>
      </c>
      <c r="H29" s="1">
        <v>32</v>
      </c>
      <c r="I29" s="1">
        <v>0</v>
      </c>
      <c r="J29" s="1">
        <v>0</v>
      </c>
      <c r="K29" s="1">
        <v>16</v>
      </c>
      <c r="L29" s="1">
        <v>12</v>
      </c>
      <c r="M29" s="1">
        <v>19</v>
      </c>
      <c r="N29" s="1">
        <v>1</v>
      </c>
      <c r="O29" s="1">
        <v>1</v>
      </c>
      <c r="P29" s="1">
        <v>4</v>
      </c>
      <c r="Q29" s="1">
        <v>0</v>
      </c>
      <c r="R29" s="1">
        <v>0</v>
      </c>
      <c r="S29" s="1">
        <v>0</v>
      </c>
      <c r="T29" s="1">
        <v>0</v>
      </c>
      <c r="U29" s="1">
        <v>0</v>
      </c>
      <c r="V29" s="1">
        <v>0</v>
      </c>
      <c r="W29" s="1">
        <v>0</v>
      </c>
      <c r="X29" s="1">
        <v>0</v>
      </c>
      <c r="Y29" s="1">
        <v>1</v>
      </c>
      <c r="Z29" s="1">
        <v>1</v>
      </c>
      <c r="AA29" s="1">
        <v>1</v>
      </c>
      <c r="AB29" s="1">
        <v>3</v>
      </c>
      <c r="AC29" s="1">
        <v>3</v>
      </c>
      <c r="AD29" s="1" t="s">
        <v>386</v>
      </c>
      <c r="AE29" s="1" t="s">
        <v>117</v>
      </c>
      <c r="AF29" s="1">
        <v>100</v>
      </c>
      <c r="AG29" s="1">
        <v>0</v>
      </c>
      <c r="AH29" s="1">
        <v>4</v>
      </c>
      <c r="AI29" s="1">
        <v>10</v>
      </c>
      <c r="AJ29" s="1" t="s">
        <v>486</v>
      </c>
      <c r="AK29" s="1">
        <v>100</v>
      </c>
      <c r="AL29" s="1" t="s">
        <v>155</v>
      </c>
      <c r="AM29" s="1" t="s">
        <v>155</v>
      </c>
      <c r="AN29" s="1">
        <v>0</v>
      </c>
      <c r="AO29" s="1" t="s">
        <v>155</v>
      </c>
      <c r="AP29" s="1" t="s">
        <v>155</v>
      </c>
      <c r="AQ29" s="1">
        <v>0</v>
      </c>
      <c r="AR29" s="1" t="s">
        <v>155</v>
      </c>
      <c r="AS29" s="1" t="s">
        <v>155</v>
      </c>
      <c r="AT29" s="1">
        <v>0</v>
      </c>
      <c r="AU29" s="1" t="s">
        <v>155</v>
      </c>
      <c r="AV29" s="1" t="s">
        <v>155</v>
      </c>
      <c r="AW29" s="1">
        <v>0</v>
      </c>
      <c r="AX29" s="1" t="s">
        <v>155</v>
      </c>
      <c r="AY29" s="1" t="s">
        <v>155</v>
      </c>
      <c r="AZ29" s="1">
        <v>0</v>
      </c>
      <c r="BA29" s="1" t="s">
        <v>155</v>
      </c>
    </row>
    <row r="30" spans="1:53" x14ac:dyDescent="0.15">
      <c r="A30">
        <v>26</v>
      </c>
      <c r="B30" s="1" t="s">
        <v>118</v>
      </c>
      <c r="C30" s="1" t="str">
        <f t="shared" si="0"/>
        <v>|26|ローグ</v>
      </c>
      <c r="D30" s="1">
        <v>10</v>
      </c>
      <c r="E30" s="1">
        <v>56</v>
      </c>
      <c r="F30" s="1">
        <v>56</v>
      </c>
      <c r="G30" s="1">
        <v>48</v>
      </c>
      <c r="H30" s="1">
        <v>48</v>
      </c>
      <c r="I30" s="1">
        <v>8</v>
      </c>
      <c r="J30" s="1">
        <v>8</v>
      </c>
      <c r="K30" s="1">
        <v>35</v>
      </c>
      <c r="L30" s="1">
        <v>21</v>
      </c>
      <c r="M30" s="1">
        <v>14</v>
      </c>
      <c r="N30" s="1">
        <v>3</v>
      </c>
      <c r="O30" s="1">
        <v>8</v>
      </c>
      <c r="P30" s="1">
        <v>2</v>
      </c>
      <c r="Q30" s="1">
        <v>0</v>
      </c>
      <c r="R30" s="1">
        <v>0</v>
      </c>
      <c r="S30" s="1">
        <v>0</v>
      </c>
      <c r="T30" s="1">
        <v>0</v>
      </c>
      <c r="U30" s="1">
        <v>0</v>
      </c>
      <c r="V30" s="1">
        <v>0</v>
      </c>
      <c r="W30" s="1">
        <v>0</v>
      </c>
      <c r="X30" s="1">
        <v>0</v>
      </c>
      <c r="Y30" s="1">
        <v>1</v>
      </c>
      <c r="Z30" s="1">
        <v>1</v>
      </c>
      <c r="AA30" s="1">
        <v>1</v>
      </c>
      <c r="AB30" s="1">
        <v>1</v>
      </c>
      <c r="AC30" s="1">
        <v>1</v>
      </c>
      <c r="AD30" s="1" t="s">
        <v>386</v>
      </c>
      <c r="AE30" s="1" t="s">
        <v>119</v>
      </c>
      <c r="AF30" s="1">
        <v>100</v>
      </c>
      <c r="AG30" s="1">
        <v>100</v>
      </c>
      <c r="AH30" s="1">
        <v>1000</v>
      </c>
      <c r="AI30" s="1">
        <v>98</v>
      </c>
      <c r="AJ30" s="1" t="s">
        <v>486</v>
      </c>
      <c r="AK30" s="1">
        <v>100</v>
      </c>
      <c r="AL30" s="1" t="s">
        <v>155</v>
      </c>
      <c r="AM30" s="1" t="s">
        <v>155</v>
      </c>
      <c r="AN30" s="1">
        <v>0</v>
      </c>
      <c r="AO30" s="1" t="s">
        <v>155</v>
      </c>
      <c r="AP30" s="1" t="s">
        <v>155</v>
      </c>
      <c r="AQ30" s="1">
        <v>0</v>
      </c>
      <c r="AR30" s="1" t="s">
        <v>155</v>
      </c>
      <c r="AS30" s="1" t="s">
        <v>155</v>
      </c>
      <c r="AT30" s="1">
        <v>0</v>
      </c>
      <c r="AU30" s="1" t="s">
        <v>155</v>
      </c>
      <c r="AV30" s="1" t="s">
        <v>155</v>
      </c>
      <c r="AW30" s="1">
        <v>0</v>
      </c>
      <c r="AX30" s="1" t="s">
        <v>155</v>
      </c>
      <c r="AY30" s="1" t="s">
        <v>155</v>
      </c>
      <c r="AZ30" s="1">
        <v>0</v>
      </c>
      <c r="BA30" s="1" t="s">
        <v>155</v>
      </c>
    </row>
    <row r="31" spans="1:53" x14ac:dyDescent="0.15">
      <c r="A31">
        <v>27</v>
      </c>
      <c r="B31" s="1" t="s">
        <v>120</v>
      </c>
      <c r="C31" s="1" t="str">
        <f t="shared" si="0"/>
        <v>|27|スケルトン</v>
      </c>
      <c r="D31" s="1">
        <v>1</v>
      </c>
      <c r="E31" s="1">
        <v>7</v>
      </c>
      <c r="F31" s="1">
        <v>8</v>
      </c>
      <c r="G31" s="1">
        <v>5</v>
      </c>
      <c r="H31" s="1">
        <v>5</v>
      </c>
      <c r="I31" s="1">
        <v>1</v>
      </c>
      <c r="J31" s="1">
        <v>1</v>
      </c>
      <c r="K31" s="1">
        <v>11</v>
      </c>
      <c r="L31" s="1">
        <v>6</v>
      </c>
      <c r="M31" s="1">
        <v>10</v>
      </c>
      <c r="N31" s="1">
        <v>2</v>
      </c>
      <c r="O31" s="1">
        <v>1</v>
      </c>
      <c r="P31" s="1">
        <v>3</v>
      </c>
      <c r="Q31" s="1">
        <v>0</v>
      </c>
      <c r="R31" s="1">
        <v>0</v>
      </c>
      <c r="S31" s="1">
        <v>0</v>
      </c>
      <c r="T31" s="1">
        <v>0</v>
      </c>
      <c r="U31" s="1">
        <v>-60</v>
      </c>
      <c r="V31" s="1">
        <v>60</v>
      </c>
      <c r="W31" s="1">
        <v>100</v>
      </c>
      <c r="X31" s="1">
        <v>0</v>
      </c>
      <c r="Y31" s="1">
        <v>1.2</v>
      </c>
      <c r="Z31" s="1">
        <v>1</v>
      </c>
      <c r="AA31" s="1">
        <v>1</v>
      </c>
      <c r="AB31" s="1">
        <v>2</v>
      </c>
      <c r="AC31" s="1">
        <v>2</v>
      </c>
      <c r="AD31" s="1" t="s">
        <v>386</v>
      </c>
      <c r="AE31" s="1" t="s">
        <v>121</v>
      </c>
      <c r="AF31" s="1">
        <v>40</v>
      </c>
      <c r="AG31" s="1">
        <v>3</v>
      </c>
      <c r="AH31" s="1">
        <v>12</v>
      </c>
      <c r="AI31" s="1">
        <v>95</v>
      </c>
      <c r="AJ31" s="1" t="s">
        <v>487</v>
      </c>
      <c r="AK31" s="1">
        <v>100</v>
      </c>
      <c r="AL31" s="1" t="s">
        <v>155</v>
      </c>
      <c r="AM31" s="1" t="s">
        <v>155</v>
      </c>
      <c r="AN31" s="1">
        <v>0</v>
      </c>
      <c r="AO31" s="1" t="s">
        <v>155</v>
      </c>
      <c r="AP31" s="1" t="s">
        <v>155</v>
      </c>
      <c r="AQ31" s="1">
        <v>0</v>
      </c>
      <c r="AR31" s="1" t="s">
        <v>155</v>
      </c>
      <c r="AS31" s="1" t="s">
        <v>155</v>
      </c>
      <c r="AT31" s="1">
        <v>0</v>
      </c>
      <c r="AU31" s="1" t="s">
        <v>155</v>
      </c>
      <c r="AV31" s="1" t="s">
        <v>155</v>
      </c>
      <c r="AW31" s="1">
        <v>0</v>
      </c>
      <c r="AX31" s="1" t="s">
        <v>155</v>
      </c>
      <c r="AY31" s="1" t="s">
        <v>155</v>
      </c>
      <c r="AZ31" s="1">
        <v>0</v>
      </c>
      <c r="BA31" s="1" t="s">
        <v>155</v>
      </c>
    </row>
    <row r="32" spans="1:53" x14ac:dyDescent="0.15">
      <c r="A32">
        <v>28</v>
      </c>
      <c r="B32" s="1" t="s">
        <v>122</v>
      </c>
      <c r="C32" s="1" t="str">
        <f t="shared" si="0"/>
        <v>|28|スライム</v>
      </c>
      <c r="D32" s="1">
        <v>2</v>
      </c>
      <c r="E32" s="1">
        <v>42</v>
      </c>
      <c r="F32" s="1">
        <v>42</v>
      </c>
      <c r="G32" s="1">
        <v>65</v>
      </c>
      <c r="H32" s="1">
        <v>65</v>
      </c>
      <c r="I32" s="1">
        <v>0</v>
      </c>
      <c r="J32" s="1">
        <v>0</v>
      </c>
      <c r="K32" s="1">
        <v>13</v>
      </c>
      <c r="L32" s="1">
        <v>6</v>
      </c>
      <c r="M32" s="1">
        <v>8</v>
      </c>
      <c r="N32" s="1">
        <v>3</v>
      </c>
      <c r="O32" s="1">
        <v>6</v>
      </c>
      <c r="P32" s="1">
        <v>8</v>
      </c>
      <c r="Q32" s="1">
        <v>0</v>
      </c>
      <c r="R32" s="1">
        <v>90</v>
      </c>
      <c r="S32" s="1">
        <v>90</v>
      </c>
      <c r="T32" s="1">
        <v>90</v>
      </c>
      <c r="U32" s="1">
        <v>-80</v>
      </c>
      <c r="V32" s="1">
        <v>-60</v>
      </c>
      <c r="W32" s="1">
        <v>-40</v>
      </c>
      <c r="X32" s="1">
        <v>0</v>
      </c>
      <c r="Y32" s="1">
        <v>1</v>
      </c>
      <c r="Z32" s="1">
        <v>1</v>
      </c>
      <c r="AA32" s="1">
        <v>1</v>
      </c>
      <c r="AB32" s="1">
        <v>2</v>
      </c>
      <c r="AC32" s="1">
        <v>2</v>
      </c>
      <c r="AD32" s="1" t="s">
        <v>386</v>
      </c>
      <c r="AE32" s="1" t="s">
        <v>123</v>
      </c>
      <c r="AF32" s="1">
        <v>100</v>
      </c>
      <c r="AG32" s="1">
        <v>5</v>
      </c>
      <c r="AH32" s="1">
        <v>490</v>
      </c>
      <c r="AI32" s="1">
        <v>10</v>
      </c>
      <c r="AJ32" s="1" t="s">
        <v>486</v>
      </c>
      <c r="AK32" s="1">
        <v>100</v>
      </c>
      <c r="AL32" s="1" t="s">
        <v>155</v>
      </c>
      <c r="AM32" s="1" t="s">
        <v>155</v>
      </c>
      <c r="AN32" s="1">
        <v>0</v>
      </c>
      <c r="AO32" s="1" t="s">
        <v>155</v>
      </c>
      <c r="AP32" s="1" t="s">
        <v>155</v>
      </c>
      <c r="AQ32" s="1">
        <v>0</v>
      </c>
      <c r="AR32" s="1" t="s">
        <v>155</v>
      </c>
      <c r="AS32" s="1" t="s">
        <v>155</v>
      </c>
      <c r="AT32" s="1">
        <v>0</v>
      </c>
      <c r="AU32" s="1" t="s">
        <v>155</v>
      </c>
      <c r="AV32" s="1" t="s">
        <v>155</v>
      </c>
      <c r="AW32" s="1">
        <v>0</v>
      </c>
      <c r="AX32" s="1" t="s">
        <v>155</v>
      </c>
      <c r="AY32" s="1" t="s">
        <v>155</v>
      </c>
      <c r="AZ32" s="1">
        <v>0</v>
      </c>
      <c r="BA32" s="1" t="s">
        <v>155</v>
      </c>
    </row>
    <row r="33" spans="1:53" x14ac:dyDescent="0.15">
      <c r="A33">
        <v>29</v>
      </c>
      <c r="B33" s="1" t="s">
        <v>124</v>
      </c>
      <c r="C33" s="1" t="str">
        <f t="shared" si="0"/>
        <v>|29|ストーンゴーレム</v>
      </c>
      <c r="D33" s="1">
        <v>24</v>
      </c>
      <c r="E33" s="1">
        <v>302</v>
      </c>
      <c r="F33" s="1">
        <v>302</v>
      </c>
      <c r="G33" s="1">
        <v>450</v>
      </c>
      <c r="H33" s="1">
        <v>450</v>
      </c>
      <c r="I33" s="1">
        <v>55</v>
      </c>
      <c r="J33" s="1">
        <v>55</v>
      </c>
      <c r="K33" s="1">
        <v>180</v>
      </c>
      <c r="L33" s="1">
        <v>190</v>
      </c>
      <c r="M33" s="1">
        <v>12</v>
      </c>
      <c r="N33" s="1">
        <v>10</v>
      </c>
      <c r="O33" s="1">
        <v>12</v>
      </c>
      <c r="P33" s="1">
        <v>80</v>
      </c>
      <c r="Q33" s="1">
        <v>0</v>
      </c>
      <c r="R33" s="1">
        <v>0</v>
      </c>
      <c r="S33" s="1">
        <v>0</v>
      </c>
      <c r="T33" s="1">
        <v>0</v>
      </c>
      <c r="U33" s="1">
        <v>0</v>
      </c>
      <c r="V33" s="1">
        <v>0</v>
      </c>
      <c r="W33" s="1">
        <v>0</v>
      </c>
      <c r="X33" s="1">
        <v>0</v>
      </c>
      <c r="Y33" s="1">
        <v>1</v>
      </c>
      <c r="Z33" s="1">
        <v>1</v>
      </c>
      <c r="AA33" s="1">
        <v>1</v>
      </c>
      <c r="AB33" s="1">
        <v>2</v>
      </c>
      <c r="AC33" s="1">
        <v>2</v>
      </c>
      <c r="AD33" s="1" t="s">
        <v>386</v>
      </c>
      <c r="AE33" s="1" t="s">
        <v>125</v>
      </c>
      <c r="AF33" s="1">
        <v>100</v>
      </c>
      <c r="AG33" s="1">
        <v>280</v>
      </c>
      <c r="AH33" s="1">
        <v>1550</v>
      </c>
      <c r="AI33" s="1">
        <v>47</v>
      </c>
      <c r="AJ33" s="1" t="s">
        <v>486</v>
      </c>
      <c r="AK33" s="1">
        <v>100</v>
      </c>
      <c r="AL33" s="1" t="s">
        <v>155</v>
      </c>
      <c r="AM33" s="1" t="s">
        <v>155</v>
      </c>
      <c r="AN33" s="1">
        <v>0</v>
      </c>
      <c r="AO33" s="1" t="s">
        <v>155</v>
      </c>
      <c r="AP33" s="1" t="s">
        <v>155</v>
      </c>
      <c r="AQ33" s="1">
        <v>0</v>
      </c>
      <c r="AR33" s="1" t="s">
        <v>155</v>
      </c>
      <c r="AS33" s="1" t="s">
        <v>155</v>
      </c>
      <c r="AT33" s="1">
        <v>0</v>
      </c>
      <c r="AU33" s="1" t="s">
        <v>155</v>
      </c>
      <c r="AV33" s="1" t="s">
        <v>155</v>
      </c>
      <c r="AW33" s="1">
        <v>0</v>
      </c>
      <c r="AX33" s="1" t="s">
        <v>155</v>
      </c>
      <c r="AY33" s="1" t="s">
        <v>155</v>
      </c>
      <c r="AZ33" s="1">
        <v>0</v>
      </c>
      <c r="BA33" s="1" t="s">
        <v>155</v>
      </c>
    </row>
    <row r="34" spans="1:53" x14ac:dyDescent="0.15">
      <c r="A34">
        <v>30</v>
      </c>
      <c r="B34" s="1" t="s">
        <v>126</v>
      </c>
      <c r="C34" s="1" t="str">
        <f t="shared" si="0"/>
        <v>|30|サキュバス</v>
      </c>
      <c r="D34" s="1">
        <v>26</v>
      </c>
      <c r="E34" s="1">
        <v>244</v>
      </c>
      <c r="F34" s="1">
        <v>244</v>
      </c>
      <c r="G34" s="1">
        <v>140</v>
      </c>
      <c r="H34" s="1">
        <v>140</v>
      </c>
      <c r="I34" s="1">
        <v>280</v>
      </c>
      <c r="J34" s="1">
        <v>280</v>
      </c>
      <c r="K34" s="1">
        <v>140</v>
      </c>
      <c r="L34" s="1">
        <v>150</v>
      </c>
      <c r="M34" s="1">
        <v>17</v>
      </c>
      <c r="N34" s="1">
        <v>210</v>
      </c>
      <c r="O34" s="1">
        <v>120</v>
      </c>
      <c r="P34" s="1">
        <v>64</v>
      </c>
      <c r="Q34" s="1">
        <v>0</v>
      </c>
      <c r="R34" s="1">
        <v>0</v>
      </c>
      <c r="S34" s="1">
        <v>0</v>
      </c>
      <c r="T34" s="1">
        <v>0</v>
      </c>
      <c r="U34" s="1">
        <v>0</v>
      </c>
      <c r="V34" s="1">
        <v>0</v>
      </c>
      <c r="W34" s="1">
        <v>0</v>
      </c>
      <c r="X34" s="1">
        <v>0</v>
      </c>
      <c r="Y34" s="1">
        <v>1</v>
      </c>
      <c r="Z34" s="1">
        <v>1</v>
      </c>
      <c r="AA34" s="1">
        <v>1</v>
      </c>
      <c r="AB34" s="1">
        <v>3</v>
      </c>
      <c r="AC34" s="1">
        <v>3</v>
      </c>
      <c r="AD34" s="1" t="s">
        <v>453</v>
      </c>
      <c r="AE34" s="1" t="s">
        <v>127</v>
      </c>
      <c r="AF34" s="1">
        <v>1200</v>
      </c>
      <c r="AG34" s="1">
        <v>1500</v>
      </c>
      <c r="AH34" s="1">
        <v>2000</v>
      </c>
      <c r="AI34" s="1">
        <v>10</v>
      </c>
      <c r="AJ34" s="1" t="s">
        <v>486</v>
      </c>
      <c r="AK34" s="1">
        <v>100</v>
      </c>
      <c r="AL34" s="1" t="s">
        <v>155</v>
      </c>
      <c r="AM34" s="1" t="s">
        <v>155</v>
      </c>
      <c r="AN34" s="1">
        <v>0</v>
      </c>
      <c r="AO34" s="1" t="s">
        <v>155</v>
      </c>
      <c r="AP34" s="1" t="s">
        <v>155</v>
      </c>
      <c r="AQ34" s="1">
        <v>0</v>
      </c>
      <c r="AR34" s="1" t="s">
        <v>155</v>
      </c>
      <c r="AS34" s="1" t="s">
        <v>155</v>
      </c>
      <c r="AT34" s="1">
        <v>0</v>
      </c>
      <c r="AU34" s="1" t="s">
        <v>155</v>
      </c>
      <c r="AV34" s="1" t="s">
        <v>155</v>
      </c>
      <c r="AW34" s="1">
        <v>0</v>
      </c>
      <c r="AX34" s="1" t="s">
        <v>155</v>
      </c>
      <c r="AY34" s="1" t="s">
        <v>155</v>
      </c>
      <c r="AZ34" s="1">
        <v>0</v>
      </c>
      <c r="BA34" s="1" t="s">
        <v>155</v>
      </c>
    </row>
    <row r="35" spans="1:53" x14ac:dyDescent="0.15">
      <c r="A35">
        <v>31</v>
      </c>
      <c r="B35" s="1" t="s">
        <v>128</v>
      </c>
      <c r="C35" s="1" t="str">
        <f t="shared" si="0"/>
        <v>|31|レイス</v>
      </c>
      <c r="D35" s="1">
        <v>23</v>
      </c>
      <c r="E35" s="1">
        <v>196</v>
      </c>
      <c r="F35" s="1">
        <v>196</v>
      </c>
      <c r="G35" s="1">
        <v>8</v>
      </c>
      <c r="H35" s="1">
        <v>8</v>
      </c>
      <c r="I35" s="1">
        <v>155</v>
      </c>
      <c r="J35" s="1">
        <v>155</v>
      </c>
      <c r="K35" s="1">
        <v>110</v>
      </c>
      <c r="L35" s="1">
        <v>80</v>
      </c>
      <c r="M35" s="1">
        <v>12</v>
      </c>
      <c r="N35" s="1">
        <v>180</v>
      </c>
      <c r="O35" s="1">
        <v>12</v>
      </c>
      <c r="P35" s="1">
        <v>32</v>
      </c>
      <c r="Q35" s="1">
        <v>0</v>
      </c>
      <c r="R35" s="1">
        <v>0</v>
      </c>
      <c r="S35" s="1">
        <v>0</v>
      </c>
      <c r="T35" s="1">
        <v>0</v>
      </c>
      <c r="U35" s="1">
        <v>0</v>
      </c>
      <c r="V35" s="1">
        <v>0</v>
      </c>
      <c r="W35" s="1">
        <v>0</v>
      </c>
      <c r="X35" s="1">
        <v>0</v>
      </c>
      <c r="Y35" s="1">
        <v>1</v>
      </c>
      <c r="Z35" s="1">
        <v>1</v>
      </c>
      <c r="AA35" s="1">
        <v>1</v>
      </c>
      <c r="AB35" s="1">
        <v>3</v>
      </c>
      <c r="AC35" s="1">
        <v>3</v>
      </c>
      <c r="AD35" s="1" t="s">
        <v>386</v>
      </c>
      <c r="AE35" s="1" t="s">
        <v>129</v>
      </c>
      <c r="AF35" s="1">
        <v>100</v>
      </c>
      <c r="AG35" s="1">
        <v>0</v>
      </c>
      <c r="AH35" s="1">
        <v>0</v>
      </c>
      <c r="AI35" s="1">
        <v>0</v>
      </c>
      <c r="AJ35" s="1" t="s">
        <v>486</v>
      </c>
      <c r="AK35" s="1">
        <v>100</v>
      </c>
      <c r="AL35" s="1" t="s">
        <v>155</v>
      </c>
      <c r="AM35" s="1" t="s">
        <v>155</v>
      </c>
      <c r="AN35" s="1">
        <v>0</v>
      </c>
      <c r="AO35" s="1" t="s">
        <v>155</v>
      </c>
      <c r="AP35" s="1" t="s">
        <v>155</v>
      </c>
      <c r="AQ35" s="1">
        <v>0</v>
      </c>
      <c r="AR35" s="1" t="s">
        <v>155</v>
      </c>
      <c r="AS35" s="1" t="s">
        <v>155</v>
      </c>
      <c r="AT35" s="1">
        <v>0</v>
      </c>
      <c r="AU35" s="1" t="s">
        <v>155</v>
      </c>
      <c r="AV35" s="1" t="s">
        <v>155</v>
      </c>
      <c r="AW35" s="1">
        <v>0</v>
      </c>
      <c r="AX35" s="1" t="s">
        <v>155</v>
      </c>
      <c r="AY35" s="1" t="s">
        <v>155</v>
      </c>
      <c r="AZ35" s="1">
        <v>0</v>
      </c>
      <c r="BA35" s="1" t="s">
        <v>155</v>
      </c>
    </row>
    <row r="36" spans="1:53" x14ac:dyDescent="0.15">
      <c r="A36">
        <v>32</v>
      </c>
      <c r="B36" s="1" t="s">
        <v>130</v>
      </c>
      <c r="C36" s="1" t="str">
        <f t="shared" si="0"/>
        <v>|32|ゾンビ</v>
      </c>
      <c r="D36" s="1">
        <v>1</v>
      </c>
      <c r="E36" s="1">
        <v>22</v>
      </c>
      <c r="F36" s="1">
        <v>22</v>
      </c>
      <c r="G36" s="1">
        <v>16</v>
      </c>
      <c r="H36" s="1">
        <v>16</v>
      </c>
      <c r="I36" s="1">
        <v>16</v>
      </c>
      <c r="J36" s="1">
        <v>16</v>
      </c>
      <c r="K36" s="1">
        <v>13</v>
      </c>
      <c r="L36" s="1">
        <v>8</v>
      </c>
      <c r="M36" s="1">
        <v>10</v>
      </c>
      <c r="N36" s="1">
        <v>6</v>
      </c>
      <c r="O36" s="1">
        <v>6</v>
      </c>
      <c r="P36" s="1">
        <v>6</v>
      </c>
      <c r="Q36" s="1">
        <v>0</v>
      </c>
      <c r="R36" s="1">
        <v>0</v>
      </c>
      <c r="S36" s="1">
        <v>0</v>
      </c>
      <c r="T36" s="1">
        <v>0</v>
      </c>
      <c r="U36" s="1">
        <v>100</v>
      </c>
      <c r="V36" s="1">
        <v>-120</v>
      </c>
      <c r="W36" s="1">
        <v>-60</v>
      </c>
      <c r="X36" s="1">
        <v>0</v>
      </c>
      <c r="Y36" s="1">
        <v>1</v>
      </c>
      <c r="Z36" s="1">
        <v>1</v>
      </c>
      <c r="AA36" s="1">
        <v>1</v>
      </c>
      <c r="AB36" s="1">
        <v>2</v>
      </c>
      <c r="AC36" s="1">
        <v>2</v>
      </c>
      <c r="AD36" s="1" t="s">
        <v>386</v>
      </c>
      <c r="AE36" s="1" t="s">
        <v>131</v>
      </c>
      <c r="AF36" s="1">
        <v>100</v>
      </c>
      <c r="AG36" s="1">
        <v>8</v>
      </c>
      <c r="AH36" s="1">
        <v>16</v>
      </c>
      <c r="AI36" s="1">
        <v>68</v>
      </c>
      <c r="AJ36" s="1" t="s">
        <v>486</v>
      </c>
      <c r="AK36" s="1">
        <v>100</v>
      </c>
      <c r="AL36" s="1" t="s">
        <v>155</v>
      </c>
      <c r="AM36" s="1" t="s">
        <v>155</v>
      </c>
      <c r="AN36" s="1">
        <v>0</v>
      </c>
      <c r="AO36" s="1" t="s">
        <v>155</v>
      </c>
      <c r="AP36" s="1" t="s">
        <v>155</v>
      </c>
      <c r="AQ36" s="1">
        <v>0</v>
      </c>
      <c r="AR36" s="1" t="s">
        <v>155</v>
      </c>
      <c r="AS36" s="1" t="s">
        <v>155</v>
      </c>
      <c r="AT36" s="1">
        <v>0</v>
      </c>
      <c r="AU36" s="1" t="s">
        <v>155</v>
      </c>
      <c r="AV36" s="1" t="s">
        <v>155</v>
      </c>
      <c r="AW36" s="1">
        <v>0</v>
      </c>
      <c r="AX36" s="1" t="s">
        <v>155</v>
      </c>
      <c r="AY36" s="1" t="s">
        <v>155</v>
      </c>
      <c r="AZ36" s="1">
        <v>0</v>
      </c>
      <c r="BA36" s="1" t="s">
        <v>155</v>
      </c>
    </row>
  </sheetData>
  <sheetProtection selectLockedCells="1" selectUnlockedCells="1"/>
  <phoneticPr fontId="5"/>
  <dataValidations count="3">
    <dataValidation type="list" allowBlank="1" showInputMessage="1" showErrorMessage="1" sqref="AD4:AD36" xr:uid="{00000000-0002-0000-0300-000000000000}">
      <formula1>INDIRECT("ActionPattern")</formula1>
    </dataValidation>
    <dataValidation type="list" allowBlank="1" showInputMessage="1" showErrorMessage="1" sqref="AY4:AY36 AM4:AM36 AP4:AP36 AS4:AS36 AV4:AV36 AJ4:AJ36" xr:uid="{975C583A-81E0-47C2-8D52-990887F17FC1}">
      <formula1>Item</formula1>
    </dataValidation>
    <dataValidation type="list" allowBlank="1" showInputMessage="1" showErrorMessage="1" sqref="AL4:AL36 AO4:AO36 AR4:AR36 AU4:AU36 AX4:AX36 BA4:BA36" xr:uid="{424A899C-6A77-47F5-B5FD-9E8BF0CC836F}">
      <formula1>宝条件</formula1>
    </dataValidation>
  </dataValidations>
  <pageMargins left="0.7" right="0.7" top="0.75" bottom="0.75" header="0.51180555555555551" footer="0.51180555555555551"/>
  <pageSetup paperSize="9"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9"/>
  <sheetViews>
    <sheetView workbookViewId="0">
      <pane xSplit="2" ySplit="3" topLeftCell="C4" activePane="bottomRight" state="frozen"/>
      <selection pane="topRight" activeCell="C1" sqref="C1"/>
      <selection pane="bottomLeft" activeCell="A4" sqref="A4"/>
      <selection pane="bottomRight" activeCell="H13" sqref="H13"/>
    </sheetView>
  </sheetViews>
  <sheetFormatPr defaultColWidth="9.44140625" defaultRowHeight="13.2" x14ac:dyDescent="0.15"/>
  <cols>
    <col min="1" max="1" width="9.44140625" style="1"/>
    <col min="2" max="4" width="17.88671875" style="1" customWidth="1"/>
    <col min="5" max="14" width="13.44140625" customWidth="1"/>
    <col min="15" max="16384" width="9.44140625" style="1"/>
  </cols>
  <sheetData>
    <row r="1" spans="1:14" x14ac:dyDescent="0.15">
      <c r="A1" s="1" t="s">
        <v>1</v>
      </c>
      <c r="B1" s="1" t="s">
        <v>2</v>
      </c>
      <c r="C1" s="1" t="s">
        <v>381</v>
      </c>
      <c r="D1" s="1" t="s">
        <v>863</v>
      </c>
      <c r="E1" t="s">
        <v>132</v>
      </c>
      <c r="F1" t="s">
        <v>133</v>
      </c>
      <c r="G1" t="s">
        <v>134</v>
      </c>
      <c r="H1" t="s">
        <v>135</v>
      </c>
      <c r="I1" t="s">
        <v>136</v>
      </c>
      <c r="J1" t="s">
        <v>137</v>
      </c>
      <c r="K1" t="s">
        <v>138</v>
      </c>
      <c r="L1" t="s">
        <v>139</v>
      </c>
      <c r="M1" t="s">
        <v>140</v>
      </c>
      <c r="N1" t="s">
        <v>141</v>
      </c>
    </row>
    <row r="2" spans="1:14" x14ac:dyDescent="0.15">
      <c r="A2" s="1" t="s">
        <v>32</v>
      </c>
      <c r="B2" s="1" t="s">
        <v>33</v>
      </c>
      <c r="C2" s="1" t="s">
        <v>382</v>
      </c>
      <c r="D2" s="1" t="s">
        <v>864</v>
      </c>
      <c r="E2" t="s">
        <v>142</v>
      </c>
      <c r="F2" t="s">
        <v>143</v>
      </c>
      <c r="G2" t="s">
        <v>144</v>
      </c>
      <c r="H2" t="s">
        <v>145</v>
      </c>
      <c r="I2" t="s">
        <v>146</v>
      </c>
      <c r="J2" t="s">
        <v>147</v>
      </c>
      <c r="K2" t="s">
        <v>148</v>
      </c>
      <c r="L2" t="s">
        <v>149</v>
      </c>
      <c r="M2" t="s">
        <v>150</v>
      </c>
      <c r="N2" t="s">
        <v>151</v>
      </c>
    </row>
    <row r="3" spans="1:14" x14ac:dyDescent="0.15">
      <c r="A3" s="1" t="s">
        <v>63</v>
      </c>
      <c r="B3" s="1" t="s">
        <v>64</v>
      </c>
      <c r="C3" s="1" t="s">
        <v>383</v>
      </c>
      <c r="D3" s="1" t="s">
        <v>865</v>
      </c>
      <c r="E3" t="s">
        <v>63</v>
      </c>
      <c r="F3" t="s">
        <v>63</v>
      </c>
      <c r="G3" t="s">
        <v>63</v>
      </c>
      <c r="H3" t="s">
        <v>63</v>
      </c>
      <c r="I3" t="s">
        <v>63</v>
      </c>
      <c r="J3" t="s">
        <v>63</v>
      </c>
      <c r="K3" t="s">
        <v>63</v>
      </c>
      <c r="L3" t="s">
        <v>63</v>
      </c>
      <c r="M3" t="s">
        <v>63</v>
      </c>
      <c r="N3" t="s">
        <v>63</v>
      </c>
    </row>
    <row r="4" spans="1:14" x14ac:dyDescent="0.15">
      <c r="A4" s="1">
        <v>1</v>
      </c>
      <c r="B4" s="1" t="s">
        <v>152</v>
      </c>
      <c r="C4" s="1" t="str">
        <f t="shared" ref="C4:C9" si="0">"|"&amp;A4&amp;"|"&amp;B4</f>
        <v>|1|オークチーム</v>
      </c>
      <c r="D4" s="1" t="b">
        <v>0</v>
      </c>
      <c r="E4" t="s">
        <v>153</v>
      </c>
      <c r="F4" t="s">
        <v>154</v>
      </c>
      <c r="G4" t="s">
        <v>153</v>
      </c>
      <c r="H4" t="s">
        <v>155</v>
      </c>
      <c r="I4" t="s">
        <v>155</v>
      </c>
      <c r="J4" t="s">
        <v>153</v>
      </c>
      <c r="K4" t="s">
        <v>153</v>
      </c>
      <c r="L4" t="s">
        <v>155</v>
      </c>
      <c r="M4" t="s">
        <v>155</v>
      </c>
      <c r="N4" t="s">
        <v>155</v>
      </c>
    </row>
    <row r="5" spans="1:14" x14ac:dyDescent="0.15">
      <c r="A5" s="1">
        <v>2</v>
      </c>
      <c r="B5" s="1" t="s">
        <v>444</v>
      </c>
      <c r="C5" s="1" t="str">
        <f t="shared" si="0"/>
        <v>|2|スライム集団</v>
      </c>
      <c r="D5" s="1" t="b">
        <v>0</v>
      </c>
      <c r="E5" t="s">
        <v>445</v>
      </c>
      <c r="F5" t="s">
        <v>445</v>
      </c>
      <c r="G5" t="s">
        <v>445</v>
      </c>
      <c r="H5" t="s">
        <v>445</v>
      </c>
      <c r="I5" t="s">
        <v>155</v>
      </c>
      <c r="J5" t="s">
        <v>445</v>
      </c>
      <c r="K5" t="s">
        <v>445</v>
      </c>
      <c r="L5" t="s">
        <v>445</v>
      </c>
      <c r="M5" t="s">
        <v>155</v>
      </c>
      <c r="N5" t="s">
        <v>155</v>
      </c>
    </row>
    <row r="6" spans="1:14" x14ac:dyDescent="0.15">
      <c r="A6" s="1">
        <v>3</v>
      </c>
      <c r="B6" s="1" t="s">
        <v>446</v>
      </c>
      <c r="C6" s="1" t="str">
        <f t="shared" si="0"/>
        <v>|3|女淫魔と取り巻き</v>
      </c>
      <c r="D6" s="1" t="b">
        <v>0</v>
      </c>
      <c r="E6" t="s">
        <v>448</v>
      </c>
      <c r="F6" t="s">
        <v>447</v>
      </c>
      <c r="G6" t="s">
        <v>448</v>
      </c>
      <c r="H6" t="s">
        <v>155</v>
      </c>
      <c r="I6" t="s">
        <v>155</v>
      </c>
      <c r="J6" t="s">
        <v>155</v>
      </c>
      <c r="K6" t="s">
        <v>155</v>
      </c>
      <c r="L6" t="s">
        <v>155</v>
      </c>
      <c r="M6" t="s">
        <v>155</v>
      </c>
      <c r="N6" t="s">
        <v>155</v>
      </c>
    </row>
    <row r="7" spans="1:14" x14ac:dyDescent="0.15">
      <c r="A7" s="1">
        <v>4</v>
      </c>
      <c r="B7" s="1" t="s">
        <v>449</v>
      </c>
      <c r="C7" s="1" t="str">
        <f t="shared" si="0"/>
        <v>|4|ロンリーゴリラ</v>
      </c>
      <c r="D7" s="1" t="b">
        <v>0</v>
      </c>
      <c r="E7" t="s">
        <v>450</v>
      </c>
      <c r="F7" t="s">
        <v>155</v>
      </c>
      <c r="G7" t="s">
        <v>155</v>
      </c>
      <c r="H7" t="s">
        <v>155</v>
      </c>
      <c r="I7" t="s">
        <v>155</v>
      </c>
      <c r="J7" t="s">
        <v>155</v>
      </c>
      <c r="K7" t="s">
        <v>155</v>
      </c>
      <c r="L7" t="s">
        <v>155</v>
      </c>
      <c r="M7" t="s">
        <v>155</v>
      </c>
      <c r="N7" t="s">
        <v>155</v>
      </c>
    </row>
    <row r="8" spans="1:14" x14ac:dyDescent="0.15">
      <c r="A8" s="1">
        <v>5</v>
      </c>
      <c r="B8" s="1" t="s">
        <v>452</v>
      </c>
      <c r="C8" s="1" t="str">
        <f t="shared" si="0"/>
        <v>|5|マジシャンズ</v>
      </c>
      <c r="D8" s="1" t="b">
        <v>0</v>
      </c>
      <c r="E8" t="s">
        <v>451</v>
      </c>
      <c r="F8" t="s">
        <v>451</v>
      </c>
      <c r="G8" t="s">
        <v>155</v>
      </c>
      <c r="H8" t="s">
        <v>155</v>
      </c>
      <c r="I8" t="s">
        <v>155</v>
      </c>
      <c r="J8" t="s">
        <v>155</v>
      </c>
      <c r="K8" t="s">
        <v>155</v>
      </c>
      <c r="L8" t="s">
        <v>155</v>
      </c>
      <c r="M8" t="s">
        <v>155</v>
      </c>
      <c r="N8" t="s">
        <v>155</v>
      </c>
    </row>
    <row r="9" spans="1:14" x14ac:dyDescent="0.15">
      <c r="A9" s="1">
        <v>6</v>
      </c>
      <c r="B9" s="1" t="s">
        <v>866</v>
      </c>
      <c r="C9" s="1" t="str">
        <f t="shared" si="0"/>
        <v>|6|デバッガーズ</v>
      </c>
      <c r="D9" s="1" t="b">
        <v>1</v>
      </c>
      <c r="E9" t="s">
        <v>869</v>
      </c>
      <c r="F9" t="s">
        <v>869</v>
      </c>
      <c r="G9" t="s">
        <v>155</v>
      </c>
      <c r="H9" t="s">
        <v>155</v>
      </c>
      <c r="I9" t="s">
        <v>155</v>
      </c>
      <c r="J9" t="s">
        <v>155</v>
      </c>
      <c r="K9" t="s">
        <v>155</v>
      </c>
      <c r="L9" t="s">
        <v>155</v>
      </c>
      <c r="M9" t="s">
        <v>155</v>
      </c>
      <c r="N9" t="s">
        <v>155</v>
      </c>
    </row>
  </sheetData>
  <sheetProtection selectLockedCells="1" selectUnlockedCells="1"/>
  <phoneticPr fontId="5"/>
  <dataValidations count="2">
    <dataValidation type="list" allowBlank="1" showErrorMessage="1" sqref="E4:N9" xr:uid="{00000000-0002-0000-0400-000000000000}">
      <formula1>EnemyUnit</formula1>
      <formula2>0</formula2>
    </dataValidation>
    <dataValidation type="list" allowBlank="1" showInputMessage="1" showErrorMessage="1" sqref="D4:D9" xr:uid="{309ADE57-1166-49BF-9964-236CD9A33397}">
      <formula1>有効無効</formula1>
    </dataValidation>
  </dataValidations>
  <pageMargins left="0.7" right="0.7" top="0.75" bottom="0.75" header="0.51180555555555551" footer="0.51180555555555551"/>
  <pageSetup paperSize="9"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G36"/>
  <sheetViews>
    <sheetView workbookViewId="0">
      <pane xSplit="2" ySplit="3" topLeftCell="C7" activePane="bottomRight" state="frozen"/>
      <selection pane="topRight" activeCell="D1" sqref="D1"/>
      <selection pane="bottomLeft" activeCell="A4" sqref="A4"/>
      <selection pane="bottomRight" activeCell="F11" sqref="F11"/>
    </sheetView>
  </sheetViews>
  <sheetFormatPr defaultColWidth="11.5546875" defaultRowHeight="13.2" x14ac:dyDescent="0.15"/>
  <cols>
    <col min="1" max="1" width="9.44140625" style="1" customWidth="1"/>
    <col min="2" max="2" width="23.88671875" style="1" customWidth="1"/>
    <col min="3" max="3" width="24.109375" style="1" customWidth="1"/>
    <col min="4" max="4" width="17.88671875" style="1" customWidth="1"/>
    <col min="5" max="5" width="24.109375" style="1" customWidth="1"/>
    <col min="6" max="7" width="17.88671875" style="1" customWidth="1"/>
    <col min="8" max="8" width="91.21875" style="1" customWidth="1"/>
    <col min="9" max="241" width="9.44140625" style="1" customWidth="1"/>
  </cols>
  <sheetData>
    <row r="1" spans="1:10" x14ac:dyDescent="0.15">
      <c r="A1" s="1" t="s">
        <v>1</v>
      </c>
      <c r="B1" s="1" t="s">
        <v>2</v>
      </c>
      <c r="C1" s="1" t="s">
        <v>381</v>
      </c>
      <c r="D1" s="1" t="s">
        <v>544</v>
      </c>
      <c r="E1" s="1" t="s">
        <v>599</v>
      </c>
      <c r="F1" s="1" t="s">
        <v>157</v>
      </c>
      <c r="G1" s="1" t="s">
        <v>548</v>
      </c>
      <c r="H1" s="1" t="s">
        <v>158</v>
      </c>
      <c r="I1" s="1" t="s">
        <v>159</v>
      </c>
      <c r="J1" s="1" t="s">
        <v>160</v>
      </c>
    </row>
    <row r="2" spans="1:10" x14ac:dyDescent="0.15">
      <c r="A2" s="1" t="s">
        <v>32</v>
      </c>
      <c r="B2" s="1" t="s">
        <v>33</v>
      </c>
      <c r="C2" s="1" t="s">
        <v>382</v>
      </c>
      <c r="D2" s="1" t="s">
        <v>161</v>
      </c>
      <c r="E2" s="1" t="s">
        <v>162</v>
      </c>
      <c r="F2" s="1" t="s">
        <v>163</v>
      </c>
      <c r="G2" s="1" t="s">
        <v>164</v>
      </c>
      <c r="H2" s="1" t="s">
        <v>165</v>
      </c>
      <c r="I2" s="1" t="s">
        <v>166</v>
      </c>
      <c r="J2" s="1" t="s">
        <v>167</v>
      </c>
    </row>
    <row r="3" spans="1:10" x14ac:dyDescent="0.15">
      <c r="A3" s="1" t="s">
        <v>63</v>
      </c>
      <c r="B3" s="1" t="s">
        <v>64</v>
      </c>
      <c r="C3" s="1" t="s">
        <v>383</v>
      </c>
      <c r="D3" s="1" t="s">
        <v>65</v>
      </c>
      <c r="E3" s="1" t="s">
        <v>63</v>
      </c>
      <c r="F3" s="1" t="s">
        <v>65</v>
      </c>
      <c r="G3" s="1" t="s">
        <v>65</v>
      </c>
      <c r="H3" s="1" t="s">
        <v>64</v>
      </c>
      <c r="I3" s="1" t="s">
        <v>65</v>
      </c>
      <c r="J3" s="1" t="s">
        <v>65</v>
      </c>
    </row>
    <row r="4" spans="1:10" x14ac:dyDescent="0.15">
      <c r="A4" s="2">
        <v>0</v>
      </c>
      <c r="B4" s="2" t="s">
        <v>380</v>
      </c>
      <c r="C4" s="1" t="str">
        <f>"|"&amp;A4&amp;"|"&amp;B4</f>
        <v>|0|なし</v>
      </c>
      <c r="D4" s="2" t="s">
        <v>823</v>
      </c>
      <c r="E4" s="2" t="s">
        <v>155</v>
      </c>
      <c r="F4" s="2" t="s">
        <v>601</v>
      </c>
      <c r="G4" s="2">
        <v>0</v>
      </c>
      <c r="H4" s="2" t="s">
        <v>600</v>
      </c>
      <c r="I4" s="2">
        <v>1000</v>
      </c>
      <c r="J4" s="2">
        <v>800</v>
      </c>
    </row>
    <row r="5" spans="1:10" x14ac:dyDescent="0.15">
      <c r="A5" s="2">
        <v>100000</v>
      </c>
      <c r="B5" s="2" t="s">
        <v>168</v>
      </c>
      <c r="C5" s="1" t="str">
        <f>"|"&amp;A5&amp;"|"&amp;B5</f>
        <v>|100000|アリアドネの糸</v>
      </c>
      <c r="D5" s="2" t="s">
        <v>823</v>
      </c>
      <c r="E5" s="2" t="s">
        <v>479</v>
      </c>
      <c r="F5" s="2" t="s">
        <v>824</v>
      </c>
      <c r="G5" s="2">
        <v>0</v>
      </c>
      <c r="H5" s="2" t="s">
        <v>169</v>
      </c>
      <c r="I5" s="2">
        <v>1000</v>
      </c>
      <c r="J5" s="2">
        <v>800</v>
      </c>
    </row>
    <row r="6" spans="1:10" x14ac:dyDescent="0.15">
      <c r="A6" s="2">
        <v>100001</v>
      </c>
      <c r="B6" s="2" t="s">
        <v>170</v>
      </c>
      <c r="C6" s="1" t="str">
        <f t="shared" ref="C6:C36" si="0">"|"&amp;A6&amp;"|"&amp;B6</f>
        <v>|100001|テント</v>
      </c>
      <c r="D6" s="2" t="s">
        <v>823</v>
      </c>
      <c r="E6" s="2" t="s">
        <v>480</v>
      </c>
      <c r="F6" s="2" t="s">
        <v>824</v>
      </c>
      <c r="G6" s="2">
        <v>0</v>
      </c>
      <c r="H6" s="2" t="s">
        <v>171</v>
      </c>
      <c r="I6" s="2">
        <v>2000</v>
      </c>
      <c r="J6" s="2">
        <v>1600</v>
      </c>
    </row>
    <row r="7" spans="1:10" ht="24" x14ac:dyDescent="0.15">
      <c r="A7" s="2">
        <v>100002</v>
      </c>
      <c r="B7" s="2" t="s">
        <v>172</v>
      </c>
      <c r="C7" s="1" t="str">
        <f t="shared" si="0"/>
        <v>|100002|コンパス</v>
      </c>
      <c r="D7" s="2" t="s">
        <v>823</v>
      </c>
      <c r="E7" s="2" t="s">
        <v>481</v>
      </c>
      <c r="F7" s="2" t="s">
        <v>824</v>
      </c>
      <c r="G7" s="2">
        <v>0</v>
      </c>
      <c r="H7" s="15" t="s">
        <v>779</v>
      </c>
      <c r="I7" s="2">
        <v>300</v>
      </c>
      <c r="J7" s="2">
        <v>120</v>
      </c>
    </row>
    <row r="8" spans="1:10" x14ac:dyDescent="0.15">
      <c r="A8" s="2">
        <v>100100</v>
      </c>
      <c r="B8" s="2" t="s">
        <v>173</v>
      </c>
      <c r="C8" s="1" t="str">
        <f t="shared" si="0"/>
        <v>|100100|薬草</v>
      </c>
      <c r="D8" s="2" t="s">
        <v>823</v>
      </c>
      <c r="E8" s="2" t="s">
        <v>482</v>
      </c>
      <c r="F8" s="2" t="s">
        <v>825</v>
      </c>
      <c r="G8" s="2">
        <v>0</v>
      </c>
      <c r="H8" s="2" t="s">
        <v>174</v>
      </c>
      <c r="I8" s="2">
        <v>100</v>
      </c>
      <c r="J8" s="2">
        <v>50</v>
      </c>
    </row>
    <row r="9" spans="1:10" x14ac:dyDescent="0.15">
      <c r="A9" s="2">
        <v>100101</v>
      </c>
      <c r="B9" s="2" t="s">
        <v>175</v>
      </c>
      <c r="C9" s="1" t="str">
        <f t="shared" si="0"/>
        <v>|100101|回復鱗粉</v>
      </c>
      <c r="D9" s="2" t="s">
        <v>823</v>
      </c>
      <c r="E9" s="2" t="s">
        <v>483</v>
      </c>
      <c r="F9" s="2" t="s">
        <v>825</v>
      </c>
      <c r="G9" s="2">
        <v>0</v>
      </c>
      <c r="H9" s="2" t="s">
        <v>176</v>
      </c>
      <c r="I9" s="2">
        <v>100</v>
      </c>
      <c r="J9" s="2">
        <v>50</v>
      </c>
    </row>
    <row r="10" spans="1:10" x14ac:dyDescent="0.15">
      <c r="A10" s="2">
        <v>100200</v>
      </c>
      <c r="B10" s="2" t="s">
        <v>177</v>
      </c>
      <c r="C10" s="1" t="str">
        <f t="shared" si="0"/>
        <v>|100200|炎の巻物</v>
      </c>
      <c r="D10" s="2" t="s">
        <v>823</v>
      </c>
      <c r="E10" s="2" t="s">
        <v>484</v>
      </c>
      <c r="F10" s="2" t="s">
        <v>826</v>
      </c>
      <c r="G10" s="2">
        <v>0</v>
      </c>
      <c r="H10" s="2" t="s">
        <v>178</v>
      </c>
      <c r="I10" s="2">
        <v>100</v>
      </c>
      <c r="J10" s="2">
        <v>50</v>
      </c>
    </row>
    <row r="11" spans="1:10" x14ac:dyDescent="0.15">
      <c r="A11">
        <v>200200</v>
      </c>
      <c r="B11" s="2" t="s">
        <v>179</v>
      </c>
      <c r="C11" s="1" t="str">
        <f t="shared" si="0"/>
        <v>|200200|ダガー</v>
      </c>
      <c r="D11" s="2" t="s">
        <v>499</v>
      </c>
      <c r="E11" t="s">
        <v>456</v>
      </c>
      <c r="F11" s="2" t="s">
        <v>504</v>
      </c>
      <c r="G11" s="2">
        <v>1</v>
      </c>
      <c r="H11" s="2" t="s">
        <v>180</v>
      </c>
      <c r="I11" s="2">
        <v>500</v>
      </c>
      <c r="J11" s="2">
        <v>200</v>
      </c>
    </row>
    <row r="12" spans="1:10" x14ac:dyDescent="0.15">
      <c r="A12">
        <v>200000</v>
      </c>
      <c r="B12" s="2" t="s">
        <v>181</v>
      </c>
      <c r="C12" s="1" t="str">
        <f t="shared" si="0"/>
        <v>|200000|ロングソード</v>
      </c>
      <c r="D12" s="2" t="s">
        <v>499</v>
      </c>
      <c r="E12" t="s">
        <v>457</v>
      </c>
      <c r="F12" s="2" t="s">
        <v>502</v>
      </c>
      <c r="G12" s="2">
        <v>1</v>
      </c>
      <c r="H12" s="2" t="s">
        <v>182</v>
      </c>
      <c r="I12" s="2">
        <v>100</v>
      </c>
      <c r="J12" s="2">
        <v>50</v>
      </c>
    </row>
    <row r="13" spans="1:10" x14ac:dyDescent="0.15">
      <c r="A13">
        <v>200500</v>
      </c>
      <c r="B13" s="2" t="s">
        <v>183</v>
      </c>
      <c r="C13" s="1" t="str">
        <f t="shared" si="0"/>
        <v>|200500|ウォーハンマー</v>
      </c>
      <c r="D13" s="2" t="s">
        <v>499</v>
      </c>
      <c r="E13" t="s">
        <v>458</v>
      </c>
      <c r="F13" s="2" t="s">
        <v>507</v>
      </c>
      <c r="G13" s="2">
        <v>1</v>
      </c>
      <c r="H13" s="2" t="s">
        <v>184</v>
      </c>
      <c r="I13" s="2">
        <v>100</v>
      </c>
      <c r="J13" s="2">
        <v>50</v>
      </c>
    </row>
    <row r="14" spans="1:10" x14ac:dyDescent="0.15">
      <c r="A14">
        <v>200900</v>
      </c>
      <c r="B14" s="2" t="s">
        <v>185</v>
      </c>
      <c r="C14" s="1" t="str">
        <f t="shared" si="0"/>
        <v>|200900|ショートボウ</v>
      </c>
      <c r="D14" s="2" t="s">
        <v>499</v>
      </c>
      <c r="E14" t="s">
        <v>459</v>
      </c>
      <c r="F14" s="2" t="s">
        <v>511</v>
      </c>
      <c r="G14" s="2">
        <v>1</v>
      </c>
      <c r="H14" s="2" t="s">
        <v>186</v>
      </c>
      <c r="I14" s="2">
        <v>100</v>
      </c>
      <c r="J14" s="2">
        <v>50</v>
      </c>
    </row>
    <row r="15" spans="1:10" x14ac:dyDescent="0.15">
      <c r="A15">
        <v>201200</v>
      </c>
      <c r="B15" s="2" t="s">
        <v>187</v>
      </c>
      <c r="C15" s="1" t="str">
        <f t="shared" si="0"/>
        <v>|201200|スタッフ</v>
      </c>
      <c r="D15" s="2" t="s">
        <v>499</v>
      </c>
      <c r="E15" t="s">
        <v>460</v>
      </c>
      <c r="F15" s="2" t="s">
        <v>514</v>
      </c>
      <c r="G15" s="2">
        <v>1</v>
      </c>
      <c r="H15" s="2" t="s">
        <v>188</v>
      </c>
      <c r="I15" s="2">
        <v>100</v>
      </c>
      <c r="J15" s="2">
        <v>50</v>
      </c>
    </row>
    <row r="16" spans="1:10" x14ac:dyDescent="0.15">
      <c r="A16">
        <v>210100</v>
      </c>
      <c r="B16" s="2" t="s">
        <v>189</v>
      </c>
      <c r="C16" s="1" t="str">
        <f t="shared" si="0"/>
        <v>|210100|バックラー</v>
      </c>
      <c r="D16" s="2" t="s">
        <v>499</v>
      </c>
      <c r="E16" t="s">
        <v>461</v>
      </c>
      <c r="F16" s="2" t="s">
        <v>517</v>
      </c>
      <c r="G16" s="2">
        <v>1</v>
      </c>
      <c r="H16" s="2" t="s">
        <v>190</v>
      </c>
      <c r="I16" s="2">
        <v>100</v>
      </c>
      <c r="J16" s="2">
        <v>50</v>
      </c>
    </row>
    <row r="17" spans="1:10" x14ac:dyDescent="0.15">
      <c r="A17">
        <v>210000</v>
      </c>
      <c r="B17" s="2" t="s">
        <v>191</v>
      </c>
      <c r="C17" s="1" t="str">
        <f t="shared" si="0"/>
        <v>|210000|鉄の盾</v>
      </c>
      <c r="D17" s="2" t="s">
        <v>499</v>
      </c>
      <c r="E17" t="s">
        <v>462</v>
      </c>
      <c r="F17" s="2" t="s">
        <v>516</v>
      </c>
      <c r="G17" s="2">
        <v>1</v>
      </c>
      <c r="H17" s="2" t="s">
        <v>192</v>
      </c>
      <c r="I17" s="2">
        <v>100</v>
      </c>
      <c r="J17" s="2">
        <v>50</v>
      </c>
    </row>
    <row r="18" spans="1:10" x14ac:dyDescent="0.15">
      <c r="A18">
        <v>220200</v>
      </c>
      <c r="B18" s="2" t="s">
        <v>193</v>
      </c>
      <c r="C18" s="1" t="str">
        <f t="shared" si="0"/>
        <v>|220200|ローブ</v>
      </c>
      <c r="D18" s="2" t="s">
        <v>499</v>
      </c>
      <c r="E18" t="s">
        <v>463</v>
      </c>
      <c r="F18" s="2" t="s">
        <v>525</v>
      </c>
      <c r="G18" s="2">
        <v>1</v>
      </c>
      <c r="H18" s="2" t="s">
        <v>194</v>
      </c>
      <c r="I18" s="2">
        <v>100</v>
      </c>
      <c r="J18" s="2">
        <v>50</v>
      </c>
    </row>
    <row r="19" spans="1:10" x14ac:dyDescent="0.15">
      <c r="A19">
        <v>220000</v>
      </c>
      <c r="B19" s="2" t="s">
        <v>195</v>
      </c>
      <c r="C19" s="1" t="str">
        <f t="shared" si="0"/>
        <v>|220000|鎖帷子</v>
      </c>
      <c r="D19" s="2" t="s">
        <v>499</v>
      </c>
      <c r="E19" t="s">
        <v>464</v>
      </c>
      <c r="F19" s="2" t="s">
        <v>523</v>
      </c>
      <c r="G19" s="2">
        <v>1</v>
      </c>
      <c r="H19" s="2" t="s">
        <v>196</v>
      </c>
      <c r="I19" s="2">
        <v>100</v>
      </c>
      <c r="J19" s="2">
        <v>50</v>
      </c>
    </row>
    <row r="20" spans="1:10" x14ac:dyDescent="0.15">
      <c r="A20">
        <v>230100</v>
      </c>
      <c r="B20" s="2" t="s">
        <v>197</v>
      </c>
      <c r="C20" s="1" t="str">
        <f t="shared" si="0"/>
        <v>|230100|革の帽子</v>
      </c>
      <c r="D20" s="2" t="s">
        <v>499</v>
      </c>
      <c r="E20" t="s">
        <v>465</v>
      </c>
      <c r="F20" s="2" t="s">
        <v>527</v>
      </c>
      <c r="G20" s="2">
        <v>1</v>
      </c>
      <c r="H20" s="2" t="s">
        <v>198</v>
      </c>
      <c r="I20" s="2">
        <v>100</v>
      </c>
      <c r="J20" s="2">
        <v>50</v>
      </c>
    </row>
    <row r="21" spans="1:10" x14ac:dyDescent="0.15">
      <c r="A21">
        <v>230000</v>
      </c>
      <c r="B21" s="2" t="s">
        <v>199</v>
      </c>
      <c r="C21" s="1" t="str">
        <f t="shared" si="0"/>
        <v>|230000|鉄の兜</v>
      </c>
      <c r="D21" s="2" t="s">
        <v>499</v>
      </c>
      <c r="E21" t="s">
        <v>466</v>
      </c>
      <c r="F21" s="2" t="s">
        <v>526</v>
      </c>
      <c r="G21" s="2">
        <v>1</v>
      </c>
      <c r="H21" s="2" t="s">
        <v>200</v>
      </c>
      <c r="I21" s="2">
        <v>100</v>
      </c>
      <c r="J21" s="2">
        <v>50</v>
      </c>
    </row>
    <row r="22" spans="1:10" x14ac:dyDescent="0.15">
      <c r="A22">
        <v>240100</v>
      </c>
      <c r="B22" s="2" t="s">
        <v>201</v>
      </c>
      <c r="C22" s="1" t="str">
        <f t="shared" si="0"/>
        <v>|240100|革の手袋</v>
      </c>
      <c r="D22" s="2" t="s">
        <v>499</v>
      </c>
      <c r="E22" t="s">
        <v>467</v>
      </c>
      <c r="F22" s="2" t="s">
        <v>530</v>
      </c>
      <c r="G22" s="2">
        <v>1</v>
      </c>
      <c r="H22" s="2" t="s">
        <v>202</v>
      </c>
      <c r="I22" s="2">
        <v>100</v>
      </c>
      <c r="J22" s="2">
        <v>50</v>
      </c>
    </row>
    <row r="23" spans="1:10" x14ac:dyDescent="0.15">
      <c r="A23">
        <v>240000</v>
      </c>
      <c r="B23" s="2" t="s">
        <v>203</v>
      </c>
      <c r="C23" s="1" t="str">
        <f t="shared" si="0"/>
        <v>|240000|鉄の小手</v>
      </c>
      <c r="D23" s="2" t="s">
        <v>499</v>
      </c>
      <c r="E23" t="s">
        <v>468</v>
      </c>
      <c r="F23" s="2" t="s">
        <v>529</v>
      </c>
      <c r="G23" s="2">
        <v>1</v>
      </c>
      <c r="H23" s="2" t="s">
        <v>204</v>
      </c>
      <c r="I23" s="2">
        <v>100</v>
      </c>
      <c r="J23" s="2">
        <v>50</v>
      </c>
    </row>
    <row r="24" spans="1:10" x14ac:dyDescent="0.15">
      <c r="A24">
        <v>250100</v>
      </c>
      <c r="B24" s="2" t="s">
        <v>205</v>
      </c>
      <c r="C24" s="1" t="str">
        <f t="shared" si="0"/>
        <v>|250100|革の靴</v>
      </c>
      <c r="D24" s="2" t="s">
        <v>499</v>
      </c>
      <c r="E24" t="s">
        <v>469</v>
      </c>
      <c r="F24" s="2" t="s">
        <v>534</v>
      </c>
      <c r="G24" s="2">
        <v>1</v>
      </c>
      <c r="H24" s="2" t="s">
        <v>206</v>
      </c>
      <c r="I24" s="2">
        <v>100</v>
      </c>
      <c r="J24" s="2">
        <v>50</v>
      </c>
    </row>
    <row r="25" spans="1:10" x14ac:dyDescent="0.15">
      <c r="A25">
        <v>250101</v>
      </c>
      <c r="B25" s="2" t="s">
        <v>207</v>
      </c>
      <c r="C25" s="1" t="str">
        <f t="shared" si="0"/>
        <v>|250101|ブーツ</v>
      </c>
      <c r="D25" s="2" t="s">
        <v>499</v>
      </c>
      <c r="E25" t="s">
        <v>470</v>
      </c>
      <c r="F25" s="2" t="s">
        <v>533</v>
      </c>
      <c r="G25" s="2">
        <v>1</v>
      </c>
      <c r="H25" s="2" t="s">
        <v>208</v>
      </c>
      <c r="I25" s="2">
        <v>100</v>
      </c>
      <c r="J25" s="2">
        <v>50</v>
      </c>
    </row>
    <row r="26" spans="1:10" x14ac:dyDescent="0.15">
      <c r="A26" s="2">
        <v>260000</v>
      </c>
      <c r="B26" s="2" t="s">
        <v>209</v>
      </c>
      <c r="C26" s="1" t="str">
        <f t="shared" si="0"/>
        <v>|260000|ベルト</v>
      </c>
      <c r="D26" s="2" t="s">
        <v>499</v>
      </c>
      <c r="E26" s="2" t="s">
        <v>471</v>
      </c>
      <c r="F26" s="2" t="s">
        <v>535</v>
      </c>
      <c r="G26" s="2">
        <v>1</v>
      </c>
      <c r="H26" s="2" t="s">
        <v>210</v>
      </c>
      <c r="I26" s="2">
        <v>100</v>
      </c>
      <c r="J26" s="2">
        <v>50</v>
      </c>
    </row>
    <row r="27" spans="1:10" x14ac:dyDescent="0.15">
      <c r="A27" s="2">
        <v>260100</v>
      </c>
      <c r="B27" s="2" t="s">
        <v>211</v>
      </c>
      <c r="C27" s="1" t="str">
        <f t="shared" si="0"/>
        <v>|260100|マント</v>
      </c>
      <c r="D27" s="2" t="s">
        <v>499</v>
      </c>
      <c r="E27" s="2" t="s">
        <v>472</v>
      </c>
      <c r="F27" s="2" t="s">
        <v>536</v>
      </c>
      <c r="G27" s="2">
        <v>1</v>
      </c>
      <c r="H27" s="2" t="s">
        <v>212</v>
      </c>
      <c r="I27" s="2">
        <v>100</v>
      </c>
      <c r="J27" s="2">
        <v>50</v>
      </c>
    </row>
    <row r="28" spans="1:10" x14ac:dyDescent="0.15">
      <c r="A28" s="2">
        <v>210500</v>
      </c>
      <c r="B28" s="2" t="s">
        <v>213</v>
      </c>
      <c r="C28" s="1" t="str">
        <f t="shared" si="0"/>
        <v>|210500|タリスマン</v>
      </c>
      <c r="D28" s="2" t="s">
        <v>499</v>
      </c>
      <c r="E28" s="2" t="s">
        <v>473</v>
      </c>
      <c r="F28" s="2" t="s">
        <v>521</v>
      </c>
      <c r="G28" s="2">
        <v>1</v>
      </c>
      <c r="H28" s="2" t="s">
        <v>214</v>
      </c>
      <c r="I28" s="2">
        <v>100</v>
      </c>
      <c r="J28" s="2">
        <v>50</v>
      </c>
    </row>
    <row r="29" spans="1:10" x14ac:dyDescent="0.15">
      <c r="A29" s="2">
        <v>210501</v>
      </c>
      <c r="B29" s="2" t="s">
        <v>215</v>
      </c>
      <c r="C29" s="1" t="str">
        <f t="shared" si="0"/>
        <v>|210501|アミュレット</v>
      </c>
      <c r="D29" s="2" t="s">
        <v>499</v>
      </c>
      <c r="E29" s="2" t="s">
        <v>474</v>
      </c>
      <c r="F29" s="2" t="s">
        <v>521</v>
      </c>
      <c r="G29" s="2">
        <v>1</v>
      </c>
      <c r="H29" s="2" t="s">
        <v>216</v>
      </c>
      <c r="I29" s="2">
        <v>100</v>
      </c>
      <c r="J29" s="2">
        <v>50</v>
      </c>
    </row>
    <row r="30" spans="1:10" x14ac:dyDescent="0.15">
      <c r="A30">
        <v>200005</v>
      </c>
      <c r="B30" s="2" t="s">
        <v>217</v>
      </c>
      <c r="C30" s="1" t="str">
        <f t="shared" si="0"/>
        <v>|200005|ドラゴンスレイヤー＋１</v>
      </c>
      <c r="D30" s="2" t="s">
        <v>499</v>
      </c>
      <c r="E30" t="s">
        <v>475</v>
      </c>
      <c r="F30" s="2" t="s">
        <v>502</v>
      </c>
      <c r="G30" s="2">
        <v>1</v>
      </c>
      <c r="H30" s="2" t="s">
        <v>218</v>
      </c>
      <c r="I30" s="2">
        <v>10000</v>
      </c>
      <c r="J30" s="2">
        <v>50</v>
      </c>
    </row>
    <row r="31" spans="1:10" x14ac:dyDescent="0.15">
      <c r="A31">
        <v>201109</v>
      </c>
      <c r="B31" s="2" t="s">
        <v>219</v>
      </c>
      <c r="C31" s="1" t="str">
        <f t="shared" si="0"/>
        <v>|201109|ホーリーロッド</v>
      </c>
      <c r="D31" s="2" t="s">
        <v>499</v>
      </c>
      <c r="E31" t="s">
        <v>476</v>
      </c>
      <c r="F31" s="2" t="s">
        <v>513</v>
      </c>
      <c r="G31" s="2">
        <v>1</v>
      </c>
      <c r="H31" s="2" t="s">
        <v>220</v>
      </c>
      <c r="I31" s="2">
        <v>8000</v>
      </c>
      <c r="J31" s="2">
        <v>50</v>
      </c>
    </row>
    <row r="32" spans="1:10" x14ac:dyDescent="0.15">
      <c r="A32" s="2">
        <v>270000</v>
      </c>
      <c r="B32" s="2" t="s">
        <v>221</v>
      </c>
      <c r="C32" s="1" t="str">
        <f t="shared" si="0"/>
        <v>|270000|力の魔石</v>
      </c>
      <c r="D32" s="2" t="s">
        <v>499</v>
      </c>
      <c r="E32" s="2" t="s">
        <v>478</v>
      </c>
      <c r="F32" s="2" t="s">
        <v>541</v>
      </c>
      <c r="G32" s="2">
        <v>1</v>
      </c>
      <c r="H32" t="s">
        <v>222</v>
      </c>
      <c r="I32" s="2">
        <v>400</v>
      </c>
      <c r="J32" s="2">
        <v>23</v>
      </c>
    </row>
    <row r="33" spans="1:10" x14ac:dyDescent="0.15">
      <c r="A33" s="2">
        <v>270001</v>
      </c>
      <c r="B33" s="2" t="s">
        <v>223</v>
      </c>
      <c r="C33" s="1" t="str">
        <f t="shared" si="0"/>
        <v>|270001|守りの魔石</v>
      </c>
      <c r="D33" s="2" t="s">
        <v>499</v>
      </c>
      <c r="E33" s="2" t="s">
        <v>477</v>
      </c>
      <c r="F33" s="2" t="s">
        <v>541</v>
      </c>
      <c r="G33" s="2">
        <v>1</v>
      </c>
      <c r="H33" s="3" t="s">
        <v>224</v>
      </c>
      <c r="I33" s="2">
        <v>450</v>
      </c>
      <c r="J33" s="2">
        <v>38</v>
      </c>
    </row>
    <row r="34" spans="1:10" x14ac:dyDescent="0.15">
      <c r="A34" s="2">
        <v>300001</v>
      </c>
      <c r="B34" s="2" t="s">
        <v>225</v>
      </c>
      <c r="C34" s="1" t="str">
        <f t="shared" si="0"/>
        <v>|300001|スライムの粘液</v>
      </c>
      <c r="D34" s="2" t="s">
        <v>500</v>
      </c>
      <c r="E34" s="2" t="s">
        <v>485</v>
      </c>
      <c r="F34" s="2" t="s">
        <v>545</v>
      </c>
      <c r="G34" s="2">
        <v>1</v>
      </c>
      <c r="H34" s="3" t="s">
        <v>226</v>
      </c>
      <c r="I34" s="2">
        <v>100</v>
      </c>
      <c r="J34" s="2">
        <v>10</v>
      </c>
    </row>
    <row r="35" spans="1:10" x14ac:dyDescent="0.15">
      <c r="A35" s="2">
        <v>300002</v>
      </c>
      <c r="B35" s="2" t="s">
        <v>227</v>
      </c>
      <c r="C35" s="1" t="str">
        <f t="shared" si="0"/>
        <v>|300002|コウモリの羽</v>
      </c>
      <c r="D35" s="2" t="s">
        <v>500</v>
      </c>
      <c r="E35" s="2" t="s">
        <v>486</v>
      </c>
      <c r="F35" s="2" t="s">
        <v>545</v>
      </c>
      <c r="G35" s="2">
        <v>1</v>
      </c>
      <c r="H35" s="3" t="s">
        <v>228</v>
      </c>
      <c r="I35" s="2">
        <v>110</v>
      </c>
      <c r="J35" s="2">
        <v>11</v>
      </c>
    </row>
    <row r="36" spans="1:10" x14ac:dyDescent="0.15">
      <c r="A36" s="2">
        <v>300003</v>
      </c>
      <c r="B36" s="2" t="s">
        <v>229</v>
      </c>
      <c r="C36" s="1" t="str">
        <f t="shared" si="0"/>
        <v>|300003|乾いた骨片</v>
      </c>
      <c r="D36" s="2" t="s">
        <v>500</v>
      </c>
      <c r="E36" s="2" t="s">
        <v>487</v>
      </c>
      <c r="F36" s="2" t="s">
        <v>545</v>
      </c>
      <c r="G36" s="2">
        <v>1</v>
      </c>
      <c r="H36" s="3" t="s">
        <v>230</v>
      </c>
      <c r="I36" s="2">
        <v>150</v>
      </c>
      <c r="J36" s="2">
        <v>15</v>
      </c>
    </row>
  </sheetData>
  <sheetProtection selectLockedCells="1" selectUnlockedCells="1"/>
  <phoneticPr fontId="5"/>
  <dataValidations count="7">
    <dataValidation type="list" allowBlank="1" showErrorMessage="1" sqref="A11:A25 H32 A30:A31" xr:uid="{00000000-0002-0000-0500-000000000000}">
      <formula1>EnemyUnit</formula1>
      <formula2>0</formula2>
    </dataValidation>
    <dataValidation type="list" allowBlank="1" showErrorMessage="1" sqref="E11:E31" xr:uid="{63A7E67A-C743-4E3A-8587-46BE0F463CB7}">
      <formula1>Equipment</formula1>
    </dataValidation>
    <dataValidation type="list" allowBlank="1" showInputMessage="1" showErrorMessage="1" sqref="E32:E33" xr:uid="{7FE2DC6A-BBD3-463E-BF9F-A27439DB8BFC}">
      <formula1>Equipment</formula1>
    </dataValidation>
    <dataValidation type="list" allowBlank="1" showInputMessage="1" showErrorMessage="1" sqref="E4:E10" xr:uid="{477CCAB1-064E-48B2-8D64-FE1B6DEFFD21}">
      <formula1>Goods</formula1>
    </dataValidation>
    <dataValidation type="list" allowBlank="1" showInputMessage="1" showErrorMessage="1" sqref="E34:E36" xr:uid="{DB7A7AE4-CE92-421D-B62E-6BAEB0D95F2B}">
      <formula1>Material</formula1>
    </dataValidation>
    <dataValidation type="list" allowBlank="1" showInputMessage="1" showErrorMessage="1" sqref="D4:D36" xr:uid="{601A7F32-ADC2-4DDF-8077-6A0B5CEC4C5C}">
      <formula1>アイテム大種別</formula1>
    </dataValidation>
    <dataValidation type="list" allowBlank="1" showInputMessage="1" showErrorMessage="1" sqref="F4:F36" xr:uid="{ED3929A2-2051-4C0C-953D-AD273DAB6C9A}">
      <formula1>アイテム小種別</formula1>
    </dataValidation>
  </dataValidations>
  <pageMargins left="0.7" right="0.7" top="0.75" bottom="0.75" header="0.51180555555555551" footer="0.51180555555555551"/>
  <pageSetup paperSize="9" firstPageNumber="0"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F10"/>
  <sheetViews>
    <sheetView workbookViewId="0">
      <pane xSplit="2" ySplit="3" topLeftCell="C4" activePane="bottomRight" state="frozen"/>
      <selection pane="topRight" activeCell="C1" sqref="C1"/>
      <selection pane="bottomLeft" activeCell="A4" sqref="A4"/>
      <selection pane="bottomRight" activeCell="H10" sqref="H10"/>
    </sheetView>
  </sheetViews>
  <sheetFormatPr defaultColWidth="11.5546875" defaultRowHeight="13.2" x14ac:dyDescent="0.15"/>
  <cols>
    <col min="1" max="1" width="9.44140625" style="1" customWidth="1"/>
    <col min="2" max="3" width="23.88671875" style="1" customWidth="1"/>
    <col min="4" max="4" width="11.109375" style="1" customWidth="1"/>
    <col min="5" max="5" width="10.5546875" style="1" customWidth="1"/>
    <col min="6" max="8" width="9.44140625" style="1" customWidth="1"/>
    <col min="9" max="9" width="13.21875" style="1" customWidth="1"/>
    <col min="10" max="10" width="14.5546875" style="1" customWidth="1"/>
    <col min="11" max="11" width="12.44140625" style="1" customWidth="1"/>
    <col min="12" max="12" width="13.5546875" style="1" customWidth="1"/>
    <col min="13" max="13" width="11.88671875" style="1" customWidth="1"/>
    <col min="14" max="240" width="9.44140625" style="1" customWidth="1"/>
  </cols>
  <sheetData>
    <row r="1" spans="1:13" x14ac:dyDescent="0.15">
      <c r="A1" s="1" t="s">
        <v>1</v>
      </c>
      <c r="B1" s="1" t="s">
        <v>2</v>
      </c>
      <c r="C1" s="1" t="s">
        <v>381</v>
      </c>
      <c r="D1" s="1" t="s">
        <v>231</v>
      </c>
      <c r="E1" s="1" t="s">
        <v>232</v>
      </c>
      <c r="F1" s="1" t="s">
        <v>233</v>
      </c>
      <c r="G1" s="1" t="s">
        <v>234</v>
      </c>
      <c r="H1" s="1" t="s">
        <v>235</v>
      </c>
      <c r="I1" s="1" t="s">
        <v>236</v>
      </c>
      <c r="J1" s="1" t="s">
        <v>237</v>
      </c>
      <c r="K1" s="1" t="s">
        <v>238</v>
      </c>
      <c r="L1" s="1" t="s">
        <v>239</v>
      </c>
      <c r="M1" s="1" t="s">
        <v>240</v>
      </c>
    </row>
    <row r="2" spans="1:13" x14ac:dyDescent="0.15">
      <c r="A2" s="1" t="s">
        <v>32</v>
      </c>
      <c r="B2" s="1" t="s">
        <v>33</v>
      </c>
      <c r="C2" s="1" t="s">
        <v>382</v>
      </c>
      <c r="D2" s="1" t="s">
        <v>241</v>
      </c>
      <c r="E2" s="1" t="s">
        <v>242</v>
      </c>
      <c r="F2" s="1" t="s">
        <v>243</v>
      </c>
      <c r="G2" s="1" t="s">
        <v>244</v>
      </c>
      <c r="H2" s="1" t="s">
        <v>245</v>
      </c>
      <c r="I2" s="1" t="s">
        <v>246</v>
      </c>
      <c r="J2" s="1" t="s">
        <v>247</v>
      </c>
      <c r="K2" s="1" t="s">
        <v>248</v>
      </c>
      <c r="L2" s="1" t="s">
        <v>249</v>
      </c>
      <c r="M2" s="1" t="s">
        <v>250</v>
      </c>
    </row>
    <row r="3" spans="1:13" x14ac:dyDescent="0.15">
      <c r="A3" s="1" t="s">
        <v>63</v>
      </c>
      <c r="B3" s="1" t="s">
        <v>64</v>
      </c>
      <c r="C3" s="1" t="s">
        <v>383</v>
      </c>
      <c r="D3" s="1" t="s">
        <v>65</v>
      </c>
      <c r="E3" s="1" t="s">
        <v>65</v>
      </c>
      <c r="F3" s="1" t="s">
        <v>65</v>
      </c>
      <c r="G3" s="1" t="s">
        <v>65</v>
      </c>
      <c r="H3" s="1" t="s">
        <v>251</v>
      </c>
      <c r="I3" s="1" t="s">
        <v>63</v>
      </c>
      <c r="J3" s="1" t="s">
        <v>64</v>
      </c>
      <c r="K3" s="1" t="s">
        <v>64</v>
      </c>
      <c r="L3" s="1" t="s">
        <v>64</v>
      </c>
      <c r="M3" s="1" t="s">
        <v>64</v>
      </c>
    </row>
    <row r="4" spans="1:13" x14ac:dyDescent="0.15">
      <c r="A4" s="2">
        <v>0</v>
      </c>
      <c r="B4" s="2" t="s">
        <v>380</v>
      </c>
      <c r="C4" s="2" t="str">
        <f>"|"&amp;A4&amp;"|"&amp;B4</f>
        <v>|0|なし</v>
      </c>
      <c r="D4" s="1">
        <v>0</v>
      </c>
      <c r="E4" s="1">
        <v>0</v>
      </c>
      <c r="F4" s="1">
        <v>0</v>
      </c>
      <c r="G4" s="1">
        <v>0</v>
      </c>
      <c r="H4" s="1" t="b">
        <v>0</v>
      </c>
      <c r="I4" s="2">
        <v>0</v>
      </c>
      <c r="J4" s="2"/>
      <c r="K4" s="2"/>
      <c r="L4" s="2"/>
      <c r="M4" s="2"/>
    </row>
    <row r="5" spans="1:13" x14ac:dyDescent="0.15">
      <c r="A5" s="2">
        <v>100000</v>
      </c>
      <c r="B5" s="2" t="s">
        <v>168</v>
      </c>
      <c r="C5" s="2" t="str">
        <f>"|"&amp;A5&amp;"|"&amp;B5</f>
        <v>|100000|アリアドネの糸</v>
      </c>
      <c r="D5" s="1">
        <v>1</v>
      </c>
      <c r="E5" s="1">
        <v>-1</v>
      </c>
      <c r="F5" s="1">
        <v>-1</v>
      </c>
      <c r="G5" s="1">
        <v>-1</v>
      </c>
      <c r="H5" s="1" t="b">
        <v>1</v>
      </c>
      <c r="I5" s="2">
        <v>1</v>
      </c>
      <c r="J5" s="2">
        <v>300001</v>
      </c>
      <c r="K5" s="2"/>
      <c r="L5" s="2"/>
      <c r="M5" s="2"/>
    </row>
    <row r="6" spans="1:13" x14ac:dyDescent="0.15">
      <c r="A6" s="2">
        <v>100001</v>
      </c>
      <c r="B6" s="2" t="s">
        <v>170</v>
      </c>
      <c r="C6" s="2" t="str">
        <f t="shared" ref="C6:C10" si="0">"|"&amp;A6&amp;"|"&amp;B6</f>
        <v>|100001|テント</v>
      </c>
      <c r="D6" s="1">
        <v>1</v>
      </c>
      <c r="E6" s="1">
        <v>-1</v>
      </c>
      <c r="F6" s="1">
        <v>-1</v>
      </c>
      <c r="G6" s="1">
        <v>-1</v>
      </c>
      <c r="H6" s="1" t="b">
        <v>1</v>
      </c>
      <c r="I6" s="2">
        <v>2</v>
      </c>
      <c r="J6" s="2">
        <v>300001</v>
      </c>
      <c r="K6" s="2">
        <v>300002</v>
      </c>
      <c r="L6" s="2"/>
      <c r="M6" s="2"/>
    </row>
    <row r="7" spans="1:13" x14ac:dyDescent="0.15">
      <c r="A7" s="2">
        <v>100002</v>
      </c>
      <c r="B7" s="2" t="s">
        <v>172</v>
      </c>
      <c r="C7" s="2" t="str">
        <f t="shared" si="0"/>
        <v>|100002|コンパス</v>
      </c>
      <c r="D7" s="1">
        <v>1</v>
      </c>
      <c r="E7" s="1">
        <v>-1</v>
      </c>
      <c r="F7" s="1">
        <v>-1</v>
      </c>
      <c r="G7" s="1">
        <v>-1</v>
      </c>
      <c r="H7" s="1" t="b">
        <v>1</v>
      </c>
      <c r="I7" s="2">
        <v>3</v>
      </c>
      <c r="J7" s="2">
        <v>300001</v>
      </c>
      <c r="K7" s="2">
        <v>300002</v>
      </c>
      <c r="L7" s="2">
        <v>300003</v>
      </c>
      <c r="M7" s="2"/>
    </row>
    <row r="8" spans="1:13" x14ac:dyDescent="0.15">
      <c r="A8" s="2">
        <v>100100</v>
      </c>
      <c r="B8" s="2" t="s">
        <v>173</v>
      </c>
      <c r="C8" s="2" t="str">
        <f t="shared" si="0"/>
        <v>|100100|薬草</v>
      </c>
      <c r="D8" s="1">
        <v>3</v>
      </c>
      <c r="E8" s="1">
        <v>0</v>
      </c>
      <c r="F8" s="1">
        <v>1</v>
      </c>
      <c r="G8" s="1">
        <v>3</v>
      </c>
      <c r="H8" s="1" t="b">
        <v>1</v>
      </c>
      <c r="I8" s="2">
        <v>1</v>
      </c>
      <c r="J8" s="2" t="s">
        <v>252</v>
      </c>
      <c r="K8" s="2"/>
      <c r="L8" s="2"/>
      <c r="M8" s="2"/>
    </row>
    <row r="9" spans="1:13" x14ac:dyDescent="0.15">
      <c r="A9" s="2">
        <v>100101</v>
      </c>
      <c r="B9" s="2" t="s">
        <v>175</v>
      </c>
      <c r="C9" s="2" t="str">
        <f t="shared" si="0"/>
        <v>|100101|回復鱗粉</v>
      </c>
      <c r="D9" s="1">
        <v>3</v>
      </c>
      <c r="E9" s="1">
        <v>0</v>
      </c>
      <c r="F9" s="1">
        <v>1</v>
      </c>
      <c r="G9" s="1">
        <v>0</v>
      </c>
      <c r="H9" s="1" t="b">
        <v>1</v>
      </c>
      <c r="I9" s="2">
        <v>2</v>
      </c>
      <c r="J9" s="2" t="s">
        <v>252</v>
      </c>
      <c r="K9" s="2" t="s">
        <v>253</v>
      </c>
      <c r="L9" s="2"/>
      <c r="M9" s="2"/>
    </row>
    <row r="10" spans="1:13" x14ac:dyDescent="0.15">
      <c r="A10" s="2">
        <v>100200</v>
      </c>
      <c r="B10" s="2" t="s">
        <v>177</v>
      </c>
      <c r="C10" s="2" t="str">
        <f t="shared" si="0"/>
        <v>|100200|炎の巻物</v>
      </c>
      <c r="D10" s="1">
        <v>2</v>
      </c>
      <c r="E10" s="1">
        <v>1</v>
      </c>
      <c r="F10" s="1">
        <v>2</v>
      </c>
      <c r="G10" s="1">
        <v>0</v>
      </c>
      <c r="H10" s="1" t="b">
        <v>1</v>
      </c>
      <c r="I10" s="2">
        <v>3</v>
      </c>
      <c r="J10" s="2" t="s">
        <v>252</v>
      </c>
      <c r="K10" s="2" t="s">
        <v>253</v>
      </c>
      <c r="L10" s="2" t="s">
        <v>254</v>
      </c>
      <c r="M10" s="2"/>
    </row>
  </sheetData>
  <sheetProtection selectLockedCells="1" selectUnlockedCells="1"/>
  <phoneticPr fontId="5"/>
  <pageMargins left="0.7" right="0.7" top="0.75" bottom="0.75" header="0.51180555555555551" footer="0.51180555555555551"/>
  <pageSetup paperSize="9"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27"/>
  <sheetViews>
    <sheetView workbookViewId="0">
      <pane xSplit="2" ySplit="3" topLeftCell="C4" activePane="bottomRight" state="frozen"/>
      <selection pane="topRight" activeCell="C1" sqref="C1"/>
      <selection pane="bottomLeft" activeCell="A4" sqref="A4"/>
      <selection pane="bottomRight" activeCell="H10" sqref="H10"/>
    </sheetView>
  </sheetViews>
  <sheetFormatPr defaultColWidth="12.77734375" defaultRowHeight="12" x14ac:dyDescent="0.15"/>
  <cols>
    <col min="1" max="1" width="8.77734375" customWidth="1"/>
    <col min="2" max="3" width="21.5546875" customWidth="1"/>
    <col min="4" max="4" width="8.77734375" customWidth="1"/>
    <col min="5" max="5" width="23" customWidth="1"/>
    <col min="6" max="18" width="8.77734375" customWidth="1"/>
    <col min="19" max="20" width="11.109375" customWidth="1"/>
    <col min="21" max="253" width="8.77734375" customWidth="1"/>
    <col min="254" max="254" width="12.88671875" customWidth="1"/>
    <col min="255" max="255" width="11.5546875" customWidth="1"/>
  </cols>
  <sheetData>
    <row r="1" spans="1:28" s="1" customFormat="1" ht="13.2" x14ac:dyDescent="0.15">
      <c r="A1" s="1" t="s">
        <v>1</v>
      </c>
      <c r="B1" s="1" t="s">
        <v>255</v>
      </c>
      <c r="C1" s="1" t="s">
        <v>381</v>
      </c>
      <c r="D1" s="1" t="s">
        <v>256</v>
      </c>
      <c r="E1" s="1" t="s">
        <v>257</v>
      </c>
      <c r="F1" s="1" t="s">
        <v>821</v>
      </c>
      <c r="G1" s="1" t="s">
        <v>258</v>
      </c>
      <c r="H1" s="1" t="s">
        <v>259</v>
      </c>
      <c r="I1" s="1" t="s">
        <v>260</v>
      </c>
      <c r="J1" s="1" t="s">
        <v>11</v>
      </c>
      <c r="K1" s="1" t="s">
        <v>12</v>
      </c>
      <c r="L1" s="1" t="s">
        <v>13</v>
      </c>
      <c r="M1" s="1" t="s">
        <v>14</v>
      </c>
      <c r="N1" s="1" t="s">
        <v>15</v>
      </c>
      <c r="O1" s="1" t="s">
        <v>16</v>
      </c>
      <c r="P1" s="1" t="s">
        <v>25</v>
      </c>
      <c r="Q1" s="1" t="s">
        <v>26</v>
      </c>
      <c r="R1" s="1" t="s">
        <v>27</v>
      </c>
      <c r="S1" s="1" t="s">
        <v>28</v>
      </c>
      <c r="T1" s="1" t="s">
        <v>29</v>
      </c>
      <c r="U1" s="1" t="s">
        <v>261</v>
      </c>
      <c r="V1" s="1" t="s">
        <v>262</v>
      </c>
      <c r="W1" s="1" t="s">
        <v>263</v>
      </c>
      <c r="X1" s="1" t="s">
        <v>264</v>
      </c>
      <c r="Y1" s="1" t="s">
        <v>265</v>
      </c>
      <c r="Z1" s="1" t="s">
        <v>266</v>
      </c>
      <c r="AA1" s="1" t="s">
        <v>267</v>
      </c>
      <c r="AB1" s="1" t="s">
        <v>268</v>
      </c>
    </row>
    <row r="2" spans="1:28" s="1" customFormat="1" ht="13.2" x14ac:dyDescent="0.15">
      <c r="A2" s="1" t="s">
        <v>32</v>
      </c>
      <c r="B2" s="1" t="s">
        <v>33</v>
      </c>
      <c r="C2" s="1" t="s">
        <v>382</v>
      </c>
      <c r="D2" s="1" t="s">
        <v>269</v>
      </c>
      <c r="E2" s="1" t="s">
        <v>270</v>
      </c>
      <c r="F2" s="1" t="s">
        <v>822</v>
      </c>
      <c r="G2" s="1" t="s">
        <v>271</v>
      </c>
      <c r="H2" s="1" t="s">
        <v>272</v>
      </c>
      <c r="I2" s="1" t="s">
        <v>273</v>
      </c>
      <c r="J2" s="1" t="s">
        <v>42</v>
      </c>
      <c r="K2" s="1" t="s">
        <v>43</v>
      </c>
      <c r="L2" s="1" t="s">
        <v>44</v>
      </c>
      <c r="M2" s="1" t="s">
        <v>45</v>
      </c>
      <c r="N2" s="1" t="s">
        <v>46</v>
      </c>
      <c r="O2" s="1" t="s">
        <v>47</v>
      </c>
      <c r="P2" s="1" t="s">
        <v>274</v>
      </c>
      <c r="Q2" s="1" t="s">
        <v>243</v>
      </c>
      <c r="R2" s="1" t="s">
        <v>244</v>
      </c>
      <c r="S2" s="1" t="s">
        <v>275</v>
      </c>
      <c r="T2" s="1" t="s">
        <v>276</v>
      </c>
      <c r="U2" s="1" t="s">
        <v>48</v>
      </c>
      <c r="V2" s="1" t="s">
        <v>49</v>
      </c>
      <c r="W2" s="1" t="s">
        <v>50</v>
      </c>
      <c r="X2" s="1" t="s">
        <v>51</v>
      </c>
      <c r="Y2" s="1" t="s">
        <v>52</v>
      </c>
      <c r="Z2" s="1" t="s">
        <v>53</v>
      </c>
      <c r="AA2" s="1" t="s">
        <v>54</v>
      </c>
      <c r="AB2" s="1" t="s">
        <v>55</v>
      </c>
    </row>
    <row r="3" spans="1:28" s="1" customFormat="1" ht="13.2" x14ac:dyDescent="0.15">
      <c r="A3" s="1" t="s">
        <v>63</v>
      </c>
      <c r="B3" s="1" t="s">
        <v>64</v>
      </c>
      <c r="C3" s="1" t="s">
        <v>383</v>
      </c>
      <c r="D3" s="1" t="s">
        <v>65</v>
      </c>
      <c r="E3" s="1" t="s">
        <v>65</v>
      </c>
      <c r="F3" s="1" t="s">
        <v>65</v>
      </c>
      <c r="G3" s="1" t="s">
        <v>65</v>
      </c>
      <c r="H3" s="1" t="s">
        <v>65</v>
      </c>
      <c r="I3" s="1" t="s">
        <v>65</v>
      </c>
      <c r="J3" s="1" t="s">
        <v>65</v>
      </c>
      <c r="K3" s="1" t="s">
        <v>65</v>
      </c>
      <c r="L3" s="1" t="s">
        <v>65</v>
      </c>
      <c r="M3" s="1" t="s">
        <v>65</v>
      </c>
      <c r="N3" s="1" t="s">
        <v>65</v>
      </c>
      <c r="O3" s="1" t="s">
        <v>65</v>
      </c>
      <c r="P3" s="1" t="s">
        <v>66</v>
      </c>
      <c r="Q3" s="1" t="s">
        <v>65</v>
      </c>
      <c r="R3" s="1" t="s">
        <v>65</v>
      </c>
      <c r="S3" s="1" t="s">
        <v>65</v>
      </c>
      <c r="T3" s="1" t="s">
        <v>63</v>
      </c>
      <c r="U3" s="1" t="s">
        <v>65</v>
      </c>
      <c r="V3" s="1" t="s">
        <v>65</v>
      </c>
      <c r="W3" s="1" t="s">
        <v>65</v>
      </c>
      <c r="X3" s="1" t="s">
        <v>65</v>
      </c>
      <c r="Y3" s="1" t="s">
        <v>65</v>
      </c>
      <c r="Z3" s="1" t="s">
        <v>65</v>
      </c>
      <c r="AA3" s="1" t="s">
        <v>65</v>
      </c>
      <c r="AB3" s="1" t="s">
        <v>65</v>
      </c>
    </row>
    <row r="4" spans="1:28" s="1" customFormat="1" ht="13.2" x14ac:dyDescent="0.15">
      <c r="A4" s="1">
        <v>0</v>
      </c>
      <c r="B4" s="1" t="s">
        <v>380</v>
      </c>
      <c r="C4" s="1" t="str">
        <f>"|"&amp;A4&amp;"|"&amp;B4</f>
        <v>|0|なし</v>
      </c>
      <c r="D4" t="s">
        <v>488</v>
      </c>
      <c r="E4" s="1" t="s">
        <v>277</v>
      </c>
      <c r="F4" s="1">
        <v>1</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row>
    <row r="5" spans="1:28" ht="13.2" x14ac:dyDescent="0.15">
      <c r="A5">
        <v>200200</v>
      </c>
      <c r="B5" s="1" t="s">
        <v>179</v>
      </c>
      <c r="C5" s="1" t="str">
        <f>"|"&amp;A5&amp;"|"&amp;B5</f>
        <v>|200200|ダガー</v>
      </c>
      <c r="D5" t="s">
        <v>488</v>
      </c>
      <c r="E5" s="1" t="s">
        <v>277</v>
      </c>
      <c r="F5">
        <v>1</v>
      </c>
      <c r="G5">
        <v>0</v>
      </c>
      <c r="H5" s="1">
        <v>0</v>
      </c>
      <c r="I5">
        <v>0</v>
      </c>
      <c r="J5" s="1">
        <v>3</v>
      </c>
      <c r="K5">
        <v>0</v>
      </c>
      <c r="L5" s="1">
        <v>0</v>
      </c>
      <c r="M5" s="1">
        <v>0</v>
      </c>
      <c r="N5">
        <v>0</v>
      </c>
      <c r="O5" s="1">
        <v>0</v>
      </c>
      <c r="P5" s="1">
        <v>1.05</v>
      </c>
      <c r="Q5">
        <v>1</v>
      </c>
      <c r="R5" s="1">
        <v>1</v>
      </c>
      <c r="S5">
        <v>1</v>
      </c>
      <c r="T5" s="1">
        <v>1</v>
      </c>
      <c r="U5" s="1">
        <v>0</v>
      </c>
      <c r="V5" s="1">
        <v>0</v>
      </c>
      <c r="W5" s="1">
        <v>0</v>
      </c>
      <c r="X5" s="1">
        <v>0</v>
      </c>
      <c r="Y5" s="1">
        <v>0</v>
      </c>
      <c r="Z5" s="1">
        <v>0</v>
      </c>
      <c r="AA5" s="1">
        <v>0</v>
      </c>
      <c r="AB5" s="1">
        <v>0</v>
      </c>
    </row>
    <row r="6" spans="1:28" ht="13.2" x14ac:dyDescent="0.15">
      <c r="A6">
        <v>200000</v>
      </c>
      <c r="B6" s="1" t="s">
        <v>181</v>
      </c>
      <c r="C6" s="1" t="str">
        <f t="shared" ref="C6:C27" si="0">"|"&amp;A6&amp;"|"&amp;B6</f>
        <v>|200000|ロングソード</v>
      </c>
      <c r="D6" t="s">
        <v>488</v>
      </c>
      <c r="E6" s="1" t="s">
        <v>455</v>
      </c>
      <c r="F6">
        <v>1</v>
      </c>
      <c r="G6">
        <v>0</v>
      </c>
      <c r="H6" s="1">
        <v>0</v>
      </c>
      <c r="I6">
        <v>0</v>
      </c>
      <c r="J6" s="1">
        <v>6</v>
      </c>
      <c r="K6">
        <v>0</v>
      </c>
      <c r="L6" s="1">
        <v>0</v>
      </c>
      <c r="M6" s="1">
        <v>0</v>
      </c>
      <c r="N6">
        <v>0</v>
      </c>
      <c r="O6" s="1">
        <v>0</v>
      </c>
      <c r="P6" s="1">
        <v>1.2</v>
      </c>
      <c r="Q6">
        <v>1</v>
      </c>
      <c r="R6" s="1">
        <v>1</v>
      </c>
      <c r="S6">
        <v>1</v>
      </c>
      <c r="T6" s="1">
        <v>1</v>
      </c>
      <c r="U6" s="1">
        <v>0</v>
      </c>
      <c r="V6" s="1">
        <v>0</v>
      </c>
      <c r="W6" s="1">
        <v>0</v>
      </c>
      <c r="X6" s="1">
        <v>0</v>
      </c>
      <c r="Y6" s="1">
        <v>0</v>
      </c>
      <c r="Z6" s="1">
        <v>0</v>
      </c>
      <c r="AA6" s="1">
        <v>0</v>
      </c>
      <c r="AB6" s="1">
        <v>0</v>
      </c>
    </row>
    <row r="7" spans="1:28" ht="13.2" x14ac:dyDescent="0.15">
      <c r="A7">
        <v>200500</v>
      </c>
      <c r="B7" s="1" t="s">
        <v>183</v>
      </c>
      <c r="C7" s="1" t="str">
        <f t="shared" si="0"/>
        <v>|200500|ウォーハンマー</v>
      </c>
      <c r="D7" t="s">
        <v>488</v>
      </c>
      <c r="E7" s="1" t="s">
        <v>277</v>
      </c>
      <c r="F7">
        <v>1</v>
      </c>
      <c r="G7">
        <v>0</v>
      </c>
      <c r="H7" s="1">
        <v>0</v>
      </c>
      <c r="I7">
        <v>0</v>
      </c>
      <c r="J7" s="1">
        <v>8</v>
      </c>
      <c r="K7">
        <v>0</v>
      </c>
      <c r="L7" s="1">
        <v>0</v>
      </c>
      <c r="M7" s="1">
        <v>0</v>
      </c>
      <c r="N7">
        <v>0</v>
      </c>
      <c r="O7" s="1">
        <v>0</v>
      </c>
      <c r="P7" s="1">
        <v>1.8</v>
      </c>
      <c r="Q7">
        <v>1</v>
      </c>
      <c r="R7" s="1">
        <v>1</v>
      </c>
      <c r="S7">
        <v>2</v>
      </c>
      <c r="T7" s="1">
        <v>2</v>
      </c>
      <c r="U7" s="1">
        <v>0</v>
      </c>
      <c r="V7" s="1">
        <v>0</v>
      </c>
      <c r="W7" s="1">
        <v>0</v>
      </c>
      <c r="X7" s="1">
        <v>0</v>
      </c>
      <c r="Y7" s="1">
        <v>0</v>
      </c>
      <c r="Z7" s="1">
        <v>0</v>
      </c>
      <c r="AA7" s="1">
        <v>0</v>
      </c>
      <c r="AB7" s="1">
        <v>0</v>
      </c>
    </row>
    <row r="8" spans="1:28" ht="13.2" x14ac:dyDescent="0.15">
      <c r="A8">
        <v>200900</v>
      </c>
      <c r="B8" s="1" t="s">
        <v>185</v>
      </c>
      <c r="C8" s="1" t="str">
        <f t="shared" si="0"/>
        <v>|200900|ショートボウ</v>
      </c>
      <c r="D8" t="s">
        <v>488</v>
      </c>
      <c r="E8" s="1" t="s">
        <v>277</v>
      </c>
      <c r="F8">
        <v>1</v>
      </c>
      <c r="G8">
        <v>0</v>
      </c>
      <c r="H8" s="1">
        <v>0</v>
      </c>
      <c r="I8">
        <v>0</v>
      </c>
      <c r="J8" s="1">
        <v>9</v>
      </c>
      <c r="K8">
        <v>0</v>
      </c>
      <c r="L8" s="1">
        <v>0</v>
      </c>
      <c r="M8" s="1">
        <v>0</v>
      </c>
      <c r="N8">
        <v>0</v>
      </c>
      <c r="O8" s="1">
        <v>0</v>
      </c>
      <c r="P8" s="1">
        <v>1.5</v>
      </c>
      <c r="Q8">
        <v>1</v>
      </c>
      <c r="R8" s="1">
        <v>2</v>
      </c>
      <c r="S8">
        <v>3</v>
      </c>
      <c r="T8" s="1">
        <v>3</v>
      </c>
      <c r="U8" s="1">
        <v>0</v>
      </c>
      <c r="V8" s="1">
        <v>0</v>
      </c>
      <c r="W8" s="1">
        <v>0</v>
      </c>
      <c r="X8" s="1">
        <v>0</v>
      </c>
      <c r="Y8" s="1">
        <v>0</v>
      </c>
      <c r="Z8" s="1">
        <v>0</v>
      </c>
      <c r="AA8" s="1">
        <v>0</v>
      </c>
      <c r="AB8" s="1">
        <v>0</v>
      </c>
    </row>
    <row r="9" spans="1:28" ht="13.2" x14ac:dyDescent="0.15">
      <c r="A9">
        <v>201200</v>
      </c>
      <c r="B9" s="1" t="s">
        <v>187</v>
      </c>
      <c r="C9" s="1" t="str">
        <f t="shared" si="0"/>
        <v>|201200|スタッフ</v>
      </c>
      <c r="D9" t="s">
        <v>488</v>
      </c>
      <c r="E9" s="1" t="s">
        <v>279</v>
      </c>
      <c r="F9">
        <v>1</v>
      </c>
      <c r="G9">
        <v>0</v>
      </c>
      <c r="H9" s="1">
        <v>0</v>
      </c>
      <c r="I9">
        <v>0</v>
      </c>
      <c r="J9" s="1">
        <v>1</v>
      </c>
      <c r="K9">
        <v>0</v>
      </c>
      <c r="L9" s="1">
        <v>0</v>
      </c>
      <c r="M9" s="1">
        <v>8</v>
      </c>
      <c r="N9">
        <v>0</v>
      </c>
      <c r="O9" s="1">
        <v>0</v>
      </c>
      <c r="P9" s="1">
        <v>1.35</v>
      </c>
      <c r="Q9">
        <v>1</v>
      </c>
      <c r="R9" s="1">
        <v>1</v>
      </c>
      <c r="S9">
        <v>2</v>
      </c>
      <c r="T9" s="1">
        <v>2</v>
      </c>
      <c r="U9" s="1">
        <v>0</v>
      </c>
      <c r="V9" s="1">
        <v>0</v>
      </c>
      <c r="W9" s="1">
        <v>0</v>
      </c>
      <c r="X9" s="1">
        <v>0</v>
      </c>
      <c r="Y9" s="1">
        <v>0</v>
      </c>
      <c r="Z9" s="1">
        <v>0</v>
      </c>
      <c r="AA9" s="1">
        <v>0</v>
      </c>
      <c r="AB9" s="1">
        <v>0</v>
      </c>
    </row>
    <row r="10" spans="1:28" ht="13.2" x14ac:dyDescent="0.15">
      <c r="A10">
        <v>210100</v>
      </c>
      <c r="B10" s="1" t="s">
        <v>189</v>
      </c>
      <c r="C10" s="1" t="str">
        <f t="shared" si="0"/>
        <v>|210100|バックラー</v>
      </c>
      <c r="D10" t="s">
        <v>489</v>
      </c>
      <c r="E10" s="1" t="s">
        <v>277</v>
      </c>
      <c r="F10">
        <v>1</v>
      </c>
      <c r="G10">
        <v>0</v>
      </c>
      <c r="H10" s="1">
        <v>0</v>
      </c>
      <c r="I10">
        <v>0</v>
      </c>
      <c r="J10" s="1">
        <v>0</v>
      </c>
      <c r="K10">
        <v>2</v>
      </c>
      <c r="L10" s="1">
        <v>0</v>
      </c>
      <c r="M10" s="1">
        <v>0</v>
      </c>
      <c r="N10">
        <v>0</v>
      </c>
      <c r="O10" s="1">
        <v>0</v>
      </c>
      <c r="P10" s="1">
        <v>0</v>
      </c>
      <c r="Q10">
        <v>0</v>
      </c>
      <c r="R10" s="1">
        <v>0</v>
      </c>
      <c r="S10">
        <v>0</v>
      </c>
      <c r="T10" s="1">
        <v>0</v>
      </c>
      <c r="U10" s="1">
        <v>0</v>
      </c>
      <c r="V10" s="1">
        <v>0</v>
      </c>
      <c r="W10" s="1">
        <v>0</v>
      </c>
      <c r="X10" s="1">
        <v>0</v>
      </c>
      <c r="Y10" s="1">
        <v>0</v>
      </c>
      <c r="Z10" s="1">
        <v>0</v>
      </c>
      <c r="AA10" s="1">
        <v>0</v>
      </c>
      <c r="AB10" s="1">
        <v>0</v>
      </c>
    </row>
    <row r="11" spans="1:28" ht="13.2" x14ac:dyDescent="0.15">
      <c r="A11">
        <v>210000</v>
      </c>
      <c r="B11" s="1" t="s">
        <v>191</v>
      </c>
      <c r="C11" s="1" t="str">
        <f t="shared" si="0"/>
        <v>|210000|鉄の盾</v>
      </c>
      <c r="D11" t="s">
        <v>489</v>
      </c>
      <c r="E11" s="1" t="s">
        <v>277</v>
      </c>
      <c r="F11">
        <v>1</v>
      </c>
      <c r="G11">
        <v>0</v>
      </c>
      <c r="H11" s="1">
        <v>0</v>
      </c>
      <c r="I11">
        <v>0</v>
      </c>
      <c r="J11" s="1">
        <v>0</v>
      </c>
      <c r="K11">
        <v>4</v>
      </c>
      <c r="L11" s="1">
        <v>0</v>
      </c>
      <c r="M11" s="1">
        <v>0</v>
      </c>
      <c r="N11">
        <v>0</v>
      </c>
      <c r="O11" s="1">
        <v>0</v>
      </c>
      <c r="P11" s="1">
        <v>0</v>
      </c>
      <c r="Q11">
        <v>0</v>
      </c>
      <c r="R11" s="1">
        <v>0</v>
      </c>
      <c r="S11">
        <v>0</v>
      </c>
      <c r="T11" s="1">
        <v>0</v>
      </c>
      <c r="U11" s="1">
        <v>0</v>
      </c>
      <c r="V11" s="1">
        <v>0</v>
      </c>
      <c r="W11" s="1">
        <v>0</v>
      </c>
      <c r="X11" s="1">
        <v>0</v>
      </c>
      <c r="Y11" s="1">
        <v>0</v>
      </c>
      <c r="Z11" s="1">
        <v>0</v>
      </c>
      <c r="AA11" s="1">
        <v>0</v>
      </c>
      <c r="AB11" s="1">
        <v>0</v>
      </c>
    </row>
    <row r="12" spans="1:28" ht="13.2" x14ac:dyDescent="0.15">
      <c r="A12">
        <v>220200</v>
      </c>
      <c r="B12" s="1" t="s">
        <v>193</v>
      </c>
      <c r="C12" s="1" t="str">
        <f t="shared" si="0"/>
        <v>|220200|ローブ</v>
      </c>
      <c r="D12" t="s">
        <v>490</v>
      </c>
      <c r="E12" s="1" t="s">
        <v>277</v>
      </c>
      <c r="F12">
        <v>1</v>
      </c>
      <c r="G12">
        <v>0</v>
      </c>
      <c r="H12" s="1">
        <v>0</v>
      </c>
      <c r="I12">
        <v>0</v>
      </c>
      <c r="J12" s="1">
        <v>0</v>
      </c>
      <c r="K12">
        <v>1</v>
      </c>
      <c r="L12" s="1">
        <v>0</v>
      </c>
      <c r="M12" s="1">
        <v>0</v>
      </c>
      <c r="N12">
        <v>0</v>
      </c>
      <c r="O12" s="1">
        <v>0</v>
      </c>
      <c r="P12" s="1">
        <v>0</v>
      </c>
      <c r="Q12">
        <v>0</v>
      </c>
      <c r="R12" s="1">
        <v>0</v>
      </c>
      <c r="S12">
        <v>0</v>
      </c>
      <c r="T12" s="1">
        <v>0</v>
      </c>
      <c r="U12" s="1">
        <v>0</v>
      </c>
      <c r="V12" s="1">
        <v>0</v>
      </c>
      <c r="W12" s="1">
        <v>0</v>
      </c>
      <c r="X12" s="1">
        <v>0</v>
      </c>
      <c r="Y12" s="1">
        <v>0</v>
      </c>
      <c r="Z12" s="1">
        <v>0</v>
      </c>
      <c r="AA12" s="1">
        <v>0</v>
      </c>
      <c r="AB12" s="1">
        <v>0</v>
      </c>
    </row>
    <row r="13" spans="1:28" ht="13.2" x14ac:dyDescent="0.15">
      <c r="A13">
        <v>220000</v>
      </c>
      <c r="B13" s="1" t="s">
        <v>195</v>
      </c>
      <c r="C13" s="1" t="str">
        <f t="shared" si="0"/>
        <v>|220000|鎖帷子</v>
      </c>
      <c r="D13" t="s">
        <v>490</v>
      </c>
      <c r="E13" s="1" t="s">
        <v>277</v>
      </c>
      <c r="F13">
        <v>1</v>
      </c>
      <c r="G13">
        <v>0</v>
      </c>
      <c r="H13" s="1">
        <v>0</v>
      </c>
      <c r="I13">
        <v>0</v>
      </c>
      <c r="J13" s="1">
        <v>0</v>
      </c>
      <c r="K13">
        <v>3</v>
      </c>
      <c r="L13" s="1">
        <v>0</v>
      </c>
      <c r="M13" s="1">
        <v>0</v>
      </c>
      <c r="N13">
        <v>0</v>
      </c>
      <c r="O13" s="1">
        <v>0</v>
      </c>
      <c r="P13" s="1">
        <v>0</v>
      </c>
      <c r="Q13">
        <v>0</v>
      </c>
      <c r="R13" s="1">
        <v>0</v>
      </c>
      <c r="S13">
        <v>0</v>
      </c>
      <c r="T13" s="1">
        <v>0</v>
      </c>
      <c r="U13" s="1">
        <v>0</v>
      </c>
      <c r="V13" s="1">
        <v>0</v>
      </c>
      <c r="W13" s="1">
        <v>0</v>
      </c>
      <c r="X13" s="1">
        <v>0</v>
      </c>
      <c r="Y13" s="1">
        <v>0</v>
      </c>
      <c r="Z13" s="1">
        <v>0</v>
      </c>
      <c r="AA13" s="1">
        <v>0</v>
      </c>
      <c r="AB13" s="1">
        <v>0</v>
      </c>
    </row>
    <row r="14" spans="1:28" ht="13.2" x14ac:dyDescent="0.15">
      <c r="A14">
        <v>230100</v>
      </c>
      <c r="B14" s="1" t="s">
        <v>197</v>
      </c>
      <c r="C14" s="1" t="str">
        <f t="shared" si="0"/>
        <v>|230100|革の帽子</v>
      </c>
      <c r="D14" t="s">
        <v>491</v>
      </c>
      <c r="E14" s="1" t="s">
        <v>277</v>
      </c>
      <c r="F14">
        <v>1</v>
      </c>
      <c r="G14">
        <v>0</v>
      </c>
      <c r="H14" s="1">
        <v>0</v>
      </c>
      <c r="I14">
        <v>0</v>
      </c>
      <c r="J14" s="1">
        <v>0</v>
      </c>
      <c r="K14">
        <v>1</v>
      </c>
      <c r="L14" s="1">
        <v>0</v>
      </c>
      <c r="M14" s="1">
        <v>0</v>
      </c>
      <c r="N14">
        <v>0</v>
      </c>
      <c r="O14" s="1">
        <v>0</v>
      </c>
      <c r="P14" s="1">
        <v>0</v>
      </c>
      <c r="Q14">
        <v>0</v>
      </c>
      <c r="R14" s="1">
        <v>0</v>
      </c>
      <c r="S14">
        <v>0</v>
      </c>
      <c r="T14" s="1">
        <v>0</v>
      </c>
      <c r="U14" s="1">
        <v>0</v>
      </c>
      <c r="V14" s="1">
        <v>0</v>
      </c>
      <c r="W14" s="1">
        <v>0</v>
      </c>
      <c r="X14" s="1">
        <v>0</v>
      </c>
      <c r="Y14" s="1">
        <v>0</v>
      </c>
      <c r="Z14" s="1">
        <v>0</v>
      </c>
      <c r="AA14" s="1">
        <v>0</v>
      </c>
      <c r="AB14" s="1">
        <v>0</v>
      </c>
    </row>
    <row r="15" spans="1:28" ht="13.2" x14ac:dyDescent="0.15">
      <c r="A15">
        <v>230000</v>
      </c>
      <c r="B15" s="1" t="s">
        <v>199</v>
      </c>
      <c r="C15" s="1" t="str">
        <f t="shared" si="0"/>
        <v>|230000|鉄の兜</v>
      </c>
      <c r="D15" t="s">
        <v>491</v>
      </c>
      <c r="E15" s="1" t="s">
        <v>277</v>
      </c>
      <c r="F15">
        <v>1</v>
      </c>
      <c r="G15">
        <v>0</v>
      </c>
      <c r="H15" s="1">
        <v>0</v>
      </c>
      <c r="I15">
        <v>0</v>
      </c>
      <c r="J15" s="1">
        <v>0</v>
      </c>
      <c r="K15">
        <v>2</v>
      </c>
      <c r="L15" s="1">
        <v>0</v>
      </c>
      <c r="M15" s="1">
        <v>0</v>
      </c>
      <c r="N15">
        <v>0</v>
      </c>
      <c r="O15" s="1">
        <v>0</v>
      </c>
      <c r="P15" s="1">
        <v>0</v>
      </c>
      <c r="Q15">
        <v>0</v>
      </c>
      <c r="R15" s="1">
        <v>0</v>
      </c>
      <c r="S15">
        <v>0</v>
      </c>
      <c r="T15" s="1">
        <v>0</v>
      </c>
      <c r="U15" s="1">
        <v>0</v>
      </c>
      <c r="V15" s="1">
        <v>0</v>
      </c>
      <c r="W15" s="1">
        <v>0</v>
      </c>
      <c r="X15" s="1">
        <v>0</v>
      </c>
      <c r="Y15" s="1">
        <v>0</v>
      </c>
      <c r="Z15" s="1">
        <v>0</v>
      </c>
      <c r="AA15" s="1">
        <v>0</v>
      </c>
      <c r="AB15" s="1">
        <v>0</v>
      </c>
    </row>
    <row r="16" spans="1:28" ht="13.2" x14ac:dyDescent="0.15">
      <c r="A16">
        <v>240100</v>
      </c>
      <c r="B16" s="1" t="s">
        <v>201</v>
      </c>
      <c r="C16" s="1" t="str">
        <f t="shared" si="0"/>
        <v>|240100|革の手袋</v>
      </c>
      <c r="D16" t="s">
        <v>492</v>
      </c>
      <c r="E16" s="1" t="s">
        <v>277</v>
      </c>
      <c r="F16">
        <v>1</v>
      </c>
      <c r="G16">
        <v>0</v>
      </c>
      <c r="H16" s="1">
        <v>0</v>
      </c>
      <c r="I16">
        <v>0</v>
      </c>
      <c r="J16" s="1">
        <v>0</v>
      </c>
      <c r="K16">
        <v>1</v>
      </c>
      <c r="L16" s="1">
        <v>0</v>
      </c>
      <c r="M16" s="1">
        <v>0</v>
      </c>
      <c r="N16">
        <v>0</v>
      </c>
      <c r="O16" s="1">
        <v>0</v>
      </c>
      <c r="P16" s="1">
        <v>0</v>
      </c>
      <c r="Q16">
        <v>0</v>
      </c>
      <c r="R16" s="1">
        <v>0</v>
      </c>
      <c r="S16">
        <v>0</v>
      </c>
      <c r="T16" s="1">
        <v>0</v>
      </c>
      <c r="U16" s="1">
        <v>0</v>
      </c>
      <c r="V16" s="1">
        <v>0</v>
      </c>
      <c r="W16" s="1">
        <v>0</v>
      </c>
      <c r="X16" s="1">
        <v>0</v>
      </c>
      <c r="Y16" s="1">
        <v>0</v>
      </c>
      <c r="Z16" s="1">
        <v>0</v>
      </c>
      <c r="AA16" s="1">
        <v>0</v>
      </c>
      <c r="AB16" s="1">
        <v>0</v>
      </c>
    </row>
    <row r="17" spans="1:28" ht="13.2" x14ac:dyDescent="0.15">
      <c r="A17">
        <v>240000</v>
      </c>
      <c r="B17" s="1" t="s">
        <v>203</v>
      </c>
      <c r="C17" s="1" t="str">
        <f t="shared" si="0"/>
        <v>|240000|鉄の小手</v>
      </c>
      <c r="D17" t="s">
        <v>492</v>
      </c>
      <c r="E17" s="1" t="s">
        <v>277</v>
      </c>
      <c r="F17">
        <v>1</v>
      </c>
      <c r="G17">
        <v>0</v>
      </c>
      <c r="H17" s="1">
        <v>0</v>
      </c>
      <c r="I17">
        <v>0</v>
      </c>
      <c r="J17" s="1">
        <v>0</v>
      </c>
      <c r="K17">
        <v>2</v>
      </c>
      <c r="L17" s="1">
        <v>0</v>
      </c>
      <c r="M17" s="1">
        <v>0</v>
      </c>
      <c r="N17">
        <v>0</v>
      </c>
      <c r="O17" s="1">
        <v>0</v>
      </c>
      <c r="P17" s="1">
        <v>0</v>
      </c>
      <c r="Q17">
        <v>0</v>
      </c>
      <c r="R17" s="1">
        <v>0</v>
      </c>
      <c r="S17">
        <v>0</v>
      </c>
      <c r="T17" s="1">
        <v>0</v>
      </c>
      <c r="U17" s="1">
        <v>0</v>
      </c>
      <c r="V17" s="1">
        <v>0</v>
      </c>
      <c r="W17" s="1">
        <v>0</v>
      </c>
      <c r="X17" s="1">
        <v>0</v>
      </c>
      <c r="Y17" s="1">
        <v>0</v>
      </c>
      <c r="Z17" s="1">
        <v>0</v>
      </c>
      <c r="AA17" s="1">
        <v>0</v>
      </c>
      <c r="AB17" s="1">
        <v>0</v>
      </c>
    </row>
    <row r="18" spans="1:28" ht="13.2" x14ac:dyDescent="0.15">
      <c r="A18">
        <v>250100</v>
      </c>
      <c r="B18" s="1" t="s">
        <v>205</v>
      </c>
      <c r="C18" s="1" t="str">
        <f t="shared" si="0"/>
        <v>|250100|革の靴</v>
      </c>
      <c r="D18" t="s">
        <v>493</v>
      </c>
      <c r="E18" s="1" t="s">
        <v>277</v>
      </c>
      <c r="F18">
        <v>1</v>
      </c>
      <c r="G18">
        <v>0</v>
      </c>
      <c r="H18" s="1">
        <v>0</v>
      </c>
      <c r="I18">
        <v>0</v>
      </c>
      <c r="J18" s="1">
        <v>0</v>
      </c>
      <c r="K18">
        <v>1</v>
      </c>
      <c r="L18" s="1">
        <v>0</v>
      </c>
      <c r="M18" s="1">
        <v>0</v>
      </c>
      <c r="N18">
        <v>0</v>
      </c>
      <c r="O18" s="1">
        <v>0</v>
      </c>
      <c r="P18" s="1">
        <v>0</v>
      </c>
      <c r="Q18">
        <v>0</v>
      </c>
      <c r="R18" s="1">
        <v>0</v>
      </c>
      <c r="S18">
        <v>0</v>
      </c>
      <c r="T18" s="1">
        <v>0</v>
      </c>
      <c r="U18" s="1">
        <v>0</v>
      </c>
      <c r="V18" s="1">
        <v>0</v>
      </c>
      <c r="W18" s="1">
        <v>0</v>
      </c>
      <c r="X18" s="1">
        <v>0</v>
      </c>
      <c r="Y18" s="1">
        <v>0</v>
      </c>
      <c r="Z18" s="1">
        <v>0</v>
      </c>
      <c r="AA18" s="1">
        <v>0</v>
      </c>
      <c r="AB18" s="1">
        <v>0</v>
      </c>
    </row>
    <row r="19" spans="1:28" ht="13.2" x14ac:dyDescent="0.15">
      <c r="A19">
        <v>250101</v>
      </c>
      <c r="B19" s="1" t="s">
        <v>207</v>
      </c>
      <c r="C19" s="1" t="str">
        <f t="shared" si="0"/>
        <v>|250101|ブーツ</v>
      </c>
      <c r="D19" t="s">
        <v>493</v>
      </c>
      <c r="E19" s="1" t="s">
        <v>277</v>
      </c>
      <c r="F19">
        <v>1</v>
      </c>
      <c r="G19">
        <v>0</v>
      </c>
      <c r="H19" s="1">
        <v>0</v>
      </c>
      <c r="I19">
        <v>0</v>
      </c>
      <c r="J19" s="1">
        <v>0</v>
      </c>
      <c r="K19">
        <v>1</v>
      </c>
      <c r="L19" s="1">
        <v>0</v>
      </c>
      <c r="M19" s="1">
        <v>0</v>
      </c>
      <c r="N19">
        <v>0</v>
      </c>
      <c r="O19" s="1">
        <v>0</v>
      </c>
      <c r="P19" s="1">
        <v>0</v>
      </c>
      <c r="Q19">
        <v>0</v>
      </c>
      <c r="R19" s="1">
        <v>0</v>
      </c>
      <c r="S19">
        <v>0</v>
      </c>
      <c r="T19" s="1">
        <v>0</v>
      </c>
      <c r="U19" s="1">
        <v>0</v>
      </c>
      <c r="V19" s="1">
        <v>0</v>
      </c>
      <c r="W19" s="1">
        <v>0</v>
      </c>
      <c r="X19" s="1">
        <v>0</v>
      </c>
      <c r="Y19" s="1">
        <v>0</v>
      </c>
      <c r="Z19" s="1">
        <v>0</v>
      </c>
      <c r="AA19" s="1">
        <v>0</v>
      </c>
      <c r="AB19" s="1">
        <v>0</v>
      </c>
    </row>
    <row r="20" spans="1:28" ht="13.2" x14ac:dyDescent="0.15">
      <c r="A20" s="4">
        <v>260000</v>
      </c>
      <c r="B20" s="1" t="s">
        <v>209</v>
      </c>
      <c r="C20" s="1" t="str">
        <f t="shared" si="0"/>
        <v>|260000|ベルト</v>
      </c>
      <c r="D20" t="s">
        <v>494</v>
      </c>
      <c r="E20" s="1" t="s">
        <v>277</v>
      </c>
      <c r="F20">
        <v>1</v>
      </c>
      <c r="G20">
        <v>0</v>
      </c>
      <c r="H20" s="1">
        <v>0</v>
      </c>
      <c r="I20">
        <v>0</v>
      </c>
      <c r="J20" s="1">
        <v>0</v>
      </c>
      <c r="K20">
        <v>1</v>
      </c>
      <c r="L20" s="1">
        <v>0</v>
      </c>
      <c r="M20" s="1">
        <v>0</v>
      </c>
      <c r="N20">
        <v>0</v>
      </c>
      <c r="O20" s="1">
        <v>0</v>
      </c>
      <c r="P20" s="1">
        <v>0</v>
      </c>
      <c r="Q20">
        <v>0</v>
      </c>
      <c r="R20" s="1">
        <v>0</v>
      </c>
      <c r="S20">
        <v>0</v>
      </c>
      <c r="T20" s="1">
        <v>0</v>
      </c>
      <c r="U20" s="1">
        <v>0</v>
      </c>
      <c r="V20" s="1">
        <v>0</v>
      </c>
      <c r="W20" s="1">
        <v>0</v>
      </c>
      <c r="X20" s="1">
        <v>0</v>
      </c>
      <c r="Y20" s="1">
        <v>0</v>
      </c>
      <c r="Z20" s="1">
        <v>0</v>
      </c>
      <c r="AA20" s="1">
        <v>0</v>
      </c>
      <c r="AB20" s="1">
        <v>0</v>
      </c>
    </row>
    <row r="21" spans="1:28" ht="13.2" x14ac:dyDescent="0.15">
      <c r="A21" s="4">
        <v>260100</v>
      </c>
      <c r="B21" s="1" t="s">
        <v>211</v>
      </c>
      <c r="C21" s="1" t="str">
        <f t="shared" si="0"/>
        <v>|260100|マント</v>
      </c>
      <c r="D21" t="s">
        <v>494</v>
      </c>
      <c r="E21" s="1" t="s">
        <v>277</v>
      </c>
      <c r="F21">
        <v>1</v>
      </c>
      <c r="G21">
        <v>0</v>
      </c>
      <c r="H21" s="1">
        <v>0</v>
      </c>
      <c r="I21">
        <v>0</v>
      </c>
      <c r="J21" s="1">
        <v>0</v>
      </c>
      <c r="K21">
        <v>2</v>
      </c>
      <c r="L21" s="1">
        <v>0</v>
      </c>
      <c r="M21" s="1">
        <v>0</v>
      </c>
      <c r="N21">
        <v>0</v>
      </c>
      <c r="O21" s="1">
        <v>0</v>
      </c>
      <c r="P21" s="1">
        <v>0</v>
      </c>
      <c r="Q21">
        <v>0</v>
      </c>
      <c r="R21" s="1">
        <v>0</v>
      </c>
      <c r="S21">
        <v>0</v>
      </c>
      <c r="T21" s="1">
        <v>0</v>
      </c>
      <c r="U21" s="1">
        <v>0</v>
      </c>
      <c r="V21" s="1">
        <v>0</v>
      </c>
      <c r="W21" s="1">
        <v>0</v>
      </c>
      <c r="X21" s="1">
        <v>0</v>
      </c>
      <c r="Y21" s="1">
        <v>0</v>
      </c>
      <c r="Z21" s="1">
        <v>0</v>
      </c>
      <c r="AA21" s="1">
        <v>0</v>
      </c>
      <c r="AB21" s="1">
        <v>0</v>
      </c>
    </row>
    <row r="22" spans="1:28" ht="13.2" x14ac:dyDescent="0.15">
      <c r="A22" s="4">
        <v>210500</v>
      </c>
      <c r="B22" s="1" t="s">
        <v>213</v>
      </c>
      <c r="C22" s="1" t="str">
        <f t="shared" si="0"/>
        <v>|210500|タリスマン</v>
      </c>
      <c r="D22" t="s">
        <v>494</v>
      </c>
      <c r="E22" s="1" t="s">
        <v>277</v>
      </c>
      <c r="F22">
        <v>1</v>
      </c>
      <c r="G22">
        <v>0</v>
      </c>
      <c r="H22" s="1">
        <v>0</v>
      </c>
      <c r="I22">
        <v>0</v>
      </c>
      <c r="J22" s="1">
        <v>0</v>
      </c>
      <c r="K22">
        <v>0</v>
      </c>
      <c r="L22" s="1">
        <v>0</v>
      </c>
      <c r="M22" s="1">
        <v>0</v>
      </c>
      <c r="N22">
        <v>0</v>
      </c>
      <c r="O22" s="1">
        <v>2</v>
      </c>
      <c r="P22" s="1">
        <v>0</v>
      </c>
      <c r="Q22">
        <v>0</v>
      </c>
      <c r="R22" s="1">
        <v>0</v>
      </c>
      <c r="S22">
        <v>0</v>
      </c>
      <c r="T22" s="1">
        <v>0</v>
      </c>
      <c r="U22" s="1">
        <v>0</v>
      </c>
      <c r="V22" s="1">
        <v>0</v>
      </c>
      <c r="W22" s="1">
        <v>0</v>
      </c>
      <c r="X22" s="1">
        <v>0</v>
      </c>
      <c r="Y22" s="1">
        <v>0</v>
      </c>
      <c r="Z22" s="1">
        <v>0</v>
      </c>
      <c r="AA22" s="1">
        <v>0</v>
      </c>
      <c r="AB22" s="1">
        <v>0</v>
      </c>
    </row>
    <row r="23" spans="1:28" ht="13.2" x14ac:dyDescent="0.15">
      <c r="A23" s="4">
        <v>210501</v>
      </c>
      <c r="B23" s="1" t="s">
        <v>215</v>
      </c>
      <c r="C23" s="1" t="str">
        <f t="shared" si="0"/>
        <v>|210501|アミュレット</v>
      </c>
      <c r="D23" t="s">
        <v>494</v>
      </c>
      <c r="E23" s="1" t="s">
        <v>277</v>
      </c>
      <c r="F23">
        <v>1</v>
      </c>
      <c r="G23">
        <v>0</v>
      </c>
      <c r="H23" s="1">
        <v>0</v>
      </c>
      <c r="I23">
        <v>0</v>
      </c>
      <c r="J23" s="1">
        <v>0</v>
      </c>
      <c r="K23">
        <v>0</v>
      </c>
      <c r="L23" s="1">
        <v>0</v>
      </c>
      <c r="M23" s="1">
        <v>0</v>
      </c>
      <c r="N23">
        <v>0</v>
      </c>
      <c r="O23" s="1">
        <v>0</v>
      </c>
      <c r="P23" s="1">
        <v>0</v>
      </c>
      <c r="Q23">
        <v>0</v>
      </c>
      <c r="R23" s="1">
        <v>0</v>
      </c>
      <c r="S23">
        <v>0</v>
      </c>
      <c r="T23" s="1">
        <v>0</v>
      </c>
      <c r="U23" s="1">
        <v>0</v>
      </c>
      <c r="V23" s="1">
        <v>0</v>
      </c>
      <c r="W23" s="1">
        <v>0</v>
      </c>
      <c r="X23" s="1">
        <v>0</v>
      </c>
      <c r="Y23" s="1">
        <v>0</v>
      </c>
      <c r="Z23" s="1">
        <v>0</v>
      </c>
      <c r="AA23" s="1">
        <v>0</v>
      </c>
      <c r="AB23" s="1">
        <v>0</v>
      </c>
    </row>
    <row r="24" spans="1:28" ht="13.2" x14ac:dyDescent="0.15">
      <c r="A24">
        <v>200005</v>
      </c>
      <c r="B24" s="1" t="s">
        <v>217</v>
      </c>
      <c r="C24" s="1" t="str">
        <f t="shared" si="0"/>
        <v>|200005|ドラゴンスレイヤー＋１</v>
      </c>
      <c r="D24" t="s">
        <v>488</v>
      </c>
      <c r="E24" s="1" t="s">
        <v>278</v>
      </c>
      <c r="F24">
        <v>1</v>
      </c>
      <c r="G24">
        <v>20</v>
      </c>
      <c r="H24" s="1">
        <v>0</v>
      </c>
      <c r="I24">
        <v>0</v>
      </c>
      <c r="J24" s="1">
        <v>36</v>
      </c>
      <c r="K24">
        <v>0</v>
      </c>
      <c r="L24" s="1">
        <v>0</v>
      </c>
      <c r="M24" s="1">
        <v>0</v>
      </c>
      <c r="N24">
        <v>0</v>
      </c>
      <c r="O24" s="1">
        <v>0</v>
      </c>
      <c r="P24" s="1">
        <v>1.2</v>
      </c>
      <c r="Q24">
        <v>1</v>
      </c>
      <c r="R24" s="1">
        <v>1</v>
      </c>
      <c r="S24">
        <v>1</v>
      </c>
      <c r="T24" s="1">
        <v>1</v>
      </c>
      <c r="U24" s="1">
        <v>0</v>
      </c>
      <c r="V24" s="1">
        <v>0</v>
      </c>
      <c r="W24" s="1">
        <v>0</v>
      </c>
      <c r="X24" s="1">
        <v>0</v>
      </c>
      <c r="Y24" s="1">
        <v>0</v>
      </c>
      <c r="Z24" s="1">
        <v>0</v>
      </c>
      <c r="AA24" s="1">
        <v>0</v>
      </c>
      <c r="AB24" s="1">
        <v>0</v>
      </c>
    </row>
    <row r="25" spans="1:28" ht="13.2" x14ac:dyDescent="0.15">
      <c r="A25">
        <v>201109</v>
      </c>
      <c r="B25" s="1" t="s">
        <v>219</v>
      </c>
      <c r="C25" s="1" t="str">
        <f t="shared" si="0"/>
        <v>|201109|ホーリーロッド</v>
      </c>
      <c r="D25" t="s">
        <v>488</v>
      </c>
      <c r="E25" s="1" t="s">
        <v>280</v>
      </c>
      <c r="F25">
        <v>1</v>
      </c>
      <c r="G25">
        <v>0</v>
      </c>
      <c r="H25" s="1">
        <v>0</v>
      </c>
      <c r="I25">
        <v>0</v>
      </c>
      <c r="J25" s="1">
        <v>2</v>
      </c>
      <c r="K25">
        <v>0</v>
      </c>
      <c r="L25" s="1">
        <v>0</v>
      </c>
      <c r="M25" s="1">
        <v>0</v>
      </c>
      <c r="N25">
        <v>18</v>
      </c>
      <c r="O25" s="1">
        <v>0</v>
      </c>
      <c r="P25" s="1">
        <v>1.1499999999999999</v>
      </c>
      <c r="Q25">
        <v>1</v>
      </c>
      <c r="R25" s="1">
        <v>1</v>
      </c>
      <c r="S25">
        <v>2</v>
      </c>
      <c r="T25" s="1">
        <v>0</v>
      </c>
      <c r="U25" s="1">
        <v>0</v>
      </c>
      <c r="V25" s="1">
        <v>0</v>
      </c>
      <c r="W25" s="1">
        <v>0</v>
      </c>
      <c r="X25" s="1">
        <v>0</v>
      </c>
      <c r="Y25" s="1">
        <v>0</v>
      </c>
      <c r="Z25" s="1">
        <v>0</v>
      </c>
      <c r="AA25" s="1">
        <v>0</v>
      </c>
      <c r="AB25" s="1">
        <v>0</v>
      </c>
    </row>
    <row r="26" spans="1:28" ht="13.2" x14ac:dyDescent="0.15">
      <c r="A26">
        <v>270000</v>
      </c>
      <c r="B26" t="s">
        <v>221</v>
      </c>
      <c r="C26" s="1" t="str">
        <f t="shared" si="0"/>
        <v>|270000|力の魔石</v>
      </c>
      <c r="D26" t="s">
        <v>496</v>
      </c>
      <c r="E26" t="s">
        <v>277</v>
      </c>
      <c r="F26">
        <v>1</v>
      </c>
      <c r="G26">
        <v>0</v>
      </c>
      <c r="H26">
        <v>0</v>
      </c>
      <c r="I26">
        <v>0</v>
      </c>
      <c r="J26">
        <v>10</v>
      </c>
      <c r="K26">
        <v>0</v>
      </c>
      <c r="L26">
        <v>0</v>
      </c>
      <c r="M26">
        <v>0</v>
      </c>
      <c r="N26">
        <v>0</v>
      </c>
      <c r="O26">
        <v>0</v>
      </c>
      <c r="P26">
        <v>0</v>
      </c>
      <c r="Q26">
        <v>0</v>
      </c>
      <c r="R26">
        <v>0</v>
      </c>
      <c r="S26">
        <v>0</v>
      </c>
      <c r="T26" s="1">
        <v>0</v>
      </c>
      <c r="U26" s="1">
        <v>0</v>
      </c>
      <c r="V26" s="1">
        <v>0</v>
      </c>
      <c r="W26" s="1">
        <v>0</v>
      </c>
      <c r="X26" s="1">
        <v>0</v>
      </c>
      <c r="Y26" s="1">
        <v>0</v>
      </c>
      <c r="Z26" s="1">
        <v>0</v>
      </c>
      <c r="AA26" s="1">
        <v>0</v>
      </c>
      <c r="AB26" s="1">
        <v>0</v>
      </c>
    </row>
    <row r="27" spans="1:28" ht="13.2" x14ac:dyDescent="0.15">
      <c r="A27">
        <v>270001</v>
      </c>
      <c r="B27" t="s">
        <v>223</v>
      </c>
      <c r="C27" s="1" t="str">
        <f t="shared" si="0"/>
        <v>|270001|守りの魔石</v>
      </c>
      <c r="D27" t="s">
        <v>496</v>
      </c>
      <c r="E27" t="s">
        <v>277</v>
      </c>
      <c r="F27">
        <v>1</v>
      </c>
      <c r="G27">
        <v>0</v>
      </c>
      <c r="H27">
        <v>0</v>
      </c>
      <c r="I27">
        <v>0</v>
      </c>
      <c r="J27">
        <v>0</v>
      </c>
      <c r="K27">
        <v>14</v>
      </c>
      <c r="L27">
        <v>0</v>
      </c>
      <c r="M27">
        <v>0</v>
      </c>
      <c r="N27">
        <v>0</v>
      </c>
      <c r="O27">
        <v>0</v>
      </c>
      <c r="P27">
        <v>0</v>
      </c>
      <c r="Q27">
        <v>0</v>
      </c>
      <c r="R27">
        <v>0</v>
      </c>
      <c r="S27">
        <v>0</v>
      </c>
      <c r="T27" s="1">
        <v>0</v>
      </c>
      <c r="U27" s="1">
        <v>0</v>
      </c>
      <c r="V27" s="1">
        <v>0</v>
      </c>
      <c r="W27" s="1">
        <v>0</v>
      </c>
      <c r="X27" s="1">
        <v>0</v>
      </c>
      <c r="Y27" s="1">
        <v>0</v>
      </c>
      <c r="Z27" s="1">
        <v>0</v>
      </c>
      <c r="AA27" s="1">
        <v>0</v>
      </c>
      <c r="AB27" s="1">
        <v>0</v>
      </c>
    </row>
  </sheetData>
  <sheetProtection selectLockedCells="1" selectUnlockedCells="1"/>
  <phoneticPr fontId="5"/>
  <dataValidations count="2">
    <dataValidation type="list" allowBlank="1" showErrorMessage="1" sqref="A9:A19" xr:uid="{00000000-0002-0000-0700-000000000000}">
      <formula1>EnemyUnit</formula1>
      <formula2>0</formula2>
    </dataValidation>
    <dataValidation type="list" allowBlank="1" showInputMessage="1" showErrorMessage="1" sqref="D4:D27" xr:uid="{350DEDC0-2BED-4BFF-99AC-592CF58B09B1}">
      <formula1>部位</formula1>
    </dataValidation>
  </dataValidations>
  <pageMargins left="0.7" right="0.7" top="0.75" bottom="0.75" header="0.51180555555555551" footer="0.51180555555555551"/>
  <pageSetup paperSize="9"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1E1AD-DFF9-411B-930B-20B4581160CF}">
  <dimension ref="A1:B45"/>
  <sheetViews>
    <sheetView workbookViewId="0">
      <pane xSplit="1" ySplit="3" topLeftCell="B22" activePane="bottomRight" state="frozen"/>
      <selection pane="topRight" activeCell="B1" sqref="B1"/>
      <selection pane="bottomLeft" activeCell="A4" sqref="A4"/>
      <selection pane="bottomRight" activeCell="C38" sqref="C38"/>
    </sheetView>
  </sheetViews>
  <sheetFormatPr defaultRowHeight="12" x14ac:dyDescent="0.15"/>
  <cols>
    <col min="1" max="1" width="15.77734375" customWidth="1"/>
    <col min="2" max="2" width="20.77734375" customWidth="1"/>
  </cols>
  <sheetData>
    <row r="1" spans="1:2" ht="13.2" x14ac:dyDescent="0.15">
      <c r="A1" s="1" t="s">
        <v>1</v>
      </c>
      <c r="B1" s="1" t="s">
        <v>827</v>
      </c>
    </row>
    <row r="2" spans="1:2" ht="13.2" x14ac:dyDescent="0.15">
      <c r="A2" s="1" t="s">
        <v>32</v>
      </c>
      <c r="B2" s="1" t="s">
        <v>660</v>
      </c>
    </row>
    <row r="3" spans="1:2" ht="13.2" x14ac:dyDescent="0.15">
      <c r="A3" s="1" t="s">
        <v>63</v>
      </c>
      <c r="B3" s="1" t="s">
        <v>383</v>
      </c>
    </row>
    <row r="4" spans="1:2" x14ac:dyDescent="0.15">
      <c r="A4" s="2" t="s">
        <v>502</v>
      </c>
      <c r="B4" t="s">
        <v>829</v>
      </c>
    </row>
    <row r="5" spans="1:2" x14ac:dyDescent="0.15">
      <c r="A5" s="2" t="s">
        <v>503</v>
      </c>
      <c r="B5" t="s">
        <v>828</v>
      </c>
    </row>
    <row r="6" spans="1:2" x14ac:dyDescent="0.15">
      <c r="A6" s="2" t="s">
        <v>504</v>
      </c>
      <c r="B6" t="s">
        <v>830</v>
      </c>
    </row>
    <row r="7" spans="1:2" x14ac:dyDescent="0.15">
      <c r="A7" s="2" t="s">
        <v>505</v>
      </c>
      <c r="B7" t="s">
        <v>831</v>
      </c>
    </row>
    <row r="8" spans="1:2" x14ac:dyDescent="0.15">
      <c r="A8" s="2" t="s">
        <v>506</v>
      </c>
      <c r="B8" t="s">
        <v>832</v>
      </c>
    </row>
    <row r="9" spans="1:2" x14ac:dyDescent="0.15">
      <c r="A9" s="2" t="s">
        <v>507</v>
      </c>
      <c r="B9" t="s">
        <v>833</v>
      </c>
    </row>
    <row r="10" spans="1:2" x14ac:dyDescent="0.15">
      <c r="A10" s="2" t="s">
        <v>508</v>
      </c>
      <c r="B10" t="s">
        <v>834</v>
      </c>
    </row>
    <row r="11" spans="1:2" x14ac:dyDescent="0.15">
      <c r="A11" s="2" t="s">
        <v>509</v>
      </c>
      <c r="B11" t="s">
        <v>835</v>
      </c>
    </row>
    <row r="12" spans="1:2" x14ac:dyDescent="0.15">
      <c r="A12" s="2" t="s">
        <v>510</v>
      </c>
      <c r="B12" t="s">
        <v>836</v>
      </c>
    </row>
    <row r="13" spans="1:2" x14ac:dyDescent="0.15">
      <c r="A13" s="2" t="s">
        <v>511</v>
      </c>
      <c r="B13" t="s">
        <v>837</v>
      </c>
    </row>
    <row r="14" spans="1:2" x14ac:dyDescent="0.15">
      <c r="A14" s="2" t="s">
        <v>512</v>
      </c>
      <c r="B14" t="s">
        <v>838</v>
      </c>
    </row>
    <row r="15" spans="1:2" x14ac:dyDescent="0.15">
      <c r="A15" s="2" t="s">
        <v>513</v>
      </c>
      <c r="B15" t="s">
        <v>839</v>
      </c>
    </row>
    <row r="16" spans="1:2" x14ac:dyDescent="0.15">
      <c r="A16" s="2" t="s">
        <v>514</v>
      </c>
      <c r="B16" t="s">
        <v>840</v>
      </c>
    </row>
    <row r="17" spans="1:2" x14ac:dyDescent="0.15">
      <c r="A17" s="2" t="s">
        <v>515</v>
      </c>
      <c r="B17" t="s">
        <v>841</v>
      </c>
    </row>
    <row r="18" spans="1:2" x14ac:dyDescent="0.15">
      <c r="A18" s="2" t="s">
        <v>516</v>
      </c>
      <c r="B18" t="s">
        <v>842</v>
      </c>
    </row>
    <row r="19" spans="1:2" x14ac:dyDescent="0.15">
      <c r="A19" s="2" t="s">
        <v>517</v>
      </c>
      <c r="B19" t="s">
        <v>843</v>
      </c>
    </row>
    <row r="20" spans="1:2" x14ac:dyDescent="0.15">
      <c r="A20" s="2" t="s">
        <v>518</v>
      </c>
      <c r="B20" t="s">
        <v>844</v>
      </c>
    </row>
    <row r="21" spans="1:2" x14ac:dyDescent="0.15">
      <c r="A21" s="2" t="s">
        <v>519</v>
      </c>
      <c r="B21" t="s">
        <v>845</v>
      </c>
    </row>
    <row r="22" spans="1:2" x14ac:dyDescent="0.15">
      <c r="A22" s="2" t="s">
        <v>520</v>
      </c>
      <c r="B22" t="s">
        <v>846</v>
      </c>
    </row>
    <row r="23" spans="1:2" x14ac:dyDescent="0.15">
      <c r="A23" s="2" t="s">
        <v>521</v>
      </c>
      <c r="B23" t="s">
        <v>847</v>
      </c>
    </row>
    <row r="24" spans="1:2" x14ac:dyDescent="0.15">
      <c r="A24" s="2" t="s">
        <v>522</v>
      </c>
      <c r="B24" t="s">
        <v>848</v>
      </c>
    </row>
    <row r="25" spans="1:2" x14ac:dyDescent="0.15">
      <c r="A25" s="2" t="s">
        <v>523</v>
      </c>
      <c r="B25" t="s">
        <v>849</v>
      </c>
    </row>
    <row r="26" spans="1:2" x14ac:dyDescent="0.15">
      <c r="A26" s="2" t="s">
        <v>524</v>
      </c>
      <c r="B26" t="s">
        <v>849</v>
      </c>
    </row>
    <row r="27" spans="1:2" x14ac:dyDescent="0.15">
      <c r="A27" s="2" t="s">
        <v>525</v>
      </c>
      <c r="B27" t="s">
        <v>850</v>
      </c>
    </row>
    <row r="28" spans="1:2" x14ac:dyDescent="0.15">
      <c r="A28" s="2" t="s">
        <v>526</v>
      </c>
      <c r="B28" t="s">
        <v>851</v>
      </c>
    </row>
    <row r="29" spans="1:2" x14ac:dyDescent="0.15">
      <c r="A29" s="2" t="s">
        <v>527</v>
      </c>
      <c r="B29" t="s">
        <v>851</v>
      </c>
    </row>
    <row r="30" spans="1:2" x14ac:dyDescent="0.15">
      <c r="A30" s="2" t="s">
        <v>528</v>
      </c>
      <c r="B30" t="s">
        <v>852</v>
      </c>
    </row>
    <row r="31" spans="1:2" x14ac:dyDescent="0.15">
      <c r="A31" s="2" t="s">
        <v>529</v>
      </c>
      <c r="B31" t="s">
        <v>853</v>
      </c>
    </row>
    <row r="32" spans="1:2" x14ac:dyDescent="0.15">
      <c r="A32" s="2" t="s">
        <v>530</v>
      </c>
      <c r="B32" t="s">
        <v>853</v>
      </c>
    </row>
    <row r="33" spans="1:2" x14ac:dyDescent="0.15">
      <c r="A33" s="2" t="s">
        <v>531</v>
      </c>
      <c r="B33" t="s">
        <v>854</v>
      </c>
    </row>
    <row r="34" spans="1:2" x14ac:dyDescent="0.15">
      <c r="A34" s="2" t="s">
        <v>532</v>
      </c>
      <c r="B34" t="s">
        <v>855</v>
      </c>
    </row>
    <row r="35" spans="1:2" x14ac:dyDescent="0.15">
      <c r="A35" s="2" t="s">
        <v>533</v>
      </c>
      <c r="B35" t="s">
        <v>855</v>
      </c>
    </row>
    <row r="36" spans="1:2" x14ac:dyDescent="0.15">
      <c r="A36" s="2" t="s">
        <v>534</v>
      </c>
      <c r="B36" t="s">
        <v>855</v>
      </c>
    </row>
    <row r="37" spans="1:2" x14ac:dyDescent="0.15">
      <c r="A37" s="2" t="s">
        <v>535</v>
      </c>
      <c r="B37" t="s">
        <v>856</v>
      </c>
    </row>
    <row r="38" spans="1:2" x14ac:dyDescent="0.15">
      <c r="A38" s="2" t="s">
        <v>536</v>
      </c>
      <c r="B38" t="s">
        <v>857</v>
      </c>
    </row>
    <row r="39" spans="1:2" x14ac:dyDescent="0.15">
      <c r="A39" s="2" t="s">
        <v>537</v>
      </c>
      <c r="B39" t="s">
        <v>858</v>
      </c>
    </row>
    <row r="40" spans="1:2" x14ac:dyDescent="0.15">
      <c r="A40" s="2" t="s">
        <v>538</v>
      </c>
      <c r="B40" t="s">
        <v>859</v>
      </c>
    </row>
    <row r="41" spans="1:2" x14ac:dyDescent="0.15">
      <c r="A41" s="2" t="s">
        <v>539</v>
      </c>
      <c r="B41" t="s">
        <v>860</v>
      </c>
    </row>
    <row r="42" spans="1:2" x14ac:dyDescent="0.15">
      <c r="A42" s="2" t="s">
        <v>540</v>
      </c>
      <c r="B42" t="s">
        <v>861</v>
      </c>
    </row>
    <row r="43" spans="1:2" x14ac:dyDescent="0.15">
      <c r="A43" s="2" t="s">
        <v>541</v>
      </c>
      <c r="B43" t="s">
        <v>862</v>
      </c>
    </row>
    <row r="44" spans="1:2" x14ac:dyDescent="0.15">
      <c r="A44" s="2" t="s">
        <v>542</v>
      </c>
      <c r="B44" t="s">
        <v>862</v>
      </c>
    </row>
    <row r="45" spans="1:2" x14ac:dyDescent="0.15">
      <c r="A45" s="2" t="s">
        <v>543</v>
      </c>
      <c r="B45" t="s">
        <v>862</v>
      </c>
    </row>
  </sheetData>
  <phoneticPr fontId="5"/>
  <dataValidations count="1">
    <dataValidation type="list" allowBlank="1" showInputMessage="1" showErrorMessage="1" sqref="A4:A45" xr:uid="{F469B828-3A3A-4F47-A74F-498D7EFC7080}">
      <formula1>アイテム小種別</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1284</TotalTime>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22</vt:i4>
      </vt:variant>
    </vt:vector>
  </HeadingPairs>
  <TitlesOfParts>
    <vt:vector size="42" baseType="lpstr">
      <vt:lpstr>@Export</vt:lpstr>
      <vt:lpstr>#Memo</vt:lpstr>
      <vt:lpstr>#Enum</vt:lpstr>
      <vt:lpstr>EnemyUnit</vt:lpstr>
      <vt:lpstr>EnemyTeam</vt:lpstr>
      <vt:lpstr>Item</vt:lpstr>
      <vt:lpstr>Goods</vt:lpstr>
      <vt:lpstr>Equipment</vt:lpstr>
      <vt:lpstr>UndefinedEquipmentName</vt:lpstr>
      <vt:lpstr>Material</vt:lpstr>
      <vt:lpstr>Skill</vt:lpstr>
      <vt:lpstr>Influence</vt:lpstr>
      <vt:lpstr>Effect</vt:lpstr>
      <vt:lpstr>PlayerClass</vt:lpstr>
      <vt:lpstr>PlayerExperience</vt:lpstr>
      <vt:lpstr>DungeonArea</vt:lpstr>
      <vt:lpstr>DungeonFloor</vt:lpstr>
      <vt:lpstr>EnemyEncounter</vt:lpstr>
      <vt:lpstr>TreasureBox</vt:lpstr>
      <vt:lpstr>TreasureTrap</vt:lpstr>
      <vt:lpstr>Area</vt:lpstr>
      <vt:lpstr>Effect</vt:lpstr>
      <vt:lpstr>EnemyTeam</vt:lpstr>
      <vt:lpstr>EnemyUnit</vt:lpstr>
      <vt:lpstr>Equipment</vt:lpstr>
      <vt:lpstr>Floor</vt:lpstr>
      <vt:lpstr>Goods</vt:lpstr>
      <vt:lpstr>Influence</vt:lpstr>
      <vt:lpstr>Item</vt:lpstr>
      <vt:lpstr>Material</vt:lpstr>
      <vt:lpstr>Skill</vt:lpstr>
      <vt:lpstr>TreasureBox</vt:lpstr>
      <vt:lpstr>TreasureTrap</vt:lpstr>
      <vt:lpstr>アイテム小種別</vt:lpstr>
      <vt:lpstr>アイテム大種別</vt:lpstr>
      <vt:lpstr>影響処理</vt:lpstr>
      <vt:lpstr>属性</vt:lpstr>
      <vt:lpstr>部位</vt:lpstr>
      <vt:lpstr>宝外観</vt:lpstr>
      <vt:lpstr>宝条件</vt:lpstr>
      <vt:lpstr>有効無効</vt:lpstr>
      <vt:lpstr>罠種類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sakamoto</dc:creator>
  <cp:lastModifiedBy>Dainopu Mouser</cp:lastModifiedBy>
  <cp:revision>87</cp:revision>
  <cp:lastPrinted>1601-01-01T00:00:00Z</cp:lastPrinted>
  <dcterms:created xsi:type="dcterms:W3CDTF">2017-04-11T06:14:49Z</dcterms:created>
  <dcterms:modified xsi:type="dcterms:W3CDTF">2022-09-19T15:30:05Z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2.2.1</vt:lpwstr>
  </property>
</Properties>
</file>