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G:\DataScience\IoTSensorScrape\"/>
    </mc:Choice>
  </mc:AlternateContent>
  <xr:revisionPtr revIDLastSave="0" documentId="13_ncr:1_{30119B89-9CA0-4B30-8A4D-BD00840F2FE9}" xr6:coauthVersionLast="46" xr6:coauthVersionMax="46" xr10:uidLastSave="{00000000-0000-0000-0000-000000000000}"/>
  <bookViews>
    <workbookView xWindow="-120" yWindow="-120" windowWidth="38640" windowHeight="21240" xr2:uid="{00000000-000D-0000-FFFF-FFFF00000000}"/>
  </bookViews>
  <sheets>
    <sheet name="data" sheetId="2" r:id="rId1"/>
    <sheet name="summary" sheetId="3" r:id="rId2"/>
  </sheets>
  <definedNames>
    <definedName name="ExternalData_1" localSheetId="0" hidden="1">data!$A$2:$U$473</definedName>
  </definedNames>
  <calcPr calcId="191029"/>
  <pivotCaches>
    <pivotCache cacheId="0"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3" i="2" l="1" a="1"/>
  <c r="W3" i="2" s="1"/>
  <c r="W156" i="2" a="1"/>
  <c r="W156" i="2" s="1"/>
  <c r="X156" i="2" s="1"/>
  <c r="W157" i="2" a="1"/>
  <c r="W157" i="2" s="1"/>
  <c r="X157" i="2" s="1"/>
  <c r="W5" i="2" a="1"/>
  <c r="W5" i="2" s="1"/>
  <c r="W6" i="2" a="1"/>
  <c r="W6" i="2" s="1"/>
  <c r="W7" i="2" a="1"/>
  <c r="W7" i="2" s="1"/>
  <c r="W8" i="2" a="1"/>
  <c r="W8" i="2" s="1"/>
  <c r="W9" i="2" a="1"/>
  <c r="W9" i="2" s="1"/>
  <c r="W10" i="2" a="1"/>
  <c r="W10" i="2" s="1"/>
  <c r="W11" i="2" a="1"/>
  <c r="W11" i="2" s="1"/>
  <c r="X11" i="2" s="1"/>
  <c r="W12" i="2" a="1"/>
  <c r="W12" i="2" s="1"/>
  <c r="W13" i="2" a="1"/>
  <c r="W13" i="2" s="1"/>
  <c r="W14" i="2" a="1"/>
  <c r="W14" i="2" s="1"/>
  <c r="W15" i="2" a="1"/>
  <c r="W15" i="2" s="1"/>
  <c r="W16" i="2" a="1"/>
  <c r="W16" i="2" s="1"/>
  <c r="X16" i="2" s="1"/>
  <c r="W17" i="2" a="1"/>
  <c r="W17" i="2" s="1"/>
  <c r="W18" i="2" a="1"/>
  <c r="W18" i="2" s="1"/>
  <c r="W19" i="2" a="1"/>
  <c r="W19" i="2" s="1"/>
  <c r="X19" i="2" s="1"/>
  <c r="W139" i="2" a="1"/>
  <c r="W139" i="2" s="1"/>
  <c r="W172" i="2" a="1"/>
  <c r="W172" i="2" s="1"/>
  <c r="W173" i="2" a="1"/>
  <c r="W173" i="2" s="1"/>
  <c r="W174" i="2" a="1"/>
  <c r="W174" i="2" s="1"/>
  <c r="W175" i="2" a="1"/>
  <c r="W175" i="2" s="1"/>
  <c r="W176" i="2" a="1"/>
  <c r="W176" i="2" s="1"/>
  <c r="W177" i="2" a="1"/>
  <c r="W177" i="2" s="1"/>
  <c r="W158" i="2" a="1"/>
  <c r="W158" i="2" s="1"/>
  <c r="X158" i="2" s="1"/>
  <c r="W159" i="2" a="1"/>
  <c r="W159" i="2" s="1"/>
  <c r="W160" i="2" a="1"/>
  <c r="W160" i="2" s="1"/>
  <c r="W161" i="2" a="1"/>
  <c r="W161" i="2" s="1"/>
  <c r="W162" i="2" a="1"/>
  <c r="W162" i="2" s="1"/>
  <c r="X162" i="2" s="1"/>
  <c r="W163" i="2" a="1"/>
  <c r="W163" i="2" s="1"/>
  <c r="X163" i="2" s="1"/>
  <c r="W164" i="2" a="1"/>
  <c r="W164" i="2" s="1"/>
  <c r="W165" i="2" a="1"/>
  <c r="W165" i="2" s="1"/>
  <c r="W67" i="2" a="1"/>
  <c r="W67" i="2" s="1"/>
  <c r="X67" i="2" s="1"/>
  <c r="W68" i="2" a="1"/>
  <c r="W68" i="2" s="1"/>
  <c r="X68" i="2" s="1"/>
  <c r="W69" i="2" a="1"/>
  <c r="W69" i="2" s="1"/>
  <c r="W70" i="2" a="1"/>
  <c r="W70" i="2" s="1"/>
  <c r="W71" i="2" a="1"/>
  <c r="W71" i="2" s="1"/>
  <c r="W72" i="2" a="1"/>
  <c r="W72" i="2" s="1"/>
  <c r="W73" i="2" a="1"/>
  <c r="W73" i="2" s="1"/>
  <c r="W74" i="2" a="1"/>
  <c r="W74" i="2" s="1"/>
  <c r="W75" i="2" a="1"/>
  <c r="W75" i="2" s="1"/>
  <c r="X75" i="2" s="1"/>
  <c r="W76" i="2" a="1"/>
  <c r="W76" i="2" s="1"/>
  <c r="W77" i="2" a="1"/>
  <c r="W77" i="2" s="1"/>
  <c r="W78" i="2" a="1"/>
  <c r="W78" i="2" s="1"/>
  <c r="W79" i="2" a="1"/>
  <c r="W79" i="2" s="1"/>
  <c r="W80" i="2" a="1"/>
  <c r="W80" i="2" s="1"/>
  <c r="X80" i="2" s="1"/>
  <c r="W20" i="2" a="1"/>
  <c r="W20" i="2" s="1"/>
  <c r="W21" i="2" a="1"/>
  <c r="W21" i="2" s="1"/>
  <c r="W22" i="2" a="1"/>
  <c r="W22" i="2" s="1"/>
  <c r="X22" i="2" s="1"/>
  <c r="W23" i="2" a="1"/>
  <c r="W23" i="2" s="1"/>
  <c r="W24" i="2" a="1"/>
  <c r="W24" i="2" s="1"/>
  <c r="W25" i="2" a="1"/>
  <c r="W25" i="2" s="1"/>
  <c r="W26" i="2" a="1"/>
  <c r="W26" i="2" s="1"/>
  <c r="W27" i="2" a="1"/>
  <c r="W27" i="2" s="1"/>
  <c r="W28" i="2" a="1"/>
  <c r="W28" i="2" s="1"/>
  <c r="W29" i="2" a="1"/>
  <c r="W29" i="2" s="1"/>
  <c r="W30" i="2" a="1"/>
  <c r="W30" i="2" s="1"/>
  <c r="X30" i="2" s="1"/>
  <c r="W31" i="2" a="1"/>
  <c r="W31" i="2" s="1"/>
  <c r="W81" i="2" a="1"/>
  <c r="W81" i="2" s="1"/>
  <c r="W82" i="2" a="1"/>
  <c r="W82" i="2" s="1"/>
  <c r="W83" i="2" a="1"/>
  <c r="W83" i="2" s="1"/>
  <c r="W32" i="2" a="1"/>
  <c r="W32" i="2" s="1"/>
  <c r="X32" i="2" s="1"/>
  <c r="W33" i="2" a="1"/>
  <c r="W33" i="2" s="1"/>
  <c r="W34" i="2" a="1"/>
  <c r="W34" i="2" s="1"/>
  <c r="W37" i="2" a="1"/>
  <c r="W37" i="2" s="1"/>
  <c r="X37" i="2" s="1"/>
  <c r="W38" i="2" a="1"/>
  <c r="W38" i="2" s="1"/>
  <c r="W39" i="2" a="1"/>
  <c r="W39" i="2" s="1"/>
  <c r="W40" i="2" a="1"/>
  <c r="W40" i="2" s="1"/>
  <c r="W41" i="2" a="1"/>
  <c r="W41" i="2" s="1"/>
  <c r="W42" i="2" a="1"/>
  <c r="W42" i="2" s="1"/>
  <c r="X42" i="2" s="1"/>
  <c r="W43" i="2" a="1"/>
  <c r="W43" i="2" s="1"/>
  <c r="W44" i="2" a="1"/>
  <c r="W44" i="2" s="1"/>
  <c r="W45" i="2" a="1"/>
  <c r="W45" i="2" s="1"/>
  <c r="X45" i="2" s="1"/>
  <c r="W46" i="2" a="1"/>
  <c r="W46" i="2" s="1"/>
  <c r="W47" i="2" a="1"/>
  <c r="W47" i="2" s="1"/>
  <c r="W48" i="2" a="1"/>
  <c r="W48" i="2" s="1"/>
  <c r="W49" i="2" a="1"/>
  <c r="W49" i="2" s="1"/>
  <c r="X49" i="2" s="1"/>
  <c r="W50" i="2" a="1"/>
  <c r="W50" i="2" s="1"/>
  <c r="X50" i="2" s="1"/>
  <c r="W51" i="2" a="1"/>
  <c r="W51" i="2" s="1"/>
  <c r="W52" i="2" a="1"/>
  <c r="W52" i="2" s="1"/>
  <c r="W53" i="2" a="1"/>
  <c r="W53" i="2" s="1"/>
  <c r="X53" i="2" s="1"/>
  <c r="W54" i="2" a="1"/>
  <c r="W54" i="2" s="1"/>
  <c r="W55" i="2" a="1"/>
  <c r="W55" i="2" s="1"/>
  <c r="W56" i="2" a="1"/>
  <c r="W56" i="2" s="1"/>
  <c r="X56" i="2" s="1"/>
  <c r="W57" i="2" a="1"/>
  <c r="W57" i="2" s="1"/>
  <c r="W58" i="2" a="1"/>
  <c r="W58" i="2" s="1"/>
  <c r="W59" i="2" a="1"/>
  <c r="W59" i="2" s="1"/>
  <c r="W60" i="2" a="1"/>
  <c r="W60" i="2" s="1"/>
  <c r="W61" i="2" a="1"/>
  <c r="W61" i="2" s="1"/>
  <c r="X61" i="2" s="1"/>
  <c r="W62" i="2" a="1"/>
  <c r="W62" i="2" s="1"/>
  <c r="W63" i="2" a="1"/>
  <c r="W63" i="2" s="1"/>
  <c r="W64" i="2" a="1"/>
  <c r="W64" i="2" s="1"/>
  <c r="W65" i="2" a="1"/>
  <c r="W65" i="2" s="1"/>
  <c r="W66" i="2" a="1"/>
  <c r="W66" i="2" s="1"/>
  <c r="X66" i="2" s="1"/>
  <c r="W118" i="2" a="1"/>
  <c r="W118" i="2" s="1"/>
  <c r="W119" i="2" a="1"/>
  <c r="W119" i="2" s="1"/>
  <c r="W120" i="2" a="1"/>
  <c r="W120" i="2" s="1"/>
  <c r="X120" i="2" s="1"/>
  <c r="W4" i="2" a="1"/>
  <c r="W4" i="2" s="1"/>
  <c r="W127" i="2" a="1"/>
  <c r="W127" i="2" s="1"/>
  <c r="W128" i="2" a="1"/>
  <c r="W128" i="2" s="1"/>
  <c r="W35" i="2" a="1"/>
  <c r="W35" i="2" s="1"/>
  <c r="W146" i="2" a="1"/>
  <c r="W146" i="2" s="1"/>
  <c r="W147" i="2" a="1"/>
  <c r="W147" i="2" s="1"/>
  <c r="W148" i="2" a="1"/>
  <c r="W148" i="2" s="1"/>
  <c r="W149" i="2" a="1"/>
  <c r="W149" i="2" s="1"/>
  <c r="X149" i="2" s="1"/>
  <c r="W150" i="2" a="1"/>
  <c r="W150" i="2" s="1"/>
  <c r="W151" i="2" a="1"/>
  <c r="W151" i="2" s="1"/>
  <c r="W152" i="2" a="1"/>
  <c r="W152" i="2" s="1"/>
  <c r="W153" i="2" a="1"/>
  <c r="W153" i="2" s="1"/>
  <c r="W154" i="2" a="1"/>
  <c r="W154" i="2" s="1"/>
  <c r="X154" i="2" s="1"/>
  <c r="W155" i="2" a="1"/>
  <c r="W155" i="2" s="1"/>
  <c r="W117" i="2" a="1"/>
  <c r="W117" i="2" s="1"/>
  <c r="W85" i="2" a="1"/>
  <c r="W85" i="2" s="1"/>
  <c r="X85" i="2" s="1"/>
  <c r="W86" i="2" a="1"/>
  <c r="W86" i="2" s="1"/>
  <c r="W87" i="2" a="1"/>
  <c r="W87" i="2" s="1"/>
  <c r="W88" i="2" a="1"/>
  <c r="W88" i="2" s="1"/>
  <c r="W89" i="2" a="1"/>
  <c r="W89" i="2" s="1"/>
  <c r="W90" i="2" a="1"/>
  <c r="W90" i="2" s="1"/>
  <c r="W91" i="2" a="1"/>
  <c r="W91" i="2" s="1"/>
  <c r="W92" i="2" a="1"/>
  <c r="W92" i="2" s="1"/>
  <c r="W93" i="2" a="1"/>
  <c r="W93" i="2" s="1"/>
  <c r="X93" i="2" s="1"/>
  <c r="W94" i="2" a="1"/>
  <c r="W94" i="2" s="1"/>
  <c r="W95" i="2" a="1"/>
  <c r="W95" i="2" s="1"/>
  <c r="W96" i="2" a="1"/>
  <c r="W96" i="2" s="1"/>
  <c r="W97" i="2" a="1"/>
  <c r="W97" i="2" s="1"/>
  <c r="W98" i="2" a="1"/>
  <c r="W98" i="2" s="1"/>
  <c r="X98" i="2" s="1"/>
  <c r="W99" i="2" a="1"/>
  <c r="W99" i="2" s="1"/>
  <c r="W100" i="2" a="1"/>
  <c r="W100" i="2" s="1"/>
  <c r="W112" i="2" a="1"/>
  <c r="W112" i="2" s="1"/>
  <c r="X112" i="2" s="1"/>
  <c r="W113" i="2" a="1"/>
  <c r="W113" i="2" s="1"/>
  <c r="W114" i="2" a="1"/>
  <c r="W114" i="2" s="1"/>
  <c r="W347" i="2" a="1"/>
  <c r="W347" i="2" s="1"/>
  <c r="W348" i="2" a="1"/>
  <c r="W348" i="2" s="1"/>
  <c r="W349" i="2" a="1"/>
  <c r="W349" i="2" s="1"/>
  <c r="W350" i="2" a="1"/>
  <c r="W350" i="2" s="1"/>
  <c r="W351" i="2" a="1"/>
  <c r="W351" i="2" s="1"/>
  <c r="W352" i="2" a="1"/>
  <c r="W352" i="2" s="1"/>
  <c r="X352" i="2" s="1"/>
  <c r="W353" i="2" a="1"/>
  <c r="W353" i="2" s="1"/>
  <c r="W354" i="2" a="1"/>
  <c r="W354" i="2" s="1"/>
  <c r="W355" i="2" a="1"/>
  <c r="W355" i="2" s="1"/>
  <c r="W356" i="2" a="1"/>
  <c r="W356" i="2" s="1"/>
  <c r="X356" i="2" s="1"/>
  <c r="W357" i="2" a="1"/>
  <c r="W357" i="2" s="1"/>
  <c r="X357" i="2" s="1"/>
  <c r="W358" i="2" a="1"/>
  <c r="W358" i="2" s="1"/>
  <c r="W359" i="2" a="1"/>
  <c r="W359" i="2" s="1"/>
  <c r="W115" i="2" a="1"/>
  <c r="W115" i="2" s="1"/>
  <c r="X115" i="2" s="1"/>
  <c r="W116" i="2" a="1"/>
  <c r="W116" i="2" s="1"/>
  <c r="W121" i="2" a="1"/>
  <c r="W121" i="2" s="1"/>
  <c r="W122" i="2" a="1"/>
  <c r="W122" i="2" s="1"/>
  <c r="X122" i="2" s="1"/>
  <c r="W123" i="2" a="1"/>
  <c r="W123" i="2" s="1"/>
  <c r="X123" i="2" s="1"/>
  <c r="W124" i="2" a="1"/>
  <c r="W124" i="2" s="1"/>
  <c r="W125" i="2" a="1"/>
  <c r="W125" i="2" s="1"/>
  <c r="W126" i="2" a="1"/>
  <c r="W126" i="2" s="1"/>
  <c r="W133" i="2" a="1"/>
  <c r="W133" i="2" s="1"/>
  <c r="X133" i="2" s="1"/>
  <c r="W134" i="2" a="1"/>
  <c r="W134" i="2" s="1"/>
  <c r="W140" i="2" a="1"/>
  <c r="W140" i="2" s="1"/>
  <c r="W141" i="2" a="1"/>
  <c r="W141" i="2" s="1"/>
  <c r="W107" i="2" a="1"/>
  <c r="W107" i="2" s="1"/>
  <c r="W108" i="2" a="1"/>
  <c r="W108" i="2" s="1"/>
  <c r="X108" i="2" s="1"/>
  <c r="W109" i="2" a="1"/>
  <c r="W109" i="2" s="1"/>
  <c r="W110" i="2" a="1"/>
  <c r="W110" i="2" s="1"/>
  <c r="W166" i="2" a="1"/>
  <c r="W166" i="2" s="1"/>
  <c r="X166" i="2" s="1"/>
  <c r="W167" i="2" a="1"/>
  <c r="W167" i="2" s="1"/>
  <c r="X167" i="2" s="1"/>
  <c r="W168" i="2" a="1"/>
  <c r="W168" i="2" s="1"/>
  <c r="X168" i="2" s="1"/>
  <c r="W169" i="2" a="1"/>
  <c r="W169" i="2" s="1"/>
  <c r="W381" i="2" a="1"/>
  <c r="W381" i="2" s="1"/>
  <c r="X381" i="2" s="1"/>
  <c r="W103" i="2" a="1"/>
  <c r="W103" i="2" s="1"/>
  <c r="X103" i="2" s="1"/>
  <c r="W104" i="2" a="1"/>
  <c r="W104" i="2" s="1"/>
  <c r="X104" i="2" s="1"/>
  <c r="W105" i="2" a="1"/>
  <c r="W105" i="2" s="1"/>
  <c r="W106" i="2" a="1"/>
  <c r="W106" i="2" s="1"/>
  <c r="W179" i="2" a="1"/>
  <c r="W179" i="2" s="1"/>
  <c r="X179" i="2" s="1"/>
  <c r="W229" i="2" a="1"/>
  <c r="W229" i="2" s="1"/>
  <c r="W230" i="2" a="1"/>
  <c r="W230" i="2" s="1"/>
  <c r="X230" i="2" s="1"/>
  <c r="W231" i="2" a="1"/>
  <c r="W231" i="2" s="1"/>
  <c r="X231" i="2" s="1"/>
  <c r="W232" i="2" a="1"/>
  <c r="W232" i="2" s="1"/>
  <c r="X232" i="2" s="1"/>
  <c r="W233" i="2" a="1"/>
  <c r="W233" i="2" s="1"/>
  <c r="X233" i="2" s="1"/>
  <c r="W135" i="2" a="1"/>
  <c r="W135" i="2" s="1"/>
  <c r="W101" i="2" a="1"/>
  <c r="W101" i="2" s="1"/>
  <c r="X101" i="2" s="1"/>
  <c r="W102" i="2" a="1"/>
  <c r="W102" i="2" s="1"/>
  <c r="X102" i="2" s="1"/>
  <c r="W236" i="2" a="1"/>
  <c r="W236" i="2" s="1"/>
  <c r="X236" i="2" s="1"/>
  <c r="W237" i="2" a="1"/>
  <c r="W237" i="2" s="1"/>
  <c r="W238" i="2" a="1"/>
  <c r="W238" i="2" s="1"/>
  <c r="X238" i="2" s="1"/>
  <c r="W239" i="2" a="1"/>
  <c r="W239" i="2" s="1"/>
  <c r="X239" i="2" s="1"/>
  <c r="W240" i="2" a="1"/>
  <c r="W240" i="2" s="1"/>
  <c r="X240" i="2" s="1"/>
  <c r="W241" i="2" a="1"/>
  <c r="W241" i="2" s="1"/>
  <c r="W242" i="2" a="1"/>
  <c r="W242" i="2" s="1"/>
  <c r="X242" i="2" s="1"/>
  <c r="W243" i="2" a="1"/>
  <c r="W243" i="2" s="1"/>
  <c r="X243" i="2" s="1"/>
  <c r="W244" i="2" a="1"/>
  <c r="W244" i="2" s="1"/>
  <c r="W245" i="2" a="1"/>
  <c r="W245" i="2" s="1"/>
  <c r="W246" i="2" a="1"/>
  <c r="W246" i="2" s="1"/>
  <c r="X246" i="2" s="1"/>
  <c r="W247" i="2" a="1"/>
  <c r="W247" i="2" s="1"/>
  <c r="X247" i="2" s="1"/>
  <c r="W248" i="2" a="1"/>
  <c r="W248" i="2" s="1"/>
  <c r="X248" i="2" s="1"/>
  <c r="W249" i="2" a="1"/>
  <c r="W249" i="2" s="1"/>
  <c r="W250" i="2" a="1"/>
  <c r="W250" i="2" s="1"/>
  <c r="X250" i="2" s="1"/>
  <c r="W251" i="2" a="1"/>
  <c r="W251" i="2" s="1"/>
  <c r="X251" i="2" s="1"/>
  <c r="W252" i="2" a="1"/>
  <c r="W252" i="2" s="1"/>
  <c r="X252" i="2" s="1"/>
  <c r="W253" i="2" a="1"/>
  <c r="W253" i="2" s="1"/>
  <c r="W136" i="2" a="1"/>
  <c r="W136" i="2" s="1"/>
  <c r="X136" i="2" s="1"/>
  <c r="W137" i="2" a="1"/>
  <c r="W137" i="2" s="1"/>
  <c r="X137" i="2" s="1"/>
  <c r="W138" i="2" a="1"/>
  <c r="W138" i="2" s="1"/>
  <c r="X138" i="2" s="1"/>
  <c r="W191" i="2" a="1"/>
  <c r="W191" i="2" s="1"/>
  <c r="W398" i="2" a="1"/>
  <c r="W398" i="2" s="1"/>
  <c r="X398" i="2" s="1"/>
  <c r="W186" i="2" a="1"/>
  <c r="W186" i="2" s="1"/>
  <c r="W170" i="2" a="1"/>
  <c r="W170" i="2" s="1"/>
  <c r="W171" i="2" a="1"/>
  <c r="W171" i="2" s="1"/>
  <c r="W142" i="2" a="1"/>
  <c r="W142" i="2" s="1"/>
  <c r="X142" i="2" s="1"/>
  <c r="W143" i="2" a="1"/>
  <c r="W143" i="2" s="1"/>
  <c r="X143" i="2" s="1"/>
  <c r="W144" i="2" a="1"/>
  <c r="W144" i="2"/>
  <c r="X144" i="2" s="1"/>
  <c r="W145" i="2" a="1"/>
  <c r="W145" i="2" s="1"/>
  <c r="W320" i="2" a="1"/>
  <c r="W320" i="2" s="1"/>
  <c r="X320" i="2" s="1"/>
  <c r="W111" i="2" a="1"/>
  <c r="W111" i="2" s="1"/>
  <c r="X111" i="2" s="1"/>
  <c r="W184" i="2" a="1"/>
  <c r="W184" i="2" s="1"/>
  <c r="X184" i="2" s="1"/>
  <c r="W197" i="2" a="1"/>
  <c r="W197" i="2" s="1"/>
  <c r="W198" i="2" a="1"/>
  <c r="W198" i="2" s="1"/>
  <c r="X198" i="2" s="1"/>
  <c r="W199" i="2" a="1"/>
  <c r="W199" i="2" s="1"/>
  <c r="X199" i="2" s="1"/>
  <c r="W400" i="2" a="1"/>
  <c r="W400" i="2" s="1"/>
  <c r="X400" i="2" s="1"/>
  <c r="W196" i="2" a="1"/>
  <c r="W196" i="2" s="1"/>
  <c r="W360" i="2" a="1"/>
  <c r="W360" i="2" s="1"/>
  <c r="X360" i="2" s="1"/>
  <c r="W193" i="2" a="1"/>
  <c r="W193" i="2" s="1"/>
  <c r="X193" i="2" s="1"/>
  <c r="W194" i="2" a="1"/>
  <c r="W194" i="2" s="1"/>
  <c r="W195" i="2" a="1"/>
  <c r="W195" i="2" s="1"/>
  <c r="W192" i="2" a="1"/>
  <c r="W192" i="2" s="1"/>
  <c r="X192" i="2" s="1"/>
  <c r="W180" i="2" a="1"/>
  <c r="W180" i="2" s="1"/>
  <c r="X180" i="2" s="1"/>
  <c r="W181" i="2" a="1"/>
  <c r="W181" i="2" s="1"/>
  <c r="X181" i="2" s="1"/>
  <c r="W182" i="2" a="1"/>
  <c r="W182" i="2" s="1"/>
  <c r="W183" i="2" a="1"/>
  <c r="W183" i="2" s="1"/>
  <c r="W302" i="2" a="1"/>
  <c r="W302" i="2" s="1"/>
  <c r="W303" i="2" a="1"/>
  <c r="W303" i="2" s="1"/>
  <c r="X303" i="2" s="1"/>
  <c r="W304" i="2" a="1"/>
  <c r="W304" i="2" s="1"/>
  <c r="W305" i="2" a="1"/>
  <c r="W305" i="2" s="1"/>
  <c r="X305" i="2" s="1"/>
  <c r="W306" i="2" a="1"/>
  <c r="W306" i="2" s="1"/>
  <c r="X306" i="2" s="1"/>
  <c r="W307" i="2" a="1"/>
  <c r="W307" i="2" s="1"/>
  <c r="X307" i="2" s="1"/>
  <c r="W308" i="2" a="1"/>
  <c r="W308" i="2" s="1"/>
  <c r="X308" i="2" s="1"/>
  <c r="W309" i="2" a="1"/>
  <c r="W309" i="2" s="1"/>
  <c r="W310" i="2" a="1"/>
  <c r="W310" i="2" s="1"/>
  <c r="W311" i="2" a="1"/>
  <c r="W311" i="2" s="1"/>
  <c r="W312" i="2" a="1"/>
  <c r="W312" i="2" s="1"/>
  <c r="W178" i="2" a="1"/>
  <c r="W178" i="2" s="1"/>
  <c r="X178" i="2" s="1"/>
  <c r="W190" i="2" a="1"/>
  <c r="W190" i="2" s="1"/>
  <c r="X190" i="2" s="1"/>
  <c r="W36" i="2" a="1"/>
  <c r="W36" i="2" s="1"/>
  <c r="X36" i="2" s="1"/>
  <c r="W254" i="2" a="1"/>
  <c r="W254" i="2" s="1"/>
  <c r="W255" i="2" a="1"/>
  <c r="W255" i="2" s="1"/>
  <c r="X255" i="2" s="1"/>
  <c r="W256" i="2" a="1"/>
  <c r="W256" i="2" s="1"/>
  <c r="W185" i="2" a="1"/>
  <c r="W185" i="2" s="1"/>
  <c r="X185" i="2" s="1"/>
  <c r="W204" i="2" a="1"/>
  <c r="W204" i="2" s="1"/>
  <c r="W205" i="2" a="1"/>
  <c r="W205" i="2" s="1"/>
  <c r="X205" i="2" s="1"/>
  <c r="W266" i="2" a="1"/>
  <c r="W266" i="2" s="1"/>
  <c r="X266" i="2" s="1"/>
  <c r="W267" i="2" a="1"/>
  <c r="W267" i="2" s="1"/>
  <c r="X267" i="2" s="1"/>
  <c r="W268" i="2" a="1"/>
  <c r="W268" i="2" s="1"/>
  <c r="X268" i="2" s="1"/>
  <c r="W269" i="2" a="1"/>
  <c r="W269" i="2" s="1"/>
  <c r="X269" i="2" s="1"/>
  <c r="W270" i="2" a="1"/>
  <c r="W270" i="2" s="1"/>
  <c r="X270" i="2" s="1"/>
  <c r="W271" i="2" a="1"/>
  <c r="W271" i="2" s="1"/>
  <c r="W272" i="2" a="1"/>
  <c r="W272" i="2" s="1"/>
  <c r="W273" i="2" a="1"/>
  <c r="W273" i="2" s="1"/>
  <c r="X273" i="2" s="1"/>
  <c r="W274" i="2" a="1"/>
  <c r="W274" i="2" s="1"/>
  <c r="X274" i="2" s="1"/>
  <c r="W275" i="2" a="1"/>
  <c r="W275" i="2" s="1"/>
  <c r="X275" i="2" s="1"/>
  <c r="W276" i="2" a="1"/>
  <c r="W276" i="2" s="1"/>
  <c r="W218" i="2" a="1"/>
  <c r="W218" i="2" s="1"/>
  <c r="X218" i="2" s="1"/>
  <c r="W203" i="2" a="1"/>
  <c r="W203" i="2" s="1"/>
  <c r="W341" i="2" a="1"/>
  <c r="W341" i="2" s="1"/>
  <c r="X341" i="2" s="1"/>
  <c r="W342" i="2" a="1"/>
  <c r="W342" i="2" s="1"/>
  <c r="W343" i="2" a="1"/>
  <c r="W343" i="2" s="1"/>
  <c r="X343" i="2" s="1"/>
  <c r="W220" i="2" a="1"/>
  <c r="W220" i="2" s="1"/>
  <c r="X220" i="2" s="1"/>
  <c r="W221" i="2" a="1"/>
  <c r="W221" i="2"/>
  <c r="X221" i="2" s="1"/>
  <c r="W222" i="2" a="1"/>
  <c r="W222" i="2" s="1"/>
  <c r="X222" i="2" s="1"/>
  <c r="W223" i="2" a="1"/>
  <c r="W223" i="2" s="1"/>
  <c r="X223" i="2" s="1"/>
  <c r="W224" i="2" a="1"/>
  <c r="W224" i="2" s="1"/>
  <c r="X224" i="2" s="1"/>
  <c r="W84" i="2" a="1"/>
  <c r="W84" i="2" s="1"/>
  <c r="W277" i="2" a="1"/>
  <c r="W277" i="2" s="1"/>
  <c r="W210" i="2" a="1"/>
  <c r="W210" i="2" s="1"/>
  <c r="X210" i="2" s="1"/>
  <c r="W225" i="2" a="1"/>
  <c r="W225" i="2" s="1"/>
  <c r="X225" i="2" s="1"/>
  <c r="W226" i="2" a="1"/>
  <c r="W226" i="2" s="1"/>
  <c r="X226" i="2" s="1"/>
  <c r="W227" i="2" a="1"/>
  <c r="W227" i="2" s="1"/>
  <c r="W200" i="2" a="1"/>
  <c r="W200" i="2" s="1"/>
  <c r="X200" i="2" s="1"/>
  <c r="W201" i="2" a="1"/>
  <c r="W201" i="2" s="1"/>
  <c r="W202" i="2" a="1"/>
  <c r="W202" i="2" s="1"/>
  <c r="X202" i="2" s="1"/>
  <c r="W129" i="2" a="1"/>
  <c r="W129" i="2" s="1"/>
  <c r="W130" i="2" a="1"/>
  <c r="W130" i="2" s="1"/>
  <c r="X130" i="2" s="1"/>
  <c r="W131" i="2" a="1"/>
  <c r="W131" i="2" s="1"/>
  <c r="X131" i="2" s="1"/>
  <c r="W132" i="2" a="1"/>
  <c r="W132" i="2" s="1"/>
  <c r="X132" i="2" s="1"/>
  <c r="W217" i="2" a="1"/>
  <c r="W217" i="2" s="1"/>
  <c r="W211" i="2" a="1"/>
  <c r="W211" i="2" s="1"/>
  <c r="W212" i="2" a="1"/>
  <c r="W212" i="2" s="1"/>
  <c r="X212" i="2" s="1"/>
  <c r="W213" i="2" a="1"/>
  <c r="W213" i="2" s="1"/>
  <c r="W214" i="2" a="1"/>
  <c r="W214" i="2" s="1"/>
  <c r="W215" i="2" a="1"/>
  <c r="W215" i="2" s="1"/>
  <c r="X215" i="2" s="1"/>
  <c r="W281" i="2" a="1"/>
  <c r="W281" i="2" s="1"/>
  <c r="X281" i="2" s="1"/>
  <c r="W298" i="2" a="1"/>
  <c r="W298" i="2" s="1"/>
  <c r="X298" i="2" s="1"/>
  <c r="W299" i="2" a="1"/>
  <c r="W299" i="2" s="1"/>
  <c r="W300" i="2" a="1"/>
  <c r="W300" i="2" s="1"/>
  <c r="X300" i="2" s="1"/>
  <c r="W216" i="2" a="1"/>
  <c r="W216" i="2" s="1"/>
  <c r="X216" i="2" s="1"/>
  <c r="W228" i="2" a="1"/>
  <c r="W228" i="2" s="1"/>
  <c r="X228" i="2" s="1"/>
  <c r="W206" i="2" a="1"/>
  <c r="W206" i="2" s="1"/>
  <c r="W207" i="2" a="1"/>
  <c r="W207" i="2" s="1"/>
  <c r="X207" i="2" s="1"/>
  <c r="W208" i="2" a="1"/>
  <c r="W208" i="2" s="1"/>
  <c r="X208" i="2" s="1"/>
  <c r="W209" i="2" a="1"/>
  <c r="W209" i="2"/>
  <c r="W234" i="2" a="1"/>
  <c r="W234" i="2" s="1"/>
  <c r="W235" i="2" a="1"/>
  <c r="W235" i="2" s="1"/>
  <c r="X235" i="2" s="1"/>
  <c r="W282" i="2" a="1"/>
  <c r="W282" i="2" s="1"/>
  <c r="X282" i="2" s="1"/>
  <c r="W283" i="2" a="1"/>
  <c r="W283" i="2" s="1"/>
  <c r="W420" i="2" a="1"/>
  <c r="W420" i="2" s="1"/>
  <c r="W301" i="2" a="1"/>
  <c r="W301" i="2" s="1"/>
  <c r="X301" i="2" s="1"/>
  <c r="W219" i="2" a="1"/>
  <c r="W219" i="2" s="1"/>
  <c r="X219" i="2" s="1"/>
  <c r="W285" i="2" a="1"/>
  <c r="W285" i="2" s="1"/>
  <c r="X285" i="2" s="1"/>
  <c r="W286" i="2" a="1"/>
  <c r="W286" i="2" s="1"/>
  <c r="W321" i="2" a="1"/>
  <c r="W321" i="2" s="1"/>
  <c r="X321" i="2" s="1"/>
  <c r="W278" i="2" a="1"/>
  <c r="W278" i="2" s="1"/>
  <c r="W412" i="2" a="1"/>
  <c r="W412" i="2" s="1"/>
  <c r="X412" i="2" s="1"/>
  <c r="W257" i="2" a="1"/>
  <c r="W257" i="2" s="1"/>
  <c r="W258" i="2" a="1"/>
  <c r="W258" i="2" s="1"/>
  <c r="X258" i="2" s="1"/>
  <c r="W259" i="2" a="1"/>
  <c r="W259" i="2" s="1"/>
  <c r="X259" i="2" s="1"/>
  <c r="W260" i="2" a="1"/>
  <c r="W260" i="2" s="1"/>
  <c r="X260" i="2" s="1"/>
  <c r="W261" i="2" a="1"/>
  <c r="W261" i="2" s="1"/>
  <c r="X261" i="2" s="1"/>
  <c r="W262" i="2" a="1"/>
  <c r="W262" i="2" s="1"/>
  <c r="W263" i="2" a="1"/>
  <c r="W263" i="2" s="1"/>
  <c r="X263" i="2" s="1"/>
  <c r="W264" i="2" a="1"/>
  <c r="W264" i="2" s="1"/>
  <c r="X264" i="2" s="1"/>
  <c r="W265" i="2" a="1"/>
  <c r="W265" i="2" s="1"/>
  <c r="X265" i="2" s="1"/>
  <c r="W279" i="2" a="1"/>
  <c r="W279" i="2" s="1"/>
  <c r="X279" i="2" s="1"/>
  <c r="W315" i="2" a="1"/>
  <c r="W315" i="2" s="1"/>
  <c r="X315" i="2" s="1"/>
  <c r="W316" i="2" a="1"/>
  <c r="W316" i="2" s="1"/>
  <c r="X316" i="2" s="1"/>
  <c r="W280" i="2" a="1"/>
  <c r="W280" i="2" s="1"/>
  <c r="W287" i="2" a="1"/>
  <c r="W287" i="2" s="1"/>
  <c r="X287" i="2" s="1"/>
  <c r="W288" i="2" a="1"/>
  <c r="W288" i="2" s="1"/>
  <c r="W289" i="2" a="1"/>
  <c r="W289" i="2" s="1"/>
  <c r="X289" i="2" s="1"/>
  <c r="W290" i="2" a="1"/>
  <c r="W290" i="2" s="1"/>
  <c r="X290" i="2" s="1"/>
  <c r="W291" i="2" a="1"/>
  <c r="W291" i="2" s="1"/>
  <c r="X291" i="2" s="1"/>
  <c r="W292" i="2" a="1"/>
  <c r="W292" i="2" s="1"/>
  <c r="X292" i="2" s="1"/>
  <c r="W293" i="2" a="1"/>
  <c r="W293" i="2" s="1"/>
  <c r="X293" i="2" s="1"/>
  <c r="W294" i="2" a="1"/>
  <c r="W294" i="2" s="1"/>
  <c r="W187" i="2" a="1"/>
  <c r="W187" i="2" s="1"/>
  <c r="X187" i="2" s="1"/>
  <c r="W188" i="2" a="1"/>
  <c r="W188" i="2" s="1"/>
  <c r="X188" i="2" s="1"/>
  <c r="W189" i="2" a="1"/>
  <c r="W189" i="2" s="1"/>
  <c r="X189" i="2" s="1"/>
  <c r="W324" i="2" a="1"/>
  <c r="W324" i="2" s="1"/>
  <c r="W325" i="2" a="1"/>
  <c r="W325" i="2" s="1"/>
  <c r="X325" i="2" s="1"/>
  <c r="W326" i="2" a="1"/>
  <c r="W326" i="2" s="1"/>
  <c r="X326" i="2" s="1"/>
  <c r="W327" i="2" a="1"/>
  <c r="W327" i="2" s="1"/>
  <c r="X327" i="2" s="1"/>
  <c r="W328" i="2" a="1"/>
  <c r="W328" i="2" s="1"/>
  <c r="W329" i="2" a="1"/>
  <c r="W329" i="2" s="1"/>
  <c r="X329" i="2" s="1"/>
  <c r="W330" i="2" a="1"/>
  <c r="W330" i="2" s="1"/>
  <c r="X330" i="2" s="1"/>
  <c r="W331" i="2" a="1"/>
  <c r="W331" i="2" s="1"/>
  <c r="X331" i="2" s="1"/>
  <c r="W332" i="2" a="1"/>
  <c r="W332" i="2" s="1"/>
  <c r="W333" i="2" a="1"/>
  <c r="W333" i="2" s="1"/>
  <c r="X333" i="2" s="1"/>
  <c r="W334" i="2" a="1"/>
  <c r="W334" i="2" s="1"/>
  <c r="X334" i="2" s="1"/>
  <c r="W335" i="2" a="1"/>
  <c r="W335" i="2" s="1"/>
  <c r="X335" i="2" s="1"/>
  <c r="W336" i="2" a="1"/>
  <c r="W336" i="2" s="1"/>
  <c r="W337" i="2" a="1"/>
  <c r="W337" i="2" s="1"/>
  <c r="X337" i="2" s="1"/>
  <c r="W338" i="2" a="1"/>
  <c r="W338" i="2" s="1"/>
  <c r="X338" i="2" s="1"/>
  <c r="W339" i="2" a="1"/>
  <c r="W339" i="2" s="1"/>
  <c r="X339" i="2" s="1"/>
  <c r="W340" i="2" a="1"/>
  <c r="W340" i="2" s="1"/>
  <c r="W322" i="2" a="1"/>
  <c r="W322" i="2" s="1"/>
  <c r="X322" i="2" s="1"/>
  <c r="W323" i="2" a="1"/>
  <c r="W323" i="2" s="1"/>
  <c r="X323" i="2" s="1"/>
  <c r="W317" i="2" a="1"/>
  <c r="W317" i="2"/>
  <c r="W318" i="2" a="1"/>
  <c r="W318" i="2" s="1"/>
  <c r="W319" i="2" a="1"/>
  <c r="W319" i="2" s="1"/>
  <c r="X319" i="2" s="1"/>
  <c r="W382" i="2" a="1"/>
  <c r="W382" i="2"/>
  <c r="X382" i="2" s="1"/>
  <c r="W383" i="2" a="1"/>
  <c r="W383" i="2" s="1"/>
  <c r="X383" i="2" s="1"/>
  <c r="W384" i="2" a="1"/>
  <c r="W384" i="2" s="1"/>
  <c r="X384" i="2" s="1"/>
  <c r="W385" i="2" a="1"/>
  <c r="W385" i="2"/>
  <c r="W386" i="2" a="1"/>
  <c r="W386" i="2" s="1"/>
  <c r="X386" i="2" s="1"/>
  <c r="W387" i="2" a="1"/>
  <c r="W387" i="2" s="1"/>
  <c r="X387" i="2" s="1"/>
  <c r="W388" i="2" a="1"/>
  <c r="W388" i="2" s="1"/>
  <c r="W389" i="2" a="1"/>
  <c r="W389" i="2" s="1"/>
  <c r="X389" i="2" s="1"/>
  <c r="W390" i="2" a="1"/>
  <c r="W390" i="2" s="1"/>
  <c r="X390" i="2" s="1"/>
  <c r="W295" i="2" a="1"/>
  <c r="W295" i="2" s="1"/>
  <c r="X295" i="2" s="1"/>
  <c r="W296" i="2" a="1"/>
  <c r="W296" i="2" s="1"/>
  <c r="W297" i="2" a="1"/>
  <c r="W297" i="2" s="1"/>
  <c r="X297" i="2" s="1"/>
  <c r="W284" i="2" a="1"/>
  <c r="W284" i="2" s="1"/>
  <c r="X284" i="2" s="1"/>
  <c r="W375" i="2" a="1"/>
  <c r="W375" i="2" s="1"/>
  <c r="X375" i="2" s="1"/>
  <c r="W376" i="2" a="1"/>
  <c r="W376" i="2" s="1"/>
  <c r="X376" i="2" s="1"/>
  <c r="W377" i="2" a="1"/>
  <c r="W377" i="2" s="1"/>
  <c r="X377" i="2" s="1"/>
  <c r="W443" i="2" a="1"/>
  <c r="W443" i="2" s="1"/>
  <c r="X443" i="2" s="1"/>
  <c r="W314" i="2" a="1"/>
  <c r="W314" i="2" s="1"/>
  <c r="X314" i="2" s="1"/>
  <c r="W393" i="2" a="1"/>
  <c r="W393" i="2" s="1"/>
  <c r="X393" i="2" s="1"/>
  <c r="W394" i="2" a="1"/>
  <c r="W394" i="2" s="1"/>
  <c r="X394" i="2" s="1"/>
  <c r="W395" i="2" a="1"/>
  <c r="W395" i="2" s="1"/>
  <c r="X395" i="2" s="1"/>
  <c r="W361" i="2" a="1"/>
  <c r="W361" i="2" s="1"/>
  <c r="X361" i="2" s="1"/>
  <c r="W362" i="2" a="1"/>
  <c r="W362" i="2" s="1"/>
  <c r="W363" i="2" a="1"/>
  <c r="W363" i="2" s="1"/>
  <c r="X363" i="2" s="1"/>
  <c r="W364" i="2" a="1"/>
  <c r="W364" i="2" s="1"/>
  <c r="X364" i="2" s="1"/>
  <c r="W365" i="2" a="1"/>
  <c r="W365" i="2" s="1"/>
  <c r="X365" i="2" s="1"/>
  <c r="W366" i="2" a="1"/>
  <c r="W366" i="2" s="1"/>
  <c r="W380" i="2" a="1"/>
  <c r="W380" i="2" s="1"/>
  <c r="X380" i="2" s="1"/>
  <c r="W345" i="2" a="1"/>
  <c r="W345" i="2" s="1"/>
  <c r="X345" i="2" s="1"/>
  <c r="W346" i="2" a="1"/>
  <c r="W346" i="2" s="1"/>
  <c r="X346" i="2" s="1"/>
  <c r="W313" i="2" a="1"/>
  <c r="W313" i="2" s="1"/>
  <c r="W367" i="2" a="1"/>
  <c r="W367" i="2" s="1"/>
  <c r="X367" i="2" s="1"/>
  <c r="W368" i="2" a="1"/>
  <c r="W368" i="2" s="1"/>
  <c r="X368" i="2" s="1"/>
  <c r="W419" i="2" a="1"/>
  <c r="W419" i="2" s="1"/>
  <c r="X419" i="2" s="1"/>
  <c r="W413" i="2" a="1"/>
  <c r="W413" i="2" s="1"/>
  <c r="X413" i="2" s="1"/>
  <c r="W369" i="2" a="1"/>
  <c r="W369" i="2"/>
  <c r="W370" i="2" a="1"/>
  <c r="W370" i="2" s="1"/>
  <c r="X370" i="2" s="1"/>
  <c r="W371" i="2" a="1"/>
  <c r="W371" i="2" s="1"/>
  <c r="X371" i="2" s="1"/>
  <c r="W372" i="2" a="1"/>
  <c r="W372" i="2" s="1"/>
  <c r="W373" i="2" a="1"/>
  <c r="W373" i="2" s="1"/>
  <c r="X373" i="2" s="1"/>
  <c r="W374" i="2" a="1"/>
  <c r="W374" i="2" s="1"/>
  <c r="X374" i="2" s="1"/>
  <c r="W392" i="2" a="1"/>
  <c r="W392" i="2" s="1"/>
  <c r="X392" i="2" s="1"/>
  <c r="W344" i="2" a="1"/>
  <c r="W344" i="2" s="1"/>
  <c r="W422" i="2" a="1"/>
  <c r="W422" i="2" s="1"/>
  <c r="X422" i="2" s="1"/>
  <c r="W423" i="2" a="1"/>
  <c r="W423" i="2" s="1"/>
  <c r="X423" i="2" s="1"/>
  <c r="W424" i="2" a="1"/>
  <c r="W424" i="2" s="1"/>
  <c r="X424" i="2" s="1"/>
  <c r="W425" i="2" a="1"/>
  <c r="W425" i="2" s="1"/>
  <c r="X425" i="2" s="1"/>
  <c r="W403" i="2" a="1"/>
  <c r="W403" i="2" s="1"/>
  <c r="X403" i="2" s="1"/>
  <c r="W404" i="2" a="1"/>
  <c r="W404" i="2" s="1"/>
  <c r="X404" i="2" s="1"/>
  <c r="W378" i="2" a="1"/>
  <c r="W378" i="2" s="1"/>
  <c r="X378" i="2" s="1"/>
  <c r="W379" i="2" a="1"/>
  <c r="W379" i="2" s="1"/>
  <c r="X379" i="2" s="1"/>
  <c r="W402" i="2" a="1"/>
  <c r="W402" i="2" s="1"/>
  <c r="X402" i="2" s="1"/>
  <c r="W434" i="2" a="1"/>
  <c r="W434" i="2" s="1"/>
  <c r="X434" i="2" s="1"/>
  <c r="W391" i="2" a="1"/>
  <c r="W391" i="2" s="1"/>
  <c r="X391" i="2" s="1"/>
  <c r="W435" i="2" a="1"/>
  <c r="W435" i="2" s="1"/>
  <c r="X435" i="2" s="1"/>
  <c r="W401" i="2" a="1"/>
  <c r="W401" i="2"/>
  <c r="X401" i="2" s="1"/>
  <c r="W437" i="2" a="1"/>
  <c r="W437" i="2" s="1"/>
  <c r="X437" i="2" s="1"/>
  <c r="W438" i="2" a="1"/>
  <c r="W438" i="2" s="1"/>
  <c r="X438" i="2" s="1"/>
  <c r="W439" i="2" a="1"/>
  <c r="W439" i="2" s="1"/>
  <c r="W440" i="2" a="1"/>
  <c r="W440" i="2" s="1"/>
  <c r="X440" i="2" s="1"/>
  <c r="W405" i="2" a="1"/>
  <c r="W405" i="2" s="1"/>
  <c r="X405" i="2" s="1"/>
  <c r="W396" i="2" a="1"/>
  <c r="W396" i="2" s="1"/>
  <c r="X396" i="2" s="1"/>
  <c r="W397" i="2" a="1"/>
  <c r="W397" i="2" s="1"/>
  <c r="X397" i="2" s="1"/>
  <c r="W414" i="2" a="1"/>
  <c r="W414" i="2" s="1"/>
  <c r="X414" i="2" s="1"/>
  <c r="W415" i="2" a="1"/>
  <c r="W415" i="2" s="1"/>
  <c r="X415" i="2" s="1"/>
  <c r="W416" i="2" a="1"/>
  <c r="W416" i="2" s="1"/>
  <c r="X416" i="2" s="1"/>
  <c r="W417" i="2" a="1"/>
  <c r="W417" i="2" s="1"/>
  <c r="X417" i="2" s="1"/>
  <c r="W418" i="2" a="1"/>
  <c r="W418" i="2" s="1"/>
  <c r="X418" i="2" s="1"/>
  <c r="W399" i="2" a="1"/>
  <c r="W399" i="2" s="1"/>
  <c r="X399" i="2" s="1"/>
  <c r="W426" i="2" a="1"/>
  <c r="W426" i="2" s="1"/>
  <c r="X426" i="2" s="1"/>
  <c r="W427" i="2" a="1"/>
  <c r="W427" i="2" s="1"/>
  <c r="W428" i="2" a="1"/>
  <c r="W428" i="2" s="1"/>
  <c r="X428" i="2" s="1"/>
  <c r="W429" i="2" a="1"/>
  <c r="W429" i="2" s="1"/>
  <c r="X429" i="2" s="1"/>
  <c r="W430" i="2" a="1"/>
  <c r="W430" i="2" s="1"/>
  <c r="X430" i="2" s="1"/>
  <c r="W431" i="2" a="1"/>
  <c r="W431" i="2" s="1"/>
  <c r="W448" i="2" a="1"/>
  <c r="W448" i="2" s="1"/>
  <c r="X448" i="2" s="1"/>
  <c r="W444" i="2" a="1"/>
  <c r="W444" i="2" s="1"/>
  <c r="X444" i="2" s="1"/>
  <c r="W421" i="2" a="1"/>
  <c r="W421" i="2" s="1"/>
  <c r="X421" i="2" s="1"/>
  <c r="W406" i="2" a="1"/>
  <c r="W406" i="2" s="1"/>
  <c r="X406" i="2" s="1"/>
  <c r="W407" i="2" a="1"/>
  <c r="W407" i="2" s="1"/>
  <c r="X407" i="2" s="1"/>
  <c r="W408" i="2" a="1"/>
  <c r="W408" i="2" s="1"/>
  <c r="X408" i="2" s="1"/>
  <c r="W455" i="2" a="1"/>
  <c r="W455" i="2" s="1"/>
  <c r="X455" i="2" s="1"/>
  <c r="W456" i="2" a="1"/>
  <c r="W456" i="2" s="1"/>
  <c r="X456" i="2" s="1"/>
  <c r="W433" i="2" a="1"/>
  <c r="W433" i="2" s="1"/>
  <c r="X433" i="2" s="1"/>
  <c r="W409" i="2" a="1"/>
  <c r="W409" i="2" s="1"/>
  <c r="X409" i="2" s="1"/>
  <c r="W410" i="2" a="1"/>
  <c r="W410" i="2" s="1"/>
  <c r="X410" i="2" s="1"/>
  <c r="W411" i="2" a="1"/>
  <c r="W411" i="2" s="1"/>
  <c r="X411" i="2" s="1"/>
  <c r="W452" i="2" a="1"/>
  <c r="W452" i="2" s="1"/>
  <c r="X452" i="2" s="1"/>
  <c r="W441" i="2" a="1"/>
  <c r="W441" i="2" s="1"/>
  <c r="X441" i="2" s="1"/>
  <c r="W442" i="2" a="1"/>
  <c r="W442" i="2" s="1"/>
  <c r="X442" i="2" s="1"/>
  <c r="W436" i="2" a="1"/>
  <c r="W436" i="2" s="1"/>
  <c r="X436" i="2" s="1"/>
  <c r="W460" i="2" a="1"/>
  <c r="W460" i="2" s="1"/>
  <c r="X460" i="2" s="1"/>
  <c r="W445" i="2" a="1"/>
  <c r="W445" i="2" s="1"/>
  <c r="X445" i="2" s="1"/>
  <c r="W446" i="2" a="1"/>
  <c r="W446" i="2" s="1"/>
  <c r="X446" i="2" s="1"/>
  <c r="W447" i="2" a="1"/>
  <c r="W447" i="2" s="1"/>
  <c r="W432" i="2" a="1"/>
  <c r="W432" i="2" s="1"/>
  <c r="X432" i="2" s="1"/>
  <c r="W462" i="2" a="1"/>
  <c r="W462" i="2" s="1"/>
  <c r="X462" i="2" s="1"/>
  <c r="W449" i="2" a="1"/>
  <c r="W449" i="2" s="1"/>
  <c r="X449" i="2" s="1"/>
  <c r="W450" i="2" a="1"/>
  <c r="W450" i="2" s="1"/>
  <c r="X450" i="2" s="1"/>
  <c r="W451" i="2" a="1"/>
  <c r="W451" i="2" s="1"/>
  <c r="X451" i="2" s="1"/>
  <c r="W461" i="2" a="1"/>
  <c r="W461" i="2" s="1"/>
  <c r="X461" i="2" s="1"/>
  <c r="W457" i="2" a="1"/>
  <c r="W457" i="2" s="1"/>
  <c r="X457" i="2" s="1"/>
  <c r="W453" i="2" a="1"/>
  <c r="W453" i="2" s="1"/>
  <c r="W458" i="2" a="1"/>
  <c r="W458" i="2" s="1"/>
  <c r="X458" i="2" s="1"/>
  <c r="W459" i="2" a="1"/>
  <c r="W459" i="2" s="1"/>
  <c r="X459" i="2" s="1"/>
  <c r="W454" i="2" a="1"/>
  <c r="W454" i="2" s="1"/>
  <c r="X454" i="2" s="1"/>
  <c r="W470" i="2" a="1"/>
  <c r="W470" i="2" s="1"/>
  <c r="X470" i="2" s="1"/>
  <c r="W463" i="2" a="1"/>
  <c r="W463" i="2" s="1"/>
  <c r="X463" i="2" s="1"/>
  <c r="W464" i="2" a="1"/>
  <c r="W464" i="2" s="1"/>
  <c r="X464" i="2" s="1"/>
  <c r="W465" i="2" a="1"/>
  <c r="W465" i="2" s="1"/>
  <c r="X465" i="2" s="1"/>
  <c r="W466" i="2" a="1"/>
  <c r="W466" i="2" s="1"/>
  <c r="X466" i="2" s="1"/>
  <c r="W467" i="2" a="1"/>
  <c r="W467" i="2" s="1"/>
  <c r="X467" i="2" s="1"/>
  <c r="W468" i="2" a="1"/>
  <c r="W468" i="2" s="1"/>
  <c r="X468" i="2" s="1"/>
  <c r="W469" i="2" a="1"/>
  <c r="W469" i="2" s="1"/>
  <c r="X469" i="2" s="1"/>
  <c r="W471" i="2" a="1"/>
  <c r="W471" i="2" s="1"/>
  <c r="X471" i="2" s="1"/>
  <c r="W472" i="2" a="1"/>
  <c r="W472" i="2" s="1"/>
  <c r="X472" i="2" s="1"/>
  <c r="W473" i="2" a="1"/>
  <c r="W473" i="2" s="1"/>
  <c r="X473" i="2" s="1"/>
  <c r="S3" i="2"/>
  <c r="T3" i="2" s="1"/>
  <c r="S156" i="2"/>
  <c r="T156" i="2" s="1"/>
  <c r="S157" i="2"/>
  <c r="T157" i="2" s="1"/>
  <c r="S5" i="2"/>
  <c r="T5" i="2" s="1"/>
  <c r="S6" i="2"/>
  <c r="T6" i="2" s="1"/>
  <c r="S7" i="2"/>
  <c r="T7" i="2" s="1"/>
  <c r="S8" i="2"/>
  <c r="T8" i="2" s="1"/>
  <c r="S9" i="2"/>
  <c r="T9" i="2" s="1"/>
  <c r="S10" i="2"/>
  <c r="T10" i="2" s="1"/>
  <c r="S11" i="2"/>
  <c r="T11" i="2" s="1"/>
  <c r="S12" i="2"/>
  <c r="T12" i="2" s="1"/>
  <c r="S13" i="2"/>
  <c r="T13" i="2" s="1"/>
  <c r="S14" i="2"/>
  <c r="T14" i="2" s="1"/>
  <c r="S15" i="2"/>
  <c r="T15" i="2" s="1"/>
  <c r="S16" i="2"/>
  <c r="T16" i="2" s="1"/>
  <c r="S17" i="2"/>
  <c r="T17" i="2" s="1"/>
  <c r="S18" i="2"/>
  <c r="T18" i="2" s="1"/>
  <c r="S19" i="2"/>
  <c r="T19" i="2" s="1"/>
  <c r="S139" i="2"/>
  <c r="T139" i="2" s="1"/>
  <c r="S172" i="2"/>
  <c r="T172" i="2" s="1"/>
  <c r="S173" i="2"/>
  <c r="T173" i="2" s="1"/>
  <c r="S174" i="2"/>
  <c r="T174" i="2" s="1"/>
  <c r="S175" i="2"/>
  <c r="T175" i="2" s="1"/>
  <c r="S176" i="2"/>
  <c r="T176" i="2" s="1"/>
  <c r="S177" i="2"/>
  <c r="T177" i="2" s="1"/>
  <c r="S158" i="2"/>
  <c r="T158" i="2" s="1"/>
  <c r="S159" i="2"/>
  <c r="T159" i="2" s="1"/>
  <c r="S160" i="2"/>
  <c r="T160" i="2" s="1"/>
  <c r="S161" i="2"/>
  <c r="T161" i="2" s="1"/>
  <c r="S162" i="2"/>
  <c r="T162" i="2" s="1"/>
  <c r="S163" i="2"/>
  <c r="T163" i="2" s="1"/>
  <c r="S164" i="2"/>
  <c r="T164" i="2" s="1"/>
  <c r="S165" i="2"/>
  <c r="T165" i="2" s="1"/>
  <c r="S67" i="2"/>
  <c r="T67" i="2" s="1"/>
  <c r="S68" i="2"/>
  <c r="T68" i="2" s="1"/>
  <c r="S69" i="2"/>
  <c r="T69" i="2" s="1"/>
  <c r="S70" i="2"/>
  <c r="T70" i="2" s="1"/>
  <c r="S71" i="2"/>
  <c r="T71" i="2" s="1"/>
  <c r="S72" i="2"/>
  <c r="T72" i="2" s="1"/>
  <c r="S73" i="2"/>
  <c r="T73" i="2" s="1"/>
  <c r="S74" i="2"/>
  <c r="T74" i="2" s="1"/>
  <c r="S75" i="2"/>
  <c r="T75" i="2" s="1"/>
  <c r="S76" i="2"/>
  <c r="T76" i="2" s="1"/>
  <c r="S77" i="2"/>
  <c r="T77" i="2" s="1"/>
  <c r="S78" i="2"/>
  <c r="T78" i="2" s="1"/>
  <c r="S79" i="2"/>
  <c r="T79" i="2" s="1"/>
  <c r="S80" i="2"/>
  <c r="T80" i="2" s="1"/>
  <c r="S81" i="2"/>
  <c r="T81" i="2" s="1"/>
  <c r="S82" i="2"/>
  <c r="T82" i="2" s="1"/>
  <c r="S83" i="2"/>
  <c r="T83" i="2" s="1"/>
  <c r="S20" i="2"/>
  <c r="T20" i="2" s="1"/>
  <c r="S21" i="2"/>
  <c r="T21" i="2" s="1"/>
  <c r="S22" i="2"/>
  <c r="T22" i="2" s="1"/>
  <c r="S23" i="2"/>
  <c r="T23" i="2" s="1"/>
  <c r="S24" i="2"/>
  <c r="T24" i="2" s="1"/>
  <c r="S25" i="2"/>
  <c r="T25" i="2" s="1"/>
  <c r="S26" i="2"/>
  <c r="T26" i="2" s="1"/>
  <c r="S27" i="2"/>
  <c r="T27" i="2" s="1"/>
  <c r="S28" i="2"/>
  <c r="T28" i="2" s="1"/>
  <c r="S29" i="2"/>
  <c r="T29" i="2" s="1"/>
  <c r="S30" i="2"/>
  <c r="T30" i="2" s="1"/>
  <c r="S31" i="2"/>
  <c r="T31" i="2" s="1"/>
  <c r="S32" i="2"/>
  <c r="T32" i="2" s="1"/>
  <c r="S33" i="2"/>
  <c r="T33" i="2" s="1"/>
  <c r="S34" i="2"/>
  <c r="T34" i="2" s="1"/>
  <c r="S38" i="2"/>
  <c r="T38" i="2" s="1"/>
  <c r="S39" i="2"/>
  <c r="T39" i="2" s="1"/>
  <c r="S40" i="2"/>
  <c r="T40" i="2" s="1"/>
  <c r="S41" i="2"/>
  <c r="T41" i="2" s="1"/>
  <c r="S42" i="2"/>
  <c r="T42" i="2" s="1"/>
  <c r="S43" i="2"/>
  <c r="T43" i="2" s="1"/>
  <c r="S44" i="2"/>
  <c r="T44" i="2" s="1"/>
  <c r="S45" i="2"/>
  <c r="T45" i="2" s="1"/>
  <c r="S46" i="2"/>
  <c r="T46" i="2" s="1"/>
  <c r="S47" i="2"/>
  <c r="T47" i="2" s="1"/>
  <c r="S48" i="2"/>
  <c r="T48" i="2" s="1"/>
  <c r="S49" i="2"/>
  <c r="T49" i="2" s="1"/>
  <c r="S50" i="2"/>
  <c r="T50" i="2" s="1"/>
  <c r="S51" i="2"/>
  <c r="T51" i="2" s="1"/>
  <c r="S52" i="2"/>
  <c r="T52" i="2" s="1"/>
  <c r="S53" i="2"/>
  <c r="T53" i="2" s="1"/>
  <c r="S54" i="2"/>
  <c r="T54" i="2" s="1"/>
  <c r="S55" i="2"/>
  <c r="T55" i="2" s="1"/>
  <c r="S56" i="2"/>
  <c r="T56" i="2" s="1"/>
  <c r="S57" i="2"/>
  <c r="T57" i="2" s="1"/>
  <c r="S58" i="2"/>
  <c r="T58" i="2" s="1"/>
  <c r="S59" i="2"/>
  <c r="T59" i="2" s="1"/>
  <c r="S60" i="2"/>
  <c r="T60" i="2" s="1"/>
  <c r="S61" i="2"/>
  <c r="T61" i="2" s="1"/>
  <c r="S62" i="2"/>
  <c r="T62" i="2" s="1"/>
  <c r="S63" i="2"/>
  <c r="T63" i="2" s="1"/>
  <c r="S64" i="2"/>
  <c r="T64" i="2" s="1"/>
  <c r="S65" i="2"/>
  <c r="T65" i="2" s="1"/>
  <c r="S66" i="2"/>
  <c r="T66" i="2" s="1"/>
  <c r="S118" i="2"/>
  <c r="T118" i="2" s="1"/>
  <c r="S119" i="2"/>
  <c r="T119" i="2" s="1"/>
  <c r="S120" i="2"/>
  <c r="T120" i="2" s="1"/>
  <c r="S37" i="2"/>
  <c r="T37" i="2" s="1"/>
  <c r="S4" i="2"/>
  <c r="T4" i="2" s="1"/>
  <c r="S35" i="2"/>
  <c r="T35" i="2" s="1"/>
  <c r="S146" i="2"/>
  <c r="T146" i="2" s="1"/>
  <c r="S147" i="2"/>
  <c r="T147" i="2" s="1"/>
  <c r="S148" i="2"/>
  <c r="T148" i="2" s="1"/>
  <c r="S149" i="2"/>
  <c r="T149" i="2" s="1"/>
  <c r="S150" i="2"/>
  <c r="T150" i="2" s="1"/>
  <c r="S151" i="2"/>
  <c r="T151" i="2" s="1"/>
  <c r="S152" i="2"/>
  <c r="T152" i="2" s="1"/>
  <c r="S153" i="2"/>
  <c r="T153" i="2" s="1"/>
  <c r="S154" i="2"/>
  <c r="T154" i="2" s="1"/>
  <c r="S155" i="2"/>
  <c r="T155" i="2" s="1"/>
  <c r="S127" i="2"/>
  <c r="T127" i="2" s="1"/>
  <c r="S128" i="2"/>
  <c r="T128" i="2" s="1"/>
  <c r="S112" i="2"/>
  <c r="T112" i="2" s="1"/>
  <c r="S113" i="2"/>
  <c r="T113" i="2" s="1"/>
  <c r="S114" i="2"/>
  <c r="T114" i="2" s="1"/>
  <c r="S85" i="2"/>
  <c r="T85" i="2" s="1"/>
  <c r="S86" i="2"/>
  <c r="T86" i="2" s="1"/>
  <c r="S87" i="2"/>
  <c r="T87" i="2" s="1"/>
  <c r="S88" i="2"/>
  <c r="T88" i="2" s="1"/>
  <c r="S89" i="2"/>
  <c r="T89" i="2" s="1"/>
  <c r="S90" i="2"/>
  <c r="T90" i="2" s="1"/>
  <c r="S91" i="2"/>
  <c r="T91" i="2" s="1"/>
  <c r="S92" i="2"/>
  <c r="T92" i="2" s="1"/>
  <c r="S93" i="2"/>
  <c r="T93" i="2" s="1"/>
  <c r="S94" i="2"/>
  <c r="T94" i="2" s="1"/>
  <c r="S95" i="2"/>
  <c r="T95" i="2" s="1"/>
  <c r="S96" i="2"/>
  <c r="T96" i="2" s="1"/>
  <c r="S97" i="2"/>
  <c r="T97" i="2" s="1"/>
  <c r="S98" i="2"/>
  <c r="T98" i="2" s="1"/>
  <c r="S99" i="2"/>
  <c r="T99" i="2" s="1"/>
  <c r="S100" i="2"/>
  <c r="T100" i="2" s="1"/>
  <c r="S115" i="2"/>
  <c r="T115" i="2" s="1"/>
  <c r="S116" i="2"/>
  <c r="T116" i="2" s="1"/>
  <c r="S117" i="2"/>
  <c r="T117" i="2" s="1"/>
  <c r="S347" i="2"/>
  <c r="T347" i="2" s="1"/>
  <c r="S348" i="2"/>
  <c r="T348" i="2" s="1"/>
  <c r="S349" i="2"/>
  <c r="T349" i="2" s="1"/>
  <c r="S350" i="2"/>
  <c r="T350" i="2" s="1"/>
  <c r="S351" i="2"/>
  <c r="T351" i="2" s="1"/>
  <c r="S352" i="2"/>
  <c r="T352" i="2" s="1"/>
  <c r="S353" i="2"/>
  <c r="T353" i="2" s="1"/>
  <c r="S354" i="2"/>
  <c r="T354" i="2" s="1"/>
  <c r="S355" i="2"/>
  <c r="T355" i="2" s="1"/>
  <c r="S356" i="2"/>
  <c r="T356" i="2" s="1"/>
  <c r="S357" i="2"/>
  <c r="T357" i="2" s="1"/>
  <c r="S358" i="2"/>
  <c r="T358" i="2" s="1"/>
  <c r="S359" i="2"/>
  <c r="T359" i="2" s="1"/>
  <c r="S121" i="2"/>
  <c r="T121" i="2" s="1"/>
  <c r="S122" i="2"/>
  <c r="T122" i="2" s="1"/>
  <c r="S123" i="2"/>
  <c r="T123" i="2" s="1"/>
  <c r="S124" i="2"/>
  <c r="T124" i="2" s="1"/>
  <c r="S125" i="2"/>
  <c r="T125" i="2" s="1"/>
  <c r="S126" i="2"/>
  <c r="T126" i="2" s="1"/>
  <c r="S133" i="2"/>
  <c r="T133" i="2" s="1"/>
  <c r="S134" i="2"/>
  <c r="T134" i="2" s="1"/>
  <c r="S140" i="2"/>
  <c r="T140" i="2" s="1"/>
  <c r="S141" i="2"/>
  <c r="T141" i="2" s="1"/>
  <c r="S107" i="2"/>
  <c r="T107" i="2" s="1"/>
  <c r="S108" i="2"/>
  <c r="T108" i="2" s="1"/>
  <c r="S109" i="2"/>
  <c r="T109" i="2" s="1"/>
  <c r="S110" i="2"/>
  <c r="T110" i="2" s="1"/>
  <c r="S166" i="2"/>
  <c r="T166" i="2" s="1"/>
  <c r="S167" i="2"/>
  <c r="T167" i="2" s="1"/>
  <c r="S168" i="2"/>
  <c r="T168" i="2" s="1"/>
  <c r="S169" i="2"/>
  <c r="T169" i="2" s="1"/>
  <c r="S381" i="2"/>
  <c r="T381" i="2" s="1"/>
  <c r="S301" i="2"/>
  <c r="T301" i="2" s="1"/>
  <c r="S103" i="2"/>
  <c r="T103" i="2" s="1"/>
  <c r="S104" i="2"/>
  <c r="T104" i="2" s="1"/>
  <c r="S105" i="2"/>
  <c r="T105" i="2" s="1"/>
  <c r="S106" i="2"/>
  <c r="T106" i="2" s="1"/>
  <c r="S179" i="2"/>
  <c r="T179" i="2" s="1"/>
  <c r="S321" i="2"/>
  <c r="T321" i="2" s="1"/>
  <c r="S101" i="2"/>
  <c r="T101" i="2" s="1"/>
  <c r="S102" i="2"/>
  <c r="T102" i="2" s="1"/>
  <c r="S220" i="2"/>
  <c r="T220" i="2" s="1"/>
  <c r="S221" i="2"/>
  <c r="T221" i="2" s="1"/>
  <c r="S222" i="2"/>
  <c r="T222" i="2" s="1"/>
  <c r="S223" i="2"/>
  <c r="T223" i="2" s="1"/>
  <c r="S224" i="2"/>
  <c r="T224" i="2" s="1"/>
  <c r="S236" i="2"/>
  <c r="T236" i="2" s="1"/>
  <c r="S237" i="2"/>
  <c r="T237" i="2" s="1"/>
  <c r="S238" i="2"/>
  <c r="T238" i="2" s="1"/>
  <c r="S239" i="2"/>
  <c r="T239" i="2" s="1"/>
  <c r="S240" i="2"/>
  <c r="T240" i="2" s="1"/>
  <c r="S241" i="2"/>
  <c r="T241" i="2" s="1"/>
  <c r="S242" i="2"/>
  <c r="T242" i="2" s="1"/>
  <c r="S243" i="2"/>
  <c r="T243" i="2" s="1"/>
  <c r="S244" i="2"/>
  <c r="T244" i="2" s="1"/>
  <c r="S245" i="2"/>
  <c r="T245" i="2" s="1"/>
  <c r="S246" i="2"/>
  <c r="T246" i="2" s="1"/>
  <c r="S247" i="2"/>
  <c r="T247" i="2" s="1"/>
  <c r="S248" i="2"/>
  <c r="T248" i="2" s="1"/>
  <c r="S249" i="2"/>
  <c r="T249" i="2" s="1"/>
  <c r="S250" i="2"/>
  <c r="T250" i="2" s="1"/>
  <c r="S251" i="2"/>
  <c r="T251" i="2" s="1"/>
  <c r="S252" i="2"/>
  <c r="T252" i="2" s="1"/>
  <c r="S253" i="2"/>
  <c r="T253" i="2" s="1"/>
  <c r="S186" i="2"/>
  <c r="T186" i="2" s="1"/>
  <c r="S398" i="2"/>
  <c r="T398" i="2" s="1"/>
  <c r="S135" i="2"/>
  <c r="T135" i="2" s="1"/>
  <c r="S229" i="2"/>
  <c r="T229" i="2" s="1"/>
  <c r="S230" i="2"/>
  <c r="T230" i="2" s="1"/>
  <c r="S231" i="2"/>
  <c r="T231" i="2" s="1"/>
  <c r="S232" i="2"/>
  <c r="T232" i="2" s="1"/>
  <c r="S233" i="2"/>
  <c r="T233" i="2" s="1"/>
  <c r="S136" i="2"/>
  <c r="T136" i="2" s="1"/>
  <c r="S137" i="2"/>
  <c r="T137" i="2" s="1"/>
  <c r="S138" i="2"/>
  <c r="T138" i="2" s="1"/>
  <c r="S320" i="2"/>
  <c r="T320" i="2" s="1"/>
  <c r="S111" i="2"/>
  <c r="T111" i="2" s="1"/>
  <c r="S191" i="2"/>
  <c r="T191" i="2" s="1"/>
  <c r="S142" i="2"/>
  <c r="T142" i="2" s="1"/>
  <c r="S143" i="2"/>
  <c r="T143" i="2" s="1"/>
  <c r="S144" i="2"/>
  <c r="T144" i="2" s="1"/>
  <c r="S145" i="2"/>
  <c r="T145" i="2" s="1"/>
  <c r="S170" i="2"/>
  <c r="T170" i="2" s="1"/>
  <c r="S171" i="2"/>
  <c r="T171" i="2" s="1"/>
  <c r="S197" i="2"/>
  <c r="T197" i="2" s="1"/>
  <c r="S198" i="2"/>
  <c r="T198" i="2" s="1"/>
  <c r="S199" i="2"/>
  <c r="T199" i="2" s="1"/>
  <c r="S400" i="2"/>
  <c r="T400" i="2" s="1"/>
  <c r="S184" i="2"/>
  <c r="T184" i="2" s="1"/>
  <c r="S360" i="2"/>
  <c r="T360" i="2" s="1"/>
  <c r="S196" i="2"/>
  <c r="T196" i="2" s="1"/>
  <c r="S192" i="2"/>
  <c r="T192" i="2" s="1"/>
  <c r="S180" i="2"/>
  <c r="T180" i="2" s="1"/>
  <c r="S181" i="2"/>
  <c r="T181" i="2" s="1"/>
  <c r="S182" i="2"/>
  <c r="T182" i="2" s="1"/>
  <c r="S183" i="2"/>
  <c r="T183" i="2" s="1"/>
  <c r="S193" i="2"/>
  <c r="T193" i="2" s="1"/>
  <c r="S194" i="2"/>
  <c r="T194" i="2" s="1"/>
  <c r="S195" i="2"/>
  <c r="T195" i="2" s="1"/>
  <c r="S302" i="2"/>
  <c r="T302" i="2" s="1"/>
  <c r="S303" i="2"/>
  <c r="T303" i="2" s="1"/>
  <c r="S304" i="2"/>
  <c r="T304" i="2" s="1"/>
  <c r="S305" i="2"/>
  <c r="T305" i="2" s="1"/>
  <c r="S306" i="2"/>
  <c r="T306" i="2" s="1"/>
  <c r="S307" i="2"/>
  <c r="T307" i="2" s="1"/>
  <c r="S308" i="2"/>
  <c r="T308" i="2" s="1"/>
  <c r="S309" i="2"/>
  <c r="T309" i="2" s="1"/>
  <c r="S310" i="2"/>
  <c r="T310" i="2" s="1"/>
  <c r="S311" i="2"/>
  <c r="T311" i="2" s="1"/>
  <c r="S312" i="2"/>
  <c r="T312" i="2" s="1"/>
  <c r="S361" i="2"/>
  <c r="T361" i="2" s="1"/>
  <c r="S362" i="2"/>
  <c r="T362" i="2" s="1"/>
  <c r="S363" i="2"/>
  <c r="T363" i="2" s="1"/>
  <c r="S364" i="2"/>
  <c r="T364" i="2" s="1"/>
  <c r="S365" i="2"/>
  <c r="T365" i="2" s="1"/>
  <c r="S366" i="2"/>
  <c r="T366" i="2" s="1"/>
  <c r="S190" i="2"/>
  <c r="T190" i="2" s="1"/>
  <c r="S178" i="2"/>
  <c r="T178" i="2" s="1"/>
  <c r="S36" i="2"/>
  <c r="T36" i="2" s="1"/>
  <c r="S204" i="2"/>
  <c r="T204" i="2" s="1"/>
  <c r="S205" i="2"/>
  <c r="T205" i="2" s="1"/>
  <c r="S185" i="2"/>
  <c r="T185" i="2" s="1"/>
  <c r="S341" i="2"/>
  <c r="T341" i="2" s="1"/>
  <c r="S342" i="2"/>
  <c r="T342" i="2" s="1"/>
  <c r="S343" i="2"/>
  <c r="T343" i="2" s="1"/>
  <c r="S218" i="2"/>
  <c r="T218" i="2" s="1"/>
  <c r="S84" i="2"/>
  <c r="T84" i="2" s="1"/>
  <c r="S203" i="2"/>
  <c r="T203" i="2" s="1"/>
  <c r="S277" i="2"/>
  <c r="T277" i="2" s="1"/>
  <c r="S266" i="2"/>
  <c r="T266" i="2" s="1"/>
  <c r="S267" i="2"/>
  <c r="T267" i="2" s="1"/>
  <c r="S268" i="2"/>
  <c r="T268" i="2" s="1"/>
  <c r="S269" i="2"/>
  <c r="T269" i="2" s="1"/>
  <c r="S270" i="2"/>
  <c r="T270" i="2" s="1"/>
  <c r="S271" i="2"/>
  <c r="T271" i="2" s="1"/>
  <c r="S272" i="2"/>
  <c r="T272" i="2" s="1"/>
  <c r="S273" i="2"/>
  <c r="T273" i="2" s="1"/>
  <c r="S274" i="2"/>
  <c r="T274" i="2" s="1"/>
  <c r="S275" i="2"/>
  <c r="T275" i="2" s="1"/>
  <c r="S276" i="2"/>
  <c r="T276" i="2" s="1"/>
  <c r="S200" i="2"/>
  <c r="T200" i="2" s="1"/>
  <c r="S201" i="2"/>
  <c r="T201" i="2" s="1"/>
  <c r="S202" i="2"/>
  <c r="T202" i="2" s="1"/>
  <c r="S210" i="2"/>
  <c r="T210" i="2" s="1"/>
  <c r="S129" i="2"/>
  <c r="T129" i="2" s="1"/>
  <c r="S130" i="2"/>
  <c r="T130" i="2" s="1"/>
  <c r="S131" i="2"/>
  <c r="T131" i="2" s="1"/>
  <c r="S132" i="2"/>
  <c r="T132" i="2" s="1"/>
  <c r="S225" i="2"/>
  <c r="T225" i="2" s="1"/>
  <c r="S226" i="2"/>
  <c r="T226" i="2" s="1"/>
  <c r="S227" i="2"/>
  <c r="T227" i="2" s="1"/>
  <c r="S211" i="2"/>
  <c r="T211" i="2" s="1"/>
  <c r="S212" i="2"/>
  <c r="T212" i="2" s="1"/>
  <c r="S213" i="2"/>
  <c r="T213" i="2" s="1"/>
  <c r="S214" i="2"/>
  <c r="T214" i="2" s="1"/>
  <c r="S215" i="2"/>
  <c r="T215" i="2" s="1"/>
  <c r="S217" i="2"/>
  <c r="T217" i="2" s="1"/>
  <c r="S216" i="2"/>
  <c r="T216" i="2" s="1"/>
  <c r="S298" i="2"/>
  <c r="T298" i="2" s="1"/>
  <c r="S299" i="2"/>
  <c r="T299" i="2" s="1"/>
  <c r="S300" i="2"/>
  <c r="T300" i="2" s="1"/>
  <c r="S206" i="2"/>
  <c r="T206" i="2" s="1"/>
  <c r="S207" i="2"/>
  <c r="T207" i="2" s="1"/>
  <c r="S208" i="2"/>
  <c r="T208" i="2" s="1"/>
  <c r="S209" i="2"/>
  <c r="T209" i="2" s="1"/>
  <c r="S254" i="2"/>
  <c r="T254" i="2" s="1"/>
  <c r="S255" i="2"/>
  <c r="T255" i="2" s="1"/>
  <c r="S256" i="2"/>
  <c r="T256" i="2" s="1"/>
  <c r="S228" i="2"/>
  <c r="T228" i="2" s="1"/>
  <c r="S281" i="2"/>
  <c r="T281" i="2" s="1"/>
  <c r="S420" i="2"/>
  <c r="T420" i="2" s="1"/>
  <c r="S219" i="2"/>
  <c r="T219" i="2" s="1"/>
  <c r="S282" i="2"/>
  <c r="T282" i="2" s="1"/>
  <c r="S283" i="2"/>
  <c r="T283" i="2" s="1"/>
  <c r="S234" i="2"/>
  <c r="T234" i="2" s="1"/>
  <c r="S235" i="2"/>
  <c r="T235" i="2" s="1"/>
  <c r="S412" i="2"/>
  <c r="T412" i="2" s="1"/>
  <c r="S278" i="2"/>
  <c r="T278" i="2" s="1"/>
  <c r="S257" i="2"/>
  <c r="T257" i="2" s="1"/>
  <c r="S258" i="2"/>
  <c r="T258" i="2" s="1"/>
  <c r="S259" i="2"/>
  <c r="T259" i="2" s="1"/>
  <c r="S260" i="2"/>
  <c r="T260" i="2" s="1"/>
  <c r="S261" i="2"/>
  <c r="T261" i="2" s="1"/>
  <c r="S262" i="2"/>
  <c r="T262" i="2" s="1"/>
  <c r="S263" i="2"/>
  <c r="T263" i="2" s="1"/>
  <c r="S264" i="2"/>
  <c r="T264" i="2" s="1"/>
  <c r="S285" i="2"/>
  <c r="T285" i="2" s="1"/>
  <c r="S286" i="2"/>
  <c r="T286" i="2" s="1"/>
  <c r="S402" i="2"/>
  <c r="T402" i="2" s="1"/>
  <c r="S279" i="2"/>
  <c r="T279" i="2" s="1"/>
  <c r="S265" i="2"/>
  <c r="T265" i="2" s="1"/>
  <c r="S287" i="2"/>
  <c r="T287" i="2" s="1"/>
  <c r="S288" i="2"/>
  <c r="T288" i="2" s="1"/>
  <c r="S289" i="2"/>
  <c r="T289" i="2" s="1"/>
  <c r="S290" i="2"/>
  <c r="T290" i="2" s="1"/>
  <c r="S291" i="2"/>
  <c r="T291" i="2" s="1"/>
  <c r="S292" i="2"/>
  <c r="T292" i="2" s="1"/>
  <c r="S293" i="2"/>
  <c r="T293" i="2" s="1"/>
  <c r="S294" i="2"/>
  <c r="T294" i="2" s="1"/>
  <c r="S403" i="2"/>
  <c r="T403" i="2" s="1"/>
  <c r="S404" i="2"/>
  <c r="T404" i="2" s="1"/>
  <c r="S315" i="2"/>
  <c r="T315" i="2" s="1"/>
  <c r="S316" i="2"/>
  <c r="T316" i="2" s="1"/>
  <c r="S187" i="2"/>
  <c r="T187" i="2" s="1"/>
  <c r="S188" i="2"/>
  <c r="T188" i="2" s="1"/>
  <c r="S189" i="2"/>
  <c r="T189" i="2" s="1"/>
  <c r="S280" i="2"/>
  <c r="T280" i="2" s="1"/>
  <c r="S324" i="2"/>
  <c r="T324" i="2" s="1"/>
  <c r="S325" i="2"/>
  <c r="T325" i="2" s="1"/>
  <c r="S326" i="2"/>
  <c r="T326" i="2" s="1"/>
  <c r="S327" i="2"/>
  <c r="T327" i="2" s="1"/>
  <c r="S328" i="2"/>
  <c r="T328" i="2" s="1"/>
  <c r="S329" i="2"/>
  <c r="T329" i="2" s="1"/>
  <c r="S330" i="2"/>
  <c r="T330" i="2" s="1"/>
  <c r="S331" i="2"/>
  <c r="T331" i="2" s="1"/>
  <c r="S332" i="2"/>
  <c r="T332" i="2" s="1"/>
  <c r="S333" i="2"/>
  <c r="T333" i="2" s="1"/>
  <c r="S334" i="2"/>
  <c r="T334" i="2" s="1"/>
  <c r="S335" i="2"/>
  <c r="T335" i="2" s="1"/>
  <c r="S336" i="2"/>
  <c r="T336" i="2" s="1"/>
  <c r="S337" i="2"/>
  <c r="T337" i="2" s="1"/>
  <c r="S338" i="2"/>
  <c r="T338" i="2" s="1"/>
  <c r="S339" i="2"/>
  <c r="T339" i="2" s="1"/>
  <c r="S340" i="2"/>
  <c r="T340" i="2" s="1"/>
  <c r="S382" i="2"/>
  <c r="T382" i="2" s="1"/>
  <c r="S383" i="2"/>
  <c r="T383" i="2" s="1"/>
  <c r="S384" i="2"/>
  <c r="T384" i="2" s="1"/>
  <c r="S385" i="2"/>
  <c r="T385" i="2" s="1"/>
  <c r="S386" i="2"/>
  <c r="T386" i="2" s="1"/>
  <c r="S387" i="2"/>
  <c r="T387" i="2" s="1"/>
  <c r="S388" i="2"/>
  <c r="T388" i="2" s="1"/>
  <c r="S389" i="2"/>
  <c r="T389" i="2" s="1"/>
  <c r="S390" i="2"/>
  <c r="T390" i="2" s="1"/>
  <c r="S375" i="2"/>
  <c r="T375" i="2" s="1"/>
  <c r="S376" i="2"/>
  <c r="T376" i="2" s="1"/>
  <c r="S377" i="2"/>
  <c r="T377" i="2" s="1"/>
  <c r="S284" i="2"/>
  <c r="T284" i="2" s="1"/>
  <c r="S322" i="2"/>
  <c r="T322" i="2" s="1"/>
  <c r="S323" i="2"/>
  <c r="T323" i="2" s="1"/>
  <c r="S443" i="2"/>
  <c r="T443" i="2" s="1"/>
  <c r="S393" i="2"/>
  <c r="T393" i="2" s="1"/>
  <c r="S394" i="2"/>
  <c r="T394" i="2" s="1"/>
  <c r="S395" i="2"/>
  <c r="T395" i="2" s="1"/>
  <c r="S317" i="2"/>
  <c r="T317" i="2" s="1"/>
  <c r="S318" i="2"/>
  <c r="T318" i="2" s="1"/>
  <c r="S319" i="2"/>
  <c r="T319" i="2" s="1"/>
  <c r="S314" i="2"/>
  <c r="T314" i="2" s="1"/>
  <c r="S345" i="2"/>
  <c r="T345" i="2" s="1"/>
  <c r="S346" i="2"/>
  <c r="T346" i="2" s="1"/>
  <c r="S380" i="2"/>
  <c r="T380" i="2" s="1"/>
  <c r="S367" i="2"/>
  <c r="T367" i="2" s="1"/>
  <c r="S368" i="2"/>
  <c r="T368" i="2" s="1"/>
  <c r="S313" i="2"/>
  <c r="T313" i="2" s="1"/>
  <c r="S295" i="2"/>
  <c r="T295" i="2" s="1"/>
  <c r="S296" i="2"/>
  <c r="T296" i="2" s="1"/>
  <c r="S297" i="2"/>
  <c r="T297" i="2" s="1"/>
  <c r="S419" i="2"/>
  <c r="T419" i="2" s="1"/>
  <c r="S369" i="2"/>
  <c r="T369" i="2" s="1"/>
  <c r="S370" i="2"/>
  <c r="T370" i="2" s="1"/>
  <c r="S371" i="2"/>
  <c r="T371" i="2" s="1"/>
  <c r="S372" i="2"/>
  <c r="T372" i="2" s="1"/>
  <c r="S373" i="2"/>
  <c r="T373" i="2" s="1"/>
  <c r="S374" i="2"/>
  <c r="T374" i="2" s="1"/>
  <c r="S413" i="2"/>
  <c r="T413" i="2" s="1"/>
  <c r="S392" i="2"/>
  <c r="T392" i="2" s="1"/>
  <c r="S344" i="2"/>
  <c r="T344" i="2" s="1"/>
  <c r="S422" i="2"/>
  <c r="T422" i="2" s="1"/>
  <c r="S423" i="2"/>
  <c r="T423" i="2" s="1"/>
  <c r="S424" i="2"/>
  <c r="T424" i="2" s="1"/>
  <c r="S425" i="2"/>
  <c r="T425" i="2" s="1"/>
  <c r="S378" i="2"/>
  <c r="T378" i="2" s="1"/>
  <c r="S379" i="2"/>
  <c r="T379" i="2" s="1"/>
  <c r="S434" i="2"/>
  <c r="T434" i="2" s="1"/>
  <c r="S391" i="2"/>
  <c r="T391" i="2" s="1"/>
  <c r="S444" i="2"/>
  <c r="T444" i="2" s="1"/>
  <c r="S435" i="2"/>
  <c r="T435" i="2" s="1"/>
  <c r="S437" i="2"/>
  <c r="T437" i="2" s="1"/>
  <c r="S438" i="2"/>
  <c r="T438" i="2" s="1"/>
  <c r="S401" i="2"/>
  <c r="T401" i="2" s="1"/>
  <c r="S439" i="2"/>
  <c r="T439" i="2" s="1"/>
  <c r="S440" i="2"/>
  <c r="T440" i="2" s="1"/>
  <c r="S405" i="2"/>
  <c r="T405" i="2" s="1"/>
  <c r="S396" i="2"/>
  <c r="T396" i="2" s="1"/>
  <c r="S397" i="2"/>
  <c r="T397" i="2" s="1"/>
  <c r="S414" i="2"/>
  <c r="T414" i="2" s="1"/>
  <c r="S415" i="2"/>
  <c r="T415" i="2" s="1"/>
  <c r="S416" i="2"/>
  <c r="T416" i="2" s="1"/>
  <c r="S417" i="2"/>
  <c r="T417" i="2" s="1"/>
  <c r="S418" i="2"/>
  <c r="T418" i="2" s="1"/>
  <c r="S399" i="2"/>
  <c r="T399" i="2" s="1"/>
  <c r="S448" i="2"/>
  <c r="T448" i="2" s="1"/>
  <c r="S426" i="2"/>
  <c r="T426" i="2" s="1"/>
  <c r="S427" i="2"/>
  <c r="T427" i="2" s="1"/>
  <c r="S428" i="2"/>
  <c r="T428" i="2" s="1"/>
  <c r="S429" i="2"/>
  <c r="T429" i="2" s="1"/>
  <c r="S430" i="2"/>
  <c r="T430" i="2" s="1"/>
  <c r="S431" i="2"/>
  <c r="T431" i="2" s="1"/>
  <c r="S421" i="2"/>
  <c r="T421" i="2" s="1"/>
  <c r="S455" i="2"/>
  <c r="T455" i="2" s="1"/>
  <c r="S433" i="2"/>
  <c r="T433" i="2" s="1"/>
  <c r="S456" i="2"/>
  <c r="T456" i="2" s="1"/>
  <c r="S406" i="2"/>
  <c r="T406" i="2" s="1"/>
  <c r="S407" i="2"/>
  <c r="T407" i="2" s="1"/>
  <c r="S408" i="2"/>
  <c r="T408" i="2" s="1"/>
  <c r="S409" i="2"/>
  <c r="T409" i="2" s="1"/>
  <c r="S410" i="2"/>
  <c r="T410" i="2" s="1"/>
  <c r="S411" i="2"/>
  <c r="T411" i="2" s="1"/>
  <c r="S452" i="2"/>
  <c r="T452" i="2" s="1"/>
  <c r="S441" i="2"/>
  <c r="T441" i="2" s="1"/>
  <c r="S442" i="2"/>
  <c r="T442" i="2" s="1"/>
  <c r="S436" i="2"/>
  <c r="T436" i="2" s="1"/>
  <c r="S460" i="2"/>
  <c r="T460" i="2" s="1"/>
  <c r="S445" i="2"/>
  <c r="T445" i="2" s="1"/>
  <c r="S446" i="2"/>
  <c r="T446" i="2" s="1"/>
  <c r="S447" i="2"/>
  <c r="T447" i="2" s="1"/>
  <c r="S432" i="2"/>
  <c r="T432" i="2" s="1"/>
  <c r="S462" i="2"/>
  <c r="T462" i="2" s="1"/>
  <c r="S449" i="2"/>
  <c r="T449" i="2" s="1"/>
  <c r="S450" i="2"/>
  <c r="T450" i="2" s="1"/>
  <c r="S451" i="2"/>
  <c r="T451" i="2" s="1"/>
  <c r="S461" i="2"/>
  <c r="T461" i="2" s="1"/>
  <c r="S457" i="2"/>
  <c r="T457" i="2" s="1"/>
  <c r="S453" i="2"/>
  <c r="T453" i="2" s="1"/>
  <c r="S458" i="2"/>
  <c r="T458" i="2" s="1"/>
  <c r="S459" i="2"/>
  <c r="T459" i="2" s="1"/>
  <c r="S454" i="2"/>
  <c r="T454" i="2" s="1"/>
  <c r="S470" i="2"/>
  <c r="T470" i="2" s="1"/>
  <c r="S463" i="2"/>
  <c r="T463" i="2" s="1"/>
  <c r="S464" i="2"/>
  <c r="T464" i="2" s="1"/>
  <c r="S465" i="2"/>
  <c r="T465" i="2" s="1"/>
  <c r="S466" i="2"/>
  <c r="T466" i="2" s="1"/>
  <c r="S467" i="2"/>
  <c r="T467" i="2" s="1"/>
  <c r="S468" i="2"/>
  <c r="T468" i="2" s="1"/>
  <c r="S469" i="2"/>
  <c r="T469" i="2" s="1"/>
  <c r="S471" i="2"/>
  <c r="T471" i="2" s="1"/>
  <c r="S472" i="2"/>
  <c r="T472" i="2" s="1"/>
  <c r="S473" i="2"/>
  <c r="T473" i="2" s="1"/>
  <c r="X439" i="2"/>
  <c r="X194" i="2"/>
  <c r="X38" i="2"/>
  <c r="X6" i="2"/>
  <c r="X40" i="2"/>
  <c r="X86" i="2"/>
  <c r="X121" i="2"/>
  <c r="X7" i="2"/>
  <c r="X147" i="2"/>
  <c r="X288" i="2"/>
  <c r="X23" i="2"/>
  <c r="X347" i="2"/>
  <c r="X87" i="2"/>
  <c r="X313" i="2"/>
  <c r="X369" i="2"/>
  <c r="X160" i="2"/>
  <c r="X348" i="2"/>
  <c r="X197" i="2"/>
  <c r="X43" i="2"/>
  <c r="X211" i="2"/>
  <c r="X353" i="2"/>
  <c r="X89" i="2"/>
  <c r="X201" i="2"/>
  <c r="X116" i="2"/>
  <c r="X169" i="2"/>
  <c r="X90" i="2"/>
  <c r="X141" i="2"/>
  <c r="X427" i="2"/>
  <c r="X209" i="2"/>
  <c r="X150" i="2"/>
  <c r="X355" i="2"/>
  <c r="X109" i="2"/>
  <c r="X328" i="2"/>
  <c r="X358" i="2"/>
  <c r="X3" i="2"/>
  <c r="X92" i="2"/>
  <c r="X12" i="2"/>
  <c r="X151" i="2"/>
  <c r="X272" i="2"/>
  <c r="X262" i="2"/>
  <c r="X172" i="2"/>
  <c r="X161" i="2"/>
  <c r="X52" i="2"/>
  <c r="X110" i="2"/>
  <c r="X311" i="2"/>
  <c r="X359" i="2"/>
  <c r="X15" i="2"/>
  <c r="X317" i="2"/>
  <c r="X81" i="2"/>
  <c r="X24" i="2"/>
  <c r="X72" i="2"/>
  <c r="X182" i="2"/>
  <c r="X217" i="2"/>
  <c r="X278" i="2"/>
  <c r="X55" i="2"/>
  <c r="X173" i="2"/>
  <c r="X299" i="2"/>
  <c r="X174" i="2"/>
  <c r="X95" i="2"/>
  <c r="X175" i="2"/>
  <c r="X82" i="2"/>
  <c r="X74" i="2"/>
  <c r="X249" i="2"/>
  <c r="X83" i="2"/>
  <c r="X125" i="2"/>
  <c r="X203" i="2"/>
  <c r="X280" i="2"/>
  <c r="X155" i="2"/>
  <c r="X372" i="2"/>
  <c r="X183" i="2"/>
  <c r="X165" i="2"/>
  <c r="X177" i="2"/>
  <c r="X195" i="2"/>
  <c r="X366" i="2"/>
  <c r="X57" i="2"/>
  <c r="X105" i="2"/>
  <c r="X431" i="2"/>
  <c r="X26" i="2"/>
  <c r="X33" i="2"/>
  <c r="X27" i="2"/>
  <c r="X58" i="2"/>
  <c r="X28" i="2"/>
  <c r="X76" i="2"/>
  <c r="X59" i="2"/>
  <c r="X97" i="2"/>
  <c r="X17" i="2"/>
  <c r="X60" i="2"/>
  <c r="X106" i="2"/>
  <c r="X77" i="2"/>
  <c r="X29" i="2"/>
  <c r="X78" i="2"/>
  <c r="X318" i="2"/>
  <c r="X227" i="2"/>
  <c r="X171" i="2"/>
  <c r="X139" i="2"/>
  <c r="X63" i="2"/>
  <c r="X34" i="2"/>
  <c r="X126" i="2"/>
  <c r="X124" i="2"/>
  <c r="X135" i="2"/>
  <c r="X35" i="2"/>
  <c r="X127" i="2"/>
  <c r="X145" i="2"/>
  <c r="X344" i="2"/>
  <c r="X114" i="2"/>
  <c r="X191" i="2"/>
  <c r="X117" i="2"/>
  <c r="X128" i="2"/>
  <c r="X196" i="2"/>
  <c r="X79" i="2"/>
  <c r="X64" i="2"/>
  <c r="X31" i="2"/>
  <c r="X99" i="2"/>
  <c r="X18" i="2"/>
  <c r="X100" i="2"/>
  <c r="X65" i="2"/>
  <c r="X253" i="2"/>
  <c r="X276" i="2"/>
  <c r="X332" i="2"/>
  <c r="X294" i="2"/>
  <c r="X340" i="2"/>
  <c r="X20" i="2"/>
  <c r="X170" i="2"/>
  <c r="X21" i="2"/>
  <c r="X5" i="2"/>
  <c r="X146" i="2"/>
  <c r="X39" i="2"/>
  <c r="X229" i="2"/>
  <c r="X324" i="2"/>
  <c r="X453" i="2"/>
  <c r="X129" i="2"/>
  <c r="X237" i="2"/>
  <c r="X302" i="2"/>
  <c r="X41" i="2"/>
  <c r="X213" i="2"/>
  <c r="X206" i="2"/>
  <c r="X254" i="2"/>
  <c r="X362" i="2"/>
  <c r="X159" i="2"/>
  <c r="X234" i="2"/>
  <c r="X140" i="2"/>
  <c r="X8" i="2"/>
  <c r="X304" i="2"/>
  <c r="X148" i="2"/>
  <c r="X257" i="2"/>
  <c r="X84" i="2"/>
  <c r="X342" i="2"/>
  <c r="X88" i="2"/>
  <c r="X349" i="2"/>
  <c r="X350" i="2"/>
  <c r="X107" i="2"/>
  <c r="X420" i="2"/>
  <c r="X204" i="2"/>
  <c r="X277" i="2"/>
  <c r="X351" i="2"/>
  <c r="X214" i="2"/>
  <c r="X44" i="2"/>
  <c r="X46" i="2"/>
  <c r="X113" i="2"/>
  <c r="X134" i="2"/>
  <c r="X296" i="2"/>
  <c r="X256" i="2"/>
  <c r="X9" i="2"/>
  <c r="X354" i="2"/>
  <c r="X336" i="2"/>
  <c r="X69" i="2"/>
  <c r="X241" i="2"/>
  <c r="X10" i="2"/>
  <c r="X47" i="2"/>
  <c r="X91" i="2"/>
  <c r="X286" i="2"/>
  <c r="X447" i="2"/>
  <c r="X48" i="2"/>
  <c r="X385" i="2"/>
  <c r="X271" i="2"/>
  <c r="X244" i="2"/>
  <c r="X245" i="2"/>
  <c r="X309" i="2"/>
  <c r="X51" i="2"/>
  <c r="X70" i="2"/>
  <c r="X118" i="2"/>
  <c r="X13" i="2"/>
  <c r="X310" i="2"/>
  <c r="X94" i="2"/>
  <c r="X152" i="2"/>
  <c r="X388" i="2"/>
  <c r="X119" i="2"/>
  <c r="X54" i="2"/>
  <c r="X14" i="2"/>
  <c r="X71" i="2"/>
  <c r="X153" i="2"/>
  <c r="X73" i="2"/>
  <c r="X25" i="2"/>
  <c r="X164" i="2"/>
  <c r="X176" i="2"/>
  <c r="X4" i="2"/>
  <c r="X312" i="2"/>
  <c r="X283" i="2"/>
  <c r="X96" i="2"/>
  <c r="X62" i="2"/>
  <c r="X186" i="2"/>
  <c r="V183" i="2" l="1" a="1"/>
  <c r="V183" i="2" s="1"/>
  <c r="Y183" i="2" s="1"/>
  <c r="V390" i="2" a="1"/>
  <c r="V390" i="2" s="1"/>
  <c r="V71" i="2" a="1"/>
  <c r="V71" i="2" s="1"/>
  <c r="Y71" i="2" s="1"/>
  <c r="V124" i="2" a="1"/>
  <c r="V124" i="2" s="1"/>
  <c r="Y124" i="2" s="1"/>
  <c r="V439" i="2" a="1"/>
  <c r="V439" i="2" s="1"/>
  <c r="Y439" i="2" s="1"/>
  <c r="V66" i="2" a="1"/>
  <c r="V66" i="2" s="1"/>
  <c r="Y66" i="2" s="1"/>
  <c r="V348" i="2" a="1"/>
  <c r="V348" i="2" s="1"/>
  <c r="V210" i="2" a="1"/>
  <c r="V210" i="2" s="1"/>
  <c r="Y210" i="2" s="1"/>
  <c r="V4" i="2" a="1"/>
  <c r="V4" i="2" s="1"/>
  <c r="Y4" i="2" s="1"/>
  <c r="V30" i="2" a="1"/>
  <c r="V30" i="2" s="1"/>
  <c r="V435" i="2" a="1"/>
  <c r="V435" i="2" s="1"/>
  <c r="Y435" i="2" s="1"/>
  <c r="V13" i="2" a="1"/>
  <c r="V13" i="2" s="1"/>
  <c r="Y13" i="2" s="1"/>
  <c r="V345" i="2" a="1"/>
  <c r="V345" i="2" s="1"/>
  <c r="Y345" i="2" s="1"/>
  <c r="V100" i="2" a="1"/>
  <c r="V100" i="2" s="1"/>
  <c r="Y100" i="2" s="1"/>
  <c r="V37" i="2" a="1"/>
  <c r="V37" i="2" s="1"/>
  <c r="Y37" i="2" s="1"/>
  <c r="V114" i="2" a="1"/>
  <c r="V114" i="2" s="1"/>
  <c r="Y114" i="2" s="1"/>
  <c r="V212" i="2" a="1"/>
  <c r="V212" i="2" s="1"/>
  <c r="Y212" i="2" s="1"/>
  <c r="V216" i="2" a="1"/>
  <c r="V216" i="2" s="1"/>
  <c r="Y216" i="2" s="1"/>
  <c r="V402" i="2" a="1"/>
  <c r="V402" i="2" s="1"/>
  <c r="Y402" i="2" s="1"/>
  <c r="V346" i="2" a="1"/>
  <c r="V346" i="2" s="1"/>
  <c r="Y346" i="2" s="1"/>
  <c r="V29" i="2" a="1"/>
  <c r="V29" i="2" s="1"/>
  <c r="Y29" i="2" s="1"/>
  <c r="V264" i="2" a="1"/>
  <c r="V264" i="2" s="1"/>
  <c r="Y264" i="2" s="1"/>
  <c r="V58" i="2" a="1"/>
  <c r="V58" i="2" s="1"/>
  <c r="Y58" i="2" s="1"/>
  <c r="V283" i="2" a="1"/>
  <c r="V283" i="2" s="1"/>
  <c r="Y283" i="2" s="1"/>
  <c r="V366" i="2" a="1"/>
  <c r="V366" i="2" s="1"/>
  <c r="Y366" i="2" s="1"/>
  <c r="V250" i="2" a="1"/>
  <c r="V250" i="2" s="1"/>
  <c r="Y250" i="2" s="1"/>
  <c r="V178" i="2" a="1"/>
  <c r="V178" i="2" s="1"/>
  <c r="Y178" i="2" s="1"/>
  <c r="V225" i="2" a="1"/>
  <c r="V225" i="2" s="1"/>
  <c r="Y225" i="2" s="1"/>
  <c r="V176" i="2" a="1"/>
  <c r="V176" i="2" s="1"/>
  <c r="Y176" i="2" s="1"/>
  <c r="V330" i="2" a="1"/>
  <c r="V330" i="2" s="1"/>
  <c r="Y330" i="2" s="1"/>
  <c r="V320" i="2" a="1"/>
  <c r="V320" i="2" s="1"/>
  <c r="Y320" i="2" s="1"/>
  <c r="V248" i="2" a="1"/>
  <c r="V248" i="2" s="1"/>
  <c r="Y248" i="2" s="1"/>
  <c r="V278" i="2" a="1"/>
  <c r="V278" i="2" s="1"/>
  <c r="Y278" i="2" s="1"/>
  <c r="V162" i="2" a="1"/>
  <c r="V162" i="2" s="1"/>
  <c r="Y162" i="2" s="1"/>
  <c r="V171" i="2" a="1"/>
  <c r="V171" i="2" s="1"/>
  <c r="Y171" i="2" s="1"/>
  <c r="V218" i="2" a="1"/>
  <c r="V218" i="2" s="1"/>
  <c r="Y218" i="2" s="1"/>
  <c r="V94" i="2" a="1"/>
  <c r="V94" i="2" s="1"/>
  <c r="Y94" i="2" s="1"/>
  <c r="Y30" i="2"/>
  <c r="Y348" i="2"/>
  <c r="Y390" i="2"/>
  <c r="V65" i="2" a="1"/>
  <c r="V65" i="2" s="1"/>
  <c r="V469" i="2" a="1"/>
  <c r="V469" i="2" s="1"/>
  <c r="Y469" i="2" s="1"/>
  <c r="V164" i="2" a="1"/>
  <c r="V164" i="2" s="1"/>
  <c r="Y164" i="2" s="1"/>
  <c r="V3" i="2" a="1"/>
  <c r="V3" i="2" s="1"/>
  <c r="Y3" i="2" s="1"/>
  <c r="V31" i="2" a="1"/>
  <c r="V31" i="2" s="1"/>
  <c r="Y31" i="2" s="1"/>
  <c r="V96" i="2" a="1"/>
  <c r="V96" i="2" s="1"/>
  <c r="Y96" i="2" s="1"/>
  <c r="V365" i="2" a="1"/>
  <c r="V365" i="2" s="1"/>
  <c r="Y365" i="2" s="1"/>
  <c r="V205" i="2" a="1"/>
  <c r="V205" i="2" s="1"/>
  <c r="Y205" i="2" s="1"/>
  <c r="Y65" i="2"/>
  <c r="V413" i="2" a="1"/>
  <c r="V413" i="2" s="1"/>
  <c r="Y413" i="2" s="1"/>
  <c r="V26" i="2" a="1"/>
  <c r="V26" i="2" s="1"/>
  <c r="Y26" i="2" s="1"/>
  <c r="V378" i="2" a="1"/>
  <c r="V378" i="2" s="1"/>
  <c r="Y378" i="2" s="1"/>
  <c r="V256" i="2" a="1"/>
  <c r="V256" i="2" s="1"/>
  <c r="Y256" i="2" s="1"/>
  <c r="V411" i="2" a="1"/>
  <c r="V411" i="2" s="1"/>
  <c r="Y411" i="2" s="1"/>
  <c r="V417" i="2" a="1"/>
  <c r="V417" i="2" s="1"/>
  <c r="Y417" i="2" s="1"/>
  <c r="V430" i="2" a="1"/>
  <c r="V430" i="2" s="1"/>
  <c r="Y430" i="2" s="1"/>
  <c r="V184" i="2" a="1"/>
  <c r="V184" i="2" s="1"/>
  <c r="Y184" i="2" s="1"/>
  <c r="V452" i="2" a="1"/>
  <c r="V452" i="2" s="1"/>
  <c r="Y452" i="2" s="1"/>
  <c r="V52" i="2" a="1"/>
  <c r="V52" i="2" s="1"/>
  <c r="Y52" i="2" s="1"/>
  <c r="V273" i="2" a="1"/>
  <c r="V273" i="2" s="1"/>
  <c r="Y273" i="2" s="1"/>
  <c r="V429" i="2" a="1"/>
  <c r="V429" i="2" s="1"/>
  <c r="Y429" i="2" s="1"/>
  <c r="V468" i="2" a="1"/>
  <c r="V468" i="2" s="1"/>
  <c r="Y468" i="2" s="1"/>
  <c r="V92" i="2" a="1"/>
  <c r="V92" i="2" s="1"/>
  <c r="Y92" i="2" s="1"/>
  <c r="V434" i="2" a="1"/>
  <c r="V434" i="2" s="1"/>
  <c r="Y434" i="2" s="1"/>
  <c r="V222" i="2" a="1"/>
  <c r="V222" i="2" s="1"/>
  <c r="Y222" i="2" s="1"/>
  <c r="V398" i="2" a="1"/>
  <c r="V398" i="2" s="1"/>
  <c r="Y398" i="2" s="1"/>
  <c r="V436" i="2" a="1"/>
  <c r="V436" i="2" s="1"/>
  <c r="Y436" i="2" s="1"/>
  <c r="V109" i="2" a="1"/>
  <c r="V109" i="2" s="1"/>
  <c r="Y109" i="2" s="1"/>
  <c r="V394" i="2" a="1"/>
  <c r="V394" i="2" s="1"/>
  <c r="Y394" i="2" s="1"/>
  <c r="V337" i="2" a="1"/>
  <c r="V337" i="2" s="1"/>
  <c r="Y337" i="2" s="1"/>
  <c r="V466" i="2" a="1"/>
  <c r="V466" i="2" s="1"/>
  <c r="Y466" i="2" s="1"/>
  <c r="V427" i="2" a="1"/>
  <c r="V427" i="2" s="1"/>
  <c r="Y427" i="2" s="1"/>
  <c r="V90" i="2" a="1"/>
  <c r="V90" i="2" s="1"/>
  <c r="Y90" i="2" s="1"/>
  <c r="V169" i="2" a="1"/>
  <c r="V169" i="2" s="1"/>
  <c r="Y169" i="2" s="1"/>
  <c r="V397" i="2" a="1"/>
  <c r="V397" i="2" s="1"/>
  <c r="Y397" i="2" s="1"/>
  <c r="V45" i="2" a="1"/>
  <c r="V45" i="2" s="1"/>
  <c r="Y45" i="2" s="1"/>
  <c r="V179" i="2" a="1"/>
  <c r="V179" i="2" s="1"/>
  <c r="Y179" i="2" s="1"/>
  <c r="V470" i="2" a="1"/>
  <c r="V470" i="2" s="1"/>
  <c r="Y470" i="2" s="1"/>
  <c r="V43" i="2" a="1"/>
  <c r="V43" i="2" s="1"/>
  <c r="Y43" i="2" s="1"/>
  <c r="V414" i="2" a="1"/>
  <c r="V414" i="2" s="1"/>
  <c r="Y414" i="2" s="1"/>
  <c r="V160" i="2" a="1"/>
  <c r="V160" i="2" s="1"/>
  <c r="Y160" i="2" s="1"/>
  <c r="V313" i="2" a="1"/>
  <c r="V313" i="2" s="1"/>
  <c r="Y313" i="2" s="1"/>
  <c r="V87" i="2" a="1"/>
  <c r="V87" i="2" s="1"/>
  <c r="Y87" i="2" s="1"/>
  <c r="V133" i="2" a="1"/>
  <c r="V133" i="2" s="1"/>
  <c r="Y133" i="2" s="1"/>
  <c r="V238" i="2" a="1"/>
  <c r="V238" i="2" s="1"/>
  <c r="Y238" i="2" s="1"/>
  <c r="V396" i="2" a="1"/>
  <c r="V396" i="2" s="1"/>
  <c r="Y396" i="2" s="1"/>
  <c r="V187" i="2" a="1"/>
  <c r="V187" i="2" s="1"/>
  <c r="Y187" i="2" s="1"/>
  <c r="V220" i="2" a="1"/>
  <c r="V220" i="2" s="1"/>
  <c r="Y220" i="2" s="1"/>
  <c r="V6" i="2" a="1"/>
  <c r="V6" i="2" s="1"/>
  <c r="Y6" i="2" s="1"/>
  <c r="V287" i="2" a="1"/>
  <c r="V287" i="2" s="1"/>
  <c r="Y287" i="2" s="1"/>
  <c r="V392" i="2" a="1"/>
  <c r="V392" i="2" s="1"/>
  <c r="Y392" i="2" s="1"/>
  <c r="V101" i="2" a="1"/>
  <c r="V101" i="2" s="1"/>
  <c r="Y101" i="2" s="1"/>
  <c r="V237" i="2" a="1"/>
  <c r="V237" i="2" s="1"/>
  <c r="Y237" i="2" s="1"/>
  <c r="V130" i="2" a="1"/>
  <c r="V130" i="2" s="1"/>
  <c r="Y130" i="2" s="1"/>
  <c r="V121" i="2" a="1"/>
  <c r="V121" i="2" s="1"/>
  <c r="Y121" i="2" s="1"/>
  <c r="V254" i="2" a="1"/>
  <c r="V254" i="2" s="1"/>
  <c r="Y254" i="2" s="1"/>
  <c r="V159" i="2" a="1"/>
  <c r="V159" i="2" s="1"/>
  <c r="Y159" i="2" s="1"/>
  <c r="V132" i="2" a="1"/>
  <c r="V132" i="2" s="1"/>
  <c r="Y132" i="2" s="1"/>
  <c r="V445" i="2" a="1"/>
  <c r="V445" i="2" s="1"/>
  <c r="Y445" i="2" s="1"/>
  <c r="V221" i="2" a="1"/>
  <c r="V221" i="2" s="1"/>
  <c r="Y221" i="2" s="1"/>
  <c r="V473" i="2" a="1"/>
  <c r="V473" i="2" s="1"/>
  <c r="Y473" i="2" s="1"/>
  <c r="V458" i="2" a="1"/>
  <c r="V458" i="2" s="1"/>
  <c r="Y458" i="2" s="1"/>
  <c r="V352" i="2" a="1"/>
  <c r="V352" i="2" s="1"/>
  <c r="Y352" i="2" s="1"/>
  <c r="V167" i="2" a="1"/>
  <c r="V167" i="2" s="1"/>
  <c r="Y167" i="2" s="1"/>
  <c r="V9" i="2" a="1"/>
  <c r="V9" i="2" s="1"/>
  <c r="Y9" i="2" s="1"/>
  <c r="V268" i="2" a="1"/>
  <c r="V268" i="2" s="1"/>
  <c r="Y268" i="2" s="1"/>
  <c r="V355" i="2" a="1"/>
  <c r="V355" i="2" s="1"/>
  <c r="Y355" i="2" s="1"/>
  <c r="V108" i="2" a="1"/>
  <c r="V108" i="2" s="1"/>
  <c r="Y108" i="2" s="1"/>
  <c r="V447" i="2" a="1"/>
  <c r="V447" i="2" s="1"/>
  <c r="Y447" i="2" s="1"/>
  <c r="V357" i="2" a="1"/>
  <c r="V357" i="2" s="1"/>
  <c r="Y357" i="2" s="1"/>
  <c r="V271" i="2" a="1"/>
  <c r="V271" i="2" s="1"/>
  <c r="Y271" i="2" s="1"/>
  <c r="V244" i="2" a="1"/>
  <c r="V244" i="2" s="1"/>
  <c r="Y244" i="2" s="1"/>
  <c r="V231" i="2" a="1"/>
  <c r="V231" i="2" s="1"/>
  <c r="Y231" i="2" s="1"/>
  <c r="V93" i="2" a="1"/>
  <c r="V93" i="2" s="1"/>
  <c r="Y93" i="2" s="1"/>
  <c r="V247" i="2" a="1"/>
  <c r="V247" i="2" s="1"/>
  <c r="Y247" i="2" s="1"/>
  <c r="V110" i="2" a="1"/>
  <c r="V110" i="2" s="1"/>
  <c r="Y110" i="2" s="1"/>
  <c r="V14" i="2" a="1"/>
  <c r="V14" i="2" s="1"/>
  <c r="Y14" i="2" s="1"/>
  <c r="V317" i="2" a="1"/>
  <c r="V317" i="2" s="1"/>
  <c r="Y317" i="2" s="1"/>
  <c r="V454" i="2" a="1"/>
  <c r="V454" i="2" s="1"/>
  <c r="Y454" i="2" s="1"/>
  <c r="V274" i="2" a="1"/>
  <c r="V274" i="2" s="1"/>
  <c r="Y274" i="2" s="1"/>
  <c r="V193" i="2" a="1"/>
  <c r="V193" i="2" s="1"/>
  <c r="Y193" i="2" s="1"/>
  <c r="V136" i="2" a="1"/>
  <c r="V136" i="2" s="1"/>
  <c r="Y136" i="2" s="1"/>
  <c r="V67" i="2" a="1"/>
  <c r="V67" i="2" s="1"/>
  <c r="Y67" i="2" s="1"/>
  <c r="V422" i="2" a="1"/>
  <c r="V422" i="2" s="1"/>
  <c r="Y422" i="2" s="1"/>
  <c r="V302" i="2" a="1"/>
  <c r="V302" i="2" s="1"/>
  <c r="Y302" i="2" s="1"/>
  <c r="V341" i="2" a="1"/>
  <c r="V341" i="2" s="1"/>
  <c r="Y341" i="2" s="1"/>
  <c r="V399" i="2" a="1"/>
  <c r="V399" i="2" s="1"/>
  <c r="Y399" i="2" s="1"/>
  <c r="V200" i="2" a="1"/>
  <c r="V200" i="2" s="1"/>
  <c r="Y200" i="2" s="1"/>
  <c r="V181" i="2" a="1"/>
  <c r="V181" i="2" s="1"/>
  <c r="Y181" i="2" s="1"/>
  <c r="V426" i="2" a="1"/>
  <c r="V426" i="2" s="1"/>
  <c r="Y426" i="2" s="1"/>
  <c r="V140" i="2" a="1"/>
  <c r="V140" i="2" s="1"/>
  <c r="Y140" i="2" s="1"/>
  <c r="V441" i="2" a="1"/>
  <c r="V441" i="2" s="1"/>
  <c r="Y441" i="2" s="1"/>
  <c r="V326" i="2" a="1"/>
  <c r="V326" i="2" s="1"/>
  <c r="Y326" i="2" s="1"/>
  <c r="V103" i="2" a="1"/>
  <c r="V103" i="2" s="1"/>
  <c r="Y103" i="2" s="1"/>
  <c r="V375" i="2" a="1"/>
  <c r="V375" i="2" s="1"/>
  <c r="Y375" i="2" s="1"/>
  <c r="V448" i="2" a="1"/>
  <c r="V448" i="2" s="1"/>
  <c r="Y448" i="2" s="1"/>
  <c r="V214" i="2" a="1"/>
  <c r="V214" i="2" s="1"/>
  <c r="Y214" i="2" s="1"/>
  <c r="V215" i="2" a="1"/>
  <c r="V215" i="2" s="1"/>
  <c r="Y215" i="2" s="1"/>
  <c r="V122" i="2" a="1"/>
  <c r="V122" i="2" s="1"/>
  <c r="Y122" i="2" s="1"/>
  <c r="V116" i="2" a="1"/>
  <c r="V116" i="2" s="1"/>
  <c r="Y116" i="2" s="1"/>
  <c r="V336" i="2" a="1"/>
  <c r="V336" i="2" s="1"/>
  <c r="Y336" i="2" s="1"/>
  <c r="V241" i="2" a="1"/>
  <c r="V241" i="2" s="1"/>
  <c r="Y241" i="2" s="1"/>
  <c r="V209" i="2" a="1"/>
  <c r="V209" i="2" s="1"/>
  <c r="Y209" i="2" s="1"/>
  <c r="V305" i="2" a="1"/>
  <c r="V305" i="2" s="1"/>
  <c r="Y305" i="2" s="1"/>
  <c r="V157" i="2" a="1"/>
  <c r="V157" i="2" s="1"/>
  <c r="Y157" i="2" s="1"/>
  <c r="V433" i="2" a="1"/>
  <c r="V433" i="2" s="1"/>
  <c r="Y433" i="2" s="1"/>
  <c r="V242" i="2" a="1"/>
  <c r="V242" i="2" s="1"/>
  <c r="Y242" i="2" s="1"/>
  <c r="V5" i="2" a="1"/>
  <c r="V5" i="2" s="1"/>
  <c r="Y5" i="2" s="1"/>
  <c r="V230" i="2" a="1"/>
  <c r="V230" i="2" s="1"/>
  <c r="Y230" i="2" s="1"/>
  <c r="V285" i="2" a="1"/>
  <c r="V285" i="2" s="1"/>
  <c r="Y285" i="2" s="1"/>
  <c r="V406" i="2" a="1"/>
  <c r="V406" i="2" s="1"/>
  <c r="Y406" i="2" s="1"/>
  <c r="V7" i="2" a="1"/>
  <c r="V7" i="2" s="1"/>
  <c r="Y7" i="2" s="1"/>
  <c r="V303" i="2" a="1"/>
  <c r="V303" i="2" s="1"/>
  <c r="Y303" i="2" s="1"/>
  <c r="V166" i="2" a="1"/>
  <c r="V166" i="2" s="1"/>
  <c r="Y166" i="2" s="1"/>
  <c r="V369" i="2" a="1"/>
  <c r="V369" i="2" s="1"/>
  <c r="Y369" i="2" s="1"/>
  <c r="V342" i="2" a="1"/>
  <c r="V342" i="2" s="1"/>
  <c r="Y342" i="2" s="1"/>
  <c r="V88" i="2" a="1"/>
  <c r="V88" i="2" s="1"/>
  <c r="Y88" i="2" s="1"/>
  <c r="V449" i="2" a="1"/>
  <c r="V449" i="2" s="1"/>
  <c r="Y449" i="2" s="1"/>
  <c r="V44" i="2" a="1"/>
  <c r="V44" i="2" s="1"/>
  <c r="Y44" i="2" s="1"/>
  <c r="V240" i="2" a="1"/>
  <c r="V240" i="2" s="1"/>
  <c r="Y240" i="2" s="1"/>
  <c r="V149" i="2" a="1"/>
  <c r="V149" i="2" s="1"/>
  <c r="Y149" i="2" s="1"/>
  <c r="V69" i="2" a="1"/>
  <c r="V69" i="2" s="1"/>
  <c r="Y69" i="2" s="1"/>
  <c r="V10" i="2" a="1"/>
  <c r="V10" i="2" s="1"/>
  <c r="Y10" i="2" s="1"/>
  <c r="V450" i="2" a="1"/>
  <c r="V450" i="2" s="1"/>
  <c r="Y450" i="2" s="1"/>
  <c r="V451" i="2" a="1"/>
  <c r="V451" i="2" s="1"/>
  <c r="Y451" i="2" s="1"/>
  <c r="V444" i="2" a="1"/>
  <c r="V444" i="2" s="1"/>
  <c r="Y444" i="2" s="1"/>
  <c r="V423" i="2" a="1"/>
  <c r="V423" i="2" s="1"/>
  <c r="Y423" i="2" s="1"/>
  <c r="V457" i="2" a="1"/>
  <c r="V457" i="2" s="1"/>
  <c r="Y457" i="2" s="1"/>
  <c r="V467" i="2" a="1"/>
  <c r="V467" i="2" s="1"/>
  <c r="Y467" i="2" s="1"/>
  <c r="V364" i="2" a="1"/>
  <c r="V364" i="2" s="1"/>
  <c r="Y364" i="2" s="1"/>
  <c r="V262" i="2" a="1"/>
  <c r="V262" i="2" s="1"/>
  <c r="Y262" i="2" s="1"/>
  <c r="V298" i="2" a="1"/>
  <c r="V298" i="2" s="1"/>
  <c r="Y298" i="2" s="1"/>
  <c r="V400" i="2" a="1"/>
  <c r="V400" i="2" s="1"/>
  <c r="Y400" i="2" s="1"/>
  <c r="V217" i="2" a="1"/>
  <c r="V217" i="2" s="1"/>
  <c r="Y217" i="2" s="1"/>
  <c r="V174" i="2" a="1"/>
  <c r="V174" i="2" s="1"/>
  <c r="Y174" i="2" s="1"/>
  <c r="V82" i="2" a="1"/>
  <c r="V82" i="2" s="1"/>
  <c r="Y82" i="2" s="1"/>
  <c r="V333" i="2" a="1"/>
  <c r="V333" i="2" s="1"/>
  <c r="Y333" i="2" s="1"/>
  <c r="V380" i="2" a="1"/>
  <c r="V380" i="2" s="1"/>
  <c r="Y380" i="2" s="1"/>
  <c r="V324" i="2" a="1"/>
  <c r="V324" i="2" s="1"/>
  <c r="Y324" i="2" s="1"/>
  <c r="V267" i="2" a="1"/>
  <c r="V267" i="2" s="1"/>
  <c r="Y267" i="2" s="1"/>
  <c r="V142" i="2" a="1"/>
  <c r="V142" i="2" s="1"/>
  <c r="Y142" i="2" s="1"/>
  <c r="V86" i="2" a="1"/>
  <c r="V86" i="2" s="1"/>
  <c r="Y86" i="2" s="1"/>
  <c r="V168" i="2" a="1"/>
  <c r="V168" i="2" s="1"/>
  <c r="Y168" i="2" s="1"/>
  <c r="V147" i="2" a="1"/>
  <c r="V147" i="2" s="1"/>
  <c r="Y147" i="2" s="1"/>
  <c r="V68" i="2" a="1"/>
  <c r="V68" i="2" s="1"/>
  <c r="Y68" i="2" s="1"/>
  <c r="V239" i="2" a="1"/>
  <c r="V239" i="2" s="1"/>
  <c r="Y239" i="2" s="1"/>
  <c r="V405" i="2" a="1"/>
  <c r="V405" i="2" s="1"/>
  <c r="Y405" i="2" s="1"/>
  <c r="V289" i="2" a="1"/>
  <c r="V289" i="2" s="1"/>
  <c r="Y289" i="2" s="1"/>
  <c r="V349" i="2" a="1"/>
  <c r="V349" i="2" s="1"/>
  <c r="Y349" i="2" s="1"/>
  <c r="V156" i="2" a="1"/>
  <c r="V156" i="2" s="1"/>
  <c r="Y156" i="2" s="1"/>
  <c r="V204" i="2" a="1"/>
  <c r="V204" i="2" s="1"/>
  <c r="Y204" i="2" s="1"/>
  <c r="V211" i="2" a="1"/>
  <c r="V211" i="2" s="1"/>
  <c r="Y211" i="2" s="1"/>
  <c r="V46" i="2" a="1"/>
  <c r="V46" i="2" s="1"/>
  <c r="Y46" i="2" s="1"/>
  <c r="V437" i="2" a="1"/>
  <c r="V437" i="2" s="1"/>
  <c r="Y437" i="2" s="1"/>
  <c r="V208" i="2" a="1"/>
  <c r="V208" i="2" s="1"/>
  <c r="Y208" i="2" s="1"/>
  <c r="V290" i="2" a="1"/>
  <c r="V290" i="2" s="1"/>
  <c r="Y290" i="2" s="1"/>
  <c r="V47" i="2" a="1"/>
  <c r="V47" i="2" s="1"/>
  <c r="Y47" i="2" s="1"/>
  <c r="V150" i="2" a="1"/>
  <c r="V150" i="2" s="1"/>
  <c r="Y150" i="2" s="1"/>
  <c r="V297" i="2" a="1"/>
  <c r="V297" i="2" s="1"/>
  <c r="Y297" i="2" s="1"/>
  <c r="V356" i="2" a="1"/>
  <c r="V356" i="2" s="1"/>
  <c r="Y356" i="2" s="1"/>
  <c r="V459" i="2" a="1"/>
  <c r="V459" i="2" s="1"/>
  <c r="Y459" i="2" s="1"/>
  <c r="V270" i="2" a="1"/>
  <c r="V270" i="2" s="1"/>
  <c r="Y270" i="2" s="1"/>
  <c r="V306" i="2" a="1"/>
  <c r="V306" i="2" s="1"/>
  <c r="Y306" i="2" s="1"/>
  <c r="V307" i="2" a="1"/>
  <c r="V307" i="2" s="1"/>
  <c r="Y307" i="2" s="1"/>
  <c r="V194" i="2" a="1"/>
  <c r="V194" i="2" s="1"/>
  <c r="Y194" i="2" s="1"/>
  <c r="V146" i="2" a="1"/>
  <c r="V146" i="2" s="1"/>
  <c r="Y146" i="2" s="1"/>
  <c r="V39" i="2" a="1"/>
  <c r="V39" i="2" s="1"/>
  <c r="Y39" i="2" s="1"/>
  <c r="V325" i="2" a="1"/>
  <c r="V325" i="2" s="1"/>
  <c r="Y325" i="2" s="1"/>
  <c r="V440" i="2" a="1"/>
  <c r="V440" i="2" s="1"/>
  <c r="Y440" i="2" s="1"/>
  <c r="V41" i="2" a="1"/>
  <c r="V41" i="2" s="1"/>
  <c r="Y41" i="2" s="1"/>
  <c r="V382" i="2" a="1"/>
  <c r="V382" i="2" s="1"/>
  <c r="Y382" i="2" s="1"/>
  <c r="V234" i="2" a="1"/>
  <c r="V234" i="2" s="1"/>
  <c r="Y234" i="2" s="1"/>
  <c r="V42" i="2" a="1"/>
  <c r="V42" i="2" s="1"/>
  <c r="Y42" i="2" s="1"/>
  <c r="V407" i="2" a="1"/>
  <c r="V407" i="2" s="1"/>
  <c r="Y407" i="2" s="1"/>
  <c r="V350" i="2" a="1"/>
  <c r="V350" i="2" s="1"/>
  <c r="Y350" i="2" s="1"/>
  <c r="V446" i="2" a="1"/>
  <c r="V446" i="2" s="1"/>
  <c r="Y446" i="2" s="1"/>
  <c r="V376" i="2" a="1"/>
  <c r="V376" i="2" s="1"/>
  <c r="Y376" i="2" s="1"/>
  <c r="V207" i="2" a="1"/>
  <c r="V207" i="2" s="1"/>
  <c r="Y207" i="2" s="1"/>
  <c r="V113" i="2" a="1"/>
  <c r="V113" i="2" s="1"/>
  <c r="Y113" i="2" s="1"/>
  <c r="V141" i="2" a="1"/>
  <c r="V141" i="2" s="1"/>
  <c r="Y141" i="2" s="1"/>
  <c r="V291" i="2" a="1"/>
  <c r="V291" i="2" s="1"/>
  <c r="Y291" i="2" s="1"/>
  <c r="V327" i="2" a="1"/>
  <c r="V327" i="2" s="1"/>
  <c r="Y327" i="2" s="1"/>
  <c r="V189" i="2" a="1"/>
  <c r="V189" i="2" s="1"/>
  <c r="Y189" i="2" s="1"/>
  <c r="V432" i="2" a="1"/>
  <c r="V432" i="2" s="1"/>
  <c r="Y432" i="2" s="1"/>
  <c r="V137" i="2" a="1"/>
  <c r="V137" i="2" s="1"/>
  <c r="Y137" i="2" s="1"/>
  <c r="V358" i="2" a="1"/>
  <c r="V358" i="2" s="1"/>
  <c r="Y358" i="2" s="1"/>
  <c r="V245" i="2" a="1"/>
  <c r="V245" i="2" s="1"/>
  <c r="Y245" i="2" s="1"/>
  <c r="V261" i="2" a="1"/>
  <c r="V261" i="2" s="1"/>
  <c r="Y261" i="2" s="1"/>
  <c r="V172" i="2" a="1"/>
  <c r="V172" i="2" s="1"/>
  <c r="Y172" i="2" s="1"/>
  <c r="V338" i="2" a="1"/>
  <c r="V338" i="2" s="1"/>
  <c r="Y338" i="2" s="1"/>
  <c r="V388" i="2" a="1"/>
  <c r="V388" i="2" s="1"/>
  <c r="Y388" i="2" s="1"/>
  <c r="V102" i="2" a="1"/>
  <c r="V102" i="2" s="1"/>
  <c r="Y102" i="2" s="1"/>
  <c r="V299" i="2" a="1"/>
  <c r="V299" i="2" s="1"/>
  <c r="Y299" i="2" s="1"/>
  <c r="V361" i="2" a="1"/>
  <c r="V361" i="2" s="1"/>
  <c r="Y361" i="2" s="1"/>
  <c r="V229" i="2" a="1"/>
  <c r="V229" i="2" s="1"/>
  <c r="Y229" i="2" s="1"/>
  <c r="V85" i="2" a="1"/>
  <c r="V85" i="2" s="1"/>
  <c r="Y85" i="2" s="1"/>
  <c r="V334" i="2" a="1"/>
  <c r="V334" i="2" s="1"/>
  <c r="Y334" i="2" s="1"/>
  <c r="V40" i="2" a="1"/>
  <c r="V40" i="2" s="1"/>
  <c r="Y40" i="2" s="1"/>
  <c r="V213" i="2" a="1"/>
  <c r="V213" i="2" s="1"/>
  <c r="Y213" i="2" s="1"/>
  <c r="V112" i="2" a="1"/>
  <c r="V112" i="2" s="1"/>
  <c r="Y112" i="2" s="1"/>
  <c r="V288" i="2" a="1"/>
  <c r="V288" i="2" s="1"/>
  <c r="Y288" i="2" s="1"/>
  <c r="V23" i="2" a="1"/>
  <c r="V23" i="2" s="1"/>
  <c r="Y23" i="2" s="1"/>
  <c r="V8" i="2" a="1"/>
  <c r="V8" i="2" s="1"/>
  <c r="Y8" i="2" s="1"/>
  <c r="V148" i="2" a="1"/>
  <c r="V148" i="2" s="1"/>
  <c r="Y148" i="2" s="1"/>
  <c r="V464" i="2" a="1"/>
  <c r="V464" i="2" s="1"/>
  <c r="Y464" i="2" s="1"/>
  <c r="V335" i="2" a="1"/>
  <c r="V335" i="2" s="1"/>
  <c r="Y335" i="2" s="1"/>
  <c r="V107" i="2" a="1"/>
  <c r="V107" i="2" s="1"/>
  <c r="Y107" i="2" s="1"/>
  <c r="V190" i="2" a="1"/>
  <c r="V190" i="2" s="1"/>
  <c r="Y190" i="2" s="1"/>
  <c r="V471" i="2" a="1"/>
  <c r="V471" i="2" s="1"/>
  <c r="Y471" i="2" s="1"/>
  <c r="V353" i="2" a="1"/>
  <c r="V353" i="2" s="1"/>
  <c r="Y353" i="2" s="1"/>
  <c r="V410" i="2" a="1"/>
  <c r="V410" i="2" s="1"/>
  <c r="Y410" i="2" s="1"/>
  <c r="V296" i="2" a="1"/>
  <c r="V296" i="2" s="1"/>
  <c r="Y296" i="2" s="1"/>
  <c r="V258" i="2" a="1"/>
  <c r="V258" i="2" s="1"/>
  <c r="Y258" i="2" s="1"/>
  <c r="V363" i="2" a="1"/>
  <c r="V363" i="2" s="1"/>
  <c r="Y363" i="2" s="1"/>
  <c r="V91" i="2" a="1"/>
  <c r="V91" i="2" s="1"/>
  <c r="Y91" i="2" s="1"/>
  <c r="V384" i="2" a="1"/>
  <c r="V384" i="2" s="1"/>
  <c r="Y384" i="2" s="1"/>
  <c r="V198" i="2" a="1"/>
  <c r="V198" i="2" s="1"/>
  <c r="Y198" i="2" s="1"/>
  <c r="V391" i="2" a="1"/>
  <c r="V391" i="2" s="1"/>
  <c r="Y391" i="2" s="1"/>
  <c r="V49" i="2" a="1"/>
  <c r="V49" i="2" s="1"/>
  <c r="Y49" i="2" s="1"/>
  <c r="V243" i="2" a="1"/>
  <c r="V243" i="2" s="1"/>
  <c r="Y243" i="2" s="1"/>
  <c r="V328" i="2" a="1"/>
  <c r="V328" i="2" s="1"/>
  <c r="Y328" i="2" s="1"/>
  <c r="V419" i="2" a="1"/>
  <c r="V419" i="2" s="1"/>
  <c r="Y419" i="2" s="1"/>
  <c r="V266" i="2" a="1"/>
  <c r="V266" i="2" s="1"/>
  <c r="Y266" i="2" s="1"/>
  <c r="V180" i="2" a="1"/>
  <c r="V180" i="2" s="1"/>
  <c r="Y180" i="2" s="1"/>
  <c r="V158" i="2" a="1"/>
  <c r="V158" i="2" s="1"/>
  <c r="Y158" i="2" s="1"/>
  <c r="V453" i="2" a="1"/>
  <c r="V453" i="2" s="1"/>
  <c r="Y453" i="2" s="1"/>
  <c r="V460" i="2" a="1"/>
  <c r="V460" i="2" s="1"/>
  <c r="Y460" i="2" s="1"/>
  <c r="V206" i="2" a="1"/>
  <c r="V206" i="2" s="1"/>
  <c r="Y206" i="2" s="1"/>
  <c r="V409" i="2" a="1"/>
  <c r="V409" i="2" s="1"/>
  <c r="Y409" i="2" s="1"/>
  <c r="V115" i="2" a="1"/>
  <c r="V115" i="2" s="1"/>
  <c r="Y115" i="2" s="1"/>
  <c r="V304" i="2" a="1"/>
  <c r="V304" i="2" s="1"/>
  <c r="Y304" i="2" s="1"/>
  <c r="V383" i="2" a="1"/>
  <c r="V383" i="2" s="1"/>
  <c r="Y383" i="2" s="1"/>
  <c r="V197" i="2" a="1"/>
  <c r="V197" i="2" s="1"/>
  <c r="Y197" i="2" s="1"/>
  <c r="V420" i="2" a="1"/>
  <c r="V420" i="2" s="1"/>
  <c r="Y420" i="2" s="1"/>
  <c r="V277" i="2" a="1"/>
  <c r="V277" i="2" s="1"/>
  <c r="Y277" i="2" s="1"/>
  <c r="V201" i="2" a="1"/>
  <c r="V201" i="2" s="1"/>
  <c r="Y201" i="2" s="1"/>
  <c r="V134" i="2" a="1"/>
  <c r="V134" i="2" s="1"/>
  <c r="Y134" i="2" s="1"/>
  <c r="V255" i="2" a="1"/>
  <c r="V255" i="2" s="1"/>
  <c r="Y255" i="2" s="1"/>
  <c r="V442" i="2" a="1"/>
  <c r="V442" i="2" s="1"/>
  <c r="Y442" i="2" s="1"/>
  <c r="V269" i="2" a="1"/>
  <c r="V269" i="2" s="1"/>
  <c r="Y269" i="2" s="1"/>
  <c r="V104" i="2" a="1"/>
  <c r="V104" i="2" s="1"/>
  <c r="Y104" i="2" s="1"/>
  <c r="V412" i="2" a="1"/>
  <c r="V412" i="2" s="1"/>
  <c r="Y412" i="2" s="1"/>
  <c r="V385" i="2" a="1"/>
  <c r="V385" i="2" s="1"/>
  <c r="Y385" i="2" s="1"/>
  <c r="V343" i="2" a="1"/>
  <c r="V343" i="2" s="1"/>
  <c r="Y343" i="2" s="1"/>
  <c r="V308" i="2" a="1"/>
  <c r="V308" i="2" s="1"/>
  <c r="Y308" i="2" s="1"/>
  <c r="V309" i="2" a="1"/>
  <c r="V309" i="2" s="1"/>
  <c r="Y309" i="2" s="1"/>
  <c r="V70" i="2" a="1"/>
  <c r="V70" i="2" s="1"/>
  <c r="Y70" i="2" s="1"/>
  <c r="V161" i="2" a="1"/>
  <c r="V161" i="2" s="1"/>
  <c r="Y161" i="2" s="1"/>
  <c r="V340" i="2" a="1"/>
  <c r="V340" i="2" s="1"/>
  <c r="Y340" i="2" s="1"/>
  <c r="V332" i="2" a="1"/>
  <c r="V332" i="2" s="1"/>
  <c r="Y332" i="2" s="1"/>
  <c r="V196" i="2" a="1"/>
  <c r="V196" i="2" s="1"/>
  <c r="Y196" i="2" s="1"/>
  <c r="V455" i="2" a="1"/>
  <c r="V455" i="2" s="1"/>
  <c r="Y455" i="2" s="1"/>
  <c r="V135" i="2" a="1"/>
  <c r="V135" i="2" s="1"/>
  <c r="Y135" i="2" s="1"/>
  <c r="V403" i="2" a="1"/>
  <c r="V403" i="2" s="1"/>
  <c r="Y403" i="2" s="1"/>
  <c r="V318" i="2" a="1"/>
  <c r="V318" i="2" s="1"/>
  <c r="Y318" i="2" s="1"/>
  <c r="V251" i="2" a="1"/>
  <c r="V251" i="2" s="1"/>
  <c r="Y251" i="2" s="1"/>
  <c r="V27" i="2" a="1"/>
  <c r="V27" i="2" s="1"/>
  <c r="Y27" i="2" s="1"/>
  <c r="V339" i="2" a="1"/>
  <c r="V339" i="2" s="1"/>
  <c r="Y339" i="2" s="1"/>
  <c r="V177" i="2" a="1"/>
  <c r="V177" i="2" s="1"/>
  <c r="Y177" i="2" s="1"/>
  <c r="V192" i="2" a="1"/>
  <c r="V192" i="2" s="1"/>
  <c r="Y192" i="2" s="1"/>
  <c r="V154" i="2" a="1"/>
  <c r="V154" i="2" s="1"/>
  <c r="Y154" i="2" s="1"/>
  <c r="V175" i="2" a="1"/>
  <c r="V175" i="2" s="1"/>
  <c r="Y175" i="2" s="1"/>
  <c r="V292" i="2" a="1"/>
  <c r="V292" i="2" s="1"/>
  <c r="Y292" i="2" s="1"/>
  <c r="V163" i="2" a="1"/>
  <c r="V163" i="2" s="1"/>
  <c r="Y163" i="2" s="1"/>
  <c r="V153" i="2" a="1"/>
  <c r="V153" i="2" s="1"/>
  <c r="Y153" i="2" s="1"/>
  <c r="V15" i="2" a="1"/>
  <c r="V15" i="2" s="1"/>
  <c r="Y15" i="2" s="1"/>
  <c r="V395" i="2" a="1"/>
  <c r="V395" i="2" s="1"/>
  <c r="Y395" i="2" s="1"/>
  <c r="V272" i="2" a="1"/>
  <c r="V272" i="2" s="1"/>
  <c r="Y272" i="2" s="1"/>
  <c r="V387" i="2" a="1"/>
  <c r="V387" i="2" s="1"/>
  <c r="Y387" i="2" s="1"/>
  <c r="V48" i="2" a="1"/>
  <c r="V48" i="2" s="1"/>
  <c r="Y48" i="2" s="1"/>
  <c r="V84" i="2" a="1"/>
  <c r="V84" i="2" s="1"/>
  <c r="Y84" i="2" s="1"/>
  <c r="V32" i="2" a="1"/>
  <c r="V32" i="2" s="1"/>
  <c r="Y32" i="2" s="1"/>
  <c r="V319" i="2" a="1"/>
  <c r="V319" i="2" s="1"/>
  <c r="Y319" i="2" s="1"/>
  <c r="V276" i="2" a="1"/>
  <c r="V276" i="2" s="1"/>
  <c r="Y276" i="2" s="1"/>
  <c r="V64" i="2" a="1"/>
  <c r="V64" i="2" s="1"/>
  <c r="Y64" i="2" s="1"/>
  <c r="V191" i="2" a="1"/>
  <c r="V191" i="2" s="1"/>
  <c r="Y191" i="2" s="1"/>
  <c r="V145" i="2" a="1"/>
  <c r="V145" i="2" s="1"/>
  <c r="Y145" i="2" s="1"/>
  <c r="V186" i="2" a="1"/>
  <c r="V186" i="2" s="1"/>
  <c r="Y186" i="2" s="1"/>
  <c r="V144" i="2" a="1"/>
  <c r="V144" i="2" s="1"/>
  <c r="Y144" i="2" s="1"/>
  <c r="V323" i="2" a="1"/>
  <c r="V323" i="2" s="1"/>
  <c r="Y323" i="2" s="1"/>
  <c r="V61" i="2" a="1"/>
  <c r="V61" i="2" s="1"/>
  <c r="Y61" i="2" s="1"/>
  <c r="V321" i="2" a="1"/>
  <c r="V321" i="2" s="1"/>
  <c r="Y321" i="2" s="1"/>
  <c r="V59" i="2" a="1"/>
  <c r="V59" i="2" s="1"/>
  <c r="Y59" i="2" s="1"/>
  <c r="V431" i="2" a="1"/>
  <c r="V431" i="2" s="1"/>
  <c r="Y431" i="2" s="1"/>
  <c r="V331" i="2" a="1"/>
  <c r="V331" i="2" s="1"/>
  <c r="Y331" i="2" s="1"/>
  <c r="V16" i="2" a="1"/>
  <c r="V16" i="2" s="1"/>
  <c r="Y16" i="2" s="1"/>
  <c r="V280" i="2" a="1"/>
  <c r="V280" i="2" s="1"/>
  <c r="Y280" i="2" s="1"/>
  <c r="V226" i="2" a="1"/>
  <c r="V226" i="2" s="1"/>
  <c r="Y226" i="2" s="1"/>
  <c r="V143" i="2" a="1"/>
  <c r="V143" i="2" s="1"/>
  <c r="Y143" i="2" s="1"/>
  <c r="V415" i="2" a="1"/>
  <c r="V415" i="2" s="1"/>
  <c r="Y415" i="2" s="1"/>
  <c r="V25" i="2" a="1"/>
  <c r="V25" i="2" s="1"/>
  <c r="Y25" i="2" s="1"/>
  <c r="V401" i="2" a="1"/>
  <c r="V401" i="2" s="1"/>
  <c r="Y401" i="2" s="1"/>
  <c r="V72" i="2" a="1"/>
  <c r="V72" i="2" s="1"/>
  <c r="Y72" i="2" s="1"/>
  <c r="V311" i="2" a="1"/>
  <c r="V311" i="2" s="1"/>
  <c r="Y311" i="2" s="1"/>
  <c r="V424" i="2" a="1"/>
  <c r="V424" i="2" s="1"/>
  <c r="Y424" i="2" s="1"/>
  <c r="V123" i="2" a="1"/>
  <c r="V123" i="2" s="1"/>
  <c r="Y123" i="2" s="1"/>
  <c r="V12" i="2" a="1"/>
  <c r="V12" i="2" s="1"/>
  <c r="Y12" i="2" s="1"/>
  <c r="V461" i="2" a="1"/>
  <c r="V461" i="2" s="1"/>
  <c r="Y461" i="2" s="1"/>
  <c r="V377" i="2" a="1"/>
  <c r="V377" i="2" s="1"/>
  <c r="Y377" i="2" s="1"/>
  <c r="V465" i="2" a="1"/>
  <c r="V465" i="2" s="1"/>
  <c r="Y465" i="2" s="1"/>
  <c r="V257" i="2" a="1"/>
  <c r="V257" i="2" s="1"/>
  <c r="Y257" i="2" s="1"/>
  <c r="V22" i="2" a="1"/>
  <c r="V22" i="2" s="1"/>
  <c r="Y22" i="2" s="1"/>
  <c r="V381" i="2" a="1"/>
  <c r="V381" i="2" s="1"/>
  <c r="Y381" i="2" s="1"/>
  <c r="V18" i="2" a="1"/>
  <c r="V18" i="2" s="1"/>
  <c r="Y18" i="2" s="1"/>
  <c r="V128" i="2" a="1"/>
  <c r="V128" i="2" s="1"/>
  <c r="Y128" i="2" s="1"/>
  <c r="V344" i="2" a="1"/>
  <c r="V344" i="2" s="1"/>
  <c r="Y344" i="2" s="1"/>
  <c r="V126" i="2" a="1"/>
  <c r="V126" i="2" s="1"/>
  <c r="Y126" i="2" s="1"/>
  <c r="V139" i="2" a="1"/>
  <c r="V139" i="2" s="1"/>
  <c r="Y139" i="2" s="1"/>
  <c r="V98" i="2" a="1"/>
  <c r="V98" i="2" s="1"/>
  <c r="Y98" i="2" s="1"/>
  <c r="V373" i="2" a="1"/>
  <c r="V373" i="2" s="1"/>
  <c r="Y373" i="2" s="1"/>
  <c r="V75" i="2" a="1"/>
  <c r="V75" i="2" s="1"/>
  <c r="Y75" i="2" s="1"/>
  <c r="V105" i="2" a="1"/>
  <c r="V105" i="2" s="1"/>
  <c r="Y105" i="2" s="1"/>
  <c r="V372" i="2" a="1"/>
  <c r="V372" i="2" s="1"/>
  <c r="Y372" i="2" s="1"/>
  <c r="V125" i="2" a="1"/>
  <c r="V125" i="2" s="1"/>
  <c r="Y125" i="2" s="1"/>
  <c r="V74" i="2" a="1"/>
  <c r="V74" i="2" s="1"/>
  <c r="Y74" i="2" s="1"/>
  <c r="V416" i="2" a="1"/>
  <c r="V416" i="2" s="1"/>
  <c r="Y416" i="2" s="1"/>
  <c r="V389" i="2" a="1"/>
  <c r="V389" i="2" s="1"/>
  <c r="Y389" i="2" s="1"/>
  <c r="V24" i="2" a="1"/>
  <c r="V24" i="2" s="1"/>
  <c r="Y24" i="2" s="1"/>
  <c r="V462" i="2" a="1"/>
  <c r="V462" i="2" s="1"/>
  <c r="Y462" i="2" s="1"/>
  <c r="V232" i="2" a="1"/>
  <c r="V232" i="2" s="1"/>
  <c r="Y232" i="2" s="1"/>
  <c r="V246" i="2" a="1"/>
  <c r="V246" i="2" s="1"/>
  <c r="Y246" i="2" s="1"/>
  <c r="V282" i="2" a="1"/>
  <c r="V282" i="2" s="1"/>
  <c r="Y282" i="2" s="1"/>
  <c r="V286" i="2" a="1"/>
  <c r="V286" i="2" s="1"/>
  <c r="Y286" i="2" s="1"/>
  <c r="V89" i="2" a="1"/>
  <c r="V89" i="2" s="1"/>
  <c r="Y89" i="2" s="1"/>
  <c r="V463" i="2" a="1"/>
  <c r="V463" i="2" s="1"/>
  <c r="Y463" i="2" s="1"/>
  <c r="V36" i="2" a="1"/>
  <c r="V36" i="2" s="1"/>
  <c r="Y36" i="2" s="1"/>
  <c r="V253" i="2" a="1"/>
  <c r="V253" i="2" s="1"/>
  <c r="Y253" i="2" s="1"/>
  <c r="V80" i="2" a="1"/>
  <c r="V80" i="2" s="1"/>
  <c r="Y80" i="2" s="1"/>
  <c r="V421" i="2" a="1"/>
  <c r="V421" i="2" s="1"/>
  <c r="Y421" i="2" s="1"/>
  <c r="V301" i="2" a="1"/>
  <c r="V301" i="2" s="1"/>
  <c r="Y301" i="2" s="1"/>
  <c r="V279" i="2" a="1"/>
  <c r="V279" i="2" s="1"/>
  <c r="Y279" i="2" s="1"/>
  <c r="V456" i="2" a="1"/>
  <c r="V456" i="2" s="1"/>
  <c r="Y456" i="2" s="1"/>
  <c r="V322" i="2" a="1"/>
  <c r="V322" i="2" s="1"/>
  <c r="Y322" i="2" s="1"/>
  <c r="V62" i="2" a="1"/>
  <c r="V62" i="2" s="1"/>
  <c r="Y62" i="2" s="1"/>
  <c r="V60" i="2" a="1"/>
  <c r="V60" i="2" s="1"/>
  <c r="Y60" i="2" s="1"/>
  <c r="V76" i="2" a="1"/>
  <c r="V76" i="2" s="1"/>
  <c r="Y76" i="2" s="1"/>
  <c r="V293" i="2" a="1"/>
  <c r="V293" i="2" s="1"/>
  <c r="Y293" i="2" s="1"/>
  <c r="V312" i="2" a="1"/>
  <c r="V312" i="2" s="1"/>
  <c r="Y312" i="2" s="1"/>
  <c r="V233" i="2" a="1"/>
  <c r="V233" i="2" s="1"/>
  <c r="Y233" i="2" s="1"/>
  <c r="V265" i="2" a="1"/>
  <c r="V265" i="2" s="1"/>
  <c r="Y265" i="2" s="1"/>
  <c r="V83" i="2" a="1"/>
  <c r="V83" i="2" s="1"/>
  <c r="Y83" i="2" s="1"/>
  <c r="V185" i="2" a="1"/>
  <c r="V185" i="2" s="1"/>
  <c r="Y185" i="2" s="1"/>
  <c r="V360" i="2" a="1"/>
  <c r="V360" i="2" s="1"/>
  <c r="Y360" i="2" s="1"/>
  <c r="V370" i="2" a="1"/>
  <c r="V370" i="2" s="1"/>
  <c r="Y370" i="2" s="1"/>
  <c r="V111" i="2" a="1"/>
  <c r="V111" i="2" s="1"/>
  <c r="Y111" i="2" s="1"/>
  <c r="V120" i="2" a="1"/>
  <c r="V120" i="2" s="1"/>
  <c r="Y120" i="2" s="1"/>
  <c r="V53" i="2" a="1"/>
  <c r="V53" i="2" s="1"/>
  <c r="Y53" i="2" s="1"/>
  <c r="V329" i="2" a="1"/>
  <c r="V329" i="2" s="1"/>
  <c r="Y329" i="2" s="1"/>
  <c r="V118" i="2" a="1"/>
  <c r="V118" i="2" s="1"/>
  <c r="Y118" i="2" s="1"/>
  <c r="V223" i="2" a="1"/>
  <c r="V223" i="2" s="1"/>
  <c r="Y223" i="2" s="1"/>
  <c r="V351" i="2" a="1"/>
  <c r="V351" i="2" s="1"/>
  <c r="Y351" i="2" s="1"/>
  <c r="V131" i="2" a="1"/>
  <c r="V131" i="2" s="1"/>
  <c r="Y131" i="2" s="1"/>
  <c r="V129" i="2" a="1"/>
  <c r="V129" i="2" s="1"/>
  <c r="Y129" i="2" s="1"/>
  <c r="V19" i="2" a="1"/>
  <c r="V19" i="2" s="1"/>
  <c r="Y19" i="2" s="1"/>
  <c r="V252" i="2" a="1"/>
  <c r="V252" i="2" s="1"/>
  <c r="Y252" i="2" s="1"/>
  <c r="V117" i="2" a="1"/>
  <c r="V117" i="2" s="1"/>
  <c r="Y117" i="2" s="1"/>
  <c r="V127" i="2" a="1"/>
  <c r="V127" i="2" s="1"/>
  <c r="Y127" i="2" s="1"/>
  <c r="V202" i="2" a="1"/>
  <c r="V202" i="2" s="1"/>
  <c r="Y202" i="2" s="1"/>
  <c r="V138" i="2" a="1"/>
  <c r="V138" i="2" s="1"/>
  <c r="Y138" i="2" s="1"/>
  <c r="V77" i="2" a="1"/>
  <c r="V77" i="2" s="1"/>
  <c r="Y77" i="2" s="1"/>
  <c r="V17" i="2" a="1"/>
  <c r="V17" i="2" s="1"/>
  <c r="Y17" i="2" s="1"/>
  <c r="V33" i="2" a="1"/>
  <c r="V33" i="2" s="1"/>
  <c r="Y33" i="2" s="1"/>
  <c r="V281" i="2" a="1"/>
  <c r="V281" i="2" s="1"/>
  <c r="Y281" i="2" s="1"/>
  <c r="V275" i="2" a="1"/>
  <c r="V275" i="2" s="1"/>
  <c r="Y275" i="2" s="1"/>
  <c r="V219" i="2" a="1"/>
  <c r="V219" i="2" s="1"/>
  <c r="Y219" i="2" s="1"/>
  <c r="V443" i="2" a="1"/>
  <c r="V443" i="2" s="1"/>
  <c r="Y443" i="2" s="1"/>
  <c r="V368" i="2" a="1"/>
  <c r="V368" i="2" s="1"/>
  <c r="Y368" i="2" s="1"/>
  <c r="V95" i="2" a="1"/>
  <c r="V95" i="2" s="1"/>
  <c r="Y95" i="2" s="1"/>
  <c r="V316" i="2" a="1"/>
  <c r="V316" i="2" s="1"/>
  <c r="Y316" i="2" s="1"/>
  <c r="V119" i="2" a="1"/>
  <c r="V119" i="2" s="1"/>
  <c r="Y119" i="2" s="1"/>
  <c r="V224" i="2" a="1"/>
  <c r="V224" i="2" s="1"/>
  <c r="Y224" i="2" s="1"/>
  <c r="V51" i="2" a="1"/>
  <c r="V51" i="2" s="1"/>
  <c r="Y51" i="2" s="1"/>
  <c r="V386" i="2" a="1"/>
  <c r="V386" i="2" s="1"/>
  <c r="Y386" i="2" s="1"/>
  <c r="V259" i="2" a="1"/>
  <c r="V259" i="2" s="1"/>
  <c r="Y259" i="2" s="1"/>
  <c r="V188" i="2" a="1"/>
  <c r="V188" i="2" s="1"/>
  <c r="Y188" i="2" s="1"/>
  <c r="V347" i="2" a="1"/>
  <c r="V347" i="2" s="1"/>
  <c r="Y347" i="2" s="1"/>
  <c r="V300" i="2" a="1"/>
  <c r="V300" i="2" s="1"/>
  <c r="Y300" i="2" s="1"/>
  <c r="V374" i="2" a="1"/>
  <c r="V374" i="2" s="1"/>
  <c r="Y374" i="2" s="1"/>
  <c r="V79" i="2" a="1"/>
  <c r="V79" i="2" s="1"/>
  <c r="Y79" i="2" s="1"/>
  <c r="V228" i="2" a="1"/>
  <c r="V228" i="2" s="1"/>
  <c r="Y228" i="2" s="1"/>
  <c r="V404" i="2" a="1"/>
  <c r="V404" i="2" s="1"/>
  <c r="Y404" i="2" s="1"/>
  <c r="V199" i="2" a="1"/>
  <c r="V199" i="2" s="1"/>
  <c r="Y199" i="2" s="1"/>
  <c r="V63" i="2" a="1"/>
  <c r="V63" i="2" s="1"/>
  <c r="Y63" i="2" s="1"/>
  <c r="V284" i="2" a="1"/>
  <c r="V284" i="2" s="1"/>
  <c r="Y284" i="2" s="1"/>
  <c r="V78" i="2" a="1"/>
  <c r="V78" i="2" s="1"/>
  <c r="Y78" i="2" s="1"/>
  <c r="V418" i="2" a="1"/>
  <c r="V418" i="2" s="1"/>
  <c r="Y418" i="2" s="1"/>
  <c r="V28" i="2" a="1"/>
  <c r="V28" i="2" s="1"/>
  <c r="Y28" i="2" s="1"/>
  <c r="V314" i="2" a="1"/>
  <c r="V314" i="2" s="1"/>
  <c r="Y314" i="2" s="1"/>
  <c r="V57" i="2" a="1"/>
  <c r="V57" i="2" s="1"/>
  <c r="Y57" i="2" s="1"/>
  <c r="V165" i="2" a="1"/>
  <c r="V165" i="2" s="1"/>
  <c r="Y165" i="2" s="1"/>
  <c r="V203" i="2" a="1"/>
  <c r="V203" i="2" s="1"/>
  <c r="Y203" i="2" s="1"/>
  <c r="V472" i="2" a="1"/>
  <c r="V472" i="2" s="1"/>
  <c r="Y472" i="2" s="1"/>
  <c r="V379" i="2" a="1"/>
  <c r="V379" i="2" s="1"/>
  <c r="Y379" i="2" s="1"/>
  <c r="V367" i="2" a="1"/>
  <c r="V367" i="2" s="1"/>
  <c r="Y367" i="2" s="1"/>
  <c r="V173" i="2" a="1"/>
  <c r="V173" i="2" s="1"/>
  <c r="Y173" i="2" s="1"/>
  <c r="V182" i="2" a="1"/>
  <c r="V182" i="2" s="1"/>
  <c r="Y182" i="2" s="1"/>
  <c r="V81" i="2" a="1"/>
  <c r="V81" i="2" s="1"/>
  <c r="Y81" i="2" s="1"/>
  <c r="V54" i="2" a="1"/>
  <c r="V54" i="2" s="1"/>
  <c r="Y54" i="2" s="1"/>
  <c r="V152" i="2" a="1"/>
  <c r="V152" i="2" s="1"/>
  <c r="Y152" i="2" s="1"/>
  <c r="V151" i="2" a="1"/>
  <c r="V151" i="2" s="1"/>
  <c r="Y151" i="2" s="1"/>
  <c r="V260" i="2" a="1"/>
  <c r="V260" i="2" s="1"/>
  <c r="Y260" i="2" s="1"/>
  <c r="V428" i="2" a="1"/>
  <c r="V428" i="2" s="1"/>
  <c r="Y428" i="2" s="1"/>
  <c r="V235" i="2" a="1"/>
  <c r="V235" i="2" s="1"/>
  <c r="Y235" i="2" s="1"/>
  <c r="V362" i="2" a="1"/>
  <c r="V362" i="2" s="1"/>
  <c r="Y362" i="2" s="1"/>
  <c r="V38" i="2" a="1"/>
  <c r="V38" i="2" s="1"/>
  <c r="Y38" i="2" s="1"/>
  <c r="V425" i="2" a="1"/>
  <c r="V425" i="2" s="1"/>
  <c r="Y425" i="2" s="1"/>
  <c r="V294" i="2" a="1"/>
  <c r="V294" i="2" s="1"/>
  <c r="Y294" i="2" s="1"/>
  <c r="V99" i="2" a="1"/>
  <c r="V99" i="2" s="1"/>
  <c r="Y99" i="2" s="1"/>
  <c r="V438" i="2" a="1"/>
  <c r="V438" i="2" s="1"/>
  <c r="Y438" i="2" s="1"/>
  <c r="V35" i="2" a="1"/>
  <c r="V35" i="2" s="1"/>
  <c r="Y35" i="2" s="1"/>
  <c r="V34" i="2" a="1"/>
  <c r="V34" i="2" s="1"/>
  <c r="Y34" i="2" s="1"/>
  <c r="V227" i="2" a="1"/>
  <c r="V227" i="2" s="1"/>
  <c r="Y227" i="2" s="1"/>
  <c r="V106" i="2" a="1"/>
  <c r="V106" i="2" s="1"/>
  <c r="Y106" i="2" s="1"/>
  <c r="V97" i="2" a="1"/>
  <c r="V97" i="2" s="1"/>
  <c r="Y97" i="2" s="1"/>
  <c r="V263" i="2" a="1"/>
  <c r="V263" i="2" s="1"/>
  <c r="Y263" i="2" s="1"/>
  <c r="V195" i="2" a="1"/>
  <c r="V195" i="2" s="1"/>
  <c r="Y195" i="2" s="1"/>
  <c r="V155" i="2" a="1"/>
  <c r="V155" i="2" s="1"/>
  <c r="Y155" i="2" s="1"/>
  <c r="V249" i="2" a="1"/>
  <c r="V249" i="2" s="1"/>
  <c r="Y249" i="2" s="1"/>
  <c r="V371" i="2" a="1"/>
  <c r="V371" i="2" s="1"/>
  <c r="Y371" i="2" s="1"/>
  <c r="V56" i="2" a="1"/>
  <c r="V56" i="2" s="1"/>
  <c r="Y56" i="2" s="1"/>
  <c r="V55" i="2" a="1"/>
  <c r="V55" i="2" s="1"/>
  <c r="Y55" i="2" s="1"/>
  <c r="V73" i="2" a="1"/>
  <c r="V73" i="2" s="1"/>
  <c r="Y73" i="2" s="1"/>
  <c r="V315" i="2" a="1"/>
  <c r="V315" i="2" s="1"/>
  <c r="Y315" i="2" s="1"/>
  <c r="V359" i="2" a="1"/>
  <c r="V359" i="2" s="1"/>
  <c r="Y359" i="2" s="1"/>
  <c r="V408" i="2" a="1"/>
  <c r="V408" i="2" s="1"/>
  <c r="Y408" i="2" s="1"/>
  <c r="V310" i="2" a="1"/>
  <c r="V310" i="2" s="1"/>
  <c r="Y310" i="2" s="1"/>
  <c r="V50" i="2" a="1"/>
  <c r="V50" i="2" s="1"/>
  <c r="Y50" i="2" s="1"/>
  <c r="V11" i="2" a="1"/>
  <c r="V11" i="2" s="1"/>
  <c r="Y11" i="2" s="1"/>
  <c r="V354" i="2" a="1"/>
  <c r="V354" i="2" s="1"/>
  <c r="Y354" i="2" s="1"/>
  <c r="V393" i="2" a="1"/>
  <c r="V393" i="2" s="1"/>
  <c r="Y393" i="2" s="1"/>
  <c r="V295" i="2" a="1"/>
  <c r="V295" i="2" s="1"/>
  <c r="Y295" i="2" s="1"/>
  <c r="V236" i="2" a="1"/>
  <c r="V236" i="2" s="1"/>
  <c r="Y236" i="2" s="1"/>
  <c r="V21" i="2" a="1"/>
  <c r="V21" i="2" s="1"/>
  <c r="Y21" i="2" s="1"/>
  <c r="V20" i="2" a="1"/>
  <c r="V20" i="2" s="1"/>
  <c r="Y20" i="2" s="1"/>
  <c r="V170" i="2" a="1"/>
  <c r="V170" i="2" s="1"/>
  <c r="Y170"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output" description="Connection to the 'output' query in the workbook." type="5" refreshedVersion="6" background="1" saveData="1">
    <dbPr connection="Provider=Microsoft.Mashup.OleDb.1;Data Source=$Workbook$;Location=output;Extended Properties=&quot;&quot;" command="SELECT * FROM [outpu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<sst xmlns="http://schemas.openxmlformats.org/spreadsheetml/2006/main" count="1944" uniqueCount="680">
  <si>
    <t>title</t>
  </si>
  <si>
    <t>url</t>
  </si>
  <si>
    <t>price</t>
  </si>
  <si>
    <t>rating</t>
  </si>
  <si>
    <t>reviews</t>
  </si>
  <si>
    <t>packsize</t>
  </si>
  <si>
    <t>protocal</t>
  </si>
  <si>
    <t>sense_temp</t>
  </si>
  <si>
    <t>sense_motion</t>
  </si>
  <si>
    <t>sense_humidity</t>
  </si>
  <si>
    <t>sense_uv</t>
  </si>
  <si>
    <t>sense_light</t>
  </si>
  <si>
    <t>sense_vibration</t>
  </si>
  <si>
    <t>sense_plant</t>
  </si>
  <si>
    <t>sense_door</t>
  </si>
  <si>
    <t>total_sensors</t>
  </si>
  <si>
    <t>adjprice</t>
  </si>
  <si>
    <t>pps</t>
  </si>
  <si>
    <t>sensors</t>
  </si>
  <si>
    <t>AGSHOME ZIGBEE Motion Sensor for Echo Plus Echo Studio &amp; Echo Show 2nd Generation</t>
  </si>
  <si>
    <t>zigbee</t>
  </si>
  <si>
    <t>['motion']</t>
  </si>
  <si>
    <t>Aqara Motion Sensor, REQUIRES AQARA HUB, Zigbee Connection, for Alarm System and Smart Home Automation, Broad Detection Range, Compatible with Apple HomeKit, Alexa</t>
  </si>
  <si>
    <t>Aqara Temperature and Humidity Sensor, REQUIRES AQARA HUB, Zigbee Connection, for Remote Monitoring and Smart Home Automation, Wireless Thermometer Hygrometer, Compatible with Apple HomeKit, Alexa</t>
  </si>
  <si>
    <t>['temp,humidity']</t>
  </si>
  <si>
    <t>SONOFF SNZB-03 ZigBee Motion Sensor, Wireless Motion Detector Get Alerts or Trigger Lights to Turn on, SONOFF Zigbee Bridge Required</t>
  </si>
  <si>
    <t>Linkind PIR Motion Sensor, Wireless Motion Detector, Zigbee-White, for DIY Use with Linkind Home Security System, Automation with Linkind Smart Zigbee LED Lights, LINKIND Hub Required (NOT Included)</t>
  </si>
  <si>
    <t>OWSOO Motion Sensor,SONOFF SNZB-03 ZigBee Motion Sensor,Wireless Dual Infrared Detector,PIR Motion Sensor,Work with ZigBee Bridge via eWeLink APP,IFTTT Smart Home Automation,Security Alarm System</t>
  </si>
  <si>
    <t>Nyce NCZ-3043-HA ZigBee Ceiling Motion Sensor</t>
  </si>
  <si>
    <t>Ecolink PET Immune Motion Detector Zigbee PET Immune Motion Detector, White (PIRZB1-ECO)</t>
  </si>
  <si>
    <t>Zooz Z-Wave Plus S2 Motion Sensor ZSE18 with Magnetic Mount, Works with Vera and SmartThings</t>
  </si>
  <si>
    <t>zwave</t>
  </si>
  <si>
    <t>ZOOZ Z-Wave Plus 4-in-1 Sensor ZSE40 VER. 2.0 (Motion/Light/Temperature/Humidity)</t>
  </si>
  <si>
    <t>['temp,motion,humidity']</t>
  </si>
  <si>
    <t>Aeotec Multisensor 6, Z-Wave Plus 6-in1 motion, temperature, humidity, light, UV, vibration sensor</t>
  </si>
  <si>
    <t>['temp,motion,humidity,uv,vibration']</t>
  </si>
  <si>
    <t>Centralite Micro Door Sensor (Works with SmartThings, Wink, Vera, and ZigBee platforms)</t>
  </si>
  <si>
    <t>['door']</t>
  </si>
  <si>
    <t>GE Enbrighten Z-Wave Plus Portable Smart Motion Sensor, Tabletop/Wall/Ceiling Mount, Battery or USB Powered, Works with Alexa, Google Assistant, ZWave Hub Required, 34193,White</t>
  </si>
  <si>
    <t>2-Pack SONOFF SNZB-04 ZigBee Wireless Door/Window Sensor, Home Security System Wireless Sensor Alarms, Compatible with Alexa, Google Assistant, SONOFF Zigbee Bridge Required</t>
  </si>
  <si>
    <t>Ecolink Z-Wave PIR Motion Detector Pet Immune, White - PIRZWAVE2.5-ECO</t>
  </si>
  <si>
    <t>Ecolink Wireless Door/Window Contact Zigbee Wireless Door/Window Contact, White (4655BC0-R)</t>
  </si>
  <si>
    <t>Aqara Door and Window Sensor, REQUIRES AQARA HUB, Zigbee Connection, Wireless Mini Contact Sensor for Alarm System and Smart Home Automation, Compatible with Apple HomeKit, Alexa</t>
  </si>
  <si>
    <t>Z-wave Plus Rare Earth Magnets Door &amp; Window Sensor, White &amp; Brown (DWZWAVE2.5-ECO)</t>
  </si>
  <si>
    <t>Zooz Z-Wave Plus S2 MultiSiren ZSE19 with Temperature and Humidity Sensors</t>
  </si>
  <si>
    <t>Zooz Z-Wave Plus S2 Outdoor Motion Sensor ZSE29</t>
  </si>
  <si>
    <t>Nyce NCZ-3041-HA ZigBee Wireless Motion Sensor</t>
  </si>
  <si>
    <t>Aqara Vibration Sensor, REQUIRES AQARA HUB, Zigbee Connection, Wireless Mini Glass Break Detector for Alarm System and Smart Home Automation, Compatible with Apple HomeKit</t>
  </si>
  <si>
    <t>['vibration']</t>
  </si>
  <si>
    <t>Monoprice Z-Wave Plus Pir Motion Detector with Temperature Sensor, No Logo | Easy to Install, Passive Infrared Sensor White</t>
  </si>
  <si>
    <t>['temp,motion']</t>
  </si>
  <si>
    <t>Inteset Zwave Plus PIR Motion Sensor-Works with Smart Things</t>
  </si>
  <si>
    <t>NEO Z-Wave Plus Motion Sensor Z Wave Detector Home Automation, Easy Installation, Works with SmartThings, Wink, Vera (Green)</t>
  </si>
  <si>
    <t>Aeotec Multisensor 6 &amp; Ceiling Recessor, Z-Wave Plus 6-in-1 Motion, Temperature, Humidity, Light, UV, Vibration Sensor, Battery included</t>
  </si>
  <si>
    <t>GE Enbrighten Z-Wave Plus Smart Motion Light Dimmer, Works with Alexa, Google Assistant, 3-Way Compatible, ZWave Hub Required, Repeater/Range Extender, White &amp; Light Almond, 26933</t>
  </si>
  <si>
    <t>HomeSeer HS-FLS100 Z-Wave Plus Floodlight Sensor (GEN 2)</t>
  </si>
  <si>
    <t>['light']</t>
  </si>
  <si>
    <t>FIBARO FGMS-001 ZW5 Sensor ZW500 Z-Wave Plus Multisensor-Motion, Temperature, Light Intensity, Tamper, work with HomeKit</t>
  </si>
  <si>
    <t>['temp,motion,vibration']</t>
  </si>
  <si>
    <t>Aeotec Multisensor 6 with Battery, Z-Wave Plus 6-in-1 Motion, Temperature, Humidity, Light, UV, Vibration Sensor</t>
  </si>
  <si>
    <t>Tuya Smart Motion Sensor,WiFi Wireless Security Alarm,with Free Notification APP Control Home Security PIR Motion Detector, Compatible with Alexa, Siri</t>
  </si>
  <si>
    <t>wifi</t>
  </si>
  <si>
    <t>Wireless Security Camera, Rechargeable Battery Powered WiFi Camera, 2-Way Audio, 1080P HD Night Vision, PIR Motion Sensor, Indoor/Outdoor, Waterproof, Cloud Storage/SD Slot, Works with Alexa</t>
  </si>
  <si>
    <t>OWSOO WiFi PIR Motion Sensor,Motion Detector,PIR Sensor,Wireless Passive Infrared Detector,Motion Sensor Alarm,Smart Security Alarm Sensor,Tuya APP Control,Alert Notifications,No Hub Required</t>
  </si>
  <si>
    <t>Wireless Smart Motion Sensor: TUYA PIR Motion Detector Alert, WiFi Infrared Home Security Alarm System, Motion Detectors Compatible with Alexa,Google Home,Siri,1 Pack</t>
  </si>
  <si>
    <t>Rreslicam Security Floodlight Camera,Outdoor Light with 1080P HD Floodlight Cam, 2.4G WiFi 120Â° Wide View 2500 lm IP65 Weatherproof Built-in Siren Alarm Motion Sensor Night Vision Two-Way Audio Alexa</t>
  </si>
  <si>
    <t>['motion,door']</t>
  </si>
  <si>
    <t>SONOFF SNZB-02 ZigBee Mini Indoor Temperature and Humidity Sensor for Checking the Room Climate, SONOFF ZigBee Bridge Required, Indoor Thermometer Hygrometer with Alert, Works with Alexa, Google Home</t>
  </si>
  <si>
    <t>OWSOO Temperature and Humidity Sensor,Mini Indoor Temp Humidity Monitor,SONOFF SNZB-02 ZigBee Real Time Low-Battery Notification,Works with SONOFF ZigBee Bridge,eWeLink,APP Remote Control</t>
  </si>
  <si>
    <t>['temp']</t>
  </si>
  <si>
    <t>Tuya Zigbee Temperature and Humidity Sensor with LCD Screen Display White</t>
  </si>
  <si>
    <t>SONPP Zigbee 3.0 Temperature Sensor Tuya and Smart Life App Control Temperature and Humidity Sensor</t>
  </si>
  <si>
    <t>DXSS Tuya ZigBee Smart Temperature Humidity Sensor,Home Automation Remote Control Wireless Thermometer Hygrometer, Tuya/Smart Life App, Requires Zigbee HUB</t>
  </si>
  <si>
    <t>Olaf Trading Tuya ZigBee Smart Temperature and Humidity Sensor, Tuya/Smart Life App Battery Powered ZigBee Smart Home Security</t>
  </si>
  <si>
    <t>FIBARO Motion Sensor Z-Wave Plus Multisensor-Movement, Temperature, Light Intensity, Accelerometer, FGMS-001, doesn't work with HomeKit</t>
  </si>
  <si>
    <t>ZigBee Temperature and Humidity Sensor, Battery Powered Thermometer Hygrometer with LCD Screen Display for Remote Monitoring and Smart Home Automation</t>
  </si>
  <si>
    <t>Sensative Z-Wave Plus Indoor/Outdoor Temperature and Light Sensor Strips Comfort, Works with SmartThings</t>
  </si>
  <si>
    <t>['temp,light']</t>
  </si>
  <si>
    <t>Tuya ZigBee Smart Temperature and Humidity Sensor, Wireless Thermometer Hygrometer, Tuya/Smart Life App, Requires Zigbee HUB, for Remote Monitoring and Smart Home Automation</t>
  </si>
  <si>
    <t>BENEXMART Tuya Zigbee Temperature and Humidity Sensor Intelligent Home System Remote Control (T &amp; H Sensor)</t>
  </si>
  <si>
    <t>Riboaoy Zigbee Temperature Humidity Sensor Tuya Wireless Control Sensor w/Display</t>
  </si>
  <si>
    <t>Tuya ZigBee Smart Temperature Humidity Sensor, WiFi Thermometer Hygrometer, Home Automation App Remote Control Wireless Thermometer Hygrometer, Requires Zigbee HUB</t>
  </si>
  <si>
    <t>NEO Z-Wave Plus Door/Window Sensor Mini Sized Smart Home Automation Security, Magnetic, Work with Wink, Aeotec, Iris and Vera 2PK</t>
  </si>
  <si>
    <t>Temp Stick Wireless Remote Temperature &amp; Humidity Sensor. Connects Directly to WiFi. Free 24/7 Monitoring, Alerts &amp; History. Free iPhone/Android Apps, Made in America. Monitor Anywhere, Anytime!</t>
  </si>
  <si>
    <t>Koogeek Home Security System Wireless WiFi Zigbee Alarm Kit, 24/7 Monitoring-No Monthly Fee, Alexa/Google Assistant, App Control with Gateway/PIR Sensor/Door Sensor/Temperature and Humidity Sensor</t>
  </si>
  <si>
    <t>['temp,humidity,door']</t>
  </si>
  <si>
    <t>RETYLY Zigbee 3.0 Temperature Sensor Tuya and Smart Life App Control Temperature and Humidity Sensor</t>
  </si>
  <si>
    <t>Trane ZSENS930AW00MA Z-Wave Temperature and Humidity Sensor</t>
  </si>
  <si>
    <t>Fibaro FGDW-002-1 FGDW0021 Door/Window v2 with Temperature Sensor, Z-Wave Plus, FGWD-002-1, White</t>
  </si>
  <si>
    <t>['temp,door']</t>
  </si>
  <si>
    <t>Zwave Door Sensor Aeotec Recessed Door Sensor 7, Z-Wave Plus Enabled Smart Door Sensor Battery Powered, SmartStart S2, Zwave Hub Required SmartThings Fibaro Home Centre 3 Hubitat</t>
  </si>
  <si>
    <t>tempCube WiFi Temperature &amp; Humidity Sensor | Wireless Remote Temperature Monitor with USB-Powered Rechargeable Battery | Free 24/7 Email &amp; SMS Alerts | Free iOS/Android App (tempCube, White, 1)</t>
  </si>
  <si>
    <t>FortrezZ FTS05US Z-Wave Plus Flood &amp; Temperature Sensor - US; Cert ID: ZC10-17065641</t>
  </si>
  <si>
    <t>Aeotec Dock for Zwave Water Sensor 6 for Home Security Z-Wave Plus Water Leak Detector Smart Flood Sensor Freeze Sensor Temperature Detector</t>
  </si>
  <si>
    <t>Proteus AMBIO - Wifi Temperature Humidity sensor with Buzzer and Email / Text Alerts</t>
  </si>
  <si>
    <t>OWSOO Temperature and Humidity Sensor,Indoor Thermometer,Tuya WiFi Intelligent Home Wireless Temperature Sensor,Home Automation Scene System,APP Remote Control,Compatible with Alexa and Google Home</t>
  </si>
  <si>
    <t>Inkbird WiFi ITC-308 Digital Temperature Controller Thermostat Remote Monitoring Controlling Home Brewing Fermentation Breeding Incubation Greenhouse</t>
  </si>
  <si>
    <t>Ubibot WS1 WiFi Temperature Humidity Monitor, Wireless Thermometer Hygrometer, WiFi Data Logger with Free App Alarm, Refrigerator Temperature, Android and iOS App(2.4GHz WiFi,no hub Required, IFTTT)</t>
  </si>
  <si>
    <t>iBaby Smart WiFi Baby Monitor M7, 1080P Full HD Camera, Temperature and Humidity Sensors, Motion and Cry Alerts, Moonlight Projector, Remote Pan and Tilt with Smartphone App for Android and iOS</t>
  </si>
  <si>
    <t>Logia 5-in-1 Wi-Fi Weather Station with Solar | Indoor/Outdoor Remote Monitoring System, Temperature Humidity Wind Speed/Direction Rain &amp; More, Wireless Color Console w/Forecast Data, Alarm, Alerts</t>
  </si>
  <si>
    <t>ECOWITT WiFi Weather Sensor Smart Sensor Series (1XWH31)</t>
  </si>
  <si>
    <t>Inkbird IBS-M1 WiFi Gateway Temperature Humidity Sensor,Supports Bluetooth and Wireless Thermometer Hygrometer Connection with Save and Export Data,Real Time and Remote Monitoring and Alert</t>
  </si>
  <si>
    <t>WiFi Temperature Humidity Monitor, Wireless Digital Indoor Hygrometer Thermometer with App Alerts, Temperature Sensor Humidity Gauge for Home Pet Garage Cigar Humidor</t>
  </si>
  <si>
    <t>Smart Siren with Temperature Humidity Monitor, WiFi Tuya Smart Sensor 105 dB Siren Alarm Sensor Compatiable with Echo Google Home Assistant</t>
  </si>
  <si>
    <t>Emerson Radio WiFi Baby Monitor/Pet Nanny Camera, Two Way Audio, Night Vision, Temperature Monitor, Pan/Tilt, Motion Detection, HD, 1080P, White (ER108002)</t>
  </si>
  <si>
    <t>pp-Code WiFi Temperature and Humidity Sensor, Monitor From Anywhere with Email &amp; SMS Alerts (Standard)</t>
  </si>
  <si>
    <t>CO2 Monitor,KKmoon Carbon Dioxide CO2 Monitor 3 in 1 Air Quality Detector Temperature and humidity detector Carbon Dioxide/Temperature/Humidity Detector Air Quality Tester Tuya Zigbee</t>
  </si>
  <si>
    <t>Bonjin Tuya Zigbee Smart Temperature Humidity Sensor, Smart Thermometer Hygrometer, Tuya/Smart Life App, Battery Powered Zigbee Smart Home Security</t>
  </si>
  <si>
    <t>['temp,motion,humidity,door']</t>
  </si>
  <si>
    <t>JINQII ZigBee Smart Temperature &amp; Humidity Sensor, Siren with Temp Humidity Monitor, Wireless Thermometer Hygrometer Compatible with Alexa Google Home Tuya/Smart Life (Use with gateway)</t>
  </si>
  <si>
    <t>UbiBot WS1 Pro WiFi Temperature Humidity Monitor,Wireless Temperature Sensor, Refrigerator Thermometer, Temperature Data Logger, Hygrometer, Android &amp; iOS App(2.4GHz WiFi, no hub Required,IFTTT)</t>
  </si>
  <si>
    <t>['humidity']</t>
  </si>
  <si>
    <t>xiaolong Smart WiFi Temperature Humidity Sensor, Wireless Digital Outdoor Indoor Hygrometer Thermometer, Temperature Humidity Monitor for Home</t>
  </si>
  <si>
    <t>Ubibot GS1-AETH1RS Ethernet Thermometer Hygrometer, WiFi Temperature Humidity Monitor, Temperature Data Logger,Temperature Sensor with Alarm(2.4GHz WiFi &amp; RJ45 Ethernet, no hub Required, IFTTT)</t>
  </si>
  <si>
    <t>ULTRALOQ U-Bolt Pro Smart Lock + Bridge WiFi Adaptor, 6-in-1 Keyless Entry Door Lock with WiFi, Bluetooth, Biometric Fingerprint and Keypad, Smart Door Lock Front Door, Deadbolt Lock Edition</t>
  </si>
  <si>
    <t>TENVIS Outdoor Security Camera with Flood Light - 1080P Home Surveillance Camera with Motion Sensor, WiFi Camera with Phone App, Night Vision, IP65 Waterproof, Pan/Tilt, 2-Way Audio, Works with Alexa</t>
  </si>
  <si>
    <t>myLumii Smart WiFi LED Grow Light, Sunlike Full Spectrum with Samsung 3500K Chips, Indoor Plant Light, Dimmable, APP Remote Timer, Built-in Temperature Humidity Sensor, Daisy Chain, FCC Certified</t>
  </si>
  <si>
    <t>['temp,humidity,plant']</t>
  </si>
  <si>
    <t>Level Sense PRO- Wi-Fi Enabled Sump Pump Alarm, Internal Self Recharging Battery, Displays Levels Online in Real Time</t>
  </si>
  <si>
    <t>['motion,light']</t>
  </si>
  <si>
    <t>Zooz Z-Wave Plus S2 MultiRelay ZEN16 for Garage Doors, Sprinklers, Gas Fireplace; 3 Dry Contact Relays (15A, 15A, 20A); 12-24 V AC/DC or USB C Power; Signal Repeater; Hub Required</t>
  </si>
  <si>
    <t>Z-wave Plus Gold Plated Reliability Garage Door Tilt Sensor, White (TILT-ZWAVE2.5-ECO)</t>
  </si>
  <si>
    <t>KAIPULE Ceiling-Mounted Z-Wave Plus PIR Motion Sensor,Compatible with Fibaro,HomeSeer and Vera -  Easy to install - White</t>
  </si>
  <si>
    <t>Security Camera Outdoor, COOAU 1080P Wireless Solar Powered Camera with Rechargeable Battery, WiFi Home Surveillance Camera for Multi-User Use, Two Way Audio, PIR Motion Detection and IP65 Waterproof</t>
  </si>
  <si>
    <t>WiFi Camera Indoor, UNIOJO Home Surveillance IP Camera with Night Vision, Movement Tracking, Activity Alerts, Cloud Service Available for Baby, Elder, Pet Monitor (4 Packs)</t>
  </si>
  <si>
    <t>OWSOO WiFi Alarm Sensor,Smart Alarm Siren,Temperature and Humidity Sensor,Multi-function Alarm,Home Security System,Tuya/Smart Life APP Control,WiFi Function,Compatible with Alexa G-Home,Voice Control</t>
  </si>
  <si>
    <t>CPVAN Door Chime, WiFi Door Window Alarm, DIY Home Security Protection, 1 Base Station, 2 Door Sensors, 1 Door Chime Button, Mute/Chime/Alarm, for Home Kids/Elderly Safety/Garage, Works with Alexa.</t>
  </si>
  <si>
    <t>Geeni Wi-Fi Door Sensor, Smart Door and Window Sensors, White, 2-Pack â€“ No Hub Required â€“ Wireless Design, Instant Alerts, Requires 2.4 GHz Wi-Fi</t>
  </si>
  <si>
    <t>AGSHOME ZIGBEE Door Sensor for Echo Plus, Echo Studio &amp; Echo Show 2nd Generation</t>
  </si>
  <si>
    <t>SONOFF SNZB-04 ZigBee Wireless Door Window Sensor, Burglar Alarm for Home Security, Works with Alexa/Google Home, SONOFF Zigbee Bridge Required</t>
  </si>
  <si>
    <t>Zigbee Door Window Sensors XHS2-TY , XHS2-UE Home Comcast Xfinity Security MCT-350</t>
  </si>
  <si>
    <t>Nyce NCZ-3011-HA ZigBee Door Window Sensor</t>
  </si>
  <si>
    <t>Nyce NCZ-3014-HA ZigBee Garage Door (Tilt) Sensor</t>
  </si>
  <si>
    <t>Zwave Door Sensor Window Sensor, Z-Wave Plus Enabled Aeotec 3-1 Door Window Sensor 7 Pro, Zwave Hub Required, Gen 7, White (Door/Window Sensor 7 Pro)</t>
  </si>
  <si>
    <t>Remo+ RemoBell S WiFi Video Doorbell Camera with HD Video, Motion Sensor, 2-Way Talk, and Alexa Enabled (No Monthly Fees) (Free Cloud Storage)</t>
  </si>
  <si>
    <t>Amcrest 1080P Video Doorbell Camera Pro, Outdoor Smart Home 2.4GHz Wireless WiFi Doorbell Camera, Micro SD Card, PIR Motion Detector, RTSP, IP55 Weatherproof, 2-Way Audio, 140Âº Wide-Angle Wi-Fi AD110</t>
  </si>
  <si>
    <t>GE Enbrighten Z-Wave Plus Smart Door Sensor, Left or Right Opening, Attaches to Existing Door Hinge, Works with Alexa, Google Assistant, ZWave Hub Required, 32563,White</t>
  </si>
  <si>
    <t>HomeSeer HS-DS100+ Z-Wave Plus Door/Window Sensor</t>
  </si>
  <si>
    <t>Schlage RS100HC V N N SL Z-Wave Window and Door Sensor, RS100, white and brown cases included</t>
  </si>
  <si>
    <t>GoControl/Linear GD00Z-4 Z-Wave Garage Door Opener Remote Controller, Small, Black</t>
  </si>
  <si>
    <t>WiFi Door Sensor, TESSAN Smart Window Contact Sensor Compatible with Amazon Alexa, Google Assistant, No Hub Required, Sends Alerts, Wireless Remote Alarm, Programmable with Smart Life Devices</t>
  </si>
  <si>
    <t>Smart Door Sensor 2 Pack, TESSAN WiFi Window Contact Sensor Work with Amazon Alexa, Google Assistant, No Hub Required, Trigger Phone Notification, Wireless Alarm, Programmable with Smart Life Devices</t>
  </si>
  <si>
    <t>AGSHOME WiFi Door and Windows Sensor Magnets Smart Phone APP Control Doorbell Compatible with Alexa Google Assistant,Wireless Security Alarm Door Open Chime for Home Bussiness Burglar Alert</t>
  </si>
  <si>
    <t>2 Pack WiFi Door Sensor Detector, Smart Wireless Window Sensor Real-time Alarm Compatible with Alexa Google Assistant, Home Security Door Open Contact Sensor for Bussiness Burglar Alert</t>
  </si>
  <si>
    <t>BRAUMM WiFi Door and Window Smart Sensor Alarm, Manual and APP Control Wireless Security System with Push Notification, Universal Installation - Battery Operated</t>
  </si>
  <si>
    <t>OWSOO Door Sensor,WiFi Door Alarm,Window Sensor Detector,Door Security Alarm,Smart Home Security,Tuya SmartLife App Control,Compatible Amazon Alexa Google Assistant IFTTT,for Home Apartment Security</t>
  </si>
  <si>
    <t>Home Security Alarm System for Home Alarm System Wireless, Smart Home Security System Wireless Compatible Alexa Google Home, House Alarm System Apartment Window Door Alarm Sensor,2.4G WiFi(no 5G WiFi)</t>
  </si>
  <si>
    <t>Door and Window Alarm,Open Entry Smart WiFi Sensor,Wireless Security Alarms Keep Your Children, The Elderly,Home, Pool, Cabinet, Business Safe</t>
  </si>
  <si>
    <t>HomeSeer HS-MS100+ Z-Wave Plus Motion Sensor</t>
  </si>
  <si>
    <t>Ecolink ZigBee Wireless Flood Detection Sensor, White. (PN - FLZB1-ECO)</t>
  </si>
  <si>
    <t>Schlage Z-Wave Motion Sensor with Nexia, RS200</t>
  </si>
  <si>
    <t>SONOFF DW2 Wi-Fi Wireless Door Window Sensor,APP Alert for Home Automation Wireless Alarm Security System, Compatible with IFTTT, No Gateway Required.</t>
  </si>
  <si>
    <t>Security Camera Indoor, WiFi Camera 1080P, blurams Nanny Cam Pet Camera w/ 2-Way Audio, Sound/Person Detection, Night Vision, Siren, Cloud&amp;Local Storage, Works with Alexa&amp;Google Assistant&amp;IFTTT&amp;Siri</t>
  </si>
  <si>
    <t>5-in-1 WiFi Tuya Smart Sensor - Formaldehyde Detector, VOC, Carbon Dioxide, Temperature, Humidity Meter, Sensor, Tester - Home Automation Alarm Detector</t>
  </si>
  <si>
    <t>WiFi Door Window Sensor Detector:Wireless Security Alarm Door Sensor,Tuya Door Open Contact Sensor,Compatible with Alexa,Google Home,Siri,Smart Door Sensors for Home Business Security</t>
  </si>
  <si>
    <t>Tokatuker WiFi Door Alarm Sensor Wireless Security Window Open Alert Compatible with Tuya or Smart Life APP MC400</t>
  </si>
  <si>
    <t>YU-NIYUT WiFi Tuya Smart Natural Gas Leakage Detector Methane CH4 Leak Alarm Monitor Digital LCD Temperature Sensor for Home Kitchen Use, Practical, Durable and Easy to Use</t>
  </si>
  <si>
    <t>Wireless Wifi Alarm Kit, NGTeco Smart Door Alarms for Home Security with Magnetic Door/Window Sensor PIR Motion Burglar Alert and Remote Work with Tuya for Kids/Dementia Patients Safety</t>
  </si>
  <si>
    <t>WiFi Water Sensor 100dB Alarm, Smart Water Leak Detector, Tuya APP Free Remote Monitoring of Leaks, 5.9FT Detection Line, Mute &amp; 6 Ringtones Adjustable, Can Open SMS or Phone Notification Function</t>
  </si>
  <si>
    <t>Extaum WiFi PIR Motion Sensor Passive Infrared Detector Tuya APP Control Compatible with IFTTT for Home Office Security Burglar Alarm</t>
  </si>
  <si>
    <t>Smart Sensors/Detectors, WiFi Movement Sensor Smart Life APP Wireless Motion PIR Sensor Detector</t>
  </si>
  <si>
    <t>CALIDAKA Tuya APP Office Smart WiFi Door Sensor Open/Closed Detector Push Notification</t>
  </si>
  <si>
    <t>Solar Alarm Light with Sound &amp; Light Alarm - WiFi Pir Motion Sensor Outdoor Solar Driveway Alarm IP65 Waterproof with Tuya APP Remote Alarm Compatible with Alexa, Protect Home, Farm(WiFi Version)</t>
  </si>
  <si>
    <t>Baby Monitor pet/Nanny Camera, Tuya Smart Home, WiFi Indoor Home Security Surveillance Camera, Cellular, HD Night Vision, Two-Way Talk, Sound/Motion Detection 1080P Dog Camera with Mobile app, Alexa</t>
  </si>
  <si>
    <t>['uv,door']</t>
  </si>
  <si>
    <t>WYZE Lock WiFi &amp; Bluetooth Enabled Smart Door Lock, Wireless &amp; Keyless Door Entry, Compatible with Amazon Alexa, Fits on Most Deadbolts, Includes WYZE Gateway, silver â€” A Certified for Humans Device</t>
  </si>
  <si>
    <t>Row Labels</t>
  </si>
  <si>
    <t>Grand Total</t>
  </si>
  <si>
    <t>Average of pps</t>
  </si>
  <si>
    <t>Column Labels</t>
  </si>
  <si>
    <t>normalized_pps</t>
  </si>
  <si>
    <t>neg_pps</t>
  </si>
  <si>
    <t>normalized review count</t>
  </si>
  <si>
    <t>final</t>
  </si>
  <si>
    <t>/gp/slredirect/picassoRedirect.html/ref=pa_sp_mtf_aps_sr_pg1_1?ie=UTF8&amp;adId=A0037907PMGLXZ7XNQTY&amp;url=%2FWireless-Security-Rechargeable-Battery-Waterproof%2Fdp%2FB08F9CN7T9%2Fref%3Dsr_1_32_sspa%3Fdchild%3D1%26keywords%3Dmotion%2Bsensor%26qid%3D1612629141%26sr%3D8-32-spons%26psc%3D1%26smid%3DA2HZ4BCI0L23F0&amp;qualifier=1612629141&amp;id=2158236111209677&amp;widgetName=sp_mtf</t>
  </si>
  <si>
    <t>/AGSHOME-ZIGBEE-Motion-Sensor-Generation/dp/B0892ZKZ4P/ref=sr_1_55?dchild=1&amp;keywords=motion+sensor&amp;qid=1612629141&amp;sr=8-55</t>
  </si>
  <si>
    <t>/gp/slredirect/picassoRedirect.html/ref=pa_sp_atf_aps_sr_pg1_1?ie=UTF8&amp;adId=A10200283TZ7UFD9922I4&amp;url=%2FAqara-RTCGQ11LM-Motion-Sensor-White%2Fdp%2FB07D1CRRVF%2Fref%3Dsr_1_2_sspa%3Fdchild%3D1%26keywords%3Dmotion%2Bsensor%2Bzigbee%26qid%3D1612629142%26sr%3D8-2-spons%26psc%3D1&amp;qualifier=1612629142&amp;id=1325610365621623&amp;widgetName=sp_atf</t>
  </si>
  <si>
    <t>/Wireless-Detector-Required-Batteries-Included/dp/B08BFFJ69V/ref=sr_1_3?dchild=1&amp;keywords=motion+sensor+zigbee&amp;qid=1612629142&amp;sr=8-3</t>
  </si>
  <si>
    <t>/Aqara-RTCGQ11LM-Motion-Sensor-White/dp/B07D1CRRVF/ref=sr_1_4?dchild=1&amp;keywords=motion+sensor+zigbee&amp;qid=1612629142&amp;sr=8-4</t>
  </si>
  <si>
    <t>/AGSHOME-ZIGBEE-Motion-Sensor-Generation/dp/B0892ZKZ4P/ref=sr_1_5?dchild=1&amp;keywords=motion+sensor+zigbee&amp;qid=1612629142&amp;sr=8-5</t>
  </si>
  <si>
    <t>/Linkind-Wireless-Detector-Zigbee-White-Automation/dp/B07Y9MST7Y/ref=sr_1_6?dchild=1&amp;keywords=motion+sensor+zigbee&amp;qid=1612629142&amp;sr=8-6</t>
  </si>
  <si>
    <t>/Z-Wave-Motion-ZSE18-Magnetic-SmartThings/dp/B07FHL7J11/ref=sr_1_7?dchild=1&amp;keywords=motion+sensor+zigbee&amp;qid=1612629142&amp;sr=8-7</t>
  </si>
  <si>
    <t>/ZOOZ-Z-Wave-Sensor-Temperature-Humidity/dp/B01AKSO80O/ref=sr_1_9?dchild=1&amp;keywords=motion+sensor+zigbee&amp;qid=1612629142&amp;sr=8-9</t>
  </si>
  <si>
    <t>/OWSOO-Wireless-Infrared-Detector-Automation/dp/B08DRHDFTM/ref=sr_1_10?dchild=1&amp;keywords=motion+sensor+zigbee&amp;qid=1612629142&amp;sr=8-10</t>
  </si>
  <si>
    <t>/Aeotec-Multisensor-temperature-humidity-vibration/dp/B0151Z8ZQY/ref=sr_1_12?dchild=1&amp;keywords=motion+sensor+zigbee&amp;qid=1612629142&amp;sr=8-12</t>
  </si>
  <si>
    <t>/GE-Enbrighten-Activation-SmartThings-34193/dp/B01KQDIU52/ref=sr_1_19?dchild=1&amp;keywords=motion+sensor+zigbee&amp;qid=1612629142&amp;sr=8-19</t>
  </si>
  <si>
    <t>/Centralite-Sensor-SmartThings-ZigBee-platforms/dp/B071YQCWQM/ref=sr_1_20?dchild=1&amp;keywords=motion+sensor+zigbee&amp;qid=1612629142&amp;sr=8-20</t>
  </si>
  <si>
    <t>/Ecolink-Wireless-Window-Contact-4655BC0-R/dp/B07HN5CZCX/ref=sr_1_21?dchild=1&amp;keywords=motion+sensor+zigbee&amp;qid=1612629142&amp;sr=8-21</t>
  </si>
  <si>
    <t>/Aqara-WSDCGQ11LM-Temperature-Humidity-Sensor/dp/B07D37FKGY/ref=sr_1_22?dchild=1&amp;keywords=motion+sensor+zigbee&amp;qid=1612629142&amp;sr=8-22</t>
  </si>
  <si>
    <t>/Ecolink-Immune-Motion-Detector-PIRZB1-ECO/dp/B07HNF2TDJ/ref=sr_1_25?dchild=1&amp;keywords=motion+sensor+zigbee&amp;qid=1612629142&amp;sr=8-25</t>
  </si>
  <si>
    <t>/Aqara-MCCGQ11LM-Window-Sensor-White/dp/B07D37VDM3/ref=sr_1_28?dchild=1&amp;keywords=motion+sensor+zigbee&amp;qid=1612629142&amp;sr=8-28</t>
  </si>
  <si>
    <t>/NYCE-NCZ-3043-HA-ZigBee-Ceiling-Motion/dp/B00X871DB2/ref=sr_1_29?dchild=1&amp;keywords=motion+sensor+zigbee&amp;qid=1612629142&amp;sr=8-29</t>
  </si>
  <si>
    <t>/gp/slredirect/picassoRedirect.html/ref=pa_sp_mtf_aps_sr_pg1_1?ie=UTF8&amp;adId=A03167632Y02Z3QEBEFCD&amp;url=%2FAqara-WSDCGQ11LM-Temperature-Humidity-Sensor%2Fdp%2FB07D37FKGY%2Fref%3Dsr_1_31_sspa%3Fdchild%3D1%26keywords%3Dmotion%2Bsensor%2Bzigbee%26qid%3D1612629142%26sr%3D8-31-spons%26psc%3D1&amp;qualifier=1612629142&amp;id=1325610365621623&amp;widgetName=sp_mtf</t>
  </si>
  <si>
    <t>/Z-wave-Detector-install-Immunity-PIRZWAVE2-5-ECO/dp/B01MQXXG0I/ref=sr_1_33?dchild=1&amp;keywords=motion+sensor+zigbee&amp;qid=1612629142&amp;sr=8-33</t>
  </si>
  <si>
    <t>/Z-Wave-Magnets-Window-Sensor-DWZWAVE2-5-ECO/dp/B01N5HB4U5/ref=sr_1_36?dchild=1&amp;keywords=motion+sensor+zigbee&amp;qid=1612629142&amp;sr=8-36</t>
  </si>
  <si>
    <t>/Wireless-Security-Compatible-Assistant-Required/dp/B08Q49CG43/ref=sr_1_37?dchild=1&amp;keywords=motion+sensor+zigbee&amp;qid=1612629142&amp;sr=8-37</t>
  </si>
  <si>
    <t>/GE-Occupancy-Required-SmartThings-26933/dp/B071Y38FX5/ref=sr_1_39?dchild=1&amp;keywords=motion+sensor+zigbee&amp;qid=1612629142&amp;sr=8-39</t>
  </si>
  <si>
    <t>/Z-Wave-MultiSiren-Temperature-Humidity-Sensors/dp/B07KP4SY1V/ref=sr_1_40?dchild=1&amp;keywords=motion+sensor+zigbee&amp;qid=1612629142&amp;sr=8-40</t>
  </si>
  <si>
    <t>/Z-Wave-Outdoor-Motion-Sensor-ZSE29/dp/B07KP4T3MS/ref=sr_1_41?dchild=1&amp;keywords=motion+sensor+zigbee&amp;qid=1612629142&amp;sr=8-41</t>
  </si>
  <si>
    <t>/Aqara-Vibration-Sensor-Automation-Compatible/dp/B07PJT939B/ref=sr_1_44?dchild=1&amp;keywords=motion+sensor+zigbee&amp;qid=1612629142&amp;sr=8-44</t>
  </si>
  <si>
    <t>/NYCE-NCZ-3041-HA-ZigBee-Motion-Sensor/dp/B00W4C8JAK/ref=sr_1_52?dchild=1&amp;keywords=motion+sensor+zigbee&amp;qid=1612629142&amp;sr=8-52</t>
  </si>
  <si>
    <t>/Monoprice-Detector-Temperature-Install-Infrared/dp/B01I5YETV8/ref=sr_1_56?dchild=1&amp;keywords=motion+sensor+zigbee&amp;qid=1612629142&amp;sr=8-56</t>
  </si>
  <si>
    <t>/ZOOZ-Z-Wave-Sensor-Temperature-Humidity/dp/B01AKSO80O/ref=sr_1_3?dchild=1&amp;keywords=motion+sensor+zwave&amp;qid=1612629143&amp;sr=8-3</t>
  </si>
  <si>
    <t>/Z-wave-Detector-install-Immunity-PIRZWAVE2-5-ECO/dp/B01MQXXG0I/ref=sr_1_4?dchild=1&amp;keywords=motion+sensor+zwave&amp;qid=1612629143&amp;sr=8-4</t>
  </si>
  <si>
    <t>/Z-Wave-Motion-ZSE18-Magnetic-SmartThings/dp/B07FHL7J11/ref=sr_1_5?dchild=1&amp;keywords=motion+sensor+zwave&amp;qid=1612629143&amp;sr=8-5</t>
  </si>
  <si>
    <t>/Aeotec-Multisensor-temperature-humidity-vibration/dp/B0151Z8ZQY/ref=sr_1_8?dchild=1&amp;keywords=motion+sensor+zwave&amp;qid=1612629143&amp;sr=8-8</t>
  </si>
  <si>
    <t>/GE-Enbrighten-Activation-SmartThings-34193/dp/B01KQDIU52/ref=sr_1_9?dchild=1&amp;keywords=motion+sensor+zwave&amp;qid=1612629143&amp;sr=8-9</t>
  </si>
  <si>
    <t>/Aeotec-Multisensor-Recessor-Temperature-Vibration/dp/B0773HNJDY/ref=sr_1_11?dchild=1&amp;keywords=motion+sensor+zwave&amp;qid=1612629143&amp;sr=8-11</t>
  </si>
  <si>
    <t>/Monoprice-Detector-Temperature-Install-Infrared/dp/B01I5YETV8/ref=sr_1_13?dchild=1&amp;keywords=motion+sensor+zwave&amp;qid=1612629143&amp;sr=8-13</t>
  </si>
  <si>
    <t>/Fibaro-FGMS-001-ZW5-motionsensor-Multisensor-FGMS-001/dp/B01KOGDETI/ref=sr_1_14?dchild=1&amp;keywords=motion+sensor+zwave&amp;qid=1612629143&amp;sr=8-14</t>
  </si>
  <si>
    <t>KAIPULE Wall-Mounted Z-Wave Plus PIR Motion Sensor - Comaptible with Fibaro</t>
  </si>
  <si>
    <t>/KAIPULE-Wall-Mounted-Z-Wave-Motion-Sensor/dp/B07Z5NNQW7/ref=sr_1_15?dchild=1&amp;keywords=motion+sensor+zwave&amp;qid=1612629143&amp;sr=8-15</t>
  </si>
  <si>
    <t>/Z-Wave-Outdoor-Motion-Sensor-ZSE29/dp/B07KP4T3MS/ref=sr_1_16?dchild=1&amp;keywords=motion+sensor+zwave&amp;qid=1612629143&amp;sr=8-16</t>
  </si>
  <si>
    <t>/gp/slredirect/picassoRedirect.html/ref=pa_sp_mtf_aps_sr_pg1_1?ie=UTF8&amp;adId=A06405261WZI01JTW5JG8&amp;url=%2FAqara-WSDCGQ11LM-Temperature-Humidity-Sensor%2Fdp%2FB07D37FKGY%2Fref%3Dsr_1_17_sspa%3Fdchild%3D1%26keywords%3Dmotion%2Bsensor%2Bzwave%26qid%3D1612629143%26sr%3D8-17-spons%26psc%3D1&amp;qualifier=1612629143&amp;id=1761588912202259&amp;widgetName=sp_mtf</t>
  </si>
  <si>
    <t>/Fibaro-Z-Wave-Motion-Sensor-FGMS-001/dp/B01615SUBI/ref=sr_1_18?dchild=1&amp;keywords=motion+sensor+zwave&amp;qid=1612629143&amp;sr=8-18</t>
  </si>
  <si>
    <t>/Aqara-RTCGQ11LM-Motion-Sensor-White/dp/B07D1CRRVF/ref=sr_1_19?dchild=1&amp;keywords=motion+sensor+zwave&amp;qid=1612629143&amp;sr=8-19</t>
  </si>
  <si>
    <t>/HomeSeer-HS-FLS100-Z-Wave-Floodlight-Sensor/dp/B08RN5Z8BS/ref=sr_1_20?dchild=1&amp;keywords=motion+sensor+zwave&amp;qid=1612629143&amp;sr=8-20</t>
  </si>
  <si>
    <t>/Inteset-Zwave-Motion-Sensor-Works-Things/dp/B07VLC423Z/ref=sr_1_21?dchild=1&amp;keywords=motion+sensor+zwave&amp;qid=1612629143&amp;sr=8-21</t>
  </si>
  <si>
    <t>/Motion-Notification-PIR-Detector-Compatible/dp/B08MFMDCPH/ref=sr_1_3?dchild=1&amp;keywords=motion+sensor+wifi&amp;qid=1612629144&amp;sr=8-3</t>
  </si>
  <si>
    <t>/Wireless-Security-Rechargeable-Battery-Waterproof/dp/B08F9CN7T9/ref=sr_1_4?dchild=1&amp;keywords=motion+sensor+wifi&amp;qid=1612629144&amp;sr=8-4</t>
  </si>
  <si>
    <t>/gp/slredirect/picassoRedirect.html/ref=pa_sp_mtf_aps_sr_pg1_1?ie=UTF8&amp;adId=A008126539KZ7V12WQ5U2&amp;url=%2FRreslicam-Security-Floodlight-Outdoor-Weatherproof%2Fdp%2FB08M47BL5B%2Fref%3Dsr_1_7_sspa%3Fdchild%3D1%26keywords%3Dmotion%2Bsensor%2Bwifi%26qid%3D1612629144%26sr%3D8-7-spons%26psc%3D1&amp;qualifier=1612629144&amp;id=6207714280282630&amp;widgetName=sp_mtf</t>
  </si>
  <si>
    <t>/Wireless-Smart-Motion-Sensor-Compatible/dp/B08T68YPY1/ref=sr_1_11?dchild=1&amp;keywords=motion+sensor+wifi&amp;qid=1612629144&amp;sr=8-11</t>
  </si>
  <si>
    <t>Smart PIR Motion Sensors: WiFi Motion Detector with Temperature and Humidity Sensor,Movement Detector with USB Charge,Compatible with Alexa,Google Home,for Smart Home Automation.</t>
  </si>
  <si>
    <t>/Smart-PIR-Motion-Sensors-Temperature/dp/B08T6ZSST1/ref=sr_1_13?dchild=1&amp;keywords=motion+sensor+wifi&amp;qid=1612629144&amp;sr=8-13</t>
  </si>
  <si>
    <t>Video Doorbell Camera HD WiFi Doorbell Wireless Operated Motion Detector Audio&amp;Speaker Night Vision</t>
  </si>
  <si>
    <t>/Doorbell-Wireless-Operated-Detector-Speaker/dp/B08QV385YK/ref=sr_1_18?dchild=1&amp;keywords=motion+sensor+wifi&amp;qid=1612629144&amp;sr=8-18</t>
  </si>
  <si>
    <t>/gp/slredirect/picassoRedirect.html/ref=pa_sp_atf_aps_sr_pg1_1?ie=UTF8&amp;adId=A0358170OGFFKSBQIWXA&amp;url=%2FAqara-Vibration-Sensor-Automation-Compatible%2Fdp%2FB07PJT939B%2Fref%3Dsr_1_1_sspa%3Fdchild%3D1%26keywords%3Dtemperature%2Bsensor%2Bzigbee%26qid%3D1612629145%26sr%3D8-1-spons%26psc%3D1&amp;qualifier=1612629145&amp;id=4141177604806367&amp;widgetName=sp_atf</t>
  </si>
  <si>
    <t>/Aqara-WSDCGQ11LM-Temperature-Humidity-Sensor/dp/B07D37FKGY/ref=sr_1_3?dchild=1&amp;keywords=temperature+sensor+zigbee&amp;qid=1612629145&amp;sr=8-3</t>
  </si>
  <si>
    <t>/Temperature-Humidity-Checking-Thermometer-Hygrometer/dp/B08BCJNDYQ/ref=sr_1_4?dchild=1&amp;keywords=temperature+sensor+zigbee&amp;qid=1612629145&amp;sr=8-4</t>
  </si>
  <si>
    <t>/OWSOO-Temperature-Humidity-Low-Battery-Notification/dp/B08DRCXXNN/ref=sr_1_5?dchild=1&amp;keywords=temperature+sensor+zigbee&amp;qid=1612629145&amp;sr=8-5</t>
  </si>
  <si>
    <t>/JINQII-Temperature-Thermometer-Hygrometer-Compatible/dp/B08T1KCLXD/ref=sr_1_6?dchild=1&amp;keywords=temperature+sensor+zigbee&amp;qid=1612629145&amp;sr=8-6</t>
  </si>
  <si>
    <t>/DXSS-Temperature-Automation-Thermometer-Hygrometer/dp/B08MTVN6YQ/ref=sr_1_7?dchild=1&amp;keywords=temperature+sensor+zigbee&amp;qid=1612629145&amp;sr=8-7</t>
  </si>
  <si>
    <t>/Zigbee-Temperature-Humidity-Sensor-Display/dp/B08P7CZ144/ref=sr_1_8?dchild=1&amp;keywords=temperature+sensor+zigbee&amp;qid=1612629145&amp;sr=8-8</t>
  </si>
  <si>
    <t>/SONPP-Zigbee-Temperature-Control-Humidity/dp/B08HSZ8XPZ/ref=sr_1_10?dchild=1&amp;keywords=temperature+sensor+zigbee&amp;qid=1612629145&amp;sr=8-10</t>
  </si>
  <si>
    <t>/Olaf-Trading-Temperature-Humidity-Security/dp/B08QD3SVW5/ref=sr_1_11?dchild=1&amp;keywords=temperature+sensor+zigbee&amp;qid=1612629145&amp;sr=8-11</t>
  </si>
  <si>
    <t>/Temperature-Thermometer-Hygrometer-Monitoring-Automation/dp/B08M9S5L74/ref=sr_1_12?dchild=1&amp;keywords=temperature+sensor+zigbee&amp;qid=1612629145&amp;sr=8-12</t>
  </si>
  <si>
    <t>/BENEXMART-Temperature-Humidity-Intelligent-Control/dp/B07NM6CF79/ref=sr_1_13?dchild=1&amp;keywords=temperature+sensor+zigbee&amp;qid=1612629145&amp;sr=8-13</t>
  </si>
  <si>
    <t>/Temperature-Thermometer-Hygrometer-Monitoring-Automation/dp/B08P4MWT89/ref=sr_1_14?dchild=1&amp;keywords=temperature+sensor+zigbee&amp;qid=1612629145&amp;sr=8-14</t>
  </si>
  <si>
    <t>/Aeotec-Multisensor-temperature-humidity-vibration/dp/B0151Z8ZQY/ref=sr_1_18?dchild=1&amp;keywords=temperature+sensor+zigbee&amp;qid=1612629145&amp;sr=8-18</t>
  </si>
  <si>
    <t>/Centralite-Sensor-SmartThings-ZigBee-platforms/dp/B071YQCWQM/ref=sr_1_19?dchild=1&amp;keywords=temperature+sensor+zigbee&amp;qid=1612629145&amp;sr=8-19</t>
  </si>
  <si>
    <t>/ZOOZ-Z-Wave-Sensor-Temperature-Humidity/dp/B01AKSO80O/ref=sr_1_21?dchild=1&amp;keywords=temperature+sensor+zigbee&amp;qid=1612629145&amp;sr=8-21</t>
  </si>
  <si>
    <t>/Z-Wave-MultiSiren-Temperature-Humidity-Sensors/dp/B07KP4SY1V/ref=sr_1_27?dchild=1&amp;keywords=temperature+sensor+zigbee&amp;qid=1612629145&amp;sr=8-27</t>
  </si>
  <si>
    <t>/Linkind-Wireless-Detector-Zigbee-White-Automation/dp/B07Y9MST7Y/ref=sr_1_28?dchild=1&amp;keywords=temperature+sensor+zigbee&amp;qid=1612629145&amp;sr=8-28</t>
  </si>
  <si>
    <t>/Z-Wave-Magnets-Window-Sensor-DWZWAVE2-5-ECO/dp/B01N5HB4U5/ref=sr_1_33?dchild=1&amp;keywords=temperature+sensor+zigbee&amp;qid=1612629145&amp;sr=8-33</t>
  </si>
  <si>
    <t>/Ecolink-Wireless-Window-Contact-4655BC0-R/dp/B07HN5CZCX/ref=sr_1_34?dchild=1&amp;keywords=temperature+sensor+zigbee&amp;qid=1612629145&amp;sr=8-34</t>
  </si>
  <si>
    <t>/Fibaro-FGMS-001-ZW5-motionsensor-Multisensor-FGMS-001/dp/B01KOGDETI/ref=sr_1_35?dchild=1&amp;keywords=temperature+sensor+zigbee&amp;qid=1612629145&amp;sr=8-35</t>
  </si>
  <si>
    <t>/Sensative-Temperature-Strips-Comfort-SmartThings/dp/B07DQSTS5Q/ref=sr_1_37?dchild=1&amp;keywords=temperature+sensor+zigbee&amp;qid=1612629145&amp;sr=8-37</t>
  </si>
  <si>
    <t>/Aqara-RTCGQ11LM-Motion-Sensor-White/dp/B07D1CRRVF/ref=sr_1_38?dchild=1&amp;keywords=temperature+sensor+zigbee&amp;qid=1612629145&amp;sr=8-38</t>
  </si>
  <si>
    <t>/Temperature-Humidity-Thermometer-Hygrometer-Automation/dp/B08RDHRXF6/ref=sr_1_41?dchild=1&amp;keywords=temperature+sensor+zigbee&amp;qid=1612629145&amp;sr=8-41</t>
  </si>
  <si>
    <t>/Wireless-Temperature-Monitoring-Unlimited-Historical/dp/B01HH7YD2Y/ref=sr_1_43?dchild=1&amp;keywords=temperature+sensor+zigbee&amp;qid=1612629145&amp;sr=8-43</t>
  </si>
  <si>
    <t>/NEO-Z-Wave-Automation-Security-Magnetic/dp/B079MB2FQN/ref=sr_1_46?dchild=1&amp;keywords=temperature+sensor+zigbee&amp;qid=1612629145&amp;sr=8-46</t>
  </si>
  <si>
    <t>/Riboaoy-Temperature-Humidity-Wireless-Control/dp/B08H5MMPK4/ref=sr_1_47?dchild=1&amp;keywords=temperature+sensor+zigbee&amp;qid=1612629145&amp;sr=8-47</t>
  </si>
  <si>
    <t>/Aqara-MCCGQ11LM-Window-Sensor-White/dp/B07D37VDM3/ref=sr_1_48?dchild=1&amp;keywords=temperature+sensor+zigbee&amp;qid=1612629145&amp;sr=8-48</t>
  </si>
  <si>
    <t>/Koogeek-Security-Monitoring-No-Assistant-Temperature/dp/B07ZFPB1RM/ref=sr_1_51?dchild=1&amp;keywords=temperature+sensor+zigbee&amp;qid=1612629145&amp;sr=8-51</t>
  </si>
  <si>
    <t>Moniclern SNZB-02 ZigBee Temperature and Humidity Sensor Real Time Low-Battery Notification Works with ZigBee Bridge eWeLink APP Remote Control</t>
  </si>
  <si>
    <t>/Moniclern-Temperature-Humidity-Low-Battery-Notification/dp/B08PTTC6T5/ref=sr_1_52?dchild=1&amp;keywords=temperature+sensor+zigbee&amp;qid=1612629145&amp;sr=8-52</t>
  </si>
  <si>
    <t>/Monoprice-Detector-Temperature-Install-Infrared/dp/B01I5YETV8/ref=sr_1_53?dchild=1&amp;keywords=temperature+sensor+zigbee&amp;qid=1612629145&amp;sr=8-53</t>
  </si>
  <si>
    <t>/Aqara-Vibration-Sensor-Automation-Compatible/dp/B07PJT939B/ref=sr_1_55?dchild=1&amp;keywords=temperature+sensor+zigbee&amp;qid=1612629145&amp;sr=8-55</t>
  </si>
  <si>
    <t>/RETYLY-Zigbee-Temperature-Control-Humidity/dp/B08F6W642Z/ref=sr_1_56?dchild=1&amp;keywords=temperature+sensor+zigbee&amp;qid=1612629145&amp;sr=8-56</t>
  </si>
  <si>
    <t>/ZOOZ-Z-Wave-Sensor-Temperature-Humidity/dp/B01AKSO80O/ref=sr_1_2?dchild=1&amp;keywords=temperature+sensor+zwave&amp;qid=1612629146&amp;sr=8-2</t>
  </si>
  <si>
    <t>/Aqara-WSDCGQ11LM-Temperature-Humidity-Sensor/dp/B07D37FKGY/ref=sr_1_4?dchild=1&amp;keywords=temperature+sensor+zwave&amp;qid=1612629146&amp;sr=8-4</t>
  </si>
  <si>
    <t>/Aeotec-Multisensor-temperature-humidity-vibration/dp/B0151Z8ZQY/ref=sr_1_5?dchild=1&amp;keywords=temperature+sensor+zwave&amp;qid=1612629146&amp;sr=8-5</t>
  </si>
  <si>
    <t>/Fibaro-FGMS-001-ZW5-motionsensor-Multisensor-FGMS-001/dp/B01KOGDETI/ref=sr_1_6?dchild=1&amp;keywords=temperature+sensor+zwave&amp;qid=1612629146&amp;sr=8-6</t>
  </si>
  <si>
    <t>/Monoprice-Detector-Temperature-Install-Infrared/dp/B01I5YETV8/ref=sr_1_9?dchild=1&amp;keywords=temperature+sensor+zwave&amp;qid=1612629146&amp;sr=8-9</t>
  </si>
  <si>
    <t>/Trane-ZSENS930AW00MA-Z-Wave-Temperature-Humidity/dp/B089VPDRHW/ref=sr_1_10?dchild=1&amp;keywords=temperature+sensor+zwave&amp;qid=1612629146&amp;sr=8-10</t>
  </si>
  <si>
    <t>/Fibaro-FGDW-002-1-Window-Temperature-Sensor/dp/B074FCG1PF/ref=sr_1_12?dchild=1&amp;keywords=temperature+sensor+zwave&amp;qid=1612629146&amp;sr=8-12</t>
  </si>
  <si>
    <t>/FortrezZ-FTS05US-Z-Wave-Temperature-Sensor/dp/B074PBRWF5/ref=sr_1_15?dchild=1&amp;keywords=temperature+sensor+zwave&amp;qid=1612629146&amp;sr=8-15</t>
  </si>
  <si>
    <t>/Centralite-Sensor-SmartThings-ZigBee-platforms/dp/B071YQCWQM/ref=sr_1_18?dchild=1&amp;keywords=temperature+sensor+zwave&amp;qid=1612629146&amp;sr=8-18</t>
  </si>
  <si>
    <t>/Sensative-Temperature-Strips-Comfort-SmartThings/dp/B07DQSTS5Q/ref=sr_1_24?dchild=1&amp;keywords=temperature+sensor+zwave&amp;qid=1612629146&amp;sr=8-24</t>
  </si>
  <si>
    <t>/Aeotec-Multisensor-Temperature-Humidity-Vibration/dp/B0773FWJ2Y/ref=sr_1_25?dchild=1&amp;keywords=temperature+sensor+zwave&amp;qid=1612629146&amp;sr=8-25</t>
  </si>
  <si>
    <t>/tempCube-Temperature-Humidity-USB-Powered-Rechargeable/dp/B08PFWYH8Q/ref=sr_1_30?dchild=1&amp;keywords=temperature+sensor+zwave&amp;qid=1612629146&amp;sr=8-30</t>
  </si>
  <si>
    <t>/Recessed-Invisible-Security-SmartStart-Required/dp/B082PT71MM/ref=sr_1_31?dchild=1&amp;keywords=temperature+sensor+zwave&amp;qid=1612629146&amp;sr=8-31</t>
  </si>
  <si>
    <t>/Z-Wave-MultiSiren-Temperature-Humidity-Sensors/dp/B07KP4SY1V/ref=sr_1_32?dchild=1&amp;keywords=temperature+sensor+zwave&amp;qid=1612629146&amp;sr=8-32</t>
  </si>
  <si>
    <t>/Z-Wave-Magnets-Window-Sensor-DWZWAVE2-5-ECO/dp/B01N5HB4U5/ref=sr_1_34?dchild=1&amp;keywords=temperature+sensor+zwave&amp;qid=1612629146&amp;sr=8-34</t>
  </si>
  <si>
    <t>/Aeotec-Multisensor-Recessor-Temperature-Vibration/dp/B0773HNJDY/ref=sr_1_36?dchild=1&amp;keywords=temperature+sensor+zwave&amp;qid=1612629146&amp;sr=8-36</t>
  </si>
  <si>
    <t>HomeSeer HS-FS100-L Z-Wave Plus Indicator Light Sensor with Built-in Temperature Sensor &amp; Programmable Buzzer (hub Required)</t>
  </si>
  <si>
    <t>/HomeSeer-HS-FS100-L-Temperature-Programmable-SmartThings/dp/B07NQS38JZ/ref=sr_1_38?dchild=1&amp;keywords=temperature+sensor+zwave&amp;qid=1612629146&amp;sr=8-38</t>
  </si>
  <si>
    <t>/Fibaro-Z-Wave-Motion-Sensor-FGMS-001/dp/B01615SUBI/ref=sr_1_39?dchild=1&amp;keywords=temperature+sensor+zwave&amp;qid=1612629146&amp;sr=8-39</t>
  </si>
  <si>
    <t>/Z-Wave-Outdoor-Motion-Sensor-ZSE29/dp/B07KP4T3MS/ref=sr_1_41?dchild=1&amp;keywords=temperature+sensor+zwave&amp;qid=1612629146&amp;sr=8-41</t>
  </si>
  <si>
    <t>/HomeSeer-HS-FLS100-Z-Wave-Floodlight-Sensor/dp/B08RN5Z8BS/ref=sr_1_44?dchild=1&amp;keywords=temperature+sensor+zwave&amp;qid=1612629146&amp;sr=8-44</t>
  </si>
  <si>
    <t>/Inteset-Zwave-Motion-Sensor-Works-Things/dp/B07VLC423Z/ref=sr_1_45?dchild=1&amp;keywords=temperature+sensor+zwave&amp;qid=1612629146&amp;sr=8-45</t>
  </si>
  <si>
    <t>/GE-Enbrighten-Activation-SmartThings-34193/dp/B01KQDIU52/ref=sr_1_46?dchild=1&amp;keywords=temperature+sensor+zwave&amp;qid=1612629146&amp;sr=8-46</t>
  </si>
  <si>
    <t>/Sensor-Window-Z-Wave-Enabled-Required/dp/B08LDJJWSY/ref=sr_1_47?dchild=1&amp;keywords=temperature+sensor+zwave&amp;qid=1612629146&amp;sr=8-47</t>
  </si>
  <si>
    <t>/Wireless-Temperature-Monitoring-Unlimited-Historical/dp/B01HH7YD2Y/ref=sr_1_49?dchild=1&amp;keywords=temperature+sensor+zwave&amp;qid=1612629146&amp;sr=8-49</t>
  </si>
  <si>
    <t>/Aeotec-ZW160-Z-Wave-Water-Sensor/dp/B01FW2D9MG/ref=sr_1_50?dchild=1&amp;keywords=temperature+sensor+zwave&amp;qid=1612629146&amp;sr=8-50</t>
  </si>
  <si>
    <t>/Aqara-Vibration-Sensor-Automation-Compatible/dp/B07PJT939B/ref=sr_1_51?dchild=1&amp;keywords=temperature+sensor+zwave&amp;qid=1612629146&amp;sr=8-51</t>
  </si>
  <si>
    <t>/gp/slredirect/picassoRedirect.html/ref=pa_sp_atf_aps_sr_pg1_1?ie=UTF8&amp;adId=A0410562LIYUIAN1INAY&amp;url=%2FWireless-Temperature-Monitoring-Unlimited-Historical%2Fdp%2FB01HH7YD2Y%2Fref%3Dsr_1_1_sspa%3Fdchild%3D1%26keywords%3Dtemperature%2Bsensor%2Bwifi%26qid%3D1612629147%26sr%3D8-1-spons%26psc%3D1%26smid%3DA3M0XHAP347016&amp;qualifier=1612629147&amp;id=8182529890152855&amp;widgetName=sp_atf</t>
  </si>
  <si>
    <t>/Wireless-Temperature-Monitoring-Unlimited-Historical/dp/B01HH7YD2Y/ref=sr_1_5?dchild=1&amp;keywords=temperature+sensor+wifi&amp;qid=1612629147&amp;sr=8-5</t>
  </si>
  <si>
    <t>/OWSOO-Temperature-Thermometer-Intelligent-Automation/dp/B08PCTHH2H/ref=sr_1_9?dchild=1&amp;keywords=temperature+sensor+wifi&amp;qid=1612629147&amp;sr=8-9</t>
  </si>
  <si>
    <t>/Temperature-Humidity-sensor-Buzzer-Alerts/dp/B01AQ0PZFS/ref=sr_1_10?dchild=1&amp;keywords=temperature+sensor+wifi&amp;qid=1612629147&amp;sr=8-10</t>
  </si>
  <si>
    <t>/Aqara-WSDCGQ11LM-Temperature-Humidity-Sensor/dp/B07D37FKGY/ref=sr_1_13?dchild=1&amp;keywords=temperature+sensor+wifi&amp;qid=1612629147&amp;sr=8-13</t>
  </si>
  <si>
    <t>/UbiBot-Wireless-Thermometer-Temperature-Environment/dp/B071HVDDFB/ref=sr_1_14?dchild=1&amp;keywords=temperature+sensor+wifi&amp;qid=1612629147&amp;sr=8-14</t>
  </si>
  <si>
    <t>/Inkbird-Temperature-Controller-Controlling-Fermentation/dp/B07PVBG8K1/ref=sr_1_20?dchild=1&amp;keywords=temperature+sensor+wifi&amp;qid=1612629147&amp;sr=8-20</t>
  </si>
  <si>
    <t>/tempCube-Temperature-Humidity-USB-Powered-Rechargeable/dp/B08PFWYH8Q/ref=sr_1_21?dchild=1&amp;keywords=temperature+sensor+wifi&amp;qid=1612629147&amp;sr=8-21</t>
  </si>
  <si>
    <t>/ECOWITT-Multi-Channel-Temperature-Humidity-Sensor/dp/B07JLRJRLM/ref=sr_1_22?dchild=1&amp;keywords=temperature+sensor+wifi&amp;qid=1612629147&amp;sr=8-22</t>
  </si>
  <si>
    <t>/iBaby-M7-Thousands-lullabies-Temperature/dp/B074WY6NKH/ref=sr_1_26?dchild=1&amp;keywords=temperature+sensor+wifi&amp;qid=1612629147&amp;sr=8-26</t>
  </si>
  <si>
    <t>/Emerson-Monitor-Temperature-Detection-ER108002/dp/B077GSZ1DZ/ref=sr_1_32?dchild=1&amp;keywords=temperature+sensor+wifi&amp;qid=1612629147&amp;sr=8-32</t>
  </si>
  <si>
    <t>Thermote Wireless Temperature Sensor. Remotely Monitor from Anywhere with Free App Available for iOS and Android. Connects via Wi-Fi. No Subscription Fees.</t>
  </si>
  <si>
    <t>/Thermote-Wireless-Temperature-Available-Subscription/dp/B08TCGWWTK/ref=sr_1_34?dchild=1&amp;keywords=temperature+sensor+wifi&amp;qid=1612629147&amp;sr=8-34</t>
  </si>
  <si>
    <t>/Logia-Monitoring-Temperature-Humidity-Direction/dp/B08S59R9HJ/ref=sr_1_38?dchild=1&amp;keywords=temperature+sensor+wifi&amp;qid=1612629147&amp;sr=8-38</t>
  </si>
  <si>
    <t>/pp-Code-Temperature-Humidity-monitor-party-detect/dp/B01MV415MP/ref=sr_1_41?dchild=1&amp;keywords=temperature+sensor+wifi&amp;qid=1612629147&amp;sr=8-41</t>
  </si>
  <si>
    <t>Natural Gas Detector &amp; Propane Detector , Smart WiFi Gas Leak Detector for Home, Kitchen. Plug-in Gas Leak Sensor for LPG, LNG, Methane &amp; Butane Gases, APP Control LCD Display Temperature Sensor.</t>
  </si>
  <si>
    <t>/Natural-Detector-Propane-Kitchen-Temperature/dp/B08Q81H3XF/ref=sr_1_43?dchild=1&amp;keywords=temperature+sensor+wifi&amp;qid=1612629147&amp;sr=8-43</t>
  </si>
  <si>
    <t>/Inkbird-Temperature-Thermometer-Hygrometer-Connection/dp/B08352XHWV/ref=sr_1_44?dchild=1&amp;keywords=temperature+sensor+wifi&amp;qid=1612629147&amp;sr=8-44</t>
  </si>
  <si>
    <t>/Smart-PIR-Motion-Sensors-Temperature/dp/B08T6ZSST1/ref=sr_1_46?dchild=1&amp;keywords=temperature+sensor+wifi&amp;qid=1612629147&amp;sr=8-46</t>
  </si>
  <si>
    <t>/GS1-AETH1RS-Wireless-Temperature-Humidity-Ethernet/dp/B0814VWDZR/ref=sr_1_49?dchild=1&amp;keywords=temperature+sensor+wifi&amp;qid=1612629147&amp;sr=8-49</t>
  </si>
  <si>
    <t>/UbiBot-Wireless-Temperature-Environment-Compatible/dp/B071Z7H3QS/ref=sr_1_51?dchild=1&amp;keywords=temperature+sensor+wifi&amp;qid=1612629147&amp;sr=8-51</t>
  </si>
  <si>
    <t>/Haozee-Temperature-Humidity-Compatiable-Assistant/dp/B088M2PZ8F/ref=sr_1_52?dchild=1&amp;keywords=temperature+sensor+wifi&amp;qid=1612629147&amp;sr=8-52</t>
  </si>
  <si>
    <t>/Temperature-Humidity-Wireless-Hygrometer-Thermometer/dp/B08R657DHM/ref=sr_1_54?dchild=1&amp;keywords=temperature+sensor+wifi&amp;qid=1612629147&amp;sr=8-54</t>
  </si>
  <si>
    <t>Elitech RCW-600 WiFi Temperature Data Logger Remote Wireless Temperature Recorder with 2 External Temperature Sensor Probes. 24/7 Monitoring, Alerts &amp; Historical Data. Free iPhone/Android Apps!</t>
  </si>
  <si>
    <t>/Elitech-RCW-600-Temperature-Monitor-Connection/dp/B0796LMNPC/ref=sr_1_55?dchild=1&amp;keywords=temperature+sensor+wifi&amp;qid=1612629147&amp;sr=8-55</t>
  </si>
  <si>
    <t>/gp/slredirect/picassoRedirect.html/ref=pa_sp_atf_aps_sr_pg1_1?ie=UTF8&amp;adId=A0410562LIYUIAN1INAY&amp;url=%2FWireless-Temperature-Monitoring-Unlimited-Historical%2Fdp%2FB01HH7YD2Y%2Fref%3Dsr_1_1_sspa%3Fdchild%3D1%26keywords%3Dtemperature%2Bsensor%26qid%3D1612629148%26sr%3D8-1-spons%26psc%3D1%26smid%3DA3M0XHAP347016&amp;qualifier=1612629148&amp;id=3680762931444770&amp;widgetName=sp_atf</t>
  </si>
  <si>
    <t>/Wireless-Temperature-Monitoring-Unlimited-Historical/dp/B01HH7YD2Y/ref=sr_1_8?dchild=1&amp;keywords=temperature+sensor&amp;qid=1612629148&amp;sr=8-8</t>
  </si>
  <si>
    <t>/Temperature-Humidity-Checking-Thermometer-Hygrometer/dp/B08BCJNDYQ/ref=sr_1_15?dchild=1&amp;keywords=temperature+sensor&amp;qid=1612629148&amp;sr=8-15</t>
  </si>
  <si>
    <t>/Aqara-WSDCGQ11LM-Temperature-Humidity-Sensor/dp/B07D37FKGY/ref=sr_1_25?dchild=1&amp;keywords=temperature+sensor&amp;qid=1612629148&amp;sr=8-25</t>
  </si>
  <si>
    <t>/UbiBot-Wireless-Thermometer-Temperature-Environment/dp/B071HVDDFB/ref=sr_1_38?dchild=1&amp;keywords=temperature+sensor&amp;qid=1612629148&amp;sr=8-38</t>
  </si>
  <si>
    <t>/Wireless-Temperature-Monitoring-Unlimited-Historical/dp/B01HH7YD2Y/ref=sr_1_22?dchild=1&amp;keywords=humidity+sensor&amp;qid=1612629149&amp;sr=8-22</t>
  </si>
  <si>
    <t>/Aqara-WSDCGQ11LM-Temperature-Humidity-Sensor/dp/B07D37FKGY/ref=sr_1_29?dchild=1&amp;keywords=humidity+sensor&amp;qid=1612629149&amp;sr=8-29</t>
  </si>
  <si>
    <t>/gp/slredirect/picassoRedirect.html/ref=pa_sp_atf_aps_sr_pg1_1?ie=UTF8&amp;adId=A0358170OGFFKSBQIWXA&amp;url=%2FAqara-Vibration-Sensor-Automation-Compatible%2Fdp%2FB07PJT939B%2Fref%3Dsr_1_1_sspa%3Fdchild%3D1%26keywords%3Dhumidity%2Bsensor%2Bzigbee%26qid%3D1612629150%26sr%3D8-1-spons%26psc%3D1&amp;qualifier=1612629150&amp;id=2404692858116107&amp;widgetName=sp_atf</t>
  </si>
  <si>
    <t>/Temperature-Humidity-Checking-Thermometer-Hygrometer/dp/B08BCJNDYQ/ref=sr_1_2?dchild=1&amp;keywords=humidity+sensor+zigbee&amp;qid=1612629150&amp;sr=8-2</t>
  </si>
  <si>
    <t>/ZOOZ-Z-Wave-Sensor-Temperature-Humidity/dp/B01AKSO80O/ref=sr_1_3?dchild=1&amp;keywords=humidity+sensor+zigbee&amp;qid=1612629150&amp;sr=8-3</t>
  </si>
  <si>
    <t>/Aqara-WSDCGQ11LM-Temperature-Humidity-Sensor/dp/B07D37FKGY/ref=sr_1_4?dchild=1&amp;keywords=humidity+sensor+zigbee&amp;qid=1612629150&amp;sr=8-4</t>
  </si>
  <si>
    <t>/OWSOO-Temperature-Humidity-Low-Battery-Notification/dp/B08DRCXXNN/ref=sr_1_5?dchild=1&amp;keywords=humidity+sensor+zigbee&amp;qid=1612629150&amp;sr=8-5</t>
  </si>
  <si>
    <t>/DXSS-Temperature-Automation-Thermometer-Hygrometer/dp/B08MTVN6YQ/ref=sr_1_6?dchild=1&amp;keywords=humidity+sensor+zigbee&amp;qid=1612629150&amp;sr=8-6</t>
  </si>
  <si>
    <t>/Aeotec-Multisensor-Recessor-Temperature-Vibration/dp/B0773HNJDY/ref=sr_1_7?dchild=1&amp;keywords=humidity+sensor+zigbee&amp;qid=1612629150&amp;sr=8-7</t>
  </si>
  <si>
    <t>/Zigbee-Temperature-Humidity-Sensor-Display/dp/B08P7CZ144/ref=sr_1_8?dchild=1&amp;keywords=humidity+sensor+zigbee&amp;qid=1612629150&amp;sr=8-8</t>
  </si>
  <si>
    <t>/JINQII-Temperature-Thermometer-Hygrometer-Compatible/dp/B08T1KCLXD/ref=sr_1_9?dchild=1&amp;keywords=humidity+sensor+zigbee&amp;qid=1612629150&amp;sr=8-9</t>
  </si>
  <si>
    <t>/KKmoon-Detector-Temperature-humidity-detector/dp/B08LNK56W9/ref=sr_1_10?dchild=1&amp;keywords=humidity+sensor+zigbee&amp;qid=1612629150&amp;sr=8-10</t>
  </si>
  <si>
    <t>/Olaf-Trading-Temperature-Humidity-Security/dp/B08QD3SVW5/ref=sr_1_11?dchild=1&amp;keywords=humidity+sensor+zigbee&amp;qid=1612629150&amp;sr=8-11</t>
  </si>
  <si>
    <t>/Temperature-Thermometer-Hygrometer-Monitoring-Automation/dp/B08M9S5L74/ref=sr_1_13?dchild=1&amp;keywords=humidity+sensor+zigbee&amp;qid=1612629150&amp;sr=8-13</t>
  </si>
  <si>
    <t>/Temperature-Humidity-Thermometer-Hygrometer-Automation/dp/B08RDHRXF6/ref=sr_1_14?dchild=1&amp;keywords=humidity+sensor+zigbee&amp;qid=1612629150&amp;sr=8-14</t>
  </si>
  <si>
    <t>/Riboaoy-Temperature-Humidity-Wireless-Control/dp/B08H5MMPK4/ref=sr_1_15?dchild=1&amp;keywords=humidity+sensor+zigbee&amp;qid=1612629150&amp;sr=8-15</t>
  </si>
  <si>
    <t>/Moniclern-Temperature-Humidity-Low-Battery-Notification/dp/B08PTTC6T5/ref=sr_1_16?dchild=1&amp;keywords=humidity+sensor+zigbee&amp;qid=1612629150&amp;sr=8-16</t>
  </si>
  <si>
    <t>/SONPP-Zigbee-Temperature-Control-Humidity/dp/B08HSZ8XPZ/ref=sr_1_17?dchild=1&amp;keywords=humidity+sensor+zigbee&amp;qid=1612629150&amp;sr=8-17</t>
  </si>
  <si>
    <t>/gp/slredirect/picassoRedirect.html/ref=pa_sp_mtf_aps_sr_pg1_1?ie=UTF8&amp;adId=A0903826NYF292JNVWXQ&amp;url=%2FOWSOO-Temperature-Humidity-Low-Battery-Notification%2Fdp%2FB08DRCXXNN%2Fref%3Dsr_1_20_sspa%3Fdchild%3D1%26keywords%3Dhumidity%2Bsensor%2Bzigbee%26qid%3D1612629150%26sr%3D8-20-spons%26psc%3D1%26smid%3DAP2T14DZ8V806&amp;qualifier=1612629150&amp;id=2404692858116107&amp;widgetName=sp_mtf</t>
  </si>
  <si>
    <t>/BENEXMART-Temperature-Humidity-Intelligent-Control/dp/B07NM6CF79/ref=sr_1_22?dchild=1&amp;keywords=humidity+sensor+zigbee&amp;qid=1612629150&amp;sr=8-22</t>
  </si>
  <si>
    <t>/Temperature-Thermometer-Hygrometer-Monitoring-Automation/dp/B08P4MWT89/ref=sr_1_23?dchild=1&amp;keywords=humidity+sensor+zigbee&amp;qid=1612629150&amp;sr=8-23</t>
  </si>
  <si>
    <t>/Bonjin-Temperature-Humidity-Thermometer-Hygrometer/dp/B08P37HG6J/ref=sr_1_24?dchild=1&amp;keywords=humidity+sensor+zigbee&amp;qid=1612629150&amp;sr=8-24</t>
  </si>
  <si>
    <t>/Aeotec-Multisensor-temperature-humidity-vibration/dp/B0151Z8ZQY/ref=sr_1_25?dchild=1&amp;keywords=humidity+sensor+zigbee&amp;qid=1612629150&amp;sr=8-25</t>
  </si>
  <si>
    <t>/Centralite-Sensor-SmartThings-ZigBee-platforms/dp/B071YQCWQM/ref=sr_1_27?dchild=1&amp;keywords=humidity+sensor+zigbee&amp;qid=1612629150&amp;sr=8-27</t>
  </si>
  <si>
    <t>/Z-Wave-MultiSiren-Temperature-Humidity-Sensors/dp/B07KP4SY1V/ref=sr_1_28?dchild=1&amp;keywords=humidity+sensor+zigbee&amp;qid=1612629150&amp;sr=8-28</t>
  </si>
  <si>
    <t>/Aqara-Vibration-Sensor-Automation-Compatible/dp/B07PJT939B/ref=sr_1_29?dchild=1&amp;keywords=humidity+sensor+zigbee&amp;qid=1612629150&amp;sr=8-29</t>
  </si>
  <si>
    <t>/Aeotec-Multisensor-Temperature-Humidity-Vibration/dp/B0773FWJ2Y/ref=sr_1_31?dchild=1&amp;keywords=humidity+sensor+zigbee&amp;qid=1612629150&amp;sr=8-31</t>
  </si>
  <si>
    <t>/Wireless-Temperature-Monitoring-Unlimited-Historical/dp/B01HH7YD2Y/ref=sr_1_35?dchild=1&amp;keywords=humidity+sensor+zigbee&amp;qid=1612629150&amp;sr=8-35</t>
  </si>
  <si>
    <t>/Z-Wave-Motion-ZSE18-Magnetic-SmartThings/dp/B07FHL7J11/ref=sr_1_38?dchild=1&amp;keywords=humidity+sensor+zigbee&amp;qid=1612629150&amp;sr=8-38</t>
  </si>
  <si>
    <t>/GE-Enbrighten-Activation-SmartThings-34193/dp/B01KQDIU52/ref=sr_1_42?dchild=1&amp;keywords=humidity+sensor+zigbee&amp;qid=1612629150&amp;sr=8-42</t>
  </si>
  <si>
    <t>/Aqara-MCCGQ11LM-Window-Sensor-White/dp/B07D37VDM3/ref=sr_1_43?dchild=1&amp;keywords=humidity+sensor+zigbee&amp;qid=1612629150&amp;sr=8-43</t>
  </si>
  <si>
    <t>/RETYLY-Zigbee-Temperature-Control-Humidity/dp/B08F6W642Z/ref=sr_1_44?dchild=1&amp;keywords=humidity+sensor+zigbee&amp;qid=1612629150&amp;sr=8-44</t>
  </si>
  <si>
    <t>/Linkind-Wireless-Detector-Zigbee-White-Automation/dp/B07Y9MST7Y/ref=sr_1_49?dchild=1&amp;keywords=humidity+sensor+zigbee&amp;qid=1612629150&amp;sr=8-49</t>
  </si>
  <si>
    <t>/NEO-Z-Wave-Automation-Security-Magnetic/dp/B079MB2FQN/ref=sr_1_50?dchild=1&amp;keywords=humidity+sensor+zigbee&amp;qid=1612629150&amp;sr=8-50</t>
  </si>
  <si>
    <t>/Koogeek-Security-Monitoring-No-Assistant-Temperature/dp/B07ZFPB1RM/ref=sr_1_53?dchild=1&amp;keywords=humidity+sensor+zigbee&amp;qid=1612629150&amp;sr=8-53</t>
  </si>
  <si>
    <t>/ZOOZ-Z-Wave-Sensor-Temperature-Humidity/dp/B01AKSO80O/ref=sr_1_3?dchild=1&amp;keywords=humidity+sensor+zwave&amp;qid=1612629151&amp;sr=8-3</t>
  </si>
  <si>
    <t>/Aeotec-Multisensor-temperature-humidity-vibration/dp/B0151Z8ZQY/ref=sr_1_4?dchild=1&amp;keywords=humidity+sensor+zwave&amp;qid=1612629151&amp;sr=8-4</t>
  </si>
  <si>
    <t>/Aqara-WSDCGQ11LM-Temperature-Humidity-Sensor/dp/B07D37FKGY/ref=sr_1_5?dchild=1&amp;keywords=humidity+sensor+zwave&amp;qid=1612629151&amp;sr=8-5</t>
  </si>
  <si>
    <t>/Z-Wave-MultiSiren-Temperature-Humidity-Sensors/dp/B07KP4SY1V/ref=sr_1_6?dchild=1&amp;keywords=humidity+sensor+zwave&amp;qid=1612629151&amp;sr=8-6</t>
  </si>
  <si>
    <t>/Trane-ZSENS930AW00MA-Z-Wave-Temperature-Humidity/dp/B089VPDRHW/ref=sr_1_7?dchild=1&amp;keywords=humidity+sensor+zwave&amp;qid=1612629151&amp;sr=8-7</t>
  </si>
  <si>
    <t>/Aeotec-Multisensor-Temperature-Humidity-Vibration/dp/B0773FWJ2Y/ref=sr_1_8?dchild=1&amp;keywords=humidity+sensor+zwave&amp;qid=1612629151&amp;sr=8-8</t>
  </si>
  <si>
    <t>/Aeotec-Multisensor-Recessor-Temperature-Vibration/dp/B0773HNJDY/ref=sr_1_9?dchild=1&amp;keywords=humidity+sensor+zwave&amp;qid=1612629151&amp;sr=8-9</t>
  </si>
  <si>
    <t>/gp/slredirect/picassoRedirect.html/ref=pa_sp_mtf_aps_sr_pg1_1?ie=UTF8&amp;adId=A0903826NYF292JNVWXQ&amp;url=%2FOWSOO-Temperature-Humidity-Low-Battery-Notification%2Fdp%2FB08DRCXXNN%2Fref%3Dsr_1_14_sspa%3Fdchild%3D1%26keywords%3Dhumidity%2Bsensor%2Bzwave%26qid%3D1612629151%26sr%3D8-14-spons%26psc%3D1%26smid%3DAP2T14DZ8V806&amp;qualifier=1612629151&amp;id=1825454832815051&amp;widgetName=sp_mtf</t>
  </si>
  <si>
    <t>/Centralite-Sensor-SmartThings-ZigBee-platforms/dp/B071YQCWQM/ref=sr_1_18?dchild=1&amp;keywords=humidity+sensor+zwave&amp;qid=1612629151&amp;sr=8-18</t>
  </si>
  <si>
    <t>/Z-Wave-Outdoor-Motion-Sensor-ZSE29/dp/B07KP4T3MS/ref=sr_1_23?dchild=1&amp;keywords=humidity+sensor+zwave&amp;qid=1612629151&amp;sr=8-23</t>
  </si>
  <si>
    <t>/Aqara-Vibration-Sensor-Automation-Compatible/dp/B07PJT939B/ref=sr_1_25?dchild=1&amp;keywords=humidity+sensor+zwave&amp;qid=1612629151&amp;sr=8-25</t>
  </si>
  <si>
    <t>/Z-Wave-Motion-ZSE18-Magnetic-SmartThings/dp/B07FHL7J11/ref=sr_1_26?dchild=1&amp;keywords=humidity+sensor+zwave&amp;qid=1612629151&amp;sr=8-26</t>
  </si>
  <si>
    <t>/Wireless-Temperature-Monitoring-Unlimited-Historical/dp/B01HH7YD2Y/ref=sr_1_35?dchild=1&amp;keywords=humidity+sensor+zwave&amp;qid=1612629151&amp;sr=8-35</t>
  </si>
  <si>
    <t>/Fibaro-FGMS-001-ZW5-motionsensor-Multisensor-FGMS-001/dp/B01KOGDETI/ref=sr_1_36?dchild=1&amp;keywords=humidity+sensor+zwave&amp;qid=1612629151&amp;sr=8-36</t>
  </si>
  <si>
    <t>/GE-Enbrighten-Activation-SmartThings-34193/dp/B01KQDIU52/ref=sr_1_38?dchild=1&amp;keywords=humidity+sensor+zwave&amp;qid=1612629151&amp;sr=8-38</t>
  </si>
  <si>
    <t>/BENEXMART-Temperature-Humidity-Intelligent-Control/dp/B07NM6CF79/ref=sr_1_39?dchild=1&amp;keywords=humidity+sensor+zwave&amp;qid=1612629151&amp;sr=8-39</t>
  </si>
  <si>
    <t>/Sensative-Temperature-Strips-Comfort-SmartThings/dp/B07DQSTS5Q/ref=sr_1_49?dchild=1&amp;keywords=humidity+sensor+zwave&amp;qid=1612629151&amp;sr=8-49</t>
  </si>
  <si>
    <t>/Aeotec-ZW160-Z-Wave-Water-Sensor/dp/B01FW2D9MG/ref=sr_1_52?dchild=1&amp;keywords=humidity+sensor+zwave&amp;qid=1612629151&amp;sr=8-52</t>
  </si>
  <si>
    <t>/KAIPULE-Wall-Mounted-Z-Wave-Motion-Sensor/dp/B07Z5NNQW7/ref=sr_1_55?dchild=1&amp;keywords=humidity+sensor+zwave&amp;qid=1612629151&amp;sr=8-55</t>
  </si>
  <si>
    <t>/gp/slredirect/picassoRedirect.html/ref=pa_sp_atf_aps_sr_pg1_1?ie=UTF8&amp;adId=A0081918NA05PHXRYZ60&amp;url=%2FECOWITT-Multi-Channel-Temperature-Humidity-Sensor%2Fdp%2FB07JLRJRLM%2Fref%3Dsr_1_2_sspa%3Fdchild%3D1%26keywords%3Dhumidity%2Bsensor%2Bwifi%26qid%3D1612629152%26sr%3D8-2-spons%26psc%3D1&amp;qualifier=1612629152&amp;id=4052668371450542&amp;widgetName=sp_atf</t>
  </si>
  <si>
    <t>/gp/slredirect/picassoRedirect.html/ref=pa_sp_atf_aps_sr_pg1_1?ie=UTF8&amp;adId=A0464842LG1BI419YWI3&amp;url=%2FUbiBot-Wireless-Temperature-Environment-Compatible%2Fdp%2FB071Z7H3QS%2Fref%3Dsr_1_3_sspa%3Fdchild%3D1%26keywords%3Dhumidity%2Bsensor%2Bwifi%26qid%3D1612629152%26sr%3D8-3-spons%26psc%3D1&amp;qualifier=1612629152&amp;id=4052668371450542&amp;widgetName=sp_atf</t>
  </si>
  <si>
    <t>/Wireless-Temperature-Monitoring-Unlimited-Historical/dp/B01HH7YD2Y/ref=sr_1_7?dchild=1&amp;keywords=humidity+sensor+wifi&amp;qid=1612629152&amp;sr=8-7</t>
  </si>
  <si>
    <t>/Temperature-Humidity-sensor-Buzzer-Alerts/dp/B01AQ0PZFS/ref=sr_1_9?dchild=1&amp;keywords=humidity+sensor+wifi&amp;qid=1612629152&amp;sr=8-9</t>
  </si>
  <si>
    <t>/OWSOO-Temperature-Thermometer-Intelligent-Automation/dp/B08PCTHH2H/ref=sr_1_10?dchild=1&amp;keywords=humidity+sensor+wifi&amp;qid=1612629152&amp;sr=8-10</t>
  </si>
  <si>
    <t>/UbiBot-Wireless-Thermometer-Temperature-Environment/dp/B071HVDDFB/ref=sr_1_12?dchild=1&amp;keywords=humidity+sensor+wifi&amp;qid=1612629152&amp;sr=8-12</t>
  </si>
  <si>
    <t>/tempCube-Temperature-Humidity-USB-Powered-Rechargeable/dp/B08PFWYH8Q/ref=sr_1_16?dchild=1&amp;keywords=humidity+sensor+wifi&amp;qid=1612629152&amp;sr=8-16</t>
  </si>
  <si>
    <t>/Inkbird-Temperature-Controller-Controlling-Fermentation/dp/B07PVBG8K1/ref=sr_1_20?dchild=1&amp;keywords=humidity+sensor+wifi&amp;qid=1612629152&amp;sr=8-20</t>
  </si>
  <si>
    <t>/UbiBot-Wireless-Temperature-Environment-Compatible/dp/B071Z7H3QS/ref=sr_1_21?dchild=1&amp;keywords=humidity+sensor+wifi&amp;qid=1612629152&amp;sr=8-21</t>
  </si>
  <si>
    <t>/Smart-PIR-Motion-Sensors-Temperature/dp/B08T6ZSST1/ref=sr_1_27?dchild=1&amp;keywords=humidity+sensor+wifi&amp;qid=1612629152&amp;sr=8-27</t>
  </si>
  <si>
    <t>Elitech STC-1000WiFi-TH Digital Temperature and Humidity Controller Thermostat 2 Pre-Wired Heating and Cooling Outlets Terrarium Homebrew Fermentation Breeding 110-240V 10A 1200W</t>
  </si>
  <si>
    <t>/Elitech-STC-1000WiFi-TH-Temperature-Controller-Fermentation/dp/B08C71RLF9/ref=sr_1_28?dchild=1&amp;keywords=humidity+sensor+wifi&amp;qid=1612629152&amp;sr=8-28</t>
  </si>
  <si>
    <t>/ECOWITT-Multi-Channel-Temperature-Humidity-Sensor/dp/B07JLRJRLM/ref=sr_1_33?dchild=1&amp;keywords=humidity+sensor+wifi&amp;qid=1612629152&amp;sr=8-33</t>
  </si>
  <si>
    <t>/Aqara-WSDCGQ11LM-Temperature-Humidity-Sensor/dp/B07D37FKGY/ref=sr_1_38?dchild=1&amp;keywords=humidity+sensor+wifi&amp;qid=1612629152&amp;sr=8-38</t>
  </si>
  <si>
    <t>Inkbird IBS-TH1 Plus Bluetooth Temperature and Humidity Monitor and IBS-M1 WiFi Gateway Supports Bluetooth and Wireless Connection with Save and Export Data Real Time and Remote Monitoring and Alert</t>
  </si>
  <si>
    <t>/Inkbird-Bluetooth-Temperature-Connection-Monitoring/dp/B0895W5FV4/ref=sr_1_41?dchild=1&amp;keywords=humidity+sensor+wifi&amp;qid=1612629152&amp;sr=8-41</t>
  </si>
  <si>
    <t>Logia 7-in-1 Wi-Fi Weather Station with Solar | Indoor/Outdoor Remote Monitoring System, Temperature Humidity Wind Speed/Direction Rain UV &amp; More, Wireless Color Console w/Forecast Data, Alarm, Alerts</t>
  </si>
  <si>
    <t>/Logia-Monitoring-Temperature-Humidity-Direction/dp/B08M598J5B/ref=sr_1_43?dchild=1&amp;keywords=humidity+sensor+wifi&amp;qid=1612629152&amp;sr=8-43</t>
  </si>
  <si>
    <t>['temp,humidity,uv']</t>
  </si>
  <si>
    <t>/GS1-AETH1RS-Wireless-Temperature-Humidity-Ethernet/dp/B0814VWDZR/ref=sr_1_50?dchild=1&amp;keywords=humidity+sensor+wifi&amp;qid=1612629152&amp;sr=8-50</t>
  </si>
  <si>
    <t>/xiaolong-Temperature-Humidity-Hygrometer-Thermometer/dp/B08QVSFP9W/ref=sr_1_51?dchild=1&amp;keywords=humidity+sensor+wifi&amp;qid=1612629152&amp;sr=8-51</t>
  </si>
  <si>
    <t>Air Quality Monitor with Wi-Fi, Formaldehyde Detector, Temperature &amp; Humidity Meter, Pollution Tester, Sensor; Detect PM2.5/PM10/PM1.0 Micron Dust, Test Indoor TVOC Volatile Organic Compound Gas</t>
  </si>
  <si>
    <t>/Formaldehyde-Detector-Temperature-Humidity-Pollution/dp/B08CSJ4PDK/ref=sr_1_53?dchild=1&amp;keywords=humidity+sensor+wifi&amp;qid=1612629152&amp;sr=8-53</t>
  </si>
  <si>
    <t>/pp-Code-Temperature-Humidity-monitor-party-detect/dp/B01MV415MP/ref=sr_1_54?dchild=1&amp;keywords=humidity+sensor+wifi&amp;qid=1612629152&amp;sr=8-54</t>
  </si>
  <si>
    <t>myLumii Smart WiFi LED Grow Light, Sunlike Full Spectrum Indoor Plant Light, Dimmable, APP Remote Timer, Built-in Temperature Humidity Sensor, FCC Certified, Compatible with Alexa</t>
  </si>
  <si>
    <t>/gp/slredirect/picassoRedirect.html/ref=pa_sp_mtf_aps_sr_pg1_1?ie=UTF8&amp;adId=A06721543S4ZGGDRHCL9Y&amp;url=%2FmyLumii-Spectrum-Temperature-Certified-Compatible%2Fdp%2FB08D7LG43T%2Fref%3Dsr_1_57_sspa%3Fdchild%3D1%26keywords%3Dhumidity%2Bsensor%2Bwifi%26qid%3D1612629152%26sr%3D8-57-spons%26psc%3D1&amp;qualifier=1612629152&amp;id=4052668371450542&amp;widgetName=sp_mtf</t>
  </si>
  <si>
    <t>/ZOOZ-Z-Wave-Sensor-Temperature-Humidity/dp/B01AKSO80O/ref=sr_1_1?dchild=1&amp;keywords=light+level+sensor+zigbee&amp;qid=1612629154&amp;sr=8-1</t>
  </si>
  <si>
    <t>/Z-Wave-Motion-ZSE18-Magnetic-SmartThings/dp/B07FHL7J11/ref=sr_1_4?dchild=1&amp;keywords=light+level+sensor+zigbee&amp;qid=1612629154&amp;sr=8-4</t>
  </si>
  <si>
    <t>/OWSOO-Wireless-Infrared-Detector-Automation/dp/B08DRHDFTM/ref=sr_1_14?dchild=1&amp;keywords=light+level+sensor+zigbee&amp;qid=1612629154&amp;sr=8-14</t>
  </si>
  <si>
    <t>/Aqara-WSDCGQ11LM-Temperature-Humidity-Sensor/dp/B07D37FKGY/ref=sr_1_17?dchild=1&amp;keywords=light+level+sensor+zigbee&amp;qid=1612629154&amp;sr=8-17</t>
  </si>
  <si>
    <t>/Sensative-Temperature-Strips-Comfort-SmartThings/dp/B07DQSTS5Q/ref=sr_1_32?dchild=1&amp;keywords=light+level+sensor+zigbee&amp;qid=1612629154&amp;sr=8-32</t>
  </si>
  <si>
    <t>/Wireless-Temperature-Monitoring-Unlimited-Historical/dp/B01HH7YD2Y/ref=sr_1_35?dchild=1&amp;keywords=light+level+sensor+zigbee&amp;qid=1612629154&amp;sr=8-35</t>
  </si>
  <si>
    <t>/NEO-Z-Wave-Automation-Security-Magnetic/dp/B079MB2FQN/ref=sr_1_36?dchild=1&amp;keywords=light+level+sensor+zigbee&amp;qid=1612629154&amp;sr=8-36</t>
  </si>
  <si>
    <t>/ULTRALOQ-Bluetooth-Fingerprint-Electronic-Deadbolt/dp/B082TNN1QB/ref=sr_1_37?dchild=1&amp;keywords=light+level+sensor+zigbee&amp;qid=1612629154&amp;sr=8-37</t>
  </si>
  <si>
    <t>/Fibaro-FGMS-001-ZW5-motionsensor-Multisensor-FGMS-001/dp/B01KOGDETI/ref=sr_1_45?dchild=1&amp;keywords=light+level+sensor+zigbee&amp;qid=1612629154&amp;sr=8-45</t>
  </si>
  <si>
    <t>/ZOOZ-Z-Wave-Sensor-Temperature-Humidity/dp/B01AKSO80O/ref=sr_1_1?dchild=1&amp;keywords=light+level+sensor+zwave&amp;qid=1612629155&amp;sr=8-1</t>
  </si>
  <si>
    <t>/HomeSeer-HS-FLS100-Z-Wave-Floodlight-Sensor/dp/B08RN5Z8BS/ref=sr_1_2?dchild=1&amp;keywords=light+level+sensor+zwave&amp;qid=1612629155&amp;sr=8-2</t>
  </si>
  <si>
    <t>/Sensative-Temperature-Strips-Comfort-SmartThings/dp/B07DQSTS5Q/ref=sr_1_3?dchild=1&amp;keywords=light+level+sensor+zwave&amp;qid=1612629155&amp;sr=8-3</t>
  </si>
  <si>
    <t>/Z-Wave-Motion-ZSE18-Magnetic-SmartThings/dp/B07FHL7J11/ref=sr_1_5?dchild=1&amp;keywords=light+level+sensor+zwave&amp;qid=1612629155&amp;sr=8-5</t>
  </si>
  <si>
    <t>/GE-Occupancy-Required-SmartThings-26933/dp/B071Y38FX5/ref=sr_1_6?dchild=1&amp;keywords=light+level+sensor+zwave&amp;qid=1612629155&amp;sr=8-6</t>
  </si>
  <si>
    <t>/Fibaro-FGMS-001-ZW5-motionsensor-Multisensor-FGMS-001/dp/B01KOGDETI/ref=sr_1_8?dchild=1&amp;keywords=light+level+sensor+zwave&amp;qid=1612629155&amp;sr=8-8</t>
  </si>
  <si>
    <t>/Fibaro-Z-Wave-Motion-Sensor-FGMS-001/dp/B01615SUBI/ref=sr_1_16?dchild=1&amp;keywords=light+level+sensor+zwave&amp;qid=1612629155&amp;sr=8-16</t>
  </si>
  <si>
    <t>/Z-Wave-Outdoor-Motion-Sensor-ZSE29/dp/B07KP4T3MS/ref=sr_1_22?dchild=1&amp;keywords=light+level+sensor+zwave&amp;qid=1612629155&amp;sr=8-22</t>
  </si>
  <si>
    <t>/NEO-Z-Wave-Detector-Automation-SmartThings/dp/B079JTSR3V/ref=sr_1_37?dchild=1&amp;keywords=light+level+sensor+zwave&amp;qid=1612629155&amp;sr=8-37</t>
  </si>
  <si>
    <t>/ZOOZ-Z-Wave-Sensor-Temperature-Humidity/dp/B01AKSO80O/ref=sr_1_5?dchild=1&amp;keywords=light+level+sensor+wifi&amp;qid=1612629156&amp;sr=8-5</t>
  </si>
  <si>
    <t>Floodlight Camera Outdoor with PIR-Motion-Sensor, 1080P HD WiFi Camera Infrared Night Vision, Smart IoT APP Control, 2800LM LED Flood Light for Patio Porch Office Building Shop Wall Lights</t>
  </si>
  <si>
    <t>/Floodlight-Outdoor-PIR-Motion-Sensor-Infrared-Building/dp/B0831LQFJG/ref=sr_1_7?dchild=1&amp;keywords=light+level+sensor+wifi&amp;qid=1612629156&amp;sr=8-7</t>
  </si>
  <si>
    <t>/Internal-Recharging-Temperature-Humidity-Detector/dp/B01A3OQG3C/ref=sr_1_9?dchild=1&amp;keywords=light+level+sensor+wifi&amp;qid=1612629156&amp;sr=8-9</t>
  </si>
  <si>
    <t>/Wireless-Temperature-Monitoring-Unlimited-Historical/dp/B01HH7YD2Y/ref=sr_1_11?dchild=1&amp;keywords=light+level+sensor+wifi&amp;qid=1612629156&amp;sr=8-11</t>
  </si>
  <si>
    <t>/TENVIS-Outdoor-Security-Camera-Flood/dp/B08997HSSB/ref=sr_1_13?dchild=1&amp;keywords=light+level+sensor+wifi&amp;qid=1612629156&amp;sr=8-13</t>
  </si>
  <si>
    <t>Wireless Solar Security Camera Outdoor, 2.4GHz WiFi Home Security Cameras with Rechargeable Battery, Human Motion Detection Floodlight, 1080P with Infrared Night Vision, Waterproof</t>
  </si>
  <si>
    <t>/Wireless-Rechargeable-Detection-Floodlight-Waterproof/dp/B08R5T8YGM/ref=sr_1_29?dchild=1&amp;keywords=light+level+sensor+wifi&amp;qid=1612629156&amp;sr=8-29</t>
  </si>
  <si>
    <t>/myLumii-Spectrum-Dimmable-Temperature-Certified/dp/B083M119JB/ref=sr_1_50?dchild=1&amp;keywords=light+level+sensor+wifi&amp;qid=1612629156&amp;sr=8-50</t>
  </si>
  <si>
    <t>/Aeotec-Multisensor-temperature-humidity-vibration/dp/B0151Z8ZQY/ref=sr_1_2?dchild=1&amp;keywords=multisensor&amp;qid=1612629157&amp;sr=8-2</t>
  </si>
  <si>
    <t>/Aeotec-Multisensor-Recessor-Temperature-Vibration/dp/B0773HNJDY/ref=sr_1_3?dchild=1&amp;keywords=multisensor&amp;qid=1612629157&amp;sr=8-3</t>
  </si>
  <si>
    <t>/Aeotec-Multisensor-Temperature-Humidity-Vibration/dp/B0773FWJ2Y/ref=sr_1_4?dchild=1&amp;keywords=multisensor&amp;qid=1612629157&amp;sr=8-4</t>
  </si>
  <si>
    <t>/ZOOZ-Z-Wave-Sensor-Temperature-Humidity/dp/B01AKSO80O/ref=sr_1_34?dchild=1&amp;keywords=multisensor&amp;qid=1612629157&amp;sr=8-34</t>
  </si>
  <si>
    <t>/Fibaro-FGMS-001-ZW5-motionsensor-Multisensor-FGMS-001/dp/B01KOGDETI/ref=sr_1_37?dchild=1&amp;keywords=multisensor&amp;qid=1612629157&amp;sr=8-37</t>
  </si>
  <si>
    <t>/Fibaro-Z-Wave-Motion-Sensor-FGMS-001/dp/B01615SUBI/ref=sr_1_43?dchild=1&amp;keywords=multisensor&amp;qid=1612629157&amp;sr=8-43</t>
  </si>
  <si>
    <t>/gp/slredirect/picassoRedirect.html/ref=pa_sp_atf_aps_sr_pg1_1?ie=UTF8&amp;adId=A0358170OGFFKSBQIWXA&amp;url=%2FAqara-Vibration-Sensor-Automation-Compatible%2Fdp%2FB07PJT939B%2Fref%3Dsr_1_1_sspa%3Fdchild%3D1%26keywords%3Dmultisensor%2Bzigbee%26qid%3D1612629159%26sr%3D8-1-spons%26psc%3D1&amp;qualifier=1612629158&amp;id=8106395470485068&amp;widgetName=sp_atf</t>
  </si>
  <si>
    <t>/ZOOZ-Z-Wave-Sensor-Temperature-Humidity/dp/B01AKSO80O/ref=sr_1_2?dchild=1&amp;keywords=multisensor+zigbee&amp;qid=1612629159&amp;sr=8-2</t>
  </si>
  <si>
    <t>/Aeotec-Multisensor-temperature-humidity-vibration/dp/B0151Z8ZQY/ref=sr_1_3?dchild=1&amp;keywords=multisensor+zigbee&amp;qid=1612629159&amp;sr=8-3</t>
  </si>
  <si>
    <t>/Aeotec-Multisensor-Temperature-Humidity-Vibration/dp/B0773FWJ2Y/ref=sr_1_7?dchild=1&amp;keywords=multisensor+zigbee&amp;qid=1612629159&amp;sr=8-7</t>
  </si>
  <si>
    <t>/Sensative-Temperature-Strips-Comfort-SmartThings/dp/B07DQSTS5Q/ref=sr_1_8?dchild=1&amp;keywords=multisensor+zigbee&amp;qid=1612629159&amp;sr=8-8</t>
  </si>
  <si>
    <t>/Fibaro-FGMS-001-ZW5-motionsensor-Multisensor-FGMS-001/dp/B01KOGDETI/ref=sr_1_9?dchild=1&amp;keywords=multisensor+zigbee&amp;qid=1612629159&amp;sr=8-9</t>
  </si>
  <si>
    <t>/Z-wave-Detector-install-Immunity-PIRZWAVE2-5-ECO/dp/B01MQXXG0I/ref=sr_1_12?dchild=1&amp;keywords=multisensor+zigbee&amp;qid=1612629159&amp;sr=8-12</t>
  </si>
  <si>
    <t>/gp/slredirect/picassoRedirect.html/ref=pa_sp_mtf_aps_sr_pg1_1?ie=UTF8&amp;adId=A09539373PMSVUFO3YLLN&amp;url=%2FAqara-WSDCGQ11LM-Temperature-Humidity-Sensor%2Fdp%2FB07D37FKGY%2Fref%3Dsr_1_15_sspa%3Fdchild%3D1%26keywords%3Dmultisensor%2Bzigbee%26qid%3D1612629159%26sr%3D8-15-spons%26psc%3D1&amp;qualifier=1612629158&amp;id=8106395470485068&amp;widgetName=sp_mtf</t>
  </si>
  <si>
    <t>/Aeotec-Multisensor-Recessor-Temperature-Vibration/dp/B0773HNJDY/ref=sr_1_17?dchild=1&amp;keywords=multisensor+zigbee&amp;qid=1612629159&amp;sr=8-17</t>
  </si>
  <si>
    <t>/Centralite-Sensor-SmartThings-ZigBee-platforms/dp/B071YQCWQM/ref=sr_1_18?dchild=1&amp;keywords=multisensor+zigbee&amp;qid=1612629159&amp;sr=8-18</t>
  </si>
  <si>
    <t>/Aqara-WSDCGQ11LM-Temperature-Humidity-Sensor/dp/B07D37FKGY/ref=sr_1_20?dchild=1&amp;keywords=multisensor+zigbee&amp;qid=1612629159&amp;sr=8-20</t>
  </si>
  <si>
    <t>/Aqara-MCCGQ11LM-Window-Sensor-White/dp/B07D37VDM3/ref=sr_1_28?dchild=1&amp;keywords=multisensor+zigbee&amp;qid=1612629159&amp;sr=8-28</t>
  </si>
  <si>
    <t>Geeni Smart Door and Window Sensors, White â€“ No Hub Required â€“ Wireless Design, Instant Alerts, Requires 2.4 GHz Wi-Fi</t>
  </si>
  <si>
    <t>/gp/slredirect/picassoRedirect.html/ref=pa_sp_mtf_aps_sr_pg1_1?ie=UTF8&amp;adId=A058064520J5DJ9PJTMHF&amp;url=%2FGeeni-Window-Contact-Sensor-Required%2Fdp%2FB07MG747YL%2Fref%3Dsr_1_29_sspa%3Fdchild%3D1%26keywords%3Dmultisensor%2Bzigbee%26qid%3D1612629159%26sr%3D8-29-spons%26psc%3D1&amp;qualifier=1612629158&amp;id=8106395470485068&amp;widgetName=sp_mtf</t>
  </si>
  <si>
    <t>/Aqara-Vibration-Sensor-Automation-Compatible/dp/B07PJT939B/ref=sr_1_37?dchild=1&amp;keywords=multisensor+zigbee&amp;qid=1612629159&amp;sr=8-37</t>
  </si>
  <si>
    <t>/Linkind-Wireless-Detector-Zigbee-White-Automation/dp/B07Y9MST7Y/ref=sr_1_38?dchild=1&amp;keywords=multisensor+zigbee&amp;qid=1612629159&amp;sr=8-38</t>
  </si>
  <si>
    <t>/JINQII-Temperature-Thermometer-Hygrometer-Compatible/dp/B08T1KCLXD/ref=sr_1_43?dchild=1&amp;keywords=multisensor+zigbee&amp;qid=1612629159&amp;sr=8-43</t>
  </si>
  <si>
    <t>/NEO-Z-Wave-Automation-Security-Magnetic/dp/B079MB2FQN/ref=sr_1_46?dchild=1&amp;keywords=multisensor+zigbee&amp;qid=1612629159&amp;sr=8-46</t>
  </si>
  <si>
    <t>/Z-Wave-Motion-ZSE18-Magnetic-SmartThings/dp/B07FHL7J11/ref=sr_1_54?dchild=1&amp;keywords=multisensor+zigbee&amp;qid=1612629159&amp;sr=8-54</t>
  </si>
  <si>
    <t>/Aeotec-Multisensor-temperature-humidity-vibration/dp/B0151Z8ZQY/ref=sr_1_1?dchild=1&amp;keywords=multi+sensor+zwave&amp;qid=1612629159&amp;sr=8-1</t>
  </si>
  <si>
    <t>/ZOOZ-Z-Wave-Sensor-Temperature-Humidity/dp/B01AKSO80O/ref=sr_1_2?dchild=1&amp;keywords=multi+sensor+zwave&amp;qid=1612629159&amp;sr=8-2</t>
  </si>
  <si>
    <t>/Fibaro-FGMS-001-ZW5-motionsensor-Multisensor-FGMS-001/dp/B01KOGDETI/ref=sr_1_3?dchild=1&amp;keywords=multi+sensor+zwave&amp;qid=1612629159&amp;sr=8-3</t>
  </si>
  <si>
    <t>/Aeotec-Multisensor-Temperature-Humidity-Vibration/dp/B0773FWJ2Y/ref=sr_1_4?dchild=1&amp;keywords=multi+sensor+zwave&amp;qid=1612629159&amp;sr=8-4</t>
  </si>
  <si>
    <t>/Z-Wave-Plated-Reliability-Garage-TILT-ZWAVE2-5-ECO/dp/B01MRZB0NT/ref=sr_1_5?dchild=1&amp;keywords=multi+sensor+zwave&amp;qid=1612629159&amp;sr=8-5</t>
  </si>
  <si>
    <t>/Fibaro-Z-Wave-Motion-Sensor-FGMS-001/dp/B01615SUBI/ref=sr_1_6?dchild=1&amp;keywords=multi+sensor+zwave&amp;qid=1612629159&amp;sr=8-6</t>
  </si>
  <si>
    <t>/Z-Wave-Motion-ZSE18-Magnetic-SmartThings/dp/B07FHL7J11/ref=sr_1_8?dchild=1&amp;keywords=multi+sensor+zwave&amp;qid=1612629159&amp;sr=8-8</t>
  </si>
  <si>
    <t>/Z-Wave-Outdoor-Motion-Sensor-ZSE29/dp/B07KP4T3MS/ref=sr_1_9?dchild=1&amp;keywords=multi+sensor+zwave&amp;qid=1612629159&amp;sr=8-9</t>
  </si>
  <si>
    <t>/Z-wave-Detector-install-Immunity-PIRZWAVE2-5-ECO/dp/B01MQXXG0I/ref=sr_1_17?dchild=1&amp;keywords=multi+sensor+zwave&amp;qid=1612629159&amp;sr=8-17</t>
  </si>
  <si>
    <t>/MultiRelay-ZEN16-Sprinklers-Fireplace-Repeater/dp/B0846DZJD8/ref=sr_1_18?dchild=1&amp;keywords=multi+sensor+zwave&amp;qid=1612629159&amp;sr=8-18</t>
  </si>
  <si>
    <t>/GE-Occupancy-Required-SmartThings-26933/dp/B071Y38FX5/ref=sr_1_19?dchild=1&amp;keywords=multi+sensor+zwave&amp;qid=1612629159&amp;sr=8-19</t>
  </si>
  <si>
    <t>/GE-Enbrighten-Activation-SmartThings-34193/dp/B01KQDIU52/ref=sr_1_22?dchild=1&amp;keywords=multi+sensor+zwave&amp;qid=1612629159&amp;sr=8-22</t>
  </si>
  <si>
    <t>/Z-Wave-Magnets-Window-Sensor-DWZWAVE2-5-ECO/dp/B01N5HB4U5/ref=sr_1_23?dchild=1&amp;keywords=multi+sensor+zwave&amp;qid=1612629159&amp;sr=8-23</t>
  </si>
  <si>
    <t>/gp/slredirect/picassoRedirect.html/ref=pa_sp_mtf_aps_sr_pg1_1?ie=UTF8&amp;adId=A0358170OGFFKSBQIWXA&amp;url=%2FAqara-Vibration-Sensor-Automation-Compatible%2Fdp%2FB07PJT939B%2Fref%3Dsr_1_26_sspa%3Fdchild%3D1%26keywords%3Dmulti%2Bsensor%2Bzwave%26qid%3D1612629159%26sr%3D8-26-spons%26psc%3D1&amp;qualifier=1612629159&amp;id=5833946432744267&amp;widgetName=sp_mtf</t>
  </si>
  <si>
    <t>/Aqara-WSDCGQ11LM-Temperature-Humidity-Sensor/dp/B07D37FKGY/ref=sr_1_31?dchild=1&amp;keywords=multi+sensor+zwave&amp;qid=1612629159&amp;sr=8-31</t>
  </si>
  <si>
    <t>/Inteset-Zwave-Motion-Sensor-Works-Things/dp/B07VLC423Z/ref=sr_1_34?dchild=1&amp;keywords=multi+sensor+zwave&amp;qid=1612629159&amp;sr=8-34</t>
  </si>
  <si>
    <t>/Centralite-Sensor-SmartThings-ZigBee-platforms/dp/B071YQCWQM/ref=sr_1_39?dchild=1&amp;keywords=multi+sensor+zwave&amp;qid=1612629159&amp;sr=8-39</t>
  </si>
  <si>
    <t>/Sensative-Temperature-Strips-Comfort-SmartThings/dp/B07DQSTS5Q/ref=sr_1_50?dchild=1&amp;keywords=multi+sensor+zwave&amp;qid=1612629159&amp;sr=8-50</t>
  </si>
  <si>
    <t>/gp/slredirect/picassoRedirect.html/ref=pa_sp_btf_aps_sr_pg1_1?ie=UTF8&amp;adId=A058064520J5DJ9PJTMHF&amp;url=%2FGeeni-Window-Contact-Sensor-Required%2Fdp%2FB07MG747YL%2Fref%3Dsr_1_57_sspa%3Fdchild%3D1%26keywords%3Dmulti%2Bsensor%2Bzwave%26qid%3D1612629159%26sr%3D8-57-spons%26psc%3D1&amp;qualifier=1612629159&amp;id=5833946432744267&amp;widgetName=sp_btf</t>
  </si>
  <si>
    <t>/gp/slredirect/picassoRedirect.html/ref=pa_sp_btf_aps_sr_pg1_1?ie=UTF8&amp;adId=A09539373PMSVUFO3YLLN&amp;url=%2FAqara-WSDCGQ11LM-Temperature-Humidity-Sensor%2Fdp%2FB07D37FKGY%2Fref%3Dsr_1_59_sspa%3Fdchild%3D1%26keywords%3Dmulti%2Bsensor%2Bzwave%26qid%3D1612629159%26sr%3D8-59-spons%26psc%3D1&amp;qualifier=1612629159&amp;id=5833946432744267&amp;widgetName=sp_btf</t>
  </si>
  <si>
    <t>/ECOWITT-Multi-Channel-Temperature-Humidity-Sensor/dp/B07JLRJRLM/ref=sr_1_2?dchild=1&amp;keywords=multi+sensor+wifi&amp;qid=1612629160&amp;sr=8-2</t>
  </si>
  <si>
    <t>/Fibaro-FGMS-001-ZW5-motionsensor-Multisensor-FGMS-001/dp/B01KOGDETI/ref=sr_1_13?dchild=1&amp;keywords=multi+sensor+wifi&amp;qid=1612629160&amp;sr=8-13</t>
  </si>
  <si>
    <t>Wireless Doorbell WiFi Smart Video Doorbell 720P HD Smart Security Camera Doorbell with Realtime Push Alerts Watchdog Surveillance System Night Vision</t>
  </si>
  <si>
    <t>/gp/slredirect/picassoRedirect.html/ref=pa_sp_mtf_aps_sr_pg1_1?ie=UTF8&amp;adId=A03253853QUMUZOO3IGOK&amp;url=%2FWireless-Doorbell-Security-Surveillance-Batteries%2Fdp%2FB07WDPNBG8%2Fref%3Dsr_1_20_sspa%3Fdchild%3D1%26keywords%3Dmulti%2Bsensor%2Bwifi%26qid%3D1612629160%26sr%3D8-20-spons%26psc%3D1%26smid%3DA4QZI6UAJA18F&amp;qualifier=1612629160&amp;id=8409777867306109&amp;widgetName=sp_mtf</t>
  </si>
  <si>
    <t>/Temperature-Humidity-sensor-Buzzer-Alerts/dp/B01AQ0PZFS/ref=sr_1_34?dchild=1&amp;keywords=multi+sensor+wifi&amp;qid=1612629160&amp;sr=8-34</t>
  </si>
  <si>
    <t>/COOAU-Rechargeable-Surveillance-Multi-User-Waterproof/dp/B08R8DGMQJ/ref=sr_1_35?dchild=1&amp;keywords=multi+sensor+wifi&amp;qid=1612629160&amp;sr=8-35</t>
  </si>
  <si>
    <t>/Wireless-Temperature-Monitoring-Unlimited-Historical/dp/B01HH7YD2Y/ref=sr_1_37?dchild=1&amp;keywords=multi+sensor+wifi&amp;qid=1612629160&amp;sr=8-37</t>
  </si>
  <si>
    <t>/Aqara-WSDCGQ11LM-Temperature-Humidity-Sensor/dp/B07D37FKGY/ref=sr_1_40?dchild=1&amp;keywords=multi+sensor+wifi&amp;qid=1612629160&amp;sr=8-40</t>
  </si>
  <si>
    <t>/Aeotec-Multisensor-temperature-humidity-vibration/dp/B0151Z8ZQY/ref=sr_1_47?dchild=1&amp;keywords=multi+sensor+wifi&amp;qid=1612629160&amp;sr=8-47</t>
  </si>
  <si>
    <t>heimvision HM241 1080P Wireless Security Camera System, 8CH NVR 4Pcs Outdoor WiFi Surveillance Camera with Night Vision, Waterproof, Motion Alert, Remote Access, No Hard Disk</t>
  </si>
  <si>
    <t>/gp/slredirect/picassoRedirect.html/ref=pa_sp_btf_aps_sr_pg1_1?ie=UTF8&amp;adId=A02624433MMRXGSMLCY37&amp;url=%2FHeimVision-HM241-Surveillance-Weatherproof-Monitoring%2Fdp%2FB07RKJDK65%2Fref%3Dsr_1_54_sspa%3Fdchild%3D1%26keywords%3Dmulti%2Bsensor%2Bwifi%26qid%3D1612629160%26sr%3D8-54-spons%26psc%3D1%26smid%3DA3GS7KOBUHNFO2&amp;qualifier=1612629160&amp;id=8409777867306109&amp;widgetName=sp_btf</t>
  </si>
  <si>
    <t>/gp/slredirect/picassoRedirect.html/ref=pa_sp_btf_aps_sr_pg1_1?ie=UTF8&amp;adId=A058064520J5DJ9PJTMHF&amp;url=%2FGeeni-Window-Contact-Sensor-Required%2Fdp%2FB07MG747YL%2Fref%3Dsr_1_55_sspa%3Fdchild%3D1%26keywords%3Dmulti%2Bsensor%2Bwifi%26qid%3D1612629160%26sr%3D8-55-spons%26psc%3D1&amp;qualifier=1612629160&amp;id=8409777867306109&amp;widgetName=sp_btf</t>
  </si>
  <si>
    <t>/gp/slredirect/picassoRedirect.html/ref=pa_sp_btf_aps_sr_pg1_1?ie=UTF8&amp;adId=A06261521VBTC11410ZD2&amp;url=%2FUNIOJO-Security-Surveillance-Movement-Available%2Fdp%2FB07R13D1D7%2Fref%3Dsr_1_56_sspa%3Fdchild%3D1%26keywords%3Dmulti%2Bsensor%2Bwifi%26qid%3D1612629160%26sr%3D8-56-spons%26psc%3D1&amp;qualifier=1612629160&amp;id=8409777867306109&amp;widgetName=sp_btf</t>
  </si>
  <si>
    <t>ViewZone Solar Powered Security Camera L4, With 6400Mah Rechargeable Battery Solar WiFi Camera, Waterproof Outdoor Wireless Security Battery Camera, Multi-Users, Motion Detection Alarm</t>
  </si>
  <si>
    <t>/gp/slredirect/picassoRedirect.html/ref=pa_sp_btf_aps_sr_pg1_1?ie=UTF8&amp;adId=A06946573GMJ7EU9468OZ&amp;url=%2FSecurity-Rechargeable-Waterproof-Wireless-Detection%2Fdp%2FB07JNBLJCM%2Fref%3Dsr_1_58_sspa%3Fdchild%3D1%26keywords%3Dmulti%2Bsensor%2Bwifi%26qid%3D1612629160%26sr%3D8-58-spons%26psc%3D1&amp;qualifier=1612629160&amp;id=8409777867306109&amp;widgetName=sp_btf</t>
  </si>
  <si>
    <t>/Aeotec-Multisensor-temperature-humidity-vibration/dp/B0151Z8ZQY/ref=sr_1_5?dchild=1&amp;keywords=mqtt+sensor&amp;qid=1612629162&amp;sr=8-5</t>
  </si>
  <si>
    <t>/KAIPULE-Ceiling-Mounted-Z-Wave-Compatible-HomeSeer/dp/B07Z677BYS/ref=sr_1_19?dchild=1&amp;keywords=mqtt+sensor&amp;qid=1612629162&amp;sr=8-19</t>
  </si>
  <si>
    <t>/Aqara-MCCGQ11LM-Window-Sensor-White/dp/B07D37VDM3/ref=sr_1_5?dchild=1&amp;keywords=door+sensor&amp;qid=1612629163&amp;sr=8-5</t>
  </si>
  <si>
    <t>/CPVAN-Security-Protection-Magnetic-Transmitter/dp/B08831C7QY/ref=sr_1_7?dchild=1&amp;keywords=door+sensor&amp;qid=1612629163&amp;sr=8-7</t>
  </si>
  <si>
    <t>/Geeni-Smart-Window-Sensors-2-Pack/dp/B07RM859GV/ref=sr_1_15?dchild=1&amp;keywords=door+sensor&amp;qid=1612629163&amp;sr=8-15</t>
  </si>
  <si>
    <t>/gp/slredirect/picassoRedirect.html/ref=pa_sp_mtf_aps_sr_pg1_1?ie=UTF8&amp;adId=A051050834EN1AABA5924&amp;url=%2FCPVAN-Security-Protection-Magnetic-Transmitter%2Fdp%2FB08831C7QY%2Fref%3Dsr_1_16_sspa%3Fdchild%3D1%26keywords%3Ddoor%2Bsensor%26qid%3D1612629163%26sr%3D8-16-spons%26psc%3D1&amp;qualifier=1612629162&amp;id=5375910925856453&amp;widgetName=sp_mtf</t>
  </si>
  <si>
    <t>/Z-Wave-Magnets-Window-Sensor-DWZWAVE2-5-ECO/dp/B01N5HB4U5/ref=sr_1_19?dchild=1&amp;keywords=door+sensor&amp;qid=1612629163&amp;sr=8-19</t>
  </si>
  <si>
    <t>/gp/slredirect/picassoRedirect.html/ref=pa_sp_atf_aps_sr_pg1_1?ie=UTF8&amp;adId=A10200283TZ7UFD9922I4&amp;url=%2FAqara-RTCGQ11LM-Motion-Sensor-White%2Fdp%2FB07D1CRRVF%2Fref%3Dsr_1_1_sspa%3Fdchild%3D1%26keywords%3Ddoor%2Bsensor%2Bzigbee%26qid%3D1612629164%26sr%3D8-1-spons%26psc%3D1&amp;qualifier=1612629163&amp;id=8807027679137374&amp;widgetName=sp_atf</t>
  </si>
  <si>
    <t>/gp/slredirect/picassoRedirect.html/ref=pa_sp_atf_aps_sr_pg1_1?ie=UTF8&amp;adId=A07817801Z3QONQTPPXQQ&amp;url=%2FAqara-MCCGQ11LM-Window-Sensor-White%2Fdp%2FB07D37VDM3%2Fref%3Dsr_1_2_sspa%3Fdchild%3D1%26keywords%3Ddoor%2Bsensor%2Bzigbee%26qid%3D1612629164%26sr%3D8-2-spons%26psc%3D1&amp;qualifier=1612629163&amp;id=8807027679137374&amp;widgetName=sp_atf</t>
  </si>
  <si>
    <t>/Wireless-Security-Compatible-Assistant-Required/dp/B08Q49CG43/ref=sr_1_6?dchild=1&amp;keywords=door+sensor+zigbee&amp;qid=1612629164&amp;sr=8-6</t>
  </si>
  <si>
    <t>/Centralite-Sensor-SmartThings-ZigBee-platforms/dp/B071YQCWQM/ref=sr_1_7?dchild=1&amp;keywords=door+sensor+zigbee&amp;qid=1612629164&amp;sr=8-7</t>
  </si>
  <si>
    <t>/Aqara-MCCGQ11LM-Window-Sensor-White/dp/B07D37VDM3/ref=sr_1_8?dchild=1&amp;keywords=door+sensor+zigbee&amp;qid=1612629164&amp;sr=8-8</t>
  </si>
  <si>
    <t>/Ecolink-Wireless-Window-Contact-4655BC0-R/dp/B07HN5CZCX/ref=sr_1_9?dchild=1&amp;keywords=door+sensor+zigbee&amp;qid=1612629164&amp;sr=8-9</t>
  </si>
  <si>
    <t>/AGSHOME-ZIGBEE-Sensor-Studio-Generation/dp/B0893DJBBL/ref=sr_1_10?dchild=1&amp;keywords=door+sensor+zigbee&amp;qid=1612629164&amp;sr=8-10</t>
  </si>
  <si>
    <t>/Wireless-Security-Required-Batteries-Included/dp/B08BFGJ6RB/ref=sr_1_11?dchild=1&amp;keywords=door+sensor+zigbee&amp;qid=1612629164&amp;sr=8-11</t>
  </si>
  <si>
    <t>/Zigbee-Sensors-XHS2-TY-XHS2-UE-Security/dp/B01N3CVD4L/ref=sr_1_12?dchild=1&amp;keywords=door+sensor+zigbee&amp;qid=1612629164&amp;sr=8-12</t>
  </si>
  <si>
    <t>/NYCE-NCZ-3011-HA-ZigBee-Window-Sensor/dp/B00WTE61FI/ref=sr_1_13?dchild=1&amp;keywords=door+sensor+zigbee&amp;qid=1612629164&amp;sr=8-13</t>
  </si>
  <si>
    <t>/NYCE-NCZ-3014-HA-ZigBee-Garage-Sensor/dp/B00WTDV1TU/ref=sr_1_14?dchild=1&amp;keywords=door+sensor+zigbee&amp;qid=1612629164&amp;sr=8-14</t>
  </si>
  <si>
    <t>/Z-Wave-Magnets-Window-Sensor-DWZWAVE2-5-ECO/dp/B01N5HB4U5/ref=sr_1_15?dchild=1&amp;keywords=door+sensor+zigbee&amp;qid=1612629164&amp;sr=8-15</t>
  </si>
  <si>
    <t>/NEO-Z-Wave-Automation-Security-Magnetic/dp/B079MB2FQN/ref=sr_1_16?dchild=1&amp;keywords=door+sensor+zigbee&amp;qid=1612629164&amp;sr=8-16</t>
  </si>
  <si>
    <t>/gp/slredirect/picassoRedirect.html/ref=pa_sp_mtf_aps_sr_pg1_1?ie=UTF8&amp;adId=A0397361IWOXFMDBO95E&amp;url=%2FAqara-WSDCGQ11LM-Temperature-Humidity-Sensor%2Fdp%2FB07D37FKGY%2Fref%3Dsr_1_17_sspa%3Fdchild%3D1%26keywords%3Ddoor%2Bsensor%2Bzigbee%26qid%3D1612629164%26sr%3D8-17-spons%26psc%3D1&amp;qualifier=1612629163&amp;id=8807027679137374&amp;widgetName=sp_mtf</t>
  </si>
  <si>
    <t>/Z-Wave-Plated-Reliability-Garage-TILT-ZWAVE2-5-ECO/dp/B01MRZB0NT/ref=sr_1_20?dchild=1&amp;keywords=door+sensor+zigbee&amp;qid=1612629164&amp;sr=8-20</t>
  </si>
  <si>
    <t>/ZOOZ-Z-Wave-Sensor-Temperature-Humidity/dp/B01AKSO80O/ref=sr_1_21?dchild=1&amp;keywords=door+sensor+zigbee&amp;qid=1612629164&amp;sr=8-21</t>
  </si>
  <si>
    <t>/Recessed-Invisible-Security-SmartStart-Required/dp/B082PT71MM/ref=sr_1_23?dchild=1&amp;keywords=door+sensor+zigbee&amp;qid=1612629164&amp;sr=8-23</t>
  </si>
  <si>
    <t>/Sensative-Temperature-Strips-Comfort-SmartThings/dp/B07DQSTS5Q/ref=sr_1_24?dchild=1&amp;keywords=door+sensor+zigbee&amp;qid=1612629164&amp;sr=8-24</t>
  </si>
  <si>
    <t>/MultiRelay-ZEN16-Sprinklers-Fireplace-Repeater/dp/B0846DZJD8/ref=sr_1_25?dchild=1&amp;keywords=door+sensor+zigbee&amp;qid=1612629164&amp;sr=8-25</t>
  </si>
  <si>
    <t>/Aqara-RTCGQ11LM-Motion-Sensor-White/dp/B07D1CRRVF/ref=sr_1_29?dchild=1&amp;keywords=door+sensor+zigbee&amp;qid=1612629164&amp;sr=8-29</t>
  </si>
  <si>
    <t>/HomeSeer-HS-DS100-Z-Wave-Window-Sensor/dp/B0722H445L/ref=sr_1_30?dchild=1&amp;keywords=door+sensor+zigbee&amp;qid=1612629164&amp;sr=8-30</t>
  </si>
  <si>
    <t>/Aqara-WSDCGQ11LM-Temperature-Humidity-Sensor/dp/B07D37FKGY/ref=sr_1_31?dchild=1&amp;keywords=door+sensor+zigbee&amp;qid=1612629164&amp;sr=8-31</t>
  </si>
  <si>
    <t>/gp/slredirect/picassoRedirect.html/ref=pa_sp_mtf_aps_sr_pg1_1?ie=UTF8&amp;adId=A04084252TCJ4ZQIMSU3M&amp;url=%2FZ-Wave-Plated-Reliability-Garage-TILT-ZWAVE2-5-ECO%2Fdp%2FB01MRZB0NT%2Fref%3Dsr_1_33_sspa%3Fdchild%3D1%26keywords%3Ddoor%2Bsensor%2Bzigbee%26qid%3D1612629164%26sr%3D8-33-spons%26psc%3D1&amp;qualifier=1612629163&amp;id=8807027679137374&amp;widgetName=sp_mtf</t>
  </si>
  <si>
    <t>/Remo-RMBL-1809H-RemoBell-Video-Doorbell/dp/B07P4D9K39/ref=sr_1_36?dchild=1&amp;keywords=door+sensor+zigbee&amp;qid=1612629164&amp;sr=8-36</t>
  </si>
  <si>
    <t>/Amcrest-Doorbell-Weatherproof-Wide-Angle-AD110/dp/B07ZJS3L5Y/ref=sr_1_37?dchild=1&amp;keywords=door+sensor+zigbee&amp;qid=1612629164&amp;sr=8-37</t>
  </si>
  <si>
    <t>/Sensor-Window-Z-Wave-Enabled-Required/dp/B08LDJJWSY/ref=sr_1_39?dchild=1&amp;keywords=door+sensor+zigbee&amp;qid=1612629164&amp;sr=8-39</t>
  </si>
  <si>
    <t>/Z-Wave-Motion-ZSE18-Magnetic-SmartThings/dp/B07FHL7J11/ref=sr_1_40?dchild=1&amp;keywords=door+sensor+zigbee&amp;qid=1612629164&amp;sr=8-40</t>
  </si>
  <si>
    <t>/Z-Wave-MultiSiren-Temperature-Humidity-Sensors/dp/B07KP4SY1V/ref=sr_1_42?dchild=1&amp;keywords=door+sensor+zigbee&amp;qid=1612629164&amp;sr=8-42</t>
  </si>
  <si>
    <t>/Linkind-Wireless-Detector-Zigbee-White-Automation/dp/B07Y9MST7Y/ref=sr_1_43?dchild=1&amp;keywords=door+sensor+zigbee&amp;qid=1612629164&amp;sr=8-43</t>
  </si>
  <si>
    <t>/GE-Wireless-Attaches-Existing-32563/dp/B01KQDIUAW/ref=sr_1_46?dchild=1&amp;keywords=door+sensor+zigbee&amp;qid=1612629164&amp;sr=8-46</t>
  </si>
  <si>
    <t>/Aqara-Vibration-Sensor-Automation-Compatible/dp/B07PJT939B/ref=sr_1_47?dchild=1&amp;keywords=door+sensor+zigbee&amp;qid=1612629164&amp;sr=8-47</t>
  </si>
  <si>
    <t>/Z-Wave-Outdoor-Motion-Sensor-ZSE29/dp/B07KP4T3MS/ref=sr_1_50?dchild=1&amp;keywords=door+sensor+zigbee&amp;qid=1612629164&amp;sr=8-50</t>
  </si>
  <si>
    <t>/gp/slredirect/picassoRedirect.html/ref=pa_sp_btf_aps_sr_pg1_1?ie=UTF8&amp;adId=A073102930HKRYQQD74MI&amp;url=%2FMotion-Notification-PIR-Detector-Compatible%2Fdp%2FB08MFMDCPH%2Fref%3Dsr_1_59_sspa%3Fdchild%3D1%26keywords%3Ddoor%2Bsensor%2Bzigbee%26qid%3D1612629164%26sr%3D8-59-spons%26psc%3D1&amp;qualifier=1612629163&amp;id=8807027679137374&amp;widgetName=sp_btf</t>
  </si>
  <si>
    <t>/gp/slredirect/picassoRedirect.html/ref=pa_sp_atf_aps_sr_pg1_1?ie=UTF8&amp;adId=A04084252TCJ4ZQIMSU3M&amp;url=%2FZ-Wave-Plated-Reliability-Garage-TILT-ZWAVE2-5-ECO%2Fdp%2FB01MRZB0NT%2Fref%3Dsr_1_2_sspa%3Fdchild%3D1%26keywords%3Ddoor%2Bsensor%2Bzwave%26qid%3D1612629165%26sr%3D8-2-spons%26psc%3D1&amp;qualifier=1612629165&amp;id=5487899047361537&amp;widgetName=sp_atf</t>
  </si>
  <si>
    <t>/Z-Wave-Magnets-Window-Sensor-DWZWAVE2-5-ECO/dp/B01N5HB4U5/ref=sr_1_3?dchild=1&amp;keywords=door+sensor+zwave&amp;qid=1612629165&amp;sr=8-3</t>
  </si>
  <si>
    <t>/Recessed-Invisible-Security-SmartStart-Required/dp/B082PT71MM/ref=sr_1_4?dchild=1&amp;keywords=door+sensor+zwave&amp;qid=1612629165&amp;sr=8-4</t>
  </si>
  <si>
    <t>/GE-Wireless-Attaches-Existing-32563/dp/B01KQDIUAW/ref=sr_1_5?dchild=1&amp;keywords=door+sensor+zwave&amp;qid=1612629165&amp;sr=8-5</t>
  </si>
  <si>
    <t>/Sensor-Window-Z-Wave-Enabled-Required/dp/B08LDJJWSY/ref=sr_1_6?dchild=1&amp;keywords=door+sensor+zwave&amp;qid=1612629165&amp;sr=8-6</t>
  </si>
  <si>
    <t>/gp/slredirect/picassoRedirect.html/ref=pa_sp_mtf_aps_sr_pg1_1?ie=UTF8&amp;adId=A005268517DJ88J7VT654&amp;url=%2FGeeni-Smart-Window-Sensors-2-Pack%2Fdp%2FB07RM859GV%2Fref%3Dsr_1_7_sspa%3Fdchild%3D1%26keywords%3Ddoor%2Bsensor%2Bzwave%26qid%3D1612629165%26sr%3D8-7-spons%26psc%3D1&amp;qualifier=1612629165&amp;id=5487899047361537&amp;widgetName=sp_mtf</t>
  </si>
  <si>
    <t>/Z-Wave-Plated-Reliability-Garage-TILT-ZWAVE2-5-ECO/dp/B01MRZB0NT/ref=sr_1_8?dchild=1&amp;keywords=door+sensor+zwave&amp;qid=1612629165&amp;sr=8-8</t>
  </si>
  <si>
    <t>/Z-Wave-Window-Sensor-Nexia-Included/dp/B008Q5CTBE/ref=sr_1_9?dchild=1&amp;keywords=door+sensor+zwave&amp;qid=1612629165&amp;sr=8-9</t>
  </si>
  <si>
    <t>/HomeSeer-HS-DS100-Z-Wave-Window-Sensor/dp/B0722H445L/ref=sr_1_10?dchild=1&amp;keywords=door+sensor+zwave&amp;qid=1612629165&amp;sr=8-10</t>
  </si>
  <si>
    <t>/GoControl-Linear-GD00Z-4-Z-Wave-Controller/dp/B00M75TEIU/ref=sr_1_13?dchild=1&amp;keywords=door+sensor+zwave&amp;qid=1612629165&amp;sr=8-13</t>
  </si>
  <si>
    <t>2 Pack - Enchantech Kaipule Z-Wave Window &amp; Door Sensor</t>
  </si>
  <si>
    <t>/Pack-Enchantech-Kaipule-Z-Wave-Window/dp/B01DGM5CO2/ref=sr_1_15?dchild=1&amp;keywords=door+sensor+zwave&amp;qid=1612629165&amp;sr=8-15</t>
  </si>
  <si>
    <t>/Aqara-MCCGQ11LM-Window-Sensor-White/dp/B07D37VDM3/ref=sr_1_19?dchild=1&amp;keywords=door+sensor+zwave&amp;qid=1612629165&amp;sr=8-19</t>
  </si>
  <si>
    <t>/Centralite-Sensor-SmartThings-ZigBee-platforms/dp/B071YQCWQM/ref=sr_1_20?dchild=1&amp;keywords=door+sensor+zwave&amp;qid=1612629165&amp;sr=8-20</t>
  </si>
  <si>
    <t>/ZOOZ-Z-Wave-Sensor-Temperature-Humidity/dp/B01AKSO80O/ref=sr_1_21?dchild=1&amp;keywords=door+sensor+zwave&amp;qid=1612629165&amp;sr=8-21</t>
  </si>
  <si>
    <t>/gp/slredirect/picassoRedirect.html/ref=pa_sp_atf_aps_sr_pg1_1?ie=UTF8&amp;adId=A09318843NJSTGR4BVRN8&amp;url=%2FTESSAN-Compatible-Assistant-Required-Programmable%2Fdp%2FB08FR6MJN5%2Fref%3Dsr_1_1_sspa%3Fdchild%3D1%26keywords%3Ddoor%2Bsensor%2Bwifi%26qid%3D1612629165%26sr%3D8-1-spons%26psc%3D1&amp;qualifier=1612629165&amp;id=1685411726732230&amp;widgetName=sp_atf</t>
  </si>
  <si>
    <t>/Geeni-Smart-Window-Sensors-2-Pack/dp/B07RM859GV/ref=sr_1_3?dchild=1&amp;keywords=door+sensor+wifi&amp;qid=1612629165&amp;sr=8-3</t>
  </si>
  <si>
    <t>/TESSAN-Compatible-Assistant-Required-Programmable/dp/B08FR6MJN5/ref=sr_1_6?dchild=1&amp;keywords=door+sensor+wifi&amp;qid=1612629165&amp;sr=8-6</t>
  </si>
  <si>
    <t>/Doorbell-Compatible-Assistant-Wireless-Bussiness/dp/B01MU3H13C/ref=sr_1_8?dchild=1&amp;keywords=door+sensor+wifi&amp;qid=1612629165&amp;sr=8-8</t>
  </si>
  <si>
    <t>/Security-System-Wireless-Compatible-Apartment/dp/B08CVS6B4F/ref=sr_1_9?dchild=1&amp;keywords=door+sensor+wifi&amp;qid=1612629165&amp;sr=8-9</t>
  </si>
  <si>
    <t>/Detector-Real-time-Compatible-Assistant-Bussiness/dp/B08JXDJRHH/ref=sr_1_10?dchild=1&amp;keywords=door+sensor+wifi&amp;qid=1612629165&amp;sr=8-10</t>
  </si>
  <si>
    <t>/WiFi-Door-Window-Sensor-Detector/dp/B08T71GDSN/ref=sr_1_11?dchild=1&amp;keywords=door+sensor+wifi&amp;qid=1612629165&amp;sr=8-11</t>
  </si>
  <si>
    <t>/BRAUMM-Wireless-Notification-Universal-Installation/dp/B082DHXD7L/ref=sr_1_13?dchild=1&amp;keywords=door+sensor+wifi&amp;qid=1612629165&amp;sr=8-13</t>
  </si>
  <si>
    <t>/Wireless-Security-Children-Elderly-Business/dp/B08J3PSM13/ref=sr_1_16?dchild=1&amp;keywords=door+sensor+wifi&amp;qid=1612629165&amp;sr=8-16</t>
  </si>
  <si>
    <t>/gp/slredirect/picassoRedirect.html/ref=pa_sp_mtf_aps_sr_pg1_1?ie=UTF8&amp;adId=A06354803TD8RYIO4WP5G&amp;url=%2FTESSAN-Assistant-Required-Notification-Programmable%2Fdp%2FB08Q7Q2VDD%2Fref%3Dsr_1_17_sspa%3Fdchild%3D1%26keywords%3Ddoor%2Bsensor%2Bwifi%26qid%3D1612629165%26sr%3D8-17-spons%26psc%3D1&amp;qualifier=1612629165&amp;id=1685411726732230&amp;widgetName=sp_mtf</t>
  </si>
  <si>
    <t>SanJie Door Window Alarm, WiFi Door Alarm Sensor Phone APP Alert Compatible with Alexa Google Assistant IFTTT</t>
  </si>
  <si>
    <t>/SanJie-Window-Sensor-Compatible-Assistant/dp/B088KBMLTL/ref=sr_1_18?dchild=1&amp;keywords=door+sensor+wifi&amp;qid=1612629165&amp;sr=8-18</t>
  </si>
  <si>
    <t>iHome iSB04 Wifi Battery Powered Door/Window Sensor, White</t>
  </si>
  <si>
    <t>/iHome-iSB04-Battery-Powered-Window/dp/B076TC9WN5/ref=sr_1_19?dchild=1&amp;keywords=door+sensor+wifi&amp;qid=1612629165&amp;sr=8-19</t>
  </si>
  <si>
    <t>Kangaroo Smart Doorbell Camera + Indoor Chime | Photograph Motion at The Door | Photo Push Notifications | Photo Capture of Guests &amp; Package Deliveries | WiFi Required | No Hard-Wiring</t>
  </si>
  <si>
    <t>/Kangaroo-Photograph-Notifications-Deliveries-Hard-Wiring/dp/B08G9NKRH2/ref=sr_1_21?dchild=1&amp;keywords=door+sensor+wifi&amp;qid=1612629165&amp;sr=8-21</t>
  </si>
  <si>
    <t>/Centralite-Sensor-SmartThings-ZigBee-platforms/dp/B071YQCWQM/ref=sr_1_3?dchild=1&amp;keywords=smartthings+sensor&amp;qid=1612629166&amp;sr=8-3</t>
  </si>
  <si>
    <t>/Z-Wave-Motion-ZSE18-Magnetic-SmartThings/dp/B07FHL7J11/ref=sr_1_5?dchild=1&amp;keywords=smartthings+sensor&amp;qid=1612629166&amp;sr=8-5</t>
  </si>
  <si>
    <t>/Recessed-Invisible-Security-SmartStart-Required/dp/B082PT71MM/ref=sr_1_7?dchild=1&amp;keywords=smartthings+sensor&amp;qid=1612629166&amp;sr=8-7</t>
  </si>
  <si>
    <t>/ZOOZ-Z-Wave-Sensor-Temperature-Humidity/dp/B01AKSO80O/ref=sr_1_9?dchild=1&amp;keywords=smartthings+sensor&amp;qid=1612629166&amp;sr=8-9</t>
  </si>
  <si>
    <t>/Ecolink-Wireless-Window-Contact-4655BC0-R/dp/B07HN5CZCX/ref=sr_1_10?dchild=1&amp;keywords=smartthings+sensor&amp;qid=1612629166&amp;sr=8-10</t>
  </si>
  <si>
    <t>/Z-Wave-Magnets-Window-Sensor-DWZWAVE2-5-ECO/dp/B01N5HB4U5/ref=sr_1_11?dchild=1&amp;keywords=smartthings+sensor&amp;qid=1612629166&amp;sr=8-11</t>
  </si>
  <si>
    <t>/Z-wave-Detector-install-Immunity-PIRZWAVE2-5-ECO/dp/B01MQXXG0I/ref=sr_1_12?dchild=1&amp;keywords=smartthings+sensor&amp;qid=1612629166&amp;sr=8-12</t>
  </si>
  <si>
    <t>/Aeotec-Multisensor-temperature-humidity-vibration/dp/B0151Z8ZQY/ref=sr_1_14?dchild=1&amp;keywords=smartthings+sensor&amp;qid=1612629166&amp;sr=8-14</t>
  </si>
  <si>
    <t>/Z-Wave-Plated-Reliability-Garage-TILT-ZWAVE2-5-ECO/dp/B01MRZB0NT/ref=sr_1_15?dchild=1&amp;keywords=smartthings+sensor&amp;qid=1612629166&amp;sr=8-15</t>
  </si>
  <si>
    <t>/AGSHOME-ZIGBEE-Motion-Sensor-Generation/dp/B0892ZKZ4P/ref=sr_1_16?dchild=1&amp;keywords=smartthings+sensor&amp;qid=1612629166&amp;sr=8-16</t>
  </si>
  <si>
    <t>/Ecolink-ZigBee-Wireless-Detection-Sensor/dp/B08428HMKX/ref=sr_1_17?dchild=1&amp;keywords=smartthings+sensor&amp;qid=1612629166&amp;sr=8-17</t>
  </si>
  <si>
    <t>/Linkind-Wireless-Detector-Zigbee-White-Automation/dp/B07Y9MST7Y/ref=sr_1_22?dchild=1&amp;keywords=smartthings+sensor&amp;qid=1612629166&amp;sr=8-22</t>
  </si>
  <si>
    <t>/Z-Wave-Outdoor-Motion-Sensor-ZSE29/dp/B07KP4T3MS/ref=sr_1_24?dchild=1&amp;keywords=smartthings+sensor&amp;qid=1612629166&amp;sr=8-24</t>
  </si>
  <si>
    <t>/Sensor-Window-Z-Wave-Enabled-Required/dp/B08LDJJWSY/ref=sr_1_25?dchild=1&amp;keywords=smartthings+sensor&amp;qid=1612629166&amp;sr=8-25</t>
  </si>
  <si>
    <t>/Aqara-WSDCGQ11LM-Temperature-Humidity-Sensor/dp/B07D37FKGY/ref=sr_1_26?dchild=1&amp;keywords=smartthings+sensor&amp;qid=1612629166&amp;sr=8-26</t>
  </si>
  <si>
    <t>/Fibaro-FGMS-001-ZW5-motionsensor-Multisensor-FGMS-001/dp/B01KOGDETI/ref=sr_1_29?dchild=1&amp;keywords=smartthings+sensor&amp;qid=1612629166&amp;sr=8-29</t>
  </si>
  <si>
    <t>/Aeotec-ZW160-Z-Wave-Water-Sensor/dp/B01FW2D9MG/ref=sr_1_31?dchild=1&amp;keywords=smartthings+sensor&amp;qid=1612629166&amp;sr=8-31</t>
  </si>
  <si>
    <t>/GE-Enbrighten-Activation-SmartThings-34193/dp/B01KQDIU52/ref=sr_1_36?dchild=1&amp;keywords=smartthings+sensor&amp;qid=1612629166&amp;sr=8-36</t>
  </si>
  <si>
    <t>/Aeotec-Multisensor-Temperature-Humidity-Vibration/dp/B0773FWJ2Y/ref=sr_1_39?dchild=1&amp;keywords=smartthings+sensor&amp;qid=1612629166&amp;sr=8-39</t>
  </si>
  <si>
    <t>/NEO-Z-Wave-Detector-Automation-SmartThings/dp/B079JTSR3V/ref=sr_1_41?dchild=1&amp;keywords=smartthings+sensor&amp;qid=1612629166&amp;sr=8-41</t>
  </si>
  <si>
    <t>/Z-Wave-MultiSiren-Temperature-Humidity-Sensors/dp/B07KP4SY1V/ref=sr_1_42?dchild=1&amp;keywords=smartthings+sensor&amp;qid=1612629166&amp;sr=8-42</t>
  </si>
  <si>
    <t>/NEO-Z-Wave-Automation-Security-Magnetic/dp/B079MB2FQN/ref=sr_1_43?dchild=1&amp;keywords=smartthings+sensor&amp;qid=1612629166&amp;sr=8-43</t>
  </si>
  <si>
    <t>/Aqara-RTCGQ11LM-Motion-Sensor-White/dp/B07D1CRRVF/ref=sr_1_47?dchild=1&amp;keywords=smartthings+sensor&amp;qid=1612629166&amp;sr=8-47</t>
  </si>
  <si>
    <t>/HomeSeer-HS-MS100-Z-Wave-Motion-SmartThings/dp/B0786PWMW6/ref=sr_1_49?dchild=1&amp;keywords=smartthings+sensor&amp;qid=1612629166&amp;sr=8-49</t>
  </si>
  <si>
    <t>/Wireless-Smart-Motion-Sensor-Compatible/dp/B08T68YPY1/ref=sr_1_51?dchild=1&amp;keywords=smartthings+sensor&amp;qid=1612629166&amp;sr=8-51</t>
  </si>
  <si>
    <t>/gp/slredirect/picassoRedirect.html/ref=pa_sp_atf_aps_sr_pg1_1?ie=UTF8&amp;adId=A07817801Z3QONQTPPXQQ&amp;url=%2FAqara-MCCGQ11LM-Window-Sensor-White%2Fdp%2FB07D37VDM3%2Fref%3Dsr_1_1_sspa%3Fdchild%3D1%26keywords%3Daqara%2Bsensor%26qid%3D1612629167%26sr%3D8-1-spons%26psc%3D1&amp;qualifier=1612629167&amp;id=6161119149522867&amp;widgetName=sp_atf</t>
  </si>
  <si>
    <t>/gp/slredirect/picassoRedirect.html/ref=pa_sp_atf_aps_sr_pg1_1?ie=UTF8&amp;adId=A10200283TZ7UFD9922I4&amp;url=%2FAqara-RTCGQ11LM-Motion-Sensor-White%2Fdp%2FB07D1CRRVF%2Fref%3Dsr_1_2_sspa%3Fdchild%3D1%26keywords%3Daqara%2Bsensor%26qid%3D1612629167%26sr%3D8-2-spons%26psc%3D1&amp;qualifier=1612629167&amp;id=6161119149522867&amp;widgetName=sp_atf</t>
  </si>
  <si>
    <t>/gp/slredirect/picassoRedirect.html/ref=pa_sp_atf_aps_sr_pg1_1?ie=UTF8&amp;adId=A03167632Y02Z3QEBEFCD&amp;url=%2FAqara-WSDCGQ11LM-Temperature-Humidity-Sensor%2Fdp%2FB07D37FKGY%2Fref%3Dsr_1_4_sspa%3Fdchild%3D1%26keywords%3Daqara%2Bsensor%26qid%3D1612629167%26sr%3D8-4-spons%26psc%3D1&amp;qualifier=1612629167&amp;id=6161119149522867&amp;widgetName=sp_atf</t>
  </si>
  <si>
    <t>/Aqara-RTCGQ11LM-Motion-Sensor-White/dp/B07D1CRRVF/ref=sr_1_5?dchild=1&amp;keywords=aqara+sensor&amp;qid=1612629167&amp;sr=8-5</t>
  </si>
  <si>
    <t>/Aqara-MCCGQ11LM-Window-Sensor-White/dp/B07D37VDM3/ref=sr_1_6?dchild=1&amp;keywords=aqara+sensor&amp;qid=1612629167&amp;sr=8-6</t>
  </si>
  <si>
    <t>/Aqara-WSDCGQ11LM-Temperature-Humidity-Sensor/dp/B07D37FKGY/ref=sr_1_7?dchild=1&amp;keywords=aqara+sensor&amp;qid=1612629167&amp;sr=8-7</t>
  </si>
  <si>
    <t>/Aqara-Vibration-Sensor-Automation-Compatible/dp/B07PJT939B/ref=sr_1_9?dchild=1&amp;keywords=aqara+sensor&amp;qid=1612629167&amp;sr=8-9</t>
  </si>
  <si>
    <t>/gp/slredirect/picassoRedirect.html/ref=pa_sp_atf_aps_sr_pg1_1?ie=UTF8&amp;adId=A0358170OGFFKSBQIWXA&amp;url=%2FAqara-Vibration-Sensor-Automation-Compatible%2Fdp%2FB07PJT939B%2Fref%3Dsr_1_1_sspa%3Fdchild%3D1%26keywords%3Daeotec%2Bsensor%26qid%3D1612629168%26sr%3D8-1-spons%26psc%3D1&amp;qualifier=1612629168&amp;id=6370298032223811&amp;widgetName=sp_atf</t>
  </si>
  <si>
    <t>/Aeotec-Multisensor-temperature-humidity-vibration/dp/B0151Z8ZQY/ref=sr_1_2?dchild=1&amp;keywords=aeotec+sensor&amp;qid=1612629168&amp;sr=8-2</t>
  </si>
  <si>
    <t>/Recessed-Invisible-Security-SmartStart-Required/dp/B082PT71MM/ref=sr_1_5?dchild=1&amp;keywords=aeotec+sensor&amp;qid=1612629168&amp;sr=8-5</t>
  </si>
  <si>
    <t>/Aeotec-Multisensor-Temperature-Humidity-Vibration/dp/B0773FWJ2Y/ref=sr_1_6?dchild=1&amp;keywords=aeotec+sensor&amp;qid=1612629168&amp;sr=8-6</t>
  </si>
  <si>
    <t>/Aeotec-Multisensor-Recessor-Temperature-Vibration/dp/B0773HNJDY/ref=sr_1_7?dchild=1&amp;keywords=aeotec+sensor&amp;qid=1612629168&amp;sr=8-7</t>
  </si>
  <si>
    <t>/Sensor-Window-Z-Wave-Enabled-Required/dp/B08LDJJWSY/ref=sr_1_8?dchild=1&amp;keywords=aeotec+sensor&amp;qid=1612629168&amp;sr=8-8</t>
  </si>
  <si>
    <t>/gp/slredirect/picassoRedirect.html/ref=pa_sp_mtf_aps_sr_pg1_1?ie=UTF8&amp;adId=A06405261WZI01JTW5JG8&amp;url=%2FAqara-WSDCGQ11LM-Temperature-Humidity-Sensor%2Fdp%2FB07D37FKGY%2Fref%3Dsr_1_10_sspa%3Fdchild%3D1%26keywords%3Daeotec%2Bsensor%26qid%3D1612629168%26sr%3D8-10-spons%26psc%3D1&amp;qualifier=1612629168&amp;id=6370298032223811&amp;widgetName=sp_mtf</t>
  </si>
  <si>
    <t>Aeotec Zwave Motion Sensor Arm Mount for MultiSensor</t>
  </si>
  <si>
    <t>/Aeotec-Zwave-Motion-Sensor-MultiSensor/dp/B08R5XF8LW/ref=sr_1_12?dchild=1&amp;keywords=aeotec+sensor&amp;qid=1612629168&amp;sr=8-12</t>
  </si>
  <si>
    <t>/ZOOZ-Z-Wave-Sensor-Temperature-Humidity/dp/B01AKSO80O/ref=sr_1_13?dchild=1&amp;keywords=aeotec+sensor&amp;qid=1612629168&amp;sr=8-13</t>
  </si>
  <si>
    <t>/Aeotec-ZW160-Z-Wave-Water-Sensor/dp/B01FW2D9MG/ref=sr_1_16?dchild=1&amp;keywords=aeotec+sensor&amp;qid=1612629168&amp;sr=8-16</t>
  </si>
  <si>
    <t>/gp/slredirect/picassoRedirect.html/ref=pa_sp_atf_aps_sr_pg1_1?ie=UTF8&amp;adId=A07817801Z3QONQTPPXQQ&amp;url=%2FAqara-MCCGQ11LM-Window-Sensor-White%2Fdp%2FB07D37VDM3%2Fref%3Dsr_1_1_sspa%3Fdchild%3D1%26keywords%3Daqara%2Bsensor%26qid%3D1612629169%26sr%3D8-1-spons%26psc%3D1&amp;qualifier=1612629169&amp;id=6231114600339798&amp;widgetName=sp_atf</t>
  </si>
  <si>
    <t>/gp/slredirect/picassoRedirect.html/ref=pa_sp_atf_aps_sr_pg1_1?ie=UTF8&amp;adId=A0847335A8QSV6FODCLO&amp;url=%2FAqara-RTCGQ11LM-Motion-Sensor-White%2Fdp%2FB07D1CRRVF%2Fref%3Dsr_1_3_sspa%3Fdchild%3D1%26keywords%3Daqara%2Bsensor%26qid%3D1612629169%26sr%3D8-3-spons%26psc%3D1&amp;qualifier=1612629169&amp;id=6231114600339798&amp;widgetName=sp_atf</t>
  </si>
  <si>
    <t>/gp/slredirect/picassoRedirect.html/ref=pa_sp_atf_aps_sr_pg1_1?ie=UTF8&amp;adId=A03167632Y02Z3QEBEFCD&amp;url=%2FAqara-WSDCGQ11LM-Temperature-Humidity-Sensor%2Fdp%2FB07D37FKGY%2Fref%3Dsr_1_4_sspa%3Fdchild%3D1%26keywords%3Daqara%2Bsensor%26qid%3D1612629169%26sr%3D8-4-spons%26psc%3D1&amp;qualifier=1612629169&amp;id=6231114600339798&amp;widgetName=sp_atf</t>
  </si>
  <si>
    <t>/Aqara-RTCGQ11LM-Motion-Sensor-White/dp/B07D1CRRVF/ref=sr_1_5?dchild=1&amp;keywords=aqara+sensor&amp;qid=1612629169&amp;sr=8-5</t>
  </si>
  <si>
    <t>/Aqara-MCCGQ11LM-Window-Sensor-White/dp/B07D37VDM3/ref=sr_1_6?dchild=1&amp;keywords=aqara+sensor&amp;qid=1612629169&amp;sr=8-6</t>
  </si>
  <si>
    <t>/Aqara-WSDCGQ11LM-Temperature-Humidity-Sensor/dp/B07D37FKGY/ref=sr_1_7?dchild=1&amp;keywords=aqara+sensor&amp;qid=1612629169&amp;sr=8-7</t>
  </si>
  <si>
    <t>/Aqara-Vibration-Sensor-Automation-Compatible/dp/B07PJT939B/ref=sr_1_9?dchild=1&amp;keywords=aqara+sensor&amp;qid=1612629169&amp;sr=8-9</t>
  </si>
  <si>
    <t>/KAIPULE-Ceiling-Mounted-Z-Wave-Compatible-HomeSeer/dp/B07Z677BYS/ref=sr_1_3?dchild=1&amp;keywords=shelly+sensor&amp;qid=1612629170&amp;sr=8-3</t>
  </si>
  <si>
    <t>/TESSAN-Compatible-Assistant-Required-Programmable/dp/B08FR6MJN5/ref=sr_1_5?dchild=1&amp;keywords=shelly+sensor&amp;qid=1612629170&amp;sr=8-5</t>
  </si>
  <si>
    <t>/Z-Wave-Window-Sensor-Nexia-Included/dp/B008Q5CTBE/ref=sr_1_1?dchild=1&amp;keywords=schlage+sensor&amp;qid=1612629171&amp;sr=8-1</t>
  </si>
  <si>
    <t>/Schlage-Z-Wave-Motion-Sensor-Nexia/dp/B008Q5CTTG/ref=sr_1_6?dchild=1&amp;keywords=schlage+sensor&amp;qid=1612629171&amp;sr=8-6</t>
  </si>
  <si>
    <t>/gp/slredirect/picassoRedirect.html/ref=pa_sp_btf_aps_sr_pg1_1?ie=UTF8&amp;adId=A05417432HBWHF0AUEEAM&amp;url=%2FSchlage-Z-Wave-Motion-Sensor-Nexia%2Fdp%2FB008Q5CTTG%2Fref%3Dsr_1_19_sspa%3Fdchild%3D1%26keywords%3Dschlage%2Bsensor%26qid%3D1612629171%26sr%3D8-19-spons%26psc%3D1%26smid%3DA33RI86K4PO1EO&amp;qualifier=1612629171&amp;id=2311419790009725&amp;widgetName=sp_btf</t>
  </si>
  <si>
    <t>/Wireless-Detector-Required-Batteries-Included/dp/B08BFFJ69V/ref=sr_1_1?dchild=1&amp;keywords=sonoff+sensor&amp;qid=1612629172&amp;sr=8-1</t>
  </si>
  <si>
    <t>/Wireless-Automation-Security-Compatible-Required/dp/B08BLJF439/ref=sr_1_2?dchild=1&amp;keywords=sonoff+sensor&amp;qid=1612629172&amp;sr=8-2</t>
  </si>
  <si>
    <t>/OWSOO-Wireless-Infrared-Detector-Automation/dp/B08DRHDFTM/ref=sr_1_9?dchild=1&amp;keywords=sonoff+sensor&amp;qid=1612629172&amp;sr=8-9</t>
  </si>
  <si>
    <t>/blurams-Wireless-Security-Detection-Two-Way/dp/B07YB8HZ8T/ref=sr_1_12?dchild=1&amp;keywords=sonoff+sensor&amp;qid=1612629172&amp;sr=8-12</t>
  </si>
  <si>
    <t>Smart Door and Windows Sensor WiFi Door Open Alarm Phone APP Alert for Personal Security,Home Automation Doorbell Compatible with Alexa Google Home,Wireless Battery Operated Door Chime 2 Pack</t>
  </si>
  <si>
    <t>/Personal-Security-Automation-Doorbell-Compatible/dp/B07HMP9LQV/ref=sr_1_39?dchild=1&amp;keywords=sonoff+sensor&amp;qid=1612629172&amp;sr=8-39</t>
  </si>
  <si>
    <t>WiFi PIR Motion Sensor for Home Office Security Alarm Compatible with TUYA IFttt</t>
  </si>
  <si>
    <t>/Motion-Sensor-Office-Security-Compatible/dp/B07L2WTYRY/ref=sr_1_46?dchild=1&amp;keywords=sonoff+sensor&amp;qid=1612629172&amp;sr=8-46</t>
  </si>
  <si>
    <t>/gp/slredirect/picassoRedirect.html/ref=pa_sp_mtf_aps_sr_pg1_1?ie=UTF8&amp;adId=A09539373PMSVUFO3YLLN&amp;url=%2FAqara-WSDCGQ11LM-Temperature-Humidity-Sensor%2Fdp%2FB07D37FKGY%2Fref%3Dsr_1_26_sspa%3Fdchild%3D1%26keywords%3Dsylvania%2Bsensor%26qid%3D1612629173%26sr%3D8-26-spons%26psc%3D1&amp;qualifier=1612629173&amp;id=3212257105122856&amp;widgetName=sp_mtf</t>
  </si>
  <si>
    <t>Air Quality Monitor for CO2 with WiFi TUYA App, Temperature, Humidity-Portable Indoor Outdoor Smart Gas Meter Air Detector with Accurate Carbon Dioxide Sensor,0-5000 Rangeâ€¦</t>
  </si>
  <si>
    <t>/gp/slredirect/picassoRedirect.html/ref=pa_sp_atf_aps_sr_pg1_1?ie=UTF8&amp;adId=A03085551NW3PB1M679Z6&amp;url=%2FQuality-Temperature-Humidity-Portable-Detector-Accurate%2Fdp%2FB08RN9CNFZ%2Fref%3Dsr_1_1_sspa%3Fdchild%3D1%26keywords%3Dtuya%2Bsensor%26qid%3D1612629174%26sr%3D8-1-spons%26psc%3D1&amp;qualifier=1612629174&amp;id=1607350872134674&amp;widgetName=sp_atf</t>
  </si>
  <si>
    <t>/Motion-Notification-PIR-Detector-Compatible/dp/B08MFMDCPH/ref=sr_1_2?dchild=1&amp;keywords=tuya+sensor&amp;qid=1612629174&amp;sr=8-2</t>
  </si>
  <si>
    <t>/OWSOO-Detector-SmartLife-Compatible-Assistant/dp/B086SZJ666/ref=sr_1_3?dchild=1&amp;keywords=tuya+sensor&amp;qid=1612629174&amp;sr=8-3</t>
  </si>
  <si>
    <t>/Wireless-Smart-Motion-Sensor-Compatible/dp/B08T68YPY1/ref=sr_1_8?dchild=1&amp;keywords=tuya+sensor&amp;qid=1612629174&amp;sr=8-8</t>
  </si>
  <si>
    <t>/DXSS-Temperature-Automation-Thermometer-Hygrometer/dp/B08MTVN6YQ/ref=sr_1_9?dchild=1&amp;keywords=tuya+sensor&amp;qid=1612629174&amp;sr=8-9</t>
  </si>
  <si>
    <t>/WiFi-Door-Window-Sensor-Detector/dp/B08T71GDSN/ref=sr_1_11?dchild=1&amp;keywords=tuya+sensor&amp;qid=1612629174&amp;sr=8-11</t>
  </si>
  <si>
    <t>/Tokatuker-Sensor-Wireless-Security-Compatible/dp/B084ZF3S9T/ref=sr_1_12?dchild=1&amp;keywords=tuya+sensor&amp;qid=1612629174&amp;sr=8-12</t>
  </si>
  <si>
    <t>/JINQII-Temperature-Thermometer-Hygrometer-Compatible/dp/B08T1KCLXD/ref=sr_1_15?dchild=1&amp;keywords=tuya+sensor&amp;qid=1612629174&amp;sr=8-15</t>
  </si>
  <si>
    <t>/OWSOO-Temperature-Thermometer-Intelligent-Automation/dp/B08PCTHH2H/ref=sr_1_16?dchild=1&amp;keywords=tuya+sensor&amp;qid=1612629174&amp;sr=8-16</t>
  </si>
  <si>
    <t>/OWSOO-Sensor-Security-Compatible-Control/dp/B07RT5229T/ref=sr_1_17?dchild=1&amp;keywords=tuya+sensor&amp;qid=1612629174&amp;sr=8-17</t>
  </si>
  <si>
    <t>/WiFi-Tuya-Smart-Sensor-Formaldehyde/dp/B08SWFLVJJ/ref=sr_1_18?dchild=1&amp;keywords=tuya+sensor&amp;qid=1612629174&amp;sr=8-18</t>
  </si>
  <si>
    <t>/Extaum-Infrared-Detector-Compatible-Security/dp/B07TSGWGP7/ref=sr_1_19?dchild=1&amp;keywords=tuya+sensor&amp;qid=1612629174&amp;sr=8-19</t>
  </si>
  <si>
    <t>/YU-NIYUT-Natural-Detector-Temperature-Practical/dp/B08F58YN3P/ref=sr_1_21?dchild=1&amp;keywords=tuya+sensor&amp;qid=1612629174&amp;sr=8-21</t>
  </si>
  <si>
    <t>/Detector-Rechargeable-Basement-Real-time-Monitoring/dp/B07WD47L4Z/ref=sr_1_22?dchild=1&amp;keywords=tuya+sensor&amp;qid=1612629174&amp;sr=8-22</t>
  </si>
  <si>
    <t>/Haozee-Temperature-Humidity-Compatiable-Assistant/dp/B088M2PZ8F/ref=sr_1_25?dchild=1&amp;keywords=tuya+sensor&amp;qid=1612629174&amp;sr=8-25</t>
  </si>
  <si>
    <t>/gp/slredirect/picassoRedirect.html/ref=pa_sp_mtf_aps_sr_pg1_1?ie=UTF8&amp;adId=A073102930HKRYQQD74MI&amp;url=%2FMotion-Notification-PIR-Detector-Compatible%2Fdp%2FB08MFMDCPH%2Fref%3Dsr_1_27_sspa%3Fdchild%3D1%26keywords%3Dtuya%2Bsensor%26qid%3D1612629174%26sr%3D8-27-spons%26psc%3D1&amp;qualifier=1612629174&amp;id=1607350872134674&amp;widgetName=sp_mtf</t>
  </si>
  <si>
    <t>/Temperature-Thermometer-Hygrometer-Monitoring-Automation/dp/B08M9S5L74/ref=sr_1_30?dchild=1&amp;keywords=tuya+sensor&amp;qid=1612629174&amp;sr=8-30</t>
  </si>
  <si>
    <t>/Personal-Security-Automation-Doorbell-Compatible/dp/B07HMP9LQV/ref=sr_1_36?dchild=1&amp;keywords=tuya+sensor&amp;qid=1612629174&amp;sr=8-36</t>
  </si>
  <si>
    <t>/Sensors-Detectors-Movement-Wireless-Detector/dp/B07W3SSSBG/ref=sr_1_37?dchild=1&amp;keywords=tuya+sensor&amp;qid=1612629174&amp;sr=8-37</t>
  </si>
  <si>
    <t>/OWSOO-Detector-Wireless-Infrared-Notifications/dp/B08JM4VTSM/ref=sr_1_38?dchild=1&amp;keywords=tuya+sensor&amp;qid=1612629174&amp;sr=8-38</t>
  </si>
  <si>
    <t>TUYA Smart Home Security Alarm Siren System2, ERAY H3 Wireless WiFi Burglar Siren Alarms with Wireless Siren with Strobe 120dB, Alarm Delay/Independent Zone/Optional Doorbell &amp; Alarm Tones</t>
  </si>
  <si>
    <t>/Security-ERAY-Wireless-Independent-Optional/dp/B08KY1F76K/ref=sr_1_39?dchild=1&amp;keywords=tuya+sensor&amp;qid=1612629174&amp;sr=8-39</t>
  </si>
  <si>
    <t>/KKmoon-Detector-Temperature-humidity-detector/dp/B08LNK56W9/ref=sr_1_41?dchild=1&amp;keywords=tuya+sensor&amp;qid=1612629174&amp;sr=8-41</t>
  </si>
  <si>
    <t>/Olaf-Trading-Temperature-Humidity-Security/dp/B08QD3SVW5/ref=sr_1_42?dchild=1&amp;keywords=tuya+sensor&amp;qid=1612629174&amp;sr=8-42</t>
  </si>
  <si>
    <t>/Wireless-NGTeco-Security-Magnetic-Dementia/dp/B0893555W9/ref=sr_1_46?dchild=1&amp;keywords=tuya+sensor&amp;qid=1612629174&amp;sr=8-46</t>
  </si>
  <si>
    <t>/Solar-Alarm-Light-Sound-Waterproof/dp/B08QD7PX91/ref=sr_1_47?dchild=1&amp;keywords=tuya+sensor&amp;qid=1612629174&amp;sr=8-47</t>
  </si>
  <si>
    <t>/Monitor-Security-Surveillance-Cellular-Detection/dp/B08P6YCWSX/ref=sr_1_50?dchild=1&amp;keywords=tuya+sensor&amp;qid=1612629174&amp;sr=8-50</t>
  </si>
  <si>
    <t>Water Detector, 100dB WiFi Water Sensor Alarm, Rechargeable Overflow Flood Leak Alerts with 6 Ringtones, 5.9FT Detection Line, Tuya APP Free Remote Monitoring, Can Open SMS/Phone Notification Function</t>
  </si>
  <si>
    <t>/Rechargeable-Ringtones-Detection-Monitoring-Notification/dp/B08G4RGL53/ref=sr_1_51?dchild=1&amp;keywords=tuya+sensor&amp;qid=1612629174&amp;sr=8-51</t>
  </si>
  <si>
    <t>/CALIDAKA-Office-Sensor-Detector-Notification/dp/B08GCSJXVF/ref=sr_1_53?dchild=1&amp;keywords=tuya+sensor&amp;qid=1612629174&amp;sr=8-53</t>
  </si>
  <si>
    <t>/gp/slredirect/picassoRedirect.html/ref=pa_sp_btf_aps_sr_pg1_1?ie=UTF8&amp;adId=A086316320TTBXB5CVG4Z&amp;url=%2FDetector-Rechargeable-Basement-Real-time-Monitoring%2Fdp%2FB07WD47L4Z%2Fref%3Dsr_1_55_sspa%3Fdchild%3D1%26keywords%3Dtuya%2Bsensor%26qid%3D1612629174%26sr%3D8-55-spons%26psc%3D1&amp;qualifier=1612629174&amp;id=1607350872134674&amp;widgetName=sp_btf</t>
  </si>
  <si>
    <t>OWSOO WiFi PIR Motion Sensor,Motion Detector,PIR Sensor,Wireless Passive Infrared Detector,Smart Security Alarm Sensor,Tuya APP Control,Compatible with Alexa &amp; Google Home,Alert Notifications</t>
  </si>
  <si>
    <t>/gp/slredirect/picassoRedirect.html/ref=pa_sp_btf_aps_sr_pg1_1?ie=UTF8&amp;adId=A037401028TD3M6RELYCM&amp;url=%2FOWSOO-Wireless-Infrared-Detector-Compatible%2Fdp%2FB07S3H6FN1%2Fref%3Dsr_1_56_sspa%3Fdchild%3D1%26keywords%3Dtuya%2Bsensor%26qid%3D1612629174%26sr%3D8-56-spons%26psc%3D1&amp;qualifier=1612629174&amp;id=1607350872134674&amp;widgetName=sp_btf</t>
  </si>
  <si>
    <t>OWSOO Water Sensor,Water Detectors,Tuya WiFi Intelligent Water Alarm,Water Leak Detector,Water Level Monitor,Remote Monitoring,Home Water Leakage Detector,Intelligent Home Detection Equipment</t>
  </si>
  <si>
    <t>/gp/slredirect/picassoRedirect.html/ref=pa_sp_btf_aps_sr_pg1_1?ie=UTF8&amp;adId=A08739542X1QWYKC0ZUGI&amp;url=%2FOWSOO-Detectors-Intelligent-Monitoring-Detection%2Fdp%2FB08PYPN5LK%2Fref%3Dsr_1_57_sspa%3Fdchild%3D1%26keywords%3Dtuya%2Bsensor%26qid%3D1612629174%26sr%3D8-57-spons%26psc%3D1&amp;qualifier=1612629174&amp;id=1607350872134674&amp;widgetName=sp_btf</t>
  </si>
  <si>
    <t>/gp/slredirect/picassoRedirect.html/ref=pa_sp_atf_aps_sr_pg1_1?ie=UTF8&amp;adId=A005639124KRR1R9YCS34&amp;url=%2FAqara-MCCGQ11LM-Window-Sensor-White%2Fdp%2FB07D37VDM3%2Fref%3Dsr_1_1_sspa%3Fdchild%3D1%26keywords%3Dxiaomi%2Bsensor%26qid%3D1612629175%26sr%3D8-1-spons%26psc%3D1&amp;qualifier=1612629175&amp;id=2215083741799304&amp;widgetName=sp_atf</t>
  </si>
  <si>
    <t>/Aqara-MCCGQ11LM-Window-Sensor-White/dp/B07D37VDM3/ref=sr_1_2?dchild=1&amp;keywords=xiaomi+sensor&amp;qid=1612629175&amp;sr=8-2</t>
  </si>
  <si>
    <t>/Aqara-WSDCGQ11LM-Temperature-Humidity-Sensor/dp/B07D37FKGY/ref=sr_1_3?dchild=1&amp;keywords=xiaomi+sensor&amp;qid=1612629175&amp;sr=8-3</t>
  </si>
  <si>
    <t>/Aqara-RTCGQ11LM-Motion-Sensor-White/dp/B07D1CRRVF/ref=sr_1_4?dchild=1&amp;keywords=xiaomi+sensor&amp;qid=1612629175&amp;sr=8-4</t>
  </si>
  <si>
    <t>/Aqara-Vibration-Sensor-Automation-Compatible/dp/B07PJT939B/ref=sr_1_6?dchild=1&amp;keywords=xiaomi+sensor&amp;qid=1612629175&amp;sr=8-6</t>
  </si>
  <si>
    <t>/ZOOZ-Z-Wave-Sensor-Temperature-Humidity/dp/B01AKSO80O/ref=sr_1_9?dchild=1&amp;keywords=xiaomi+sensor&amp;qid=1612629175&amp;sr=8-9</t>
  </si>
  <si>
    <t>/Aeotec-Multisensor-temperature-humidity-vibration/dp/B0151Z8ZQY/ref=sr_1_10?dchild=1&amp;keywords=xiaomi+sensor&amp;qid=1612629175&amp;sr=8-10</t>
  </si>
  <si>
    <t>/gp/slredirect/picassoRedirect.html/ref=pa_sp_mtf_aps_sr_pg1_1?ie=UTF8&amp;adId=A0358170OGFFKSBQIWXA&amp;url=%2FAqara-Vibration-Sensor-Automation-Compatible%2Fdp%2FB07PJT939B%2Fref%3Dsr_1_18_sspa%3Fdchild%3D1%26keywords%3Dxiaomi%2Bsensor%26qid%3D1612629175%26sr%3D8-18-spons%26psc%3D1&amp;qualifier=1612629175&amp;id=2215083741799304&amp;widgetName=sp_mtf</t>
  </si>
  <si>
    <t>/gp/slredirect/picassoRedirect.html/ref=pa_sp_mtf_aps_sr_pg1_1?ie=UTF8&amp;adId=A09539373PMSVUFO3YLLN&amp;url=%2FAqara-WSDCGQ11LM-Temperature-Humidity-Sensor%2Fdp%2FB07D37FKGY%2Fref%3Dsr_1_19_sspa%3Fdchild%3D1%26keywords%3Dxiaomi%2Bsensor%26qid%3D1612629175%26sr%3D8-19-spons%26psc%3D1&amp;qualifier=1612629175&amp;id=2215083741799304&amp;widgetName=sp_mtf</t>
  </si>
  <si>
    <t>/Recessed-Invisible-Security-SmartStart-Required/dp/B082PT71MM/ref=sr_1_52?dchild=1&amp;keywords=xiaomi+sensor&amp;qid=1612629175&amp;sr=8-52</t>
  </si>
  <si>
    <t>/ZOOZ-Z-Wave-Sensor-Temperature-Humidity/dp/B01AKSO80O/ref=sr_1_1?dchild=1&amp;keywords=zooz+sensor&amp;qid=1612629176&amp;sr=8-1</t>
  </si>
  <si>
    <t>/Z-Wave-Motion-ZSE18-Magnetic-SmartThings/dp/B07FHL7J11/ref=sr_1_2?dchild=1&amp;keywords=zooz+sensor&amp;qid=1612629176&amp;sr=8-2</t>
  </si>
  <si>
    <t>/Z-Wave-Outdoor-Motion-Sensor-ZSE29/dp/B07KP4T3MS/ref=sr_1_3?dchild=1&amp;keywords=zooz+sensor&amp;qid=1612629176&amp;sr=8-3</t>
  </si>
  <si>
    <t>/Z-Wave-MultiSiren-Temperature-Humidity-Sensors/dp/B07KP4SY1V/ref=sr_1_4?dchild=1&amp;keywords=zooz+sensor&amp;qid=1612629176&amp;sr=8-4</t>
  </si>
  <si>
    <t>/Aeotec-Multisensor-temperature-humidity-vibration/dp/B0151Z8ZQY/ref=sr_1_5?dchild=1&amp;keywords=zooz+sensor&amp;qid=1612629176&amp;sr=8-5</t>
  </si>
  <si>
    <t>/Aqara-WSDCGQ11LM-Temperature-Humidity-Sensor/dp/B07D37FKGY/ref=sr_1_7?dchild=1&amp;keywords=zooz+sensor&amp;qid=1612629176&amp;sr=8-7</t>
  </si>
  <si>
    <t>/KAIPULE-Ceiling-Mounted-Z-Wave-Compatible-HomeSeer/dp/B07Z677BYS/ref=sr_1_8?dchild=1&amp;keywords=zooz+sensor&amp;qid=1612629176&amp;sr=8-8</t>
  </si>
  <si>
    <t>/Sensative-Temperature-Strips-Comfort-SmartThings/dp/B07DQSTS5Q/ref=sr_1_9?dchild=1&amp;keywords=zooz+sensor&amp;qid=1612629176&amp;sr=8-9</t>
  </si>
  <si>
    <t>/MultiRelay-ZEN16-Sprinklers-Fireplace-Repeater/dp/B0846DZJD8/ref=sr_1_12?dchild=1&amp;keywords=zooz+sensor&amp;qid=1612629176&amp;sr=8-12</t>
  </si>
  <si>
    <t>Zooz Z-Wave Plus S2 12/24 V DC RGBW Dimmer ZEN31 for LED Strips and DC Lighting, Work as a Network Repeater (Z-Wave Hub Required)</t>
  </si>
  <si>
    <t>/Z-Wave-Lighting-Network-Repeater-Required/dp/B081VYNF27/ref=sr_1_13?dchild=1&amp;keywords=zooz+sensor&amp;qid=1612629176&amp;sr=8-13</t>
  </si>
  <si>
    <t>/Bluetooth-Wireless-Hands-Free-Compatible-Deadbolts/dp/B085R7J5V4/ref=sr_1_4?dchild=1&amp;keywords=wyze+sensor&amp;qid=1612629177&amp;sr=8-4</t>
  </si>
  <si>
    <t>/GE-Enbrighten-Activation-SmartThings-34193/dp/B01KQDIU52/ref=sr_1_7?dchild=1&amp;keywords=ge+sensor&amp;qid=1612629177&amp;sr=8-7</t>
  </si>
  <si>
    <t>/GE-Occupancy-Required-SmartThings-26933/dp/B071Y38FX5/ref=sr_1_19?dchild=1&amp;keywords=ge+sensor&amp;qid=1612629177&amp;sr=8-19</t>
  </si>
  <si>
    <t>adj Review</t>
  </si>
  <si>
    <t>adj sensors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</si>
</sst>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NumberFormat="1"/>
    <xf numFmtId="0" fontId="0" fillId="0" borderId="0" xfId="0" applyAlignment="1">
      <alignment horizontal="left"/>
    </xf>
    <xf numFmtId="0" fontId="0" fillId="0" borderId="0" xfId="0" pivotButton="1" applyAlignment="1">
      <alignment horizontal="center"/>
    </xf>
    <xf numFmtId="0" fontId="0" fillId="0" borderId="0" xfId="0" applyAlignment="1">
      <alignment horizontal="center"/>
    </xf>
    <xf numFmtId="0" fontId="0" fillId="0" borderId="0" xfId="0" applyAlignment="1">
      <alignment horizontal="center" vertical="center" wrapText="1"/>
    </xf>
    <xf numFmtId="164" fontId="0" fillId="0" borderId="0" xfId="0" applyNumberFormat="1"/>
    <xf numFmtId="43" fontId="0" fillId="0" borderId="0" xfId="1" applyFont="1"/>
    <xf numFmtId="43"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0">
    <dxf>
      <font>
        <b val="0"/>
        <i val="0"/>
        <strike val="0"/>
        <condense val="0"/>
        <extend val="0"/>
        <outline val="0"/>
        <shadow val="0"/>
        <u val="none"/>
        <vertAlign val="baseline"/>
        <sz val="11"/>
        <color theme="1"/>
        <name val="Calibri"/>
        <family val="2"/>
        <scheme val="minor"/>
      </font>
      <numFmt numFmtId="35" formatCode="_(* #,##0.00_);_(* \(#,##0.00\);_(* &quot;-&quot;??_);_(@_)"/>
    </dxf>
    <dxf>
      <numFmt numFmtId="0" formatCode="General"/>
    </dxf>
    <dxf>
      <numFmt numFmtId="0" formatCode="General"/>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bastian Gobat" refreshedDate="44229.911220601854" createdVersion="6" refreshedVersion="6" minRefreshableVersion="3" recordCount="531" xr:uid="{00000000-000A-0000-FFFF-FFFF04000000}">
  <cacheSource type="worksheet">
    <worksheetSource name="output"/>
  </cacheSource>
  <cacheFields count="19">
    <cacheField name="title" numFmtId="0">
      <sharedItems/>
    </cacheField>
    <cacheField name="url" numFmtId="0">
      <sharedItems longText="1"/>
    </cacheField>
    <cacheField name="price" numFmtId="0">
      <sharedItems containsSemiMixedTypes="0" containsString="0" containsNumber="1" minValue="8.4550000000000001" maxValue="189.9905"/>
    </cacheField>
    <cacheField name="rating" numFmtId="0">
      <sharedItems containsSemiMixedTypes="0" containsString="0" containsNumber="1" minValue="1" maxValue="5"/>
    </cacheField>
    <cacheField name="reviews" numFmtId="0">
      <sharedItems containsSemiMixedTypes="0" containsString="0" containsNumber="1" minValue="1" maxValue="7339"/>
    </cacheField>
    <cacheField name="packsize" numFmtId="0">
      <sharedItems containsSemiMixedTypes="0" containsString="0" containsNumber="1" containsInteger="1" minValue="1" maxValue="4"/>
    </cacheField>
    <cacheField name="protocal" numFmtId="0">
      <sharedItems count="3">
        <s v="zigbee"/>
        <s v="zwave"/>
        <s v="wifi"/>
      </sharedItems>
    </cacheField>
    <cacheField name="sense_temp" numFmtId="0">
      <sharedItems/>
    </cacheField>
    <cacheField name="sense_motion" numFmtId="0">
      <sharedItems/>
    </cacheField>
    <cacheField name="sense_humidity" numFmtId="0">
      <sharedItems/>
    </cacheField>
    <cacheField name="sense_uv" numFmtId="0">
      <sharedItems/>
    </cacheField>
    <cacheField name="sense_light" numFmtId="0">
      <sharedItems/>
    </cacheField>
    <cacheField name="sense_vibration" numFmtId="0">
      <sharedItems/>
    </cacheField>
    <cacheField name="sense_plant" numFmtId="0">
      <sharedItems/>
    </cacheField>
    <cacheField name="sense_door" numFmtId="0">
      <sharedItems/>
    </cacheField>
    <cacheField name="total_sensors" numFmtId="0">
      <sharedItems containsSemiMixedTypes="0" containsString="0" containsNumber="1" containsInteger="1" minValue="1" maxValue="5" count="5">
        <n v="1"/>
        <n v="2"/>
        <n v="3"/>
        <n v="5"/>
        <n v="4"/>
      </sharedItems>
    </cacheField>
    <cacheField name="adjprice" numFmtId="0">
      <sharedItems containsSemiMixedTypes="0" containsString="0" containsNumber="1" minValue="8.4550000000000001" maxValue="189.9905"/>
    </cacheField>
    <cacheField name="pps" numFmtId="0">
      <sharedItems containsSemiMixedTypes="0" containsString="0" containsNumber="1" minValue="6.1702500000000002" maxValue="189.04999999999998"/>
    </cacheField>
    <cacheField name="sensors" numFmtId="0">
      <sharedItems count="19">
        <s v="['motion']"/>
        <s v="['temp,humidity']"/>
        <s v="['temp,motion,humidity']"/>
        <s v="['temp,motion,humidity,uv,vibration']"/>
        <s v="['door']"/>
        <s v="['vibration']"/>
        <s v="['temp,motion']"/>
        <s v="['light']"/>
        <s v="['temp,motion,vibration']"/>
        <s v="['motion,door']"/>
        <s v="['temp']"/>
        <s v="['temp,light']"/>
        <s v="['temp,humidity,door']"/>
        <s v="['temp,door']"/>
        <s v="['temp,motion,humidity,door']"/>
        <s v="['humidity']"/>
        <s v="['temp,humidity,plant']"/>
        <s v="['motion,light']"/>
        <s v="['uv,doo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31">
  <r>
    <s v="AGSHOME ZIGBEE Motion Sensor for Echo Plus Echo Studio &amp; Echo Show 2nd Generation"/>
    <s v="/AGSHOME-ZIGBEE-Motion-Sensor-Generation/dp/B0892ZKZ4P/ref=sr_1_56?dchild=1&amp;keywords=motion+sensor&amp;qid=1612317327&amp;sr=8-56"/>
    <n v="20.890499999999996"/>
    <n v="3.5"/>
    <n v="96"/>
    <n v="1"/>
    <x v="0"/>
    <b v="0"/>
    <b v="1"/>
    <b v="0"/>
    <b v="0"/>
    <b v="0"/>
    <b v="0"/>
    <b v="0"/>
    <b v="0"/>
    <x v="0"/>
    <n v="20.890499999999996"/>
    <n v="20.890499999999996"/>
    <x v="0"/>
  </r>
  <r>
    <s v="Aqara Motion Sensor, REQUIRES AQARA HUB, Zigbee Connection, for Alarm System and Smart Home Automation, Broad Detection Range, Compatible with Apple HomeKit, Alexa"/>
    <s v="/gp/slredirect/picassoRedirect.html/ref=pa_sp_atf_aps_sr_pg1_1?ie=UTF8&amp;adId=A10200283TZ7UFD9922I4&amp;url=%2FAqara-RTCGQ11LM-Motion-Sensor-White%2Fdp%2FB07D1CRRVF%2Fref%3Dsr_1_2_sspa%3Fdchild%3D1%26keywords%3Dmotion%2Bsensor%2Bzigbee%26qid%3D1612317328%26sr%3D8-2-spons%26psc%3D1&amp;qualifier=1612317328&amp;id=6676480506939890&amp;widgetName=sp_atf"/>
    <n v="19.180499999999999"/>
    <n v="4.3"/>
    <n v="256"/>
    <n v="1"/>
    <x v="0"/>
    <b v="0"/>
    <b v="1"/>
    <b v="0"/>
    <b v="0"/>
    <b v="0"/>
    <b v="0"/>
    <b v="0"/>
    <b v="0"/>
    <x v="0"/>
    <n v="19.180499999999999"/>
    <n v="19.180499999999999"/>
    <x v="0"/>
  </r>
  <r>
    <s v="Aqara Temperature and Humidity Sensor, REQUIRES AQARA HUB, Zigbee Connection, for Remote Monitoring and Smart Home Automation, Wireless Thermometer Hygrometer, Compatible with Apple HomeKit, Alexa"/>
    <s v="/gp/slredirect/picassoRedirect.html/ref=pa_sp_atf_aps_sr_pg1_1?ie=UTF8&amp;adId=A03167632Y02Z3QEBEFCD&amp;url=%2FAqara-WSDCGQ11LM-Temperature-Humidity-Sensor%2Fdp%2FB07D37FKGY%2Fref%3Dsr_1_3_sspa%3Fdchild%3D1%26keywords%3Dmotion%2Bsensor%2Bzigbee%26qid%3D1612317328%26sr%3D8-3-spons%26psc%3D1&amp;qualifier=1612317328&amp;id=6676480506939890&amp;widgetName=sp_atf"/>
    <n v="18.040499999999998"/>
    <n v="4.3"/>
    <n v="336"/>
    <n v="1"/>
    <x v="0"/>
    <b v="1"/>
    <b v="0"/>
    <b v="1"/>
    <b v="0"/>
    <b v="0"/>
    <b v="0"/>
    <b v="0"/>
    <b v="0"/>
    <x v="1"/>
    <n v="18.040499999999998"/>
    <n v="9.020249999999999"/>
    <x v="1"/>
  </r>
  <r>
    <s v="SONOFF SNZB-03 ZigBee Motion Sensor, Wireless Motion Detector Get Alerts or Trigger Lights to Turn on, SONOFF Zigbee Bridge Required"/>
    <s v="/Wireless-Detector-Required-Batteries-Included/dp/B08BFFJ69V/ref=sr_1_4?dchild=1&amp;keywords=motion+sensor+zigbee&amp;qid=1612317328&amp;sr=8-4"/>
    <n v="17.090499999999999"/>
    <n v="3.6"/>
    <n v="66"/>
    <n v="1"/>
    <x v="0"/>
    <b v="0"/>
    <b v="1"/>
    <b v="0"/>
    <b v="0"/>
    <b v="0"/>
    <b v="0"/>
    <b v="0"/>
    <b v="0"/>
    <x v="0"/>
    <n v="17.090499999999999"/>
    <n v="17.090499999999999"/>
    <x v="0"/>
  </r>
  <r>
    <s v="Aqara Motion Sensor, REQUIRES AQARA HUB, Zigbee Connection, for Alarm System and Smart Home Automation, Broad Detection Range, Compatible with Apple HomeKit, Alexa"/>
    <s v="/Aqara-RTCGQ11LM-Motion-Sensor-White/dp/B07D1CRRVF/ref=sr_1_5?dchild=1&amp;keywords=motion+sensor+zigbee&amp;qid=1612317328&amp;sr=8-5"/>
    <n v="19.180499999999999"/>
    <n v="4.3"/>
    <n v="256"/>
    <n v="1"/>
    <x v="0"/>
    <b v="0"/>
    <b v="1"/>
    <b v="0"/>
    <b v="0"/>
    <b v="0"/>
    <b v="0"/>
    <b v="0"/>
    <b v="0"/>
    <x v="0"/>
    <n v="19.180499999999999"/>
    <n v="19.180499999999999"/>
    <x v="0"/>
  </r>
  <r>
    <s v="AGSHOME ZIGBEE Motion Sensor for Echo Plus Echo Studio &amp; Echo Show 2nd Generation"/>
    <s v="/AGSHOME-ZIGBEE-Motion-Sensor-Generation/dp/B0892ZKZ4P/ref=sr_1_6?dchild=1&amp;keywords=motion+sensor+zigbee&amp;qid=1612317328&amp;sr=8-6"/>
    <n v="20.890499999999996"/>
    <n v="3.5"/>
    <n v="96"/>
    <n v="1"/>
    <x v="0"/>
    <b v="0"/>
    <b v="1"/>
    <b v="0"/>
    <b v="0"/>
    <b v="0"/>
    <b v="0"/>
    <b v="0"/>
    <b v="0"/>
    <x v="0"/>
    <n v="20.890499999999996"/>
    <n v="20.890499999999996"/>
    <x v="0"/>
  </r>
  <r>
    <s v="Linkind PIR Motion Sensor, Wireless Motion Detector, Zigbee-White, for DIY Use with Linkind Home Security System, Automation with Linkind Smart Zigbee LED Lights, LINKIND Hub Required (NOT Included)"/>
    <s v="/Linkind-Wireless-Detector-Zigbee-White-Automation/dp/B07Y9MST7Y/ref=sr_1_7?dchild=1&amp;keywords=motion+sensor+zigbee&amp;qid=1612317328&amp;sr=8-7"/>
    <n v="17.574999999999999"/>
    <n v="4"/>
    <n v="74"/>
    <n v="1"/>
    <x v="0"/>
    <b v="0"/>
    <b v="1"/>
    <b v="0"/>
    <b v="0"/>
    <b v="0"/>
    <b v="0"/>
    <b v="0"/>
    <b v="0"/>
    <x v="0"/>
    <n v="17.574999999999999"/>
    <n v="17.574999999999999"/>
    <x v="0"/>
  </r>
  <r>
    <s v="OWSOO Motion Sensor,SONOFF SNZB-03 ZigBee Motion Sensor,Wireless Dual Infrared Detector,PIR Motion Sensor,Work with ZigBee Bridge via eWeLink APP,IFTTT Smart Home Automation,Security Alarm System"/>
    <s v="/OWSOO-Wireless-Infrared-Detector-Automation/dp/B08DRHDFTM/ref=sr_1_8?dchild=1&amp;keywords=motion+sensor+zigbee&amp;qid=1612317328&amp;sr=8-8"/>
    <n v="18.040499999999998"/>
    <n v="3.8"/>
    <n v="14"/>
    <n v="1"/>
    <x v="0"/>
    <b v="0"/>
    <b v="1"/>
    <b v="0"/>
    <b v="0"/>
    <b v="0"/>
    <b v="0"/>
    <b v="0"/>
    <b v="0"/>
    <x v="0"/>
    <n v="18.040499999999998"/>
    <n v="18.040499999999998"/>
    <x v="0"/>
  </r>
  <r>
    <s v="Nyce NCZ-3043-HA ZigBee Ceiling Motion Sensor"/>
    <s v="/NYCE-NCZ-3043-HA-ZigBee-Ceiling-Motion/dp/B00X871DB2/ref=sr_1_9?dchild=1&amp;keywords=motion+sensor+zigbee&amp;qid=1612317328&amp;sr=8-9"/>
    <n v="49.371499999999997"/>
    <n v="4.5999999999999996"/>
    <n v="21"/>
    <n v="1"/>
    <x v="0"/>
    <b v="0"/>
    <b v="1"/>
    <b v="0"/>
    <b v="0"/>
    <b v="0"/>
    <b v="0"/>
    <b v="0"/>
    <b v="0"/>
    <x v="0"/>
    <n v="49.371499999999997"/>
    <n v="49.371499999999997"/>
    <x v="0"/>
  </r>
  <r>
    <s v="Ecolink PET Immune Motion Detector Zigbee PET Immune Motion Detector, White (PIRZB1-ECO)"/>
    <s v="/Ecolink-Immune-Motion-Detector-PIRZB1-ECO/dp/B07HNF2TDJ/ref=sr_1_10?dchild=1&amp;keywords=motion+sensor+zigbee&amp;qid=1612317328&amp;sr=8-10"/>
    <n v="37.990499999999997"/>
    <n v="3.3"/>
    <n v="6"/>
    <n v="1"/>
    <x v="0"/>
    <b v="0"/>
    <b v="1"/>
    <b v="0"/>
    <b v="0"/>
    <b v="0"/>
    <b v="0"/>
    <b v="0"/>
    <b v="0"/>
    <x v="0"/>
    <n v="37.990499999999997"/>
    <n v="37.990499999999997"/>
    <x v="0"/>
  </r>
  <r>
    <s v="Zooz Z-Wave Plus S2 Motion Sensor ZSE18 with Magnetic Mount, Works with Vera and SmartThings"/>
    <s v="/Z-Wave-Motion-ZSE18-Magnetic-SmartThings/dp/B07FHL7J11/ref=sr_1_16?dchild=1&amp;keywords=motion+sensor+zigbee&amp;qid=1612317328&amp;sr=8-16"/>
    <n v="28.452499999999997"/>
    <n v="3.7"/>
    <n v="103"/>
    <n v="1"/>
    <x v="1"/>
    <b v="0"/>
    <b v="1"/>
    <b v="0"/>
    <b v="0"/>
    <b v="0"/>
    <b v="0"/>
    <b v="0"/>
    <b v="0"/>
    <x v="0"/>
    <n v="28.452499999999997"/>
    <n v="28.452499999999997"/>
    <x v="0"/>
  </r>
  <r>
    <s v="ZOOZ Z-Wave Plus 4-in-1 Sensor ZSE40 VER. 2.0 (Motion/Light/Temperature/Humidity)"/>
    <s v="/ZOOZ-Z-Wave-Sensor-Temperature-Humidity/dp/B01AKSO80O/ref=sr_1_17?dchild=1&amp;keywords=motion+sensor+zigbee&amp;qid=1612317328&amp;sr=8-17"/>
    <n v="37.952500000000001"/>
    <n v="4"/>
    <n v="515"/>
    <n v="1"/>
    <x v="1"/>
    <b v="1"/>
    <b v="1"/>
    <b v="1"/>
    <b v="0"/>
    <b v="0"/>
    <b v="0"/>
    <b v="0"/>
    <b v="0"/>
    <x v="2"/>
    <n v="37.952500000000001"/>
    <n v="12.650833333333333"/>
    <x v="2"/>
  </r>
  <r>
    <s v="Aeotec Multisensor 6, Z-Wave Plus 6-in1 motion, temperature, humidity, light, UV, vibration sensor"/>
    <s v="/Aeotec-Multisensor-temperature-humidity-vibration/dp/B0151Z8ZQY/ref=sr_1_18?dchild=1&amp;keywords=motion+sensor+zigbee&amp;qid=1612317328&amp;sr=8-18"/>
    <n v="56.990499999999997"/>
    <n v="4"/>
    <n v="546"/>
    <n v="1"/>
    <x v="1"/>
    <b v="1"/>
    <b v="1"/>
    <b v="1"/>
    <b v="1"/>
    <b v="0"/>
    <b v="1"/>
    <b v="0"/>
    <b v="0"/>
    <x v="3"/>
    <n v="56.990499999999997"/>
    <n v="11.398099999999999"/>
    <x v="3"/>
  </r>
  <r>
    <s v="Centralite Micro Door Sensor (Works with SmartThings, Wink, Vera, and ZigBee platforms)"/>
    <s v="/Centralite-Sensor-SmartThings-ZigBee-platforms/dp/B071YQCWQM/ref=sr_1_25?dchild=1&amp;keywords=motion+sensor+zigbee&amp;qid=1612317328&amp;sr=8-25"/>
    <n v="18.990499999999997"/>
    <n v="4.3"/>
    <n v="335"/>
    <n v="1"/>
    <x v="0"/>
    <b v="0"/>
    <b v="0"/>
    <b v="0"/>
    <b v="0"/>
    <b v="0"/>
    <b v="0"/>
    <b v="0"/>
    <b v="1"/>
    <x v="0"/>
    <n v="18.990499999999997"/>
    <n v="18.990499999999997"/>
    <x v="4"/>
  </r>
  <r>
    <s v="GE Enbrighten Z-Wave Plus Portable Smart Motion Sensor, Tabletop/Wall/Ceiling Mount, Battery or USB Powered, Works with Alexa, Google Assistant, ZWave Hub Required, 34193,White"/>
    <s v="/GE-Enbrighten-Activation-SmartThings-34193/dp/B01KQDIU52/ref=sr_1_26?dchild=1&amp;keywords=motion+sensor+zigbee&amp;qid=1612317328&amp;sr=8-26"/>
    <n v="42.274999999999999"/>
    <n v="4"/>
    <n v="169"/>
    <n v="1"/>
    <x v="1"/>
    <b v="0"/>
    <b v="1"/>
    <b v="0"/>
    <b v="0"/>
    <b v="0"/>
    <b v="0"/>
    <b v="0"/>
    <b v="0"/>
    <x v="0"/>
    <n v="42.274999999999999"/>
    <n v="42.274999999999999"/>
    <x v="0"/>
  </r>
  <r>
    <s v="Aqara Temperature and Humidity Sensor, REQUIRES AQARA HUB, Zigbee Connection, for Remote Monitoring and Smart Home Automation, Wireless Thermometer Hygrometer, Compatible with Apple HomeKit, Alexa"/>
    <s v="/Aqara-WSDCGQ11LM-Temperature-Humidity-Sensor/dp/B07D37FKGY/ref=sr_1_27?dchild=1&amp;keywords=motion+sensor+zigbee&amp;qid=1612317328&amp;sr=8-27"/>
    <n v="18.040499999999998"/>
    <n v="4.3"/>
    <n v="336"/>
    <n v="1"/>
    <x v="0"/>
    <b v="1"/>
    <b v="0"/>
    <b v="1"/>
    <b v="0"/>
    <b v="0"/>
    <b v="0"/>
    <b v="0"/>
    <b v="0"/>
    <x v="1"/>
    <n v="18.040499999999998"/>
    <n v="9.020249999999999"/>
    <x v="1"/>
  </r>
  <r>
    <s v="2-Pack SONOFF SNZB-04 ZigBee Wireless Door/Window Sensor, Home Security System Wireless Sensor Alarms, Compatible with Alexa, Google Assistant, SONOFF Zigbee Bridge Required"/>
    <s v="/Wireless-Security-Compatible-Assistant-Required/dp/B08Q49CG43/ref=sr_1_28?dchild=1&amp;keywords=motion+sensor+zigbee&amp;qid=1612317328&amp;sr=8-28"/>
    <n v="26.4955"/>
    <n v="5"/>
    <n v="1"/>
    <n v="2"/>
    <x v="0"/>
    <b v="0"/>
    <b v="0"/>
    <b v="0"/>
    <b v="0"/>
    <b v="0"/>
    <b v="0"/>
    <b v="0"/>
    <b v="1"/>
    <x v="0"/>
    <n v="13.24775"/>
    <n v="13.24775"/>
    <x v="4"/>
  </r>
  <r>
    <s v="Ecolink Z-Wave PIR Motion Detector Pet Immune, White - PIRZWAVE2.5-ECO"/>
    <s v="/Z-wave-Detector-install-Immunity-PIRZWAVE2-5-ECO/dp/B01MQXXG0I/ref=sr_1_31?dchild=1&amp;keywords=motion+sensor+zigbee&amp;qid=1612317328&amp;sr=8-31"/>
    <n v="37.049999999999997"/>
    <n v="4.3"/>
    <n v="452"/>
    <n v="1"/>
    <x v="1"/>
    <b v="0"/>
    <b v="1"/>
    <b v="0"/>
    <b v="0"/>
    <b v="0"/>
    <b v="0"/>
    <b v="0"/>
    <b v="0"/>
    <x v="0"/>
    <n v="37.049999999999997"/>
    <n v="37.049999999999997"/>
    <x v="0"/>
  </r>
  <r>
    <s v="Ecolink Wireless Door/Window Contact Zigbee Wireless Door/Window Contact, White (4655BC0-R)"/>
    <s v="/Ecolink-Wireless-Window-Contact-4655BC0-R/dp/B07HN5CZCX/ref=sr_1_35?dchild=1&amp;keywords=motion+sensor+zigbee&amp;qid=1612317328&amp;sr=8-35"/>
    <n v="14.221500000000001"/>
    <n v="4"/>
    <n v="99"/>
    <n v="1"/>
    <x v="0"/>
    <b v="0"/>
    <b v="0"/>
    <b v="0"/>
    <b v="0"/>
    <b v="0"/>
    <b v="0"/>
    <b v="0"/>
    <b v="1"/>
    <x v="0"/>
    <n v="14.221500000000001"/>
    <n v="14.221500000000001"/>
    <x v="4"/>
  </r>
  <r>
    <s v="Aqara Door and Window Sensor, REQUIRES AQARA HUB, Zigbee Connection, Wireless Mini Contact Sensor for Alarm System and Smart Home Automation, Compatible with Apple HomeKit, Alexa"/>
    <s v="/Aqara-MCCGQ11LM-Window-Sensor-White/dp/B07D37VDM3/ref=sr_1_36?dchild=1&amp;keywords=motion+sensor+zigbee&amp;qid=1612317328&amp;sr=8-36"/>
    <n v="17.090499999999999"/>
    <n v="4.5"/>
    <n v="387"/>
    <n v="1"/>
    <x v="0"/>
    <b v="0"/>
    <b v="0"/>
    <b v="0"/>
    <b v="0"/>
    <b v="0"/>
    <b v="0"/>
    <b v="0"/>
    <b v="1"/>
    <x v="0"/>
    <n v="17.090499999999999"/>
    <n v="17.090499999999999"/>
    <x v="4"/>
  </r>
  <r>
    <s v="Z-wave Plus Rare Earth Magnets Door &amp; Window Sensor, White &amp; Brown (DWZWAVE2.5-ECO)"/>
    <s v="/Z-Wave-Magnets-Window-Sensor-DWZWAVE2-5-ECO/dp/B01N5HB4U5/ref=sr_1_38?dchild=1&amp;keywords=motion+sensor+zigbee&amp;qid=1612317328&amp;sr=8-38"/>
    <n v="27.683"/>
    <n v="4.5"/>
    <n v="604"/>
    <n v="1"/>
    <x v="1"/>
    <b v="0"/>
    <b v="0"/>
    <b v="0"/>
    <b v="0"/>
    <b v="0"/>
    <b v="0"/>
    <b v="0"/>
    <b v="1"/>
    <x v="0"/>
    <n v="27.683"/>
    <n v="27.683"/>
    <x v="4"/>
  </r>
  <r>
    <s v="GE Enbrighten Z-Wave Plus Smart Motion Light Switch, Works with Alexa, Google Assistant, 3-Way Compatible, ZWave Hub Required, Repeater/Range Extender, White &amp; Light Almond, 26931"/>
    <s v="/GE-Occupancy-Required-SmartThings-26931/dp/B07226MG2T/ref=sr_1_39?dchild=1&amp;keywords=motion+sensor+zigbee&amp;qid=1612317328&amp;sr=8-39"/>
    <n v="43.604999999999997"/>
    <n v="4.4000000000000004"/>
    <n v="266"/>
    <n v="1"/>
    <x v="1"/>
    <b v="0"/>
    <b v="1"/>
    <b v="0"/>
    <b v="0"/>
    <b v="0"/>
    <b v="0"/>
    <b v="0"/>
    <b v="0"/>
    <x v="0"/>
    <n v="43.604999999999997"/>
    <n v="43.604999999999997"/>
    <x v="0"/>
  </r>
  <r>
    <s v="Zooz Z-Wave Plus S2 MultiSiren ZSE19 with Temperature and Humidity Sensors"/>
    <s v="/Z-Wave-MultiSiren-Temperature-Humidity-Sensors/dp/B07KP4SY1V/ref=sr_1_40?dchild=1&amp;keywords=motion+sensor+zigbee&amp;qid=1612317328&amp;sr=8-40"/>
    <n v="47.452500000000001"/>
    <n v="4.3"/>
    <n v="78"/>
    <n v="1"/>
    <x v="1"/>
    <b v="1"/>
    <b v="0"/>
    <b v="1"/>
    <b v="0"/>
    <b v="0"/>
    <b v="0"/>
    <b v="0"/>
    <b v="0"/>
    <x v="1"/>
    <n v="47.452500000000001"/>
    <n v="23.72625"/>
    <x v="1"/>
  </r>
  <r>
    <s v="Zooz Z-Wave Plus S2 Outdoor Motion Sensor ZSE29"/>
    <s v="/Z-Wave-Outdoor-Motion-Sensor-ZSE29/dp/B07KP4T3MS/ref=sr_1_41?dchild=1&amp;keywords=motion+sensor+zigbee&amp;qid=1612317328&amp;sr=8-41"/>
    <n v="42.702500000000001"/>
    <n v="4.0999999999999996"/>
    <n v="162"/>
    <n v="1"/>
    <x v="1"/>
    <b v="0"/>
    <b v="1"/>
    <b v="0"/>
    <b v="0"/>
    <b v="0"/>
    <b v="0"/>
    <b v="0"/>
    <b v="0"/>
    <x v="0"/>
    <n v="42.702500000000001"/>
    <n v="42.702500000000001"/>
    <x v="0"/>
  </r>
  <r>
    <s v="Nyce NCZ-3041-HA ZigBee Wireless Motion Sensor"/>
    <s v="/NYCE-NCZ-3041-HA-ZigBee-Motion-Sensor/dp/B00W4C8JAK/ref=sr_1_51?dchild=1&amp;keywords=motion+sensor+zigbee&amp;qid=1612317328&amp;sr=8-51"/>
    <n v="49.371499999999997"/>
    <n v="2.7"/>
    <n v="11"/>
    <n v="1"/>
    <x v="0"/>
    <b v="0"/>
    <b v="1"/>
    <b v="0"/>
    <b v="0"/>
    <b v="0"/>
    <b v="0"/>
    <b v="0"/>
    <b v="0"/>
    <x v="0"/>
    <n v="49.371499999999997"/>
    <n v="49.371499999999997"/>
    <x v="0"/>
  </r>
  <r>
    <s v="Aqara Vibration Sensor, REQUIRES AQARA HUB, Zigbee Connection, Wireless Mini Glass Break Detector for Alarm System and Smart Home Automation, Compatible with Apple HomeKit"/>
    <s v="/Aqara-Vibration-Sensor-Automation-Compatible/dp/B07PJT939B/ref=sr_1_54?dchild=1&amp;keywords=motion+sensor+zigbee&amp;qid=1612317328&amp;sr=8-54"/>
    <n v="18.230499999999999"/>
    <n v="4"/>
    <n v="142"/>
    <n v="1"/>
    <x v="0"/>
    <b v="0"/>
    <b v="0"/>
    <b v="0"/>
    <b v="0"/>
    <b v="0"/>
    <b v="1"/>
    <b v="0"/>
    <b v="0"/>
    <x v="0"/>
    <n v="18.230499999999999"/>
    <n v="18.230499999999999"/>
    <x v="5"/>
  </r>
  <r>
    <s v="Ecolink Z-Wave PIR Motion Detector Pet Immune, White - PIRZWAVE2.5-ECO"/>
    <s v="/Z-wave-Detector-install-Immunity-PIRZWAVE2-5-ECO/dp/B01MQXXG0I/ref=sr_1_3?dchild=1&amp;keywords=motion+sensor+zwave&amp;qid=1612317330&amp;sr=8-3"/>
    <n v="37.049999999999997"/>
    <n v="4.3"/>
    <n v="452"/>
    <n v="1"/>
    <x v="1"/>
    <b v="0"/>
    <b v="1"/>
    <b v="0"/>
    <b v="0"/>
    <b v="0"/>
    <b v="0"/>
    <b v="0"/>
    <b v="0"/>
    <x v="0"/>
    <n v="37.049999999999997"/>
    <n v="37.049999999999997"/>
    <x v="0"/>
  </r>
  <r>
    <s v="ZOOZ Z-Wave Plus 4-in-1 Sensor ZSE40 VER. 2.0 (Motion/Light/Temperature/Humidity)"/>
    <s v="/ZOOZ-Z-Wave-Sensor-Temperature-Humidity/dp/B01AKSO80O/ref=sr_1_4?dchild=1&amp;keywords=motion+sensor+zwave&amp;qid=1612317330&amp;sr=8-4"/>
    <n v="37.952500000000001"/>
    <n v="4"/>
    <n v="515"/>
    <n v="1"/>
    <x v="1"/>
    <b v="1"/>
    <b v="1"/>
    <b v="1"/>
    <b v="0"/>
    <b v="0"/>
    <b v="0"/>
    <b v="0"/>
    <b v="0"/>
    <x v="2"/>
    <n v="37.952500000000001"/>
    <n v="12.650833333333333"/>
    <x v="2"/>
  </r>
  <r>
    <s v="GE Enbrighten Z-Wave Plus Portable Smart Motion Sensor, Tabletop/Wall/Ceiling Mount, Battery or USB Powered, Works with Alexa, Google Assistant, ZWave Hub Required, 34193,White"/>
    <s v="/GE-Enbrighten-Activation-SmartThings-34193/dp/B01KQDIU52/ref=sr_1_5?dchild=1&amp;keywords=motion+sensor+zwave&amp;qid=1612317330&amp;sr=8-5"/>
    <n v="42.274999999999999"/>
    <n v="4"/>
    <n v="169"/>
    <n v="1"/>
    <x v="1"/>
    <b v="0"/>
    <b v="1"/>
    <b v="0"/>
    <b v="0"/>
    <b v="0"/>
    <b v="0"/>
    <b v="0"/>
    <b v="0"/>
    <x v="0"/>
    <n v="42.274999999999999"/>
    <n v="42.274999999999999"/>
    <x v="0"/>
  </r>
  <r>
    <s v="Aeotec Multisensor 6, Z-Wave Plus 6-in1 motion, temperature, humidity, light, UV, vibration sensor"/>
    <s v="/Aeotec-Multisensor-temperature-humidity-vibration/dp/B0151Z8ZQY/ref=sr_1_8?dchild=1&amp;keywords=motion+sensor+zwave&amp;qid=1612317330&amp;sr=8-8"/>
    <n v="56.990499999999997"/>
    <n v="4"/>
    <n v="546"/>
    <n v="1"/>
    <x v="1"/>
    <b v="1"/>
    <b v="1"/>
    <b v="1"/>
    <b v="1"/>
    <b v="0"/>
    <b v="1"/>
    <b v="0"/>
    <b v="0"/>
    <x v="3"/>
    <n v="56.990499999999997"/>
    <n v="11.398099999999999"/>
    <x v="3"/>
  </r>
  <r>
    <s v="GE Enbrighten Z-Wave Plus Smart Motion Light Switch, Works with Alexa, Google Assistant, 3-Way Compatible, ZWave Hub Required, Repeater/Range Extender, White &amp; Light Almond, 26931"/>
    <s v="/GE-Occupancy-Required-SmartThings-26931/dp/B07226MG2T/ref=sr_1_9?dchild=1&amp;keywords=motion+sensor+zwave&amp;qid=1612317330&amp;sr=8-9"/>
    <n v="43.604999999999997"/>
    <n v="4.4000000000000004"/>
    <n v="266"/>
    <n v="1"/>
    <x v="1"/>
    <b v="0"/>
    <b v="1"/>
    <b v="0"/>
    <b v="0"/>
    <b v="0"/>
    <b v="0"/>
    <b v="0"/>
    <b v="0"/>
    <x v="0"/>
    <n v="43.604999999999997"/>
    <n v="43.604999999999997"/>
    <x v="0"/>
  </r>
  <r>
    <s v="Aqara Motion Sensor, REQUIRES AQARA HUB, Zigbee Connection, for Alarm System and Smart Home Automation, Broad Detection Range, Compatible with Apple HomeKit, Alexa"/>
    <s v="/Aqara-RTCGQ11LM-Motion-Sensor-White/dp/B07D1CRRVF/ref=sr_1_10?dchild=1&amp;keywords=motion+sensor+zwave&amp;qid=1612317330&amp;sr=8-10"/>
    <n v="19.180499999999999"/>
    <n v="4.3"/>
    <n v="256"/>
    <n v="1"/>
    <x v="0"/>
    <b v="0"/>
    <b v="1"/>
    <b v="0"/>
    <b v="0"/>
    <b v="0"/>
    <b v="0"/>
    <b v="0"/>
    <b v="0"/>
    <x v="0"/>
    <n v="19.180499999999999"/>
    <n v="19.180499999999999"/>
    <x v="0"/>
  </r>
  <r>
    <s v="Monoprice Z-Wave Plus Pir Motion Detector with Temperature Sensor, No Logo | Easy to Install, Passive Infrared Sensor White"/>
    <s v="/Monoprice-Detector-Temperature-Install-Infrared/dp/B01I5YETV8/ref=sr_1_11?dchild=1&amp;keywords=motion+sensor+zwave&amp;qid=1612317330&amp;sr=8-11"/>
    <n v="33.240499999999997"/>
    <n v="3.9"/>
    <n v="53"/>
    <n v="1"/>
    <x v="1"/>
    <b v="1"/>
    <b v="1"/>
    <b v="0"/>
    <b v="0"/>
    <b v="0"/>
    <b v="0"/>
    <b v="0"/>
    <b v="0"/>
    <x v="1"/>
    <n v="33.240499999999997"/>
    <n v="16.620249999999999"/>
    <x v="6"/>
  </r>
  <r>
    <s v="Inteset Zwave Plus PIR Motion Sensor-Works with Smart Things"/>
    <s v="/Inteset-Zwave-Motion-Sensor-Works-Things/dp/B07VLC423Z/ref=sr_1_13?dchild=1&amp;keywords=motion+sensor+zwave&amp;qid=1612317330&amp;sr=8-13"/>
    <n v="21.802499999999998"/>
    <n v="1"/>
    <n v="2"/>
    <n v="1"/>
    <x v="1"/>
    <b v="0"/>
    <b v="1"/>
    <b v="0"/>
    <b v="0"/>
    <b v="0"/>
    <b v="0"/>
    <b v="0"/>
    <b v="0"/>
    <x v="0"/>
    <n v="21.802499999999998"/>
    <n v="21.802499999999998"/>
    <x v="0"/>
  </r>
  <r>
    <s v="NEO Z-Wave Plus Motion Sensor Z Wave Detector Home Automation, Easy Installation, Works with SmartThings, Wink, Vera (Green)"/>
    <s v="/NEO-Z-Wave-Detector-Automation-SmartThings/dp/B079JTSR3V/ref=sr_1_14?dchild=1&amp;keywords=motion+sensor+zwave&amp;qid=1612317330&amp;sr=8-14"/>
    <n v="30.010499999999997"/>
    <n v="3.7"/>
    <n v="7"/>
    <n v="1"/>
    <x v="1"/>
    <b v="0"/>
    <b v="1"/>
    <b v="0"/>
    <b v="0"/>
    <b v="0"/>
    <b v="0"/>
    <b v="0"/>
    <b v="0"/>
    <x v="0"/>
    <n v="30.010499999999997"/>
    <n v="30.010499999999997"/>
    <x v="0"/>
  </r>
  <r>
    <s v="Aeotec Multisensor 6 &amp; Ceiling Recessor, Z-Wave Plus 6-in-1 Motion, Temperature, Humidity, Light, UV, Vibration Sensor, Battery included"/>
    <s v="/Aeotec-Multisensor-Recessor-Temperature-Vibration/dp/B0773HNJDY/ref=sr_1_15?dchild=1&amp;keywords=motion+sensor+zwave&amp;qid=1612317330&amp;sr=8-15"/>
    <n v="66.490499999999997"/>
    <n v="4.2"/>
    <n v="49"/>
    <n v="1"/>
    <x v="1"/>
    <b v="1"/>
    <b v="1"/>
    <b v="1"/>
    <b v="1"/>
    <b v="0"/>
    <b v="1"/>
    <b v="0"/>
    <b v="0"/>
    <x v="3"/>
    <n v="66.490499999999997"/>
    <n v="13.2981"/>
    <x v="3"/>
  </r>
  <r>
    <s v="GE Enbrighten Z-Wave Plus Smart Motion Light Dimmer, Works with Alexa, Google Assistant, 3-Way Compatible, ZWave Hub Required, Repeater/Range Extender, White &amp; Light Almond, 26933"/>
    <s v="/GE-Occupancy-Required-SmartThings-26933/dp/B071Y38FX5/ref=sr_1_16?dchild=1&amp;keywords=motion+sensor+zwave&amp;qid=1612317330&amp;sr=8-16"/>
    <n v="56.524999999999999"/>
    <n v="4.2"/>
    <n v="125"/>
    <n v="1"/>
    <x v="1"/>
    <b v="0"/>
    <b v="1"/>
    <b v="0"/>
    <b v="0"/>
    <b v="0"/>
    <b v="0"/>
    <b v="0"/>
    <b v="0"/>
    <x v="0"/>
    <n v="56.524999999999999"/>
    <n v="56.524999999999999"/>
    <x v="0"/>
  </r>
  <r>
    <s v="HomeSeer HS-FLS100 Z-Wave Plus Floodlight Sensor (GEN 2)"/>
    <s v="/HomeSeer-HS-FLS100-Z-Wave-Floodlight-Sensor/dp/B08RN5Z8BS/ref=sr_1_18?dchild=1&amp;keywords=motion+sensor+zwave&amp;qid=1612317330&amp;sr=8-18"/>
    <n v="47.452500000000001"/>
    <n v="4.0090349075975364"/>
    <n v="301.3798767967146"/>
    <n v="1"/>
    <x v="1"/>
    <b v="0"/>
    <b v="0"/>
    <b v="0"/>
    <b v="0"/>
    <b v="1"/>
    <b v="0"/>
    <b v="0"/>
    <b v="0"/>
    <x v="0"/>
    <n v="47.452500000000001"/>
    <n v="47.452500000000001"/>
    <x v="7"/>
  </r>
  <r>
    <s v="Linkind PIR Motion Sensor, Wireless Motion Detector, Zigbee-White, for DIY Use with Linkind Home Security System, Automation with Linkind Smart Zigbee LED Lights, LINKIND Hub Required (NOT Included)"/>
    <s v="/Linkind-Wireless-Detector-Zigbee-White-Automation/dp/B07Y9MST7Y/ref=sr_1_19?dchild=1&amp;keywords=motion+sensor+zwave&amp;qid=1612317330&amp;sr=8-19"/>
    <n v="17.574999999999999"/>
    <n v="4"/>
    <n v="74"/>
    <n v="1"/>
    <x v="0"/>
    <b v="0"/>
    <b v="1"/>
    <b v="0"/>
    <b v="0"/>
    <b v="0"/>
    <b v="0"/>
    <b v="0"/>
    <b v="0"/>
    <x v="0"/>
    <n v="17.574999999999999"/>
    <n v="17.574999999999999"/>
    <x v="0"/>
  </r>
  <r>
    <s v="FIBARO FGMS-001 ZW5 Sensor ZW500 Z-Wave Plus Multisensor-Motion, Temperature, Light Intensity, Tamper, work with HomeKit"/>
    <s v="/Fibaro-Z-Wave-Motion-Sensor-FGMS-001/dp/B01615SUBI/ref=sr_1_20?dchild=1&amp;keywords=motion+sensor+zwave&amp;qid=1612317330&amp;sr=8-20"/>
    <n v="42.863999999999997"/>
    <n v="3.7"/>
    <n v="100"/>
    <n v="1"/>
    <x v="1"/>
    <b v="1"/>
    <b v="1"/>
    <b v="0"/>
    <b v="0"/>
    <b v="0"/>
    <b v="1"/>
    <b v="0"/>
    <b v="0"/>
    <x v="2"/>
    <n v="42.863999999999997"/>
    <n v="14.287999999999998"/>
    <x v="8"/>
  </r>
  <r>
    <s v="Aeotec Multisensor 6 with Battery, Z-Wave Plus 6-in-1 Motion, Temperature, Humidity, Light, UV, Vibration Sensor"/>
    <s v="/Aeotec-Multisensor-Temperature-Humidity-Vibration/dp/B0773FWJ2Y/ref=sr_1_21?dchild=1&amp;keywords=motion+sensor+zwave&amp;qid=1612317330&amp;sr=8-21"/>
    <n v="57.9405"/>
    <n v="4.3"/>
    <n v="110"/>
    <n v="1"/>
    <x v="1"/>
    <b v="1"/>
    <b v="1"/>
    <b v="1"/>
    <b v="1"/>
    <b v="0"/>
    <b v="1"/>
    <b v="0"/>
    <b v="0"/>
    <x v="3"/>
    <n v="57.9405"/>
    <n v="11.588100000000001"/>
    <x v="3"/>
  </r>
  <r>
    <s v="Tuya Smart Motion Sensor,WiFi Wireless Security Alarm,with Free Notification APP Control Home Security PIR Motion Detector, Compatible with Alexa, Siri"/>
    <s v="/gp/slredirect/picassoRedirect.html/ref=pa_sp_atf_aps_sr_pg1_1?ie=UTF8&amp;adId=A08084763E1JKCYJXBYWR&amp;url=%2FMotion-Notification-PIR-Detector-Compatible%2Fdp%2FB08MFMDCPH%2Fref%3Dsr_1_2_sspa%3Fdchild%3D1%26keywords%3Dmotion%2Bsensor%2Bwifi%26qid%3D1612317331%26sr%3D8-2-spons%26psc%3D1&amp;qualifier=1612317330&amp;id=2020174305054533&amp;widgetName=sp_atf"/>
    <n v="16.131"/>
    <n v="3.6"/>
    <n v="34"/>
    <n v="1"/>
    <x v="2"/>
    <b v="0"/>
    <b v="1"/>
    <b v="0"/>
    <b v="0"/>
    <b v="0"/>
    <b v="0"/>
    <b v="0"/>
    <b v="0"/>
    <x v="0"/>
    <n v="16.131"/>
    <n v="16.131"/>
    <x v="0"/>
  </r>
  <r>
    <s v="Tuya Smart Motion Sensor,WiFi Wireless Security Alarm,with Free Notification APP Control Home Security PIR Motion Detector, Compatible with Alexa, Siri"/>
    <s v="/Motion-Notification-PIR-Detector-Compatible/dp/B08MFMDCPH/ref=sr_1_3?dchild=1&amp;keywords=motion+sensor+wifi&amp;qid=1612317331&amp;sr=8-3"/>
    <n v="16.131"/>
    <n v="3.6"/>
    <n v="34"/>
    <n v="1"/>
    <x v="2"/>
    <b v="0"/>
    <b v="1"/>
    <b v="0"/>
    <b v="0"/>
    <b v="0"/>
    <b v="0"/>
    <b v="0"/>
    <b v="0"/>
    <x v="0"/>
    <n v="16.131"/>
    <n v="16.131"/>
    <x v="0"/>
  </r>
  <r>
    <s v="Ceiling Mount Smart Motion Sensor - Smart WiFi Motion Sensor with LED Indicator, Adjustable Angle, Compatible with The Smart Life System. Cell Phone Prompts and Alerts"/>
    <s v="/Ceiling-Mount-Smart-Motion-Sensor/dp/B08MJJMKTX/ref=sr_1_5?dchild=1&amp;keywords=motion+sensor+wifi&amp;qid=1612317331&amp;sr=8-5"/>
    <n v="27.255500000000001"/>
    <n v="3.7"/>
    <n v="47"/>
    <n v="1"/>
    <x v="2"/>
    <b v="0"/>
    <b v="1"/>
    <b v="0"/>
    <b v="0"/>
    <b v="0"/>
    <b v="0"/>
    <b v="0"/>
    <b v="0"/>
    <x v="0"/>
    <n v="27.255500000000001"/>
    <n v="27.255500000000001"/>
    <x v="0"/>
  </r>
  <r>
    <s v="Wireless Security Camera, Rechargeable Battery Powered WiFi Camera, 2-Way Audio, 1080P HD Night Vision, PIR Motion Sensor, Indoor/Outdoor, Waterproof, Cloud Storage/SD Slot, Works with Alexa"/>
    <s v="/Wireless-Security-Rechargeable-Battery-Waterproof/dp/B08F9CN7T9/ref=sr_1_6?dchild=1&amp;keywords=motion+sensor+wifi&amp;qid=1612317331&amp;sr=8-6"/>
    <n v="75.990499999999997"/>
    <n v="4.7"/>
    <n v="26"/>
    <n v="1"/>
    <x v="2"/>
    <b v="0"/>
    <b v="1"/>
    <b v="0"/>
    <b v="0"/>
    <b v="0"/>
    <b v="0"/>
    <b v="0"/>
    <b v="0"/>
    <x v="0"/>
    <n v="75.990499999999997"/>
    <n v="75.990499999999997"/>
    <x v="0"/>
  </r>
  <r>
    <s v="YOVDA Smart Motion Sensor Alarm, PIR Motion Sensor Light Switch, Wireless Lane/Home Security Detection Alarm Within 23 ft, Support 2.4GHz WiFi (3.7v 450mAh)"/>
    <s v="/gp/slredirect/picassoRedirect.html/ref=pa_sp_mtf_aps_sr_pg1_1?ie=UTF8&amp;adId=A0156600XJBH6PRY4MH0&amp;url=%2FYOVDA-Wireless-Driveway-Security-Rechargeable%2Fdp%2FB08B5QXWGM%2Fref%3Dsr_1_7_sspa%3Fdchild%3D1%26keywords%3Dmotion%2Bsensor%2Bwifi%26qid%3D1612317331%26sr%3D8-7-spons%26psc%3D1&amp;qualifier=1612317330&amp;id=2020174305054533&amp;widgetName=sp_mtf"/>
    <n v="19.940499999999997"/>
    <n v="3.3"/>
    <n v="3"/>
    <n v="1"/>
    <x v="2"/>
    <b v="0"/>
    <b v="1"/>
    <b v="0"/>
    <b v="0"/>
    <b v="0"/>
    <b v="0"/>
    <b v="0"/>
    <b v="0"/>
    <x v="0"/>
    <n v="19.940499999999997"/>
    <n v="19.940499999999997"/>
    <x v="0"/>
  </r>
  <r>
    <s v="iView S200 WiFi (2.4G only) Smart Motion Sensor Indoor Outdoor Home Security Adjustable Sensibility DIY Easy Installation Long Lasting Battery"/>
    <s v="/S200-outdoor-adjustable-sensibility-installation/dp/B07DQFY2T8/ref=sr_1_8?dchild=1&amp;keywords=motion+sensor+wifi&amp;qid=1612317331&amp;sr=8-8"/>
    <n v="10.2125"/>
    <n v="3.1"/>
    <n v="30"/>
    <n v="1"/>
    <x v="2"/>
    <b v="0"/>
    <b v="1"/>
    <b v="0"/>
    <b v="0"/>
    <b v="0"/>
    <b v="0"/>
    <b v="0"/>
    <b v="0"/>
    <x v="0"/>
    <n v="10.2125"/>
    <n v="10.2125"/>
    <x v="0"/>
  </r>
  <r>
    <s v="YOVDA Smart Motion Sensor Alarm, PIR Motion Sensor Light Switch, Wireless Lane/Home Security Detection Alarm Within 23 ft, Support 2.4GHz WiFi (3.7v 450mAh)"/>
    <s v="/YOVDA-Wireless-Driveway-Security-Rechargeable/dp/B08B5QXWGM/ref=sr_1_9?dchild=1&amp;keywords=motion+sensor+wifi&amp;qid=1612317331&amp;sr=8-9"/>
    <n v="19.940499999999997"/>
    <n v="3.3"/>
    <n v="3"/>
    <n v="1"/>
    <x v="2"/>
    <b v="0"/>
    <b v="1"/>
    <b v="0"/>
    <b v="0"/>
    <b v="0"/>
    <b v="0"/>
    <b v="0"/>
    <b v="0"/>
    <x v="0"/>
    <n v="19.940499999999997"/>
    <n v="19.940499999999997"/>
    <x v="0"/>
  </r>
  <r>
    <s v="CYBERNOVA Smart Wireless 2.4GHz WiFi PIR Motion Detection Sensor"/>
    <s v="/CYBERNOVA-Wireless-2-4GHz-Motion-Detection/dp/B07FNVCS7X/ref=sr_1_14?dchild=1&amp;keywords=motion+sensor+wifi&amp;qid=1612317331&amp;sr=8-14"/>
    <n v="24.595499999999998"/>
    <n v="3.6"/>
    <n v="51"/>
    <n v="1"/>
    <x v="2"/>
    <b v="0"/>
    <b v="1"/>
    <b v="0"/>
    <b v="0"/>
    <b v="0"/>
    <b v="0"/>
    <b v="0"/>
    <b v="0"/>
    <x v="0"/>
    <n v="24.595499999999998"/>
    <n v="24.595499999999998"/>
    <x v="0"/>
  </r>
  <r>
    <s v="OWSOO WiFi PIR Motion Sensor,Motion Detector,PIR Sensor,Wireless Passive Infrared Detector,Motion Sensor Alarm,Smart Security Alarm Sensor,Tuya APP Control,Alert Notifications,No Hub Required"/>
    <s v="/OWSOO-Detector-Wireless-Infrared-Notifications/dp/B08JM4VTSM/ref=sr_1_15?dchild=1&amp;keywords=motion+sensor+wifi&amp;qid=1612317331&amp;sr=8-15"/>
    <n v="22.790499999999998"/>
    <n v="2"/>
    <n v="1"/>
    <n v="1"/>
    <x v="2"/>
    <b v="0"/>
    <b v="1"/>
    <b v="0"/>
    <b v="0"/>
    <b v="0"/>
    <b v="0"/>
    <b v="0"/>
    <b v="0"/>
    <x v="0"/>
    <n v="22.790499999999998"/>
    <n v="22.790499999999998"/>
    <x v="0"/>
  </r>
  <r>
    <s v="Wireless Smart Motion Sensor: TUYA PIR Motion Detector Alert, WiFi Infrared Home Security Alarm System, Motion Detectors Compatible with Alexa,Google Home,Siri,1 Pack"/>
    <s v="/Wireless-Smart-Motion-Sensor-Compatible/dp/B08T68YPY1/ref=sr_1_16?dchild=1&amp;keywords=motion+sensor+wifi&amp;qid=1612317331&amp;sr=8-16"/>
    <n v="16.140499999999999"/>
    <n v="4.0090349075975364"/>
    <n v="301.3798767967146"/>
    <n v="1"/>
    <x v="2"/>
    <b v="0"/>
    <b v="1"/>
    <b v="0"/>
    <b v="0"/>
    <b v="0"/>
    <b v="0"/>
    <b v="0"/>
    <b v="0"/>
    <x v="0"/>
    <n v="16.140499999999999"/>
    <n v="16.140499999999999"/>
    <x v="0"/>
  </r>
  <r>
    <s v="Rreslicam Security Floodlight Camera,Outdoor Light with 1080P HD Floodlight Cam, 2.4G WiFi 120Â° Wide View 2500 lm IP65 Weatherproof Built-in Siren Alarm Motion Sensor Night Vision Two-Way Audio Alexa"/>
    <s v="/gp/slredirect/picassoRedirect.html/ref=pa_sp_mtf_aps_sr_pg1_1?ie=UTF8&amp;adId=A0713695TE4C43PO8ZL4&amp;url=%2FRreslicam-Security-Floodlight-Outdoor-Weatherproof%2Fdp%2FB08M47BL5B%2Fref%3Dsr_1_17_sspa%3Fdchild%3D1%26keywords%3Dmotion%2Bsensor%2Bwifi%26qid%3D1612317331%26sr%3D8-17-spons%26psc%3D1&amp;qualifier=1612317330&amp;id=2020174305054533&amp;widgetName=sp_mtf"/>
    <n v="85.490499999999997"/>
    <n v="3.9"/>
    <n v="25"/>
    <n v="1"/>
    <x v="2"/>
    <b v="0"/>
    <b v="1"/>
    <b v="0"/>
    <b v="0"/>
    <b v="0"/>
    <b v="0"/>
    <b v="0"/>
    <b v="0"/>
    <x v="0"/>
    <n v="85.490499999999997"/>
    <n v="85.490499999999997"/>
    <x v="0"/>
  </r>
  <r>
    <s v="Floodlight Camera Motion Sensor Outdoor Light with 1080P WiFi Home Security Cam Alexa IP65 Waterproof 120Â° Wide View 2500 lm Night Vision App for Phone 2-Way Audio Siren Alarm MicroSD/Cloud Storage"/>
    <s v="/Floodlight-Outdoor-Security-Waterproof-MicroSD/dp/B08MPK2Y6R/ref=sr_1_18?dchild=1&amp;keywords=motion+sensor+wifi&amp;qid=1612317331&amp;sr=8-18"/>
    <n v="85.490499999999997"/>
    <n v="3.9"/>
    <n v="15"/>
    <n v="1"/>
    <x v="2"/>
    <b v="0"/>
    <b v="1"/>
    <b v="0"/>
    <b v="0"/>
    <b v="0"/>
    <b v="0"/>
    <b v="0"/>
    <b v="0"/>
    <x v="0"/>
    <n v="85.490499999999997"/>
    <n v="85.490499999999997"/>
    <x v="0"/>
  </r>
  <r>
    <s v="Video Doorbell Camera with Chime, Conico 1080P 2.4G WiFi Wireless Doorbell Camera Wi-Fi with Motion Detector/Waterproof/2-Way Audio/Night Vision/Wide Angle 32gb Sd Card Include"/>
    <s v="/Doorbell-Wireless-Security-Pre-Installed-Waterproof/dp/B088R9R3BW/ref=sr_1_20?dchild=1&amp;keywords=motion+sensor+wifi&amp;qid=1612317331&amp;sr=8-20"/>
    <n v="84.540499999999994"/>
    <n v="4.3"/>
    <n v="1432"/>
    <n v="1"/>
    <x v="2"/>
    <b v="0"/>
    <b v="1"/>
    <b v="0"/>
    <b v="0"/>
    <b v="0"/>
    <b v="0"/>
    <b v="0"/>
    <b v="1"/>
    <x v="1"/>
    <n v="84.540499999999994"/>
    <n v="42.270249999999997"/>
    <x v="9"/>
  </r>
  <r>
    <s v="Ecolink Z-Wave PIR Motion Detector Pet Immune, White - PIRZWAVE2.5-ECO"/>
    <s v="/Z-wave-Detector-install-Immunity-PIRZWAVE2-5-ECO/dp/B01MQXXG0I/ref=sr_1_21?dchild=1&amp;keywords=motion+sensor+wifi&amp;qid=1612317331&amp;sr=8-21"/>
    <n v="37.049999999999997"/>
    <n v="4.3"/>
    <n v="452"/>
    <n v="1"/>
    <x v="1"/>
    <b v="0"/>
    <b v="1"/>
    <b v="0"/>
    <b v="0"/>
    <b v="0"/>
    <b v="0"/>
    <b v="0"/>
    <b v="0"/>
    <x v="0"/>
    <n v="37.049999999999997"/>
    <n v="37.049999999999997"/>
    <x v="0"/>
  </r>
  <r>
    <s v="Floodlight Camera Motion Sensor Outdoor Light with 1080P WiFi Home Security Cam Alexa IP65 Waterproof 120Â° Wide View 2500 lm Night Vision App for Phone 2-Way Audio Siren Alarm MicroSD/Cloud Storage"/>
    <s v="/gp/slredirect/picassoRedirect.html/ref=pa_sp_btf_aps_sr_pg1_1?ie=UTF8&amp;adId=A046608816NR86ZVCNHJW&amp;url=%2FFloodlight-Outdoor-Security-Waterproof-MicroSD%2Fdp%2FB08MPK2Y6R%2Fref%3Dsr_1_22_sspa%3Fdchild%3D1%26keywords%3Dmotion%2Bsensor%2Bwifi%26qid%3D1612317331%26sr%3D8-22-spons%26psc%3D1&amp;qualifier=1612317330&amp;id=2020174305054533&amp;widgetName=sp_btf"/>
    <n v="85.490499999999997"/>
    <n v="3.9"/>
    <n v="15"/>
    <n v="1"/>
    <x v="2"/>
    <b v="0"/>
    <b v="1"/>
    <b v="0"/>
    <b v="0"/>
    <b v="0"/>
    <b v="0"/>
    <b v="0"/>
    <b v="0"/>
    <x v="0"/>
    <n v="85.490499999999997"/>
    <n v="85.490499999999997"/>
    <x v="0"/>
  </r>
  <r>
    <s v="Aqara Vibration Sensor, REQUIRES AQARA HUB, Zigbee Connection, Wireless Mini Glass Break Detector for Alarm System and Smart Home Automation, Compatible with Apple HomeKit"/>
    <s v="/gp/slredirect/picassoRedirect.html/ref=pa_sp_atf_aps_sr_pg1_1?ie=UTF8&amp;adId=A0358170OGFFKSBQIWXA&amp;url=%2FAqara-Vibration-Sensor-Automation-Compatible%2Fdp%2FB07PJT939B%2Fref%3Dsr_1_1_sspa%3Fdchild%3D1%26keywords%3Dtemperature%2Bsensor%2Bzigbee%26qid%3D1612317331%26sr%3D8-1-spons%26psc%3D1&amp;qualifier=1612317331&amp;id=5243325974567897&amp;widgetName=sp_atf"/>
    <n v="18.230499999999999"/>
    <n v="4"/>
    <n v="142"/>
    <n v="1"/>
    <x v="0"/>
    <b v="0"/>
    <b v="0"/>
    <b v="0"/>
    <b v="0"/>
    <b v="0"/>
    <b v="1"/>
    <b v="0"/>
    <b v="0"/>
    <x v="0"/>
    <n v="18.230499999999999"/>
    <n v="18.230499999999999"/>
    <x v="5"/>
  </r>
  <r>
    <s v="Aqara Temperature and Humidity Sensor, REQUIRES AQARA HUB, Zigbee Connection, for Remote Monitoring and Smart Home Automation, Wireless Thermometer Hygrometer, Compatible with Apple HomeKit, Alexa"/>
    <s v="/Aqara-WSDCGQ11LM-Temperature-Humidity-Sensor/dp/B07D37FKGY/ref=sr_1_2?dchild=1&amp;keywords=temperature+sensor+zigbee&amp;qid=1612317331&amp;sr=8-2"/>
    <n v="18.040499999999998"/>
    <n v="4.3"/>
    <n v="336"/>
    <n v="1"/>
    <x v="0"/>
    <b v="1"/>
    <b v="0"/>
    <b v="1"/>
    <b v="0"/>
    <b v="0"/>
    <b v="0"/>
    <b v="0"/>
    <b v="0"/>
    <x v="1"/>
    <n v="18.040499999999998"/>
    <n v="9.020249999999999"/>
    <x v="1"/>
  </r>
  <r>
    <s v="SONOFF SNZB-02 ZigBee Mini Indoor Temperature and Humidity Sensor for Checking the Room Climate, SONOFF ZigBee Bridge Required, Indoor Thermometer Hygrometer with Alert, Works with Alexa, Google Home"/>
    <s v="/Temperature-Humidity-Checking-Thermometer-Hygrometer/dp/B08BCJNDYQ/ref=sr_1_3?dchild=1&amp;keywords=temperature+sensor+zigbee&amp;qid=1612317331&amp;sr=8-3"/>
    <n v="17.090499999999999"/>
    <n v="3.6"/>
    <n v="66"/>
    <n v="1"/>
    <x v="0"/>
    <b v="1"/>
    <b v="0"/>
    <b v="1"/>
    <b v="0"/>
    <b v="0"/>
    <b v="0"/>
    <b v="0"/>
    <b v="0"/>
    <x v="1"/>
    <n v="17.090499999999999"/>
    <n v="8.5452499999999993"/>
    <x v="1"/>
  </r>
  <r>
    <s v="OWSOO Temperature and Humidity Sensor,Mini Indoor Temp Humidity Monitor,SONOFF SNZB-02 ZigBee Real Time Low-Battery Notification,Works with SONOFF ZigBee Bridge,eWeLink,APP Remote Control"/>
    <s v="/OWSOO-Temperature-Humidity-Low-Battery-Notification/dp/B08DRCXXNN/ref=sr_1_4?dchild=1&amp;keywords=temperature+sensor+zigbee&amp;qid=1612317331&amp;sr=8-4"/>
    <n v="17.090499999999999"/>
    <n v="3.8"/>
    <n v="11"/>
    <n v="1"/>
    <x v="0"/>
    <b v="1"/>
    <b v="0"/>
    <b v="1"/>
    <b v="0"/>
    <b v="0"/>
    <b v="0"/>
    <b v="0"/>
    <b v="0"/>
    <x v="1"/>
    <n v="17.090499999999999"/>
    <n v="8.5452499999999993"/>
    <x v="1"/>
  </r>
  <r>
    <s v="Aeotec Multisensor 6, Z-Wave Plus 6-in1 motion, temperature, humidity, light, UV, vibration sensor"/>
    <s v="/Aeotec-Multisensor-temperature-humidity-vibration/dp/B0151Z8ZQY/ref=sr_1_5?dchild=1&amp;keywords=temperature+sensor+zigbee&amp;qid=1612317331&amp;sr=8-5"/>
    <n v="56.990499999999997"/>
    <n v="4"/>
    <n v="546"/>
    <n v="1"/>
    <x v="1"/>
    <b v="1"/>
    <b v="1"/>
    <b v="1"/>
    <b v="1"/>
    <b v="0"/>
    <b v="1"/>
    <b v="0"/>
    <b v="0"/>
    <x v="3"/>
    <n v="56.990499999999997"/>
    <n v="11.398099999999999"/>
    <x v="3"/>
  </r>
  <r>
    <s v="Centralite Micro Door Sensor (Works with SmartThings, Wink, Vera, and ZigBee platforms)"/>
    <s v="/Centralite-Sensor-SmartThings-ZigBee-platforms/dp/B071YQCWQM/ref=sr_1_6?dchild=1&amp;keywords=temperature+sensor+zigbee&amp;qid=1612317331&amp;sr=8-6"/>
    <n v="18.990499999999997"/>
    <n v="4.3"/>
    <n v="335"/>
    <n v="1"/>
    <x v="0"/>
    <b v="0"/>
    <b v="0"/>
    <b v="0"/>
    <b v="0"/>
    <b v="0"/>
    <b v="0"/>
    <b v="0"/>
    <b v="1"/>
    <x v="0"/>
    <n v="18.990499999999997"/>
    <n v="18.990499999999997"/>
    <x v="4"/>
  </r>
  <r>
    <s v="Aeotec Water Sensor 6 Zwave Water Sensor Z-Wave Plus Enabled Home Security Zwave Leak Sensor Smart Zwave Temperature Freeze Flood Sensor (Water Sensor 6)"/>
    <s v="/Aeotec-ZW122-Z-Wave-Water-Sensor/dp/B0799KLKVC/ref=sr_1_7?dchild=1&amp;keywords=temperature+sensor+zigbee&amp;qid=1612317331&amp;sr=8-7"/>
    <n v="52.240499999999997"/>
    <n v="4.0999999999999996"/>
    <n v="77"/>
    <n v="1"/>
    <x v="1"/>
    <b v="1"/>
    <b v="0"/>
    <b v="0"/>
    <b v="0"/>
    <b v="0"/>
    <b v="0"/>
    <b v="0"/>
    <b v="0"/>
    <x v="0"/>
    <n v="52.240499999999997"/>
    <n v="52.240499999999997"/>
    <x v="10"/>
  </r>
  <r>
    <s v="ZOOZ Z-Wave Plus 4-in-1 Sensor ZSE40 VER. 2.0 (Motion/Light/Temperature/Humidity)"/>
    <s v="/ZOOZ-Z-Wave-Sensor-Temperature-Humidity/dp/B01AKSO80O/ref=sr_1_8?dchild=1&amp;keywords=temperature+sensor+zigbee&amp;qid=1612317331&amp;sr=8-8"/>
    <n v="37.952500000000001"/>
    <n v="4"/>
    <n v="515"/>
    <n v="1"/>
    <x v="1"/>
    <b v="1"/>
    <b v="1"/>
    <b v="1"/>
    <b v="0"/>
    <b v="0"/>
    <b v="0"/>
    <b v="0"/>
    <b v="0"/>
    <x v="2"/>
    <n v="37.952500000000001"/>
    <n v="12.650833333333333"/>
    <x v="2"/>
  </r>
  <r>
    <s v="Tuya Zigbee Temperature and Humidity Sensor with LCD Screen Display White"/>
    <s v="/Zigbee-Temperature-Humidity-Sensor-Display/dp/B08P7CZ144/ref=sr_1_13?dchild=1&amp;keywords=temperature+sensor+zigbee&amp;qid=1612317331&amp;sr=8-13"/>
    <n v="27.074999999999999"/>
    <n v="2"/>
    <n v="1"/>
    <n v="1"/>
    <x v="0"/>
    <b v="1"/>
    <b v="0"/>
    <b v="1"/>
    <b v="0"/>
    <b v="0"/>
    <b v="0"/>
    <b v="0"/>
    <b v="0"/>
    <x v="1"/>
    <n v="27.074999999999999"/>
    <n v="13.5375"/>
    <x v="1"/>
  </r>
  <r>
    <s v="SONPP Zigbee 3.0 Temperature Sensor Tuya and Smart Life App Control Temperature and Humidity Sensor"/>
    <s v="/SONPP-Zigbee-Temperature-Control-Humidity/dp/B08HSZ8XPZ/ref=sr_1_14?dchild=1&amp;keywords=temperature+sensor+zigbee&amp;qid=1612317331&amp;sr=8-14"/>
    <n v="22.268000000000001"/>
    <n v="4.0090349075975364"/>
    <n v="301.3798767967146"/>
    <n v="1"/>
    <x v="0"/>
    <b v="1"/>
    <b v="0"/>
    <b v="1"/>
    <b v="0"/>
    <b v="0"/>
    <b v="0"/>
    <b v="0"/>
    <b v="0"/>
    <x v="1"/>
    <n v="22.268000000000001"/>
    <n v="11.134"/>
    <x v="1"/>
  </r>
  <r>
    <s v="Zooz Z-Wave Plus S2 MultiSiren ZSE19 with Temperature and Humidity Sensors"/>
    <s v="/Z-Wave-MultiSiren-Temperature-Humidity-Sensors/dp/B07KP4SY1V/ref=sr_1_16?dchild=1&amp;keywords=temperature+sensor+zigbee&amp;qid=1612317331&amp;sr=8-16"/>
    <n v="47.452500000000001"/>
    <n v="4.3"/>
    <n v="78"/>
    <n v="1"/>
    <x v="1"/>
    <b v="1"/>
    <b v="0"/>
    <b v="1"/>
    <b v="0"/>
    <b v="0"/>
    <b v="0"/>
    <b v="0"/>
    <b v="0"/>
    <x v="1"/>
    <n v="47.452500000000001"/>
    <n v="23.72625"/>
    <x v="1"/>
  </r>
  <r>
    <s v="DXSS Tuya ZigBee Smart Temperature Humidity Sensor,Home Automation Remote Control Wireless Thermometer Hygrometer, Tuya/Smart Life App, Requires Zigbee HUB"/>
    <s v="/DXSS-Temperature-Automation-Thermometer-Hygrometer/dp/B08MTVN6YQ/ref=sr_1_22?dchild=1&amp;keywords=temperature+sensor+zigbee&amp;qid=1612317331&amp;sr=8-22"/>
    <n v="16.805500000000002"/>
    <n v="4"/>
    <n v="1"/>
    <n v="1"/>
    <x v="0"/>
    <b v="1"/>
    <b v="0"/>
    <b v="1"/>
    <b v="0"/>
    <b v="0"/>
    <b v="0"/>
    <b v="0"/>
    <b v="0"/>
    <x v="1"/>
    <n v="16.805500000000002"/>
    <n v="8.4027500000000011"/>
    <x v="1"/>
  </r>
  <r>
    <s v="Olaf Trading Tuya ZigBee Smart Temperature and Humidity Sensor, Tuya/Smart Life App Battery Powered ZigBee Smart Home Security"/>
    <s v="/Olaf-Trading-Temperature-Humidity-Security/dp/B08QD3SVW5/ref=sr_1_23?dchild=1&amp;keywords=temperature+sensor+zigbee&amp;qid=1612317331&amp;sr=8-23"/>
    <n v="15.570499999999999"/>
    <n v="4.0090349075975364"/>
    <n v="301.3798767967146"/>
    <n v="1"/>
    <x v="0"/>
    <b v="1"/>
    <b v="0"/>
    <b v="1"/>
    <b v="0"/>
    <b v="0"/>
    <b v="0"/>
    <b v="0"/>
    <b v="0"/>
    <x v="1"/>
    <n v="15.570499999999999"/>
    <n v="7.7852499999999996"/>
    <x v="1"/>
  </r>
  <r>
    <s v="FIBARO Motion Sensor Z-Wave Plus Multisensor-Movement, Temperature, Light Intensity, Accelerometer, FGMS-001, doesn't work with HomeKit"/>
    <s v="/Fibaro-FGMS-001-ZW5-motionsensor-Multisensor-FGMS-001/dp/B01KOGDETI/ref=sr_1_24?dchild=1&amp;keywords=temperature+sensor+zigbee&amp;qid=1612317331&amp;sr=8-24"/>
    <n v="40.432000000000002"/>
    <n v="3.8"/>
    <n v="133"/>
    <n v="1"/>
    <x v="1"/>
    <b v="1"/>
    <b v="1"/>
    <b v="0"/>
    <b v="0"/>
    <b v="0"/>
    <b v="0"/>
    <b v="0"/>
    <b v="0"/>
    <x v="1"/>
    <n v="40.432000000000002"/>
    <n v="20.216000000000001"/>
    <x v="6"/>
  </r>
  <r>
    <s v="ZigBee Temperature and Humidity Sensor, Battery Powered Thermometer Hygrometer with LCD Screen Display for Remote Monitoring and Smart Home Automation"/>
    <s v="/Temperature-Thermometer-Hygrometer-Monitoring-Automation/dp/B08P4MWT89/ref=sr_1_25?dchild=1&amp;keywords=temperature+sensor+zigbee&amp;qid=1612317331&amp;sr=8-25"/>
    <n v="22.980499999999999"/>
    <n v="4.0090349075975364"/>
    <n v="301.3798767967146"/>
    <n v="1"/>
    <x v="0"/>
    <b v="1"/>
    <b v="0"/>
    <b v="1"/>
    <b v="0"/>
    <b v="0"/>
    <b v="0"/>
    <b v="0"/>
    <b v="0"/>
    <x v="1"/>
    <n v="22.980499999999999"/>
    <n v="11.49025"/>
    <x v="1"/>
  </r>
  <r>
    <s v="Sensative Z-Wave Plus Indoor/Outdoor Temperature and Light Sensor Strips Comfort, Works with SmartThings"/>
    <s v="/Sensative-Temperature-Strips-Comfort-SmartThings/dp/B07DQSTS5Q/ref=sr_1_27?dchild=1&amp;keywords=temperature+sensor+zigbee&amp;qid=1612317331&amp;sr=8-27"/>
    <n v="47.452500000000001"/>
    <n v="3.4"/>
    <n v="27"/>
    <n v="1"/>
    <x v="1"/>
    <b v="1"/>
    <b v="0"/>
    <b v="0"/>
    <b v="0"/>
    <b v="1"/>
    <b v="0"/>
    <b v="0"/>
    <b v="0"/>
    <x v="1"/>
    <n v="47.452500000000001"/>
    <n v="23.72625"/>
    <x v="11"/>
  </r>
  <r>
    <s v="Tuya ZigBee Smart Temperature and Humidity Sensor, Wireless Thermometer Hygrometer, Tuya/Smart Life App, Requires Zigbee HUB, for Remote Monitoring and Smart Home Automation"/>
    <s v="/Temperature-Thermometer-Hygrometer-Monitoring-Automation/dp/B08M9S5L74/ref=sr_1_28?dchild=1&amp;keywords=temperature+sensor+zigbee&amp;qid=1612317331&amp;sr=8-28"/>
    <n v="17.090499999999999"/>
    <n v="1"/>
    <n v="1"/>
    <n v="1"/>
    <x v="0"/>
    <b v="1"/>
    <b v="0"/>
    <b v="1"/>
    <b v="0"/>
    <b v="0"/>
    <b v="0"/>
    <b v="0"/>
    <b v="0"/>
    <x v="1"/>
    <n v="17.090499999999999"/>
    <n v="8.5452499999999993"/>
    <x v="1"/>
  </r>
  <r>
    <s v="BENEXMART Tuya Zigbee Temperature and Humidity Sensor Intelligent Home System Remote Control (T &amp; H Sensor)"/>
    <s v="/BENEXMART-Temperature-Humidity-Intelligent-Control/dp/B07NM6CF79/ref=sr_1_29?dchild=1&amp;keywords=temperature+sensor+zigbee&amp;qid=1612317331&amp;sr=8-29"/>
    <n v="40.161204414587196"/>
    <n v="4"/>
    <n v="36"/>
    <n v="1"/>
    <x v="0"/>
    <b v="1"/>
    <b v="0"/>
    <b v="1"/>
    <b v="0"/>
    <b v="0"/>
    <b v="0"/>
    <b v="0"/>
    <b v="0"/>
    <x v="1"/>
    <n v="39.726779990402932"/>
    <n v="26.85153149392189"/>
    <x v="1"/>
  </r>
  <r>
    <s v="Linkind PIR Motion Sensor, Wireless Motion Detector, Zigbee-White, for DIY Use with Linkind Home Security System, Automation with Linkind Smart Zigbee LED Lights, LINKIND Hub Required (NOT Included)"/>
    <s v="/Linkind-Wireless-Detector-Zigbee-White-Automation/dp/B07Y9MST7Y/ref=sr_1_32?dchild=1&amp;keywords=temperature+sensor+zigbee&amp;qid=1612317331&amp;sr=8-32"/>
    <n v="17.574999999999999"/>
    <n v="4"/>
    <n v="74"/>
    <n v="1"/>
    <x v="0"/>
    <b v="0"/>
    <b v="1"/>
    <b v="0"/>
    <b v="0"/>
    <b v="0"/>
    <b v="0"/>
    <b v="0"/>
    <b v="0"/>
    <x v="0"/>
    <n v="17.574999999999999"/>
    <n v="17.574999999999999"/>
    <x v="0"/>
  </r>
  <r>
    <s v="Aqara Motion Sensor, REQUIRES AQARA HUB, Zigbee Connection, for Alarm System and Smart Home Automation, Broad Detection Range, Compatible with Apple HomeKit, Alexa"/>
    <s v="/Aqara-RTCGQ11LM-Motion-Sensor-White/dp/B07D1CRRVF/ref=sr_1_36?dchild=1&amp;keywords=temperature+sensor+zigbee&amp;qid=1612317331&amp;sr=8-36"/>
    <n v="19.180499999999999"/>
    <n v="4.3"/>
    <n v="256"/>
    <n v="1"/>
    <x v="0"/>
    <b v="0"/>
    <b v="1"/>
    <b v="0"/>
    <b v="0"/>
    <b v="0"/>
    <b v="0"/>
    <b v="0"/>
    <b v="0"/>
    <x v="0"/>
    <n v="19.180499999999999"/>
    <n v="19.180499999999999"/>
    <x v="0"/>
  </r>
  <r>
    <s v="Sonoff TH10 Remote WiFi Smart Switch Support Temperature and Humidity Monitoring Feature for Home Automation System,Works with Alexa&amp;Google Assistant(Without Sensor)"/>
    <s v="/Sonoff-Temperature-Monitoring-Automation-Assistant/dp/B06XSHMG8P/ref=sr_1_38?dchild=1&amp;keywords=temperature+sensor+zigbee&amp;qid=1612317331&amp;sr=8-38"/>
    <n v="13.205"/>
    <n v="3.9"/>
    <n v="154"/>
    <n v="1"/>
    <x v="2"/>
    <b v="1"/>
    <b v="0"/>
    <b v="1"/>
    <b v="0"/>
    <b v="0"/>
    <b v="0"/>
    <b v="0"/>
    <b v="0"/>
    <x v="1"/>
    <n v="13.205"/>
    <n v="6.6025"/>
    <x v="1"/>
  </r>
  <r>
    <s v="Ecolink Wireless Door/Window Contact Zigbee Wireless Door/Window Contact, White (4655BC0-R)"/>
    <s v="/Ecolink-Wireless-Window-Contact-4655BC0-R/dp/B07HN5CZCX/ref=sr_1_40?dchild=1&amp;keywords=temperature+sensor+zigbee&amp;qid=1612317331&amp;sr=8-40"/>
    <n v="14.221500000000001"/>
    <n v="4"/>
    <n v="99"/>
    <n v="1"/>
    <x v="0"/>
    <b v="0"/>
    <b v="0"/>
    <b v="0"/>
    <b v="0"/>
    <b v="0"/>
    <b v="0"/>
    <b v="0"/>
    <b v="1"/>
    <x v="0"/>
    <n v="14.221500000000001"/>
    <n v="14.221500000000001"/>
    <x v="4"/>
  </r>
  <r>
    <s v="Riboaoy Zigbee Temperature Humidity Sensor Tuya Wireless Control Sensor w/Display"/>
    <s v="/Riboaoy-Temperature-Humidity-Wireless-Control/dp/B08H5MMPK4/ref=sr_1_41?dchild=1&amp;keywords=temperature+sensor+zigbee&amp;qid=1612317331&amp;sr=8-41"/>
    <n v="22.258499999999998"/>
    <n v="4.0090349075975364"/>
    <n v="301.3798767967146"/>
    <n v="1"/>
    <x v="0"/>
    <b v="1"/>
    <b v="0"/>
    <b v="1"/>
    <b v="0"/>
    <b v="0"/>
    <b v="0"/>
    <b v="0"/>
    <b v="0"/>
    <x v="1"/>
    <n v="22.258499999999998"/>
    <n v="11.129249999999999"/>
    <x v="1"/>
  </r>
  <r>
    <s v="Aqara Door and Window Sensor, REQUIRES AQARA HUB, Zigbee Connection, Wireless Mini Contact Sensor for Alarm System and Smart Home Automation, Compatible with Apple HomeKit, Alexa"/>
    <s v="/Aqara-MCCGQ11LM-Window-Sensor-White/dp/B07D37VDM3/ref=sr_1_42?dchild=1&amp;keywords=temperature+sensor+zigbee&amp;qid=1612317331&amp;sr=8-42"/>
    <n v="17.090499999999999"/>
    <n v="4.5"/>
    <n v="387"/>
    <n v="1"/>
    <x v="0"/>
    <b v="0"/>
    <b v="0"/>
    <b v="0"/>
    <b v="0"/>
    <b v="0"/>
    <b v="0"/>
    <b v="0"/>
    <b v="1"/>
    <x v="0"/>
    <n v="17.090499999999999"/>
    <n v="17.090499999999999"/>
    <x v="4"/>
  </r>
  <r>
    <s v="Govee WiFi Temperature Humidity Sensor, Works with Alexa, Wireless Thermometer Hygrometer Temp Humidity Monitor for House, Greenhouse, Wine Cellar, Humidor (5G WiFi Not Supported)"/>
    <s v="/Govee-Temperature-Thermometer-Hygrometer-Greenhouse/dp/B07TWMSNH5/ref=sr_1_43?dchild=1&amp;keywords=temperature+sensor+zigbee&amp;qid=1612317331&amp;sr=8-43"/>
    <n v="47.490499999999997"/>
    <n v="4.0999999999999996"/>
    <n v="752"/>
    <n v="1"/>
    <x v="2"/>
    <b v="1"/>
    <b v="0"/>
    <b v="1"/>
    <b v="0"/>
    <b v="0"/>
    <b v="0"/>
    <b v="0"/>
    <b v="0"/>
    <x v="1"/>
    <n v="47.490499999999997"/>
    <n v="23.745249999999999"/>
    <x v="1"/>
  </r>
  <r>
    <s v="Tuya ZigBee Smart Temperature Humidity Sensor, WiFi Thermometer Hygrometer, Home Automation App Remote Control Wireless Thermometer Hygrometer, Requires Zigbee HUB"/>
    <s v="/Temperature-Humidity-Thermometer-Hygrometer-Automation/dp/B08RDHRXF6/ref=sr_1_44?dchild=1&amp;keywords=temperature+sensor+zigbee&amp;qid=1612317331&amp;sr=8-44"/>
    <n v="18.524999999999999"/>
    <n v="4.0090349075975364"/>
    <n v="301.3798767967146"/>
    <n v="1"/>
    <x v="0"/>
    <b v="1"/>
    <b v="0"/>
    <b v="1"/>
    <b v="0"/>
    <b v="0"/>
    <b v="0"/>
    <b v="0"/>
    <b v="0"/>
    <x v="1"/>
    <n v="18.524999999999999"/>
    <n v="9.2624999999999993"/>
    <x v="1"/>
  </r>
  <r>
    <s v="Monoprice Z-Wave Plus Pir Motion Detector with Temperature Sensor, No Logo | Easy to Install, Passive Infrared Sensor White"/>
    <s v="/Monoprice-Detector-Temperature-Install-Infrared/dp/B01I5YETV8/ref=sr_1_45?dchild=1&amp;keywords=temperature+sensor+zigbee&amp;qid=1612317331&amp;sr=8-45"/>
    <n v="33.240499999999997"/>
    <n v="3.9"/>
    <n v="53"/>
    <n v="1"/>
    <x v="1"/>
    <b v="1"/>
    <b v="1"/>
    <b v="0"/>
    <b v="0"/>
    <b v="0"/>
    <b v="0"/>
    <b v="0"/>
    <b v="0"/>
    <x v="1"/>
    <n v="33.240499999999997"/>
    <n v="16.620249999999999"/>
    <x v="6"/>
  </r>
  <r>
    <s v="NEO Z-Wave Plus Door/Window Sensor Mini Sized Smart Home Automation Security, Magnetic, Work with Wink, Aeotec, Iris and Vera 2PK"/>
    <s v="/NEO-Z-Wave-Automation-Security-Magnetic/dp/B079MB2FQN/ref=sr_1_48?dchild=1&amp;keywords=temperature+sensor+zigbee&amp;qid=1612317331&amp;sr=8-48"/>
    <n v="43.025499999999994"/>
    <n v="3.9"/>
    <n v="70"/>
    <n v="1"/>
    <x v="1"/>
    <b v="0"/>
    <b v="0"/>
    <b v="0"/>
    <b v="0"/>
    <b v="0"/>
    <b v="0"/>
    <b v="0"/>
    <b v="1"/>
    <x v="0"/>
    <n v="43.025499999999994"/>
    <n v="43.025499999999994"/>
    <x v="4"/>
  </r>
  <r>
    <s v="Temp Stick Wireless Remote Temperature &amp; Humidity Sensor. Connects Directly to WiFi. Free 24/7 Monitoring, Alerts &amp; History. Free iPhone/Android Apps, Made in America. Monitor Anywhere, Anytime!"/>
    <s v="/Wireless-Temperature-Monitoring-Unlimited-Historical/dp/B01HH7YD2Y/ref=sr_1_49?dchild=1&amp;keywords=temperature+sensor+zigbee&amp;qid=1612317331&amp;sr=8-49"/>
    <n v="141.54999999999998"/>
    <n v="4.5"/>
    <n v="1536"/>
    <n v="1"/>
    <x v="2"/>
    <b v="1"/>
    <b v="0"/>
    <b v="1"/>
    <b v="0"/>
    <b v="0"/>
    <b v="0"/>
    <b v="0"/>
    <b v="0"/>
    <x v="1"/>
    <n v="141.54999999999998"/>
    <n v="70.774999999999991"/>
    <x v="1"/>
  </r>
  <r>
    <s v="Koogeek Home Security System Wireless WiFi Zigbee Alarm Kit, 24/7 Monitoring-No Monthly Fee, Alexa/Google Assistant, App Control with Gateway/PIR Sensor/Door Sensor/Temperature and Humidity Sensor"/>
    <s v="/Koogeek-Security-Monitoring-No-Assistant-Temperature/dp/B07ZFPB1RM/ref=sr_1_50?dchild=1&amp;keywords=temperature+sensor+zigbee&amp;qid=1612317331&amp;sr=8-50"/>
    <n v="56.990499999999997"/>
    <n v="3.8"/>
    <n v="18"/>
    <n v="1"/>
    <x v="0"/>
    <b v="1"/>
    <b v="0"/>
    <b v="1"/>
    <b v="0"/>
    <b v="0"/>
    <b v="0"/>
    <b v="0"/>
    <b v="1"/>
    <x v="2"/>
    <n v="56.990499999999997"/>
    <n v="18.996833333333331"/>
    <x v="12"/>
  </r>
  <r>
    <s v="RETYLY Zigbee 3.0 Temperature Sensor Tuya and Smart Life App Control Temperature and Humidity Sensor"/>
    <s v="/RETYLY-Zigbee-Temperature-Control-Humidity/dp/B08F6W642Z/ref=sr_1_52?dchild=1&amp;keywords=temperature+sensor+zigbee&amp;qid=1612317331&amp;sr=8-52"/>
    <n v="20.4725"/>
    <n v="4.0090349075975364"/>
    <n v="301.3798767967146"/>
    <n v="1"/>
    <x v="0"/>
    <b v="1"/>
    <b v="0"/>
    <b v="1"/>
    <b v="0"/>
    <b v="0"/>
    <b v="0"/>
    <b v="0"/>
    <b v="0"/>
    <x v="1"/>
    <n v="20.4725"/>
    <n v="10.23625"/>
    <x v="1"/>
  </r>
  <r>
    <s v="Aqara Vibration Sensor, REQUIRES AQARA HUB, Zigbee Connection, Wireless Mini Glass Break Detector for Alarm System and Smart Home Automation, Compatible with Apple HomeKit"/>
    <s v="/Aqara-Vibration-Sensor-Automation-Compatible/dp/B07PJT939B/ref=sr_1_53?dchild=1&amp;keywords=temperature+sensor+zigbee&amp;qid=1612317331&amp;sr=8-53"/>
    <n v="18.230499999999999"/>
    <n v="4"/>
    <n v="142"/>
    <n v="1"/>
    <x v="0"/>
    <b v="0"/>
    <b v="0"/>
    <b v="0"/>
    <b v="0"/>
    <b v="0"/>
    <b v="1"/>
    <b v="0"/>
    <b v="0"/>
    <x v="0"/>
    <n v="18.230499999999999"/>
    <n v="18.230499999999999"/>
    <x v="5"/>
  </r>
  <r>
    <s v="ZOOZ Z-Wave Plus 4-in-1 Sensor ZSE40 VER. 2.0 (Motion/Light/Temperature/Humidity)"/>
    <s v="/ZOOZ-Z-Wave-Sensor-Temperature-Humidity/dp/B01AKSO80O/ref=sr_1_1?dchild=1&amp;keywords=temperature+sensor+zwave&amp;qid=1612317332&amp;sr=8-1"/>
    <n v="37.952500000000001"/>
    <n v="4"/>
    <n v="515"/>
    <n v="1"/>
    <x v="1"/>
    <b v="1"/>
    <b v="1"/>
    <b v="1"/>
    <b v="0"/>
    <b v="0"/>
    <b v="0"/>
    <b v="0"/>
    <b v="0"/>
    <x v="2"/>
    <n v="37.952500000000001"/>
    <n v="12.650833333333333"/>
    <x v="2"/>
  </r>
  <r>
    <s v="Aeotec Multisensor 6, Z-Wave Plus 6-in1 motion, temperature, humidity, light, UV, vibration sensor"/>
    <s v="/Aeotec-Multisensor-temperature-humidity-vibration/dp/B0151Z8ZQY/ref=sr_1_4?dchild=1&amp;keywords=temperature+sensor+zwave&amp;qid=1612317332&amp;sr=8-4"/>
    <n v="56.990499999999997"/>
    <n v="4"/>
    <n v="546"/>
    <n v="1"/>
    <x v="1"/>
    <b v="1"/>
    <b v="1"/>
    <b v="1"/>
    <b v="1"/>
    <b v="0"/>
    <b v="1"/>
    <b v="0"/>
    <b v="0"/>
    <x v="3"/>
    <n v="56.990499999999997"/>
    <n v="11.398099999999999"/>
    <x v="3"/>
  </r>
  <r>
    <s v="FIBARO Motion Sensor Z-Wave Plus Multisensor-Movement, Temperature, Light Intensity, Accelerometer, FGMS-001, doesn't work with HomeKit"/>
    <s v="/Fibaro-FGMS-001-ZW5-motionsensor-Multisensor-FGMS-001/dp/B01KOGDETI/ref=sr_1_5?dchild=1&amp;keywords=temperature+sensor+zwave&amp;qid=1612317332&amp;sr=8-5"/>
    <n v="40.432000000000002"/>
    <n v="3.8"/>
    <n v="133"/>
    <n v="1"/>
    <x v="1"/>
    <b v="1"/>
    <b v="1"/>
    <b v="0"/>
    <b v="0"/>
    <b v="0"/>
    <b v="0"/>
    <b v="0"/>
    <b v="0"/>
    <x v="1"/>
    <n v="40.432000000000002"/>
    <n v="20.216000000000001"/>
    <x v="6"/>
  </r>
  <r>
    <s v="Trane ZSENS930AW00MA Z-Wave Temperature and Humidity Sensor"/>
    <s v="/Trane-ZSENS930AW00MA-Z-Wave-Temperature-Humidity/dp/B089VPDRHW/ref=sr_1_6?dchild=1&amp;keywords=temperature+sensor+zwave&amp;qid=1612317332&amp;sr=8-6"/>
    <n v="91.674999999999997"/>
    <n v="3.9"/>
    <n v="9"/>
    <n v="1"/>
    <x v="1"/>
    <b v="1"/>
    <b v="0"/>
    <b v="1"/>
    <b v="0"/>
    <b v="0"/>
    <b v="0"/>
    <b v="0"/>
    <b v="0"/>
    <x v="1"/>
    <n v="91.674999999999997"/>
    <n v="45.837499999999999"/>
    <x v="1"/>
  </r>
  <r>
    <s v="Aeotec Multisensor 6 with Battery, Z-Wave Plus 6-in-1 Motion, Temperature, Humidity, Light, UV, Vibration Sensor"/>
    <s v="/Aeotec-Multisensor-Temperature-Humidity-Vibration/dp/B0773FWJ2Y/ref=sr_1_7?dchild=1&amp;keywords=temperature+sensor+zwave&amp;qid=1612317332&amp;sr=8-7"/>
    <n v="57.9405"/>
    <n v="4.3"/>
    <n v="110"/>
    <n v="1"/>
    <x v="1"/>
    <b v="1"/>
    <b v="1"/>
    <b v="1"/>
    <b v="1"/>
    <b v="0"/>
    <b v="1"/>
    <b v="0"/>
    <b v="0"/>
    <x v="3"/>
    <n v="57.9405"/>
    <n v="11.588100000000001"/>
    <x v="3"/>
  </r>
  <r>
    <s v="Monoprice Z-Wave Plus Pir Motion Detector with Temperature Sensor, No Logo | Easy to Install, Passive Infrared Sensor White"/>
    <s v="/Monoprice-Detector-Temperature-Install-Infrared/dp/B01I5YETV8/ref=sr_1_8?dchild=1&amp;keywords=temperature+sensor+zwave&amp;qid=1612317332&amp;sr=8-8"/>
    <n v="33.240499999999997"/>
    <n v="3.9"/>
    <n v="53"/>
    <n v="1"/>
    <x v="1"/>
    <b v="1"/>
    <b v="1"/>
    <b v="0"/>
    <b v="0"/>
    <b v="0"/>
    <b v="0"/>
    <b v="0"/>
    <b v="0"/>
    <x v="1"/>
    <n v="33.240499999999997"/>
    <n v="16.620249999999999"/>
    <x v="6"/>
  </r>
  <r>
    <s v="Zooz Z-Wave Plus S2 MultiSiren ZSE19 with Temperature and Humidity Sensors"/>
    <s v="/Z-Wave-MultiSiren-Temperature-Humidity-Sensors/dp/B07KP4SY1V/ref=sr_1_9?dchild=1&amp;keywords=temperature+sensor+zwave&amp;qid=1612317332&amp;sr=8-9"/>
    <n v="47.452500000000001"/>
    <n v="4.3"/>
    <n v="78"/>
    <n v="1"/>
    <x v="1"/>
    <b v="1"/>
    <b v="0"/>
    <b v="1"/>
    <b v="0"/>
    <b v="0"/>
    <b v="0"/>
    <b v="0"/>
    <b v="0"/>
    <x v="1"/>
    <n v="47.452500000000001"/>
    <n v="23.72625"/>
    <x v="1"/>
  </r>
  <r>
    <s v="Sensative Z-Wave Plus Indoor/Outdoor Temperature and Light Sensor Strips Comfort, Works with SmartThings"/>
    <s v="/Sensative-Temperature-Strips-Comfort-SmartThings/dp/B07DQSTS5Q/ref=sr_1_10?dchild=1&amp;keywords=temperature+sensor+zwave&amp;qid=1612317332&amp;sr=8-10"/>
    <n v="47.452500000000001"/>
    <n v="3.4"/>
    <n v="27"/>
    <n v="1"/>
    <x v="1"/>
    <b v="1"/>
    <b v="0"/>
    <b v="0"/>
    <b v="0"/>
    <b v="1"/>
    <b v="0"/>
    <b v="0"/>
    <b v="0"/>
    <x v="1"/>
    <n v="47.452500000000001"/>
    <n v="23.72625"/>
    <x v="11"/>
  </r>
  <r>
    <s v="Aeotec Water Sensor 6 Zwave Water Sensor Z-Wave Plus Enabled Home Security Zwave Leak Sensor Smart Zwave Temperature Freeze Flood Sensor (Water Sensor 6)"/>
    <s v="/Aeotec-ZW122-Z-Wave-Water-Sensor/dp/B0799KLKVC/ref=sr_1_11?dchild=1&amp;keywords=temperature+sensor+zwave&amp;qid=1612317332&amp;sr=8-11"/>
    <n v="52.240499999999997"/>
    <n v="4.0999999999999996"/>
    <n v="77"/>
    <n v="1"/>
    <x v="1"/>
    <b v="1"/>
    <b v="0"/>
    <b v="0"/>
    <b v="0"/>
    <b v="0"/>
    <b v="0"/>
    <b v="0"/>
    <b v="0"/>
    <x v="0"/>
    <n v="52.240499999999997"/>
    <n v="52.240499999999997"/>
    <x v="10"/>
  </r>
  <r>
    <s v="Fibaro FGDW-002-1 FGDW0021 Door/Window v2 with Temperature Sensor, Z-Wave Plus, FGWD-002-1, White"/>
    <s v="/Fibaro-FGDW-002-1-Window-Temperature-Sensor/dp/B074FCG1PF/ref=sr_1_12?dchild=1&amp;keywords=temperature+sensor+zwave&amp;qid=1612317332&amp;sr=8-12"/>
    <n v="37.990499999999997"/>
    <n v="2.9"/>
    <n v="24"/>
    <n v="1"/>
    <x v="1"/>
    <b v="1"/>
    <b v="0"/>
    <b v="0"/>
    <b v="0"/>
    <b v="0"/>
    <b v="0"/>
    <b v="0"/>
    <b v="1"/>
    <x v="1"/>
    <n v="37.990499999999997"/>
    <n v="18.995249999999999"/>
    <x v="13"/>
  </r>
  <r>
    <s v="Aqara Temperature and Humidity Sensor, REQUIRES AQARA HUB, Zigbee Connection, for Remote Monitoring and Smart Home Automation, Wireless Thermometer Hygrometer, Compatible with Apple HomeKit, Alexa"/>
    <s v="/Aqara-WSDCGQ11LM-Temperature-Humidity-Sensor/dp/B07D37FKGY/ref=sr_1_13?dchild=1&amp;keywords=temperature+sensor+zwave&amp;qid=1612317332&amp;sr=8-13"/>
    <n v="18.040499999999998"/>
    <n v="4.3"/>
    <n v="336"/>
    <n v="1"/>
    <x v="0"/>
    <b v="1"/>
    <b v="0"/>
    <b v="1"/>
    <b v="0"/>
    <b v="0"/>
    <b v="0"/>
    <b v="0"/>
    <b v="0"/>
    <x v="1"/>
    <n v="18.040499999999998"/>
    <n v="9.020249999999999"/>
    <x v="1"/>
  </r>
  <r>
    <s v="Sonoff TH16 WiFi Smart Switch with Temperature Monitoring,Works with Alexa &amp; Google Assistant(with DS18B20)"/>
    <s v="/Sonoff-Temperature-Humidity-Monitoring-Assistant/dp/B07TF5SYGL/ref=sr_1_14?dchild=1&amp;keywords=temperature+sensor+zwave&amp;qid=1612317332&amp;sr=8-14"/>
    <n v="20.890499999999996"/>
    <n v="4.2"/>
    <n v="105"/>
    <n v="1"/>
    <x v="2"/>
    <b v="1"/>
    <b v="0"/>
    <b v="1"/>
    <b v="0"/>
    <b v="0"/>
    <b v="0"/>
    <b v="0"/>
    <b v="0"/>
    <x v="1"/>
    <n v="20.890499999999996"/>
    <n v="10.445249999999998"/>
    <x v="1"/>
  </r>
  <r>
    <s v="Centralite Micro Door Sensor (Works with SmartThings, Wink, Vera, and ZigBee platforms)"/>
    <s v="/Centralite-Sensor-SmartThings-ZigBee-platforms/dp/B071YQCWQM/ref=sr_1_22?dchild=1&amp;keywords=temperature+sensor+zwave&amp;qid=1612317332&amp;sr=8-22"/>
    <n v="18.990499999999997"/>
    <n v="4.3"/>
    <n v="335"/>
    <n v="1"/>
    <x v="0"/>
    <b v="0"/>
    <b v="0"/>
    <b v="0"/>
    <b v="0"/>
    <b v="0"/>
    <b v="0"/>
    <b v="0"/>
    <b v="1"/>
    <x v="0"/>
    <n v="18.990499999999997"/>
    <n v="18.990499999999997"/>
    <x v="4"/>
  </r>
  <r>
    <s v="Zwave Door Sensor Aeotec Recessed Door Sensor 7, Z-Wave Plus Enabled Smart Door Sensor Battery Powered, SmartStart S2, Zwave Hub Required SmartThings Fibaro Home Centre 3 Hubitat"/>
    <s v="/Recessed-Invisible-Security-SmartStart-Required/dp/B082PT71MM/ref=sr_1_29?dchild=1&amp;keywords=temperature+sensor+zwave&amp;qid=1612317332&amp;sr=8-29"/>
    <n v="33.240499999999997"/>
    <n v="4"/>
    <n v="108"/>
    <n v="1"/>
    <x v="1"/>
    <b v="0"/>
    <b v="0"/>
    <b v="0"/>
    <b v="0"/>
    <b v="0"/>
    <b v="0"/>
    <b v="0"/>
    <b v="1"/>
    <x v="0"/>
    <n v="33.240499999999997"/>
    <n v="33.240499999999997"/>
    <x v="4"/>
  </r>
  <r>
    <s v="tempCube WiFi Temperature &amp; Humidity Sensor | Wireless Remote Temperature Monitor with USB-Powered Rechargeable Battery | Free 24/7 Email &amp; SMS Alerts | Free iOS/Android App (tempCube, White, 1)"/>
    <s v="/tempCube-Temperature-Humidity-USB-Powered-Rechargeable/dp/B08PFWYH8Q/ref=sr_1_33?dchild=1&amp;keywords=temperature+sensor+zwave&amp;qid=1612317332&amp;sr=8-33"/>
    <n v="160.54999999999998"/>
    <n v="5"/>
    <n v="2"/>
    <n v="1"/>
    <x v="2"/>
    <b v="1"/>
    <b v="0"/>
    <b v="1"/>
    <b v="0"/>
    <b v="0"/>
    <b v="0"/>
    <b v="0"/>
    <b v="0"/>
    <x v="1"/>
    <n v="160.54999999999998"/>
    <n v="80.274999999999991"/>
    <x v="1"/>
  </r>
  <r>
    <s v="FortrezZ FTS05US Z-Wave Plus Flood &amp; Temperature Sensor - US; Cert ID: ZC10-17065641"/>
    <s v="/FortrezZ-FTS05US-Z-Wave-Temperature-Sensor/dp/B074PBRWF5/ref=sr_1_37?dchild=1&amp;keywords=temperature+sensor+zwave&amp;qid=1612317332&amp;sr=8-37"/>
    <n v="47.490499999999997"/>
    <n v="3.4"/>
    <n v="12"/>
    <n v="1"/>
    <x v="1"/>
    <b v="1"/>
    <b v="0"/>
    <b v="0"/>
    <b v="0"/>
    <b v="0"/>
    <b v="0"/>
    <b v="0"/>
    <b v="0"/>
    <x v="0"/>
    <n v="47.490499999999997"/>
    <n v="47.490499999999997"/>
    <x v="10"/>
  </r>
  <r>
    <s v="Z-wave Plus Rare Earth Magnets Door &amp; Window Sensor, White &amp; Brown (DWZWAVE2.5-ECO)"/>
    <s v="/Z-Wave-Magnets-Window-Sensor-DWZWAVE2-5-ECO/dp/B01N5HB4U5/ref=sr_1_38?dchild=1&amp;keywords=temperature+sensor+zwave&amp;qid=1612317332&amp;sr=8-38"/>
    <n v="27.683"/>
    <n v="4.5"/>
    <n v="604"/>
    <n v="1"/>
    <x v="1"/>
    <b v="0"/>
    <b v="0"/>
    <b v="0"/>
    <b v="0"/>
    <b v="0"/>
    <b v="0"/>
    <b v="0"/>
    <b v="1"/>
    <x v="0"/>
    <n v="27.683"/>
    <n v="27.683"/>
    <x v="4"/>
  </r>
  <r>
    <s v="FortrezZ FTS05PUS Z-Wave Plus Flood &amp; Temperature Sensor with Probe &amp; Power Supply Gen3 - US"/>
    <s v="/FortrezZ-FTS05PUS-Z-Wave-Temperature-Sensor/dp/B07QCCPQ5W/ref=sr_1_39?dchild=1&amp;keywords=temperature+sensor+zwave&amp;qid=1612317332&amp;sr=8-39"/>
    <n v="64.590499999999992"/>
    <n v="4.0090349075975364"/>
    <n v="301.3798767967146"/>
    <n v="1"/>
    <x v="1"/>
    <b v="1"/>
    <b v="0"/>
    <b v="0"/>
    <b v="0"/>
    <b v="0"/>
    <b v="0"/>
    <b v="0"/>
    <b v="0"/>
    <x v="0"/>
    <n v="64.590499999999992"/>
    <n v="64.590499999999992"/>
    <x v="10"/>
  </r>
  <r>
    <s v="Temp Stick Wireless Remote Temperature &amp; Humidity Sensor. Connects Directly to WiFi. Free 24/7 Monitoring, Alerts &amp; History. Free iPhone/Android Apps, Made in America. Monitor Anywhere, Anytime!"/>
    <s v="/Wireless-Temperature-Monitoring-Unlimited-Historical/dp/B01HH7YD2Y/ref=sr_1_42?dchild=1&amp;keywords=temperature+sensor+zwave&amp;qid=1612317332&amp;sr=8-42"/>
    <n v="141.54999999999998"/>
    <n v="4.5"/>
    <n v="1536"/>
    <n v="1"/>
    <x v="2"/>
    <b v="1"/>
    <b v="0"/>
    <b v="1"/>
    <b v="0"/>
    <b v="0"/>
    <b v="0"/>
    <b v="0"/>
    <b v="0"/>
    <x v="1"/>
    <n v="141.54999999999998"/>
    <n v="70.774999999999991"/>
    <x v="1"/>
  </r>
  <r>
    <s v="Aeotec Dock for Zwave Water Sensor 6 for Home Security Z-Wave Plus Water Leak Detector Smart Flood Sensor Freeze Sensor Temperature Detector"/>
    <s v="/Aeotec-ZW160-Z-Wave-Water-Sensor/dp/B01FW2D9MG/ref=sr_1_45?dchild=1&amp;keywords=temperature+sensor+zwave&amp;qid=1612317332&amp;sr=8-45"/>
    <n v="18.990499999999997"/>
    <n v="4.3"/>
    <n v="47"/>
    <n v="1"/>
    <x v="1"/>
    <b v="1"/>
    <b v="0"/>
    <b v="0"/>
    <b v="0"/>
    <b v="0"/>
    <b v="0"/>
    <b v="0"/>
    <b v="0"/>
    <x v="0"/>
    <n v="18.990499999999997"/>
    <n v="18.990499999999997"/>
    <x v="10"/>
  </r>
  <r>
    <s v="Aeotec Multisensor 6 &amp; Ceiling Recessor, Z-Wave Plus 6-in-1 Motion, Temperature, Humidity, Light, UV, Vibration Sensor, Battery included"/>
    <s v="/Aeotec-Multisensor-Recessor-Temperature-Vibration/dp/B0773HNJDY/ref=sr_1_46?dchild=1&amp;keywords=temperature+sensor+zwave&amp;qid=1612317332&amp;sr=8-46"/>
    <n v="66.490499999999997"/>
    <n v="4.2"/>
    <n v="49"/>
    <n v="1"/>
    <x v="1"/>
    <b v="1"/>
    <b v="1"/>
    <b v="1"/>
    <b v="1"/>
    <b v="0"/>
    <b v="1"/>
    <b v="0"/>
    <b v="0"/>
    <x v="3"/>
    <n v="66.490499999999997"/>
    <n v="13.2981"/>
    <x v="3"/>
  </r>
  <r>
    <s v="Zooz Z-Wave Plus S2 Outdoor Motion Sensor ZSE29"/>
    <s v="/Z-Wave-Outdoor-Motion-Sensor-ZSE29/dp/B07KP4T3MS/ref=sr_1_47?dchild=1&amp;keywords=temperature+sensor+zwave&amp;qid=1612317332&amp;sr=8-47"/>
    <n v="42.702500000000001"/>
    <n v="4.0999999999999996"/>
    <n v="162"/>
    <n v="1"/>
    <x v="1"/>
    <b v="0"/>
    <b v="1"/>
    <b v="0"/>
    <b v="0"/>
    <b v="0"/>
    <b v="0"/>
    <b v="0"/>
    <b v="0"/>
    <x v="0"/>
    <n v="42.702500000000001"/>
    <n v="42.702500000000001"/>
    <x v="0"/>
  </r>
  <r>
    <s v="HomeSeer HS-FLS100 Z-Wave Plus Floodlight Sensor (GEN 2)"/>
    <s v="/HomeSeer-HS-FLS100-Z-Wave-Floodlight-Sensor/dp/B08RN5Z8BS/ref=sr_1_48?dchild=1&amp;keywords=temperature+sensor+zwave&amp;qid=1612317332&amp;sr=8-48"/>
    <n v="47.452500000000001"/>
    <n v="4.0090349075975364"/>
    <n v="301.3798767967146"/>
    <n v="1"/>
    <x v="1"/>
    <b v="0"/>
    <b v="0"/>
    <b v="0"/>
    <b v="0"/>
    <b v="1"/>
    <b v="0"/>
    <b v="0"/>
    <b v="0"/>
    <x v="0"/>
    <n v="47.452500000000001"/>
    <n v="47.452500000000001"/>
    <x v="7"/>
  </r>
  <r>
    <s v="Inteset Zwave Plus PIR Motion Sensor-Works with Smart Things"/>
    <s v="/Inteset-Zwave-Motion-Sensor-Works-Things/dp/B07VLC423Z/ref=sr_1_50?dchild=1&amp;keywords=temperature+sensor+zwave&amp;qid=1612317332&amp;sr=8-50"/>
    <n v="21.802499999999998"/>
    <n v="1"/>
    <n v="2"/>
    <n v="1"/>
    <x v="1"/>
    <b v="0"/>
    <b v="1"/>
    <b v="0"/>
    <b v="0"/>
    <b v="0"/>
    <b v="0"/>
    <b v="0"/>
    <b v="0"/>
    <x v="0"/>
    <n v="21.802499999999998"/>
    <n v="21.802499999999998"/>
    <x v="0"/>
  </r>
  <r>
    <s v="FIBARO FGMS-001 ZW5 Sensor ZW500 Z-Wave Plus Multisensor-Motion, Temperature, Light Intensity, Tamper, work with HomeKit"/>
    <s v="/Fibaro-Z-Wave-Motion-Sensor-FGMS-001/dp/B01615SUBI/ref=sr_1_51?dchild=1&amp;keywords=temperature+sensor+zwave&amp;qid=1612317332&amp;sr=8-51"/>
    <n v="42.863999999999997"/>
    <n v="3.7"/>
    <n v="100"/>
    <n v="1"/>
    <x v="1"/>
    <b v="1"/>
    <b v="1"/>
    <b v="0"/>
    <b v="0"/>
    <b v="0"/>
    <b v="1"/>
    <b v="0"/>
    <b v="0"/>
    <x v="2"/>
    <n v="42.863999999999997"/>
    <n v="14.287999999999998"/>
    <x v="8"/>
  </r>
  <r>
    <s v="Govee WiFi Thermometer Hygrometer, Smart Humidity Temperature Sensor with App Notification Alert, 2 Years Free Data Storage Export, Wireless Remote Monitor for Room Greenhouse Incubator Wine Cellar"/>
    <s v="/Govee-Indoor-Temperature-Humidity-Sensor/dp/B0872ZWV8X/ref=sr_1_1?dchild=1&amp;keywords=temperature+sensor+wifi&amp;qid=1612317333&amp;sr=8-1"/>
    <n v="34.1905"/>
    <n v="4.5"/>
    <n v="247"/>
    <n v="1"/>
    <x v="2"/>
    <b v="1"/>
    <b v="0"/>
    <b v="1"/>
    <b v="0"/>
    <b v="0"/>
    <b v="0"/>
    <b v="0"/>
    <b v="0"/>
    <x v="1"/>
    <n v="34.1905"/>
    <n v="17.09525"/>
    <x v="1"/>
  </r>
  <r>
    <s v="Temp Stick Wireless Remote Temperature &amp; Humidity Sensor. Connects Directly to WiFi. Free 24/7 Monitoring, Alerts &amp; History. Free iPhone/Android Apps, Made in America. Monitor Anywhere, Anytime!"/>
    <s v="/Wireless-Temperature-Monitoring-Unlimited-Historical/dp/B01HH7YD2Y/ref=sr_1_2?dchild=1&amp;keywords=temperature+sensor+wifi&amp;qid=1612317333&amp;sr=8-2"/>
    <n v="141.54999999999998"/>
    <n v="4.5"/>
    <n v="1536"/>
    <n v="1"/>
    <x v="2"/>
    <b v="1"/>
    <b v="0"/>
    <b v="1"/>
    <b v="0"/>
    <b v="0"/>
    <b v="0"/>
    <b v="0"/>
    <b v="0"/>
    <x v="1"/>
    <n v="141.54999999999998"/>
    <n v="70.774999999999991"/>
    <x v="1"/>
  </r>
  <r>
    <s v="Govee WiFi Temperature Humidity Monitor, Wireless Digital Indoor Hygrometer Thermometer with App Alerts, Temperature Sensor Humidity Gauge for Home Pet Garage Cigar Humidor (Doesn't Support 5G WiFi)"/>
    <s v="/MINGER-Temperature-Humidity-Hygrometer-Thermometer/dp/B07FBCTQ3L/ref=sr_1_5?dchild=1&amp;keywords=temperature+sensor+wifi&amp;qid=1612317333&amp;sr=8-5"/>
    <n v="43.6905"/>
    <n v="4.2"/>
    <n v="1647"/>
    <n v="1"/>
    <x v="2"/>
    <b v="1"/>
    <b v="0"/>
    <b v="1"/>
    <b v="0"/>
    <b v="0"/>
    <b v="0"/>
    <b v="0"/>
    <b v="0"/>
    <x v="1"/>
    <n v="43.6905"/>
    <n v="21.84525"/>
    <x v="1"/>
  </r>
  <r>
    <s v="Govee WiFi Temperature Humidity Sensor, Works with Alexa, Wireless Thermometer Hygrometer Temp Humidity Monitor for House, Greenhouse, Wine Cellar, Humidor (5G WiFi Not Supported)"/>
    <s v="/Govee-Temperature-Thermometer-Hygrometer-Greenhouse/dp/B07TWMSNH5/ref=sr_1_8?dchild=1&amp;keywords=temperature+sensor+wifi&amp;qid=1612317333&amp;sr=8-8"/>
    <n v="47.490499999999997"/>
    <n v="4.0999999999999996"/>
    <n v="752"/>
    <n v="1"/>
    <x v="2"/>
    <b v="1"/>
    <b v="0"/>
    <b v="1"/>
    <b v="0"/>
    <b v="0"/>
    <b v="0"/>
    <b v="0"/>
    <b v="0"/>
    <x v="1"/>
    <n v="47.490499999999997"/>
    <n v="23.745249999999999"/>
    <x v="1"/>
  </r>
  <r>
    <s v="Govee Indoor Outdoor Thermometer, WiFi Hygrometer Thermometer with App Alerts, for Greenhouse Basement Home, 3 Sensor 1 Gateway (Only Support 2.4G WiFi)"/>
    <s v="/Govee-Temperature-Hygrometer-Thermometer-Waterproof/dp/B0834SNGQW/ref=sr_1_10?dchild=1&amp;keywords=temperature+sensor+wifi&amp;qid=1612317333&amp;sr=8-10"/>
    <n v="66.490499999999997"/>
    <n v="3.7"/>
    <n v="10"/>
    <n v="1"/>
    <x v="2"/>
    <b v="1"/>
    <b v="0"/>
    <b v="0"/>
    <b v="0"/>
    <b v="0"/>
    <b v="0"/>
    <b v="0"/>
    <b v="0"/>
    <x v="0"/>
    <n v="66.490499999999997"/>
    <n v="66.490499999999997"/>
    <x v="10"/>
  </r>
  <r>
    <s v="Proteus AMBIO - Wifi Temperature Humidity sensor with Buzzer and Email / Text Alerts"/>
    <s v="/Temperature-Humidity-sensor-Buzzer-Alerts/dp/B01AQ0PZFS/ref=sr_1_11?dchild=1&amp;keywords=temperature+sensor+wifi&amp;qid=1612317333&amp;sr=8-11"/>
    <n v="94.05"/>
    <n v="4.5999999999999996"/>
    <n v="286"/>
    <n v="1"/>
    <x v="2"/>
    <b v="1"/>
    <b v="0"/>
    <b v="1"/>
    <b v="0"/>
    <b v="0"/>
    <b v="0"/>
    <b v="0"/>
    <b v="0"/>
    <x v="1"/>
    <n v="94.05"/>
    <n v="47.024999999999999"/>
    <x v="1"/>
  </r>
  <r>
    <s v="OWSOO Temperature and Humidity Sensor,Indoor Thermometer,Tuya WiFi Intelligent Home Wireless Temperature Sensor,Home Automation Scene System,APP Remote Control,Compatible with Alexa and Google Home"/>
    <s v="/OWSOO-Temperature-Thermometer-Intelligent-Automation/dp/B08PCTHH2H/ref=sr_1_12?dchild=1&amp;keywords=temperature+sensor+wifi&amp;qid=1612317333&amp;sr=8-12"/>
    <n v="32.290500000000002"/>
    <n v="4.0090349075975364"/>
    <n v="301.3798767967146"/>
    <n v="1"/>
    <x v="2"/>
    <b v="1"/>
    <b v="0"/>
    <b v="1"/>
    <b v="0"/>
    <b v="0"/>
    <b v="0"/>
    <b v="0"/>
    <b v="0"/>
    <x v="1"/>
    <n v="32.290500000000002"/>
    <n v="16.145250000000001"/>
    <x v="1"/>
  </r>
  <r>
    <s v="Govee Indoor Outdoor Thermometer, WiFi Hygrometer Thermometer with App Alerts, for Greenhouse Basement Home,1 Sensor 1 Gateway (Only Support 2.4G WiFi)"/>
    <s v="/Govee-Thermometer-Hygrometer-Temperature-Greenhouse/dp/B0834Q1JS8/ref=sr_1_13?dchild=1&amp;keywords=temperature+sensor+wifi&amp;qid=1612317333&amp;sr=8-13"/>
    <n v="37.040500000000002"/>
    <n v="4.2"/>
    <n v="242"/>
    <n v="1"/>
    <x v="2"/>
    <b v="1"/>
    <b v="0"/>
    <b v="0"/>
    <b v="0"/>
    <b v="0"/>
    <b v="0"/>
    <b v="0"/>
    <b v="0"/>
    <x v="0"/>
    <n v="37.040500000000002"/>
    <n v="37.040500000000002"/>
    <x v="10"/>
  </r>
  <r>
    <s v="Aqara Temperature and Humidity Sensor, REQUIRES AQARA HUB, Zigbee Connection, for Remote Monitoring and Smart Home Automation, Wireless Thermometer Hygrometer, Compatible with Apple HomeKit, Alexa"/>
    <s v="/Aqara-WSDCGQ11LM-Temperature-Humidity-Sensor/dp/B07D37FKGY/ref=sr_1_16?dchild=1&amp;keywords=temperature+sensor+wifi&amp;qid=1612317333&amp;sr=8-16"/>
    <n v="18.040499999999998"/>
    <n v="4.3"/>
    <n v="336"/>
    <n v="1"/>
    <x v="0"/>
    <b v="1"/>
    <b v="0"/>
    <b v="1"/>
    <b v="0"/>
    <b v="0"/>
    <b v="0"/>
    <b v="0"/>
    <b v="0"/>
    <x v="1"/>
    <n v="18.040499999999998"/>
    <n v="9.020249999999999"/>
    <x v="1"/>
  </r>
  <r>
    <s v="tempCube WiFi Temperature &amp; Humidity Sensor | Wireless Remote Temperature Monitor with USB-Powered Rechargeable Battery | Free 24/7 Email &amp; SMS Alerts | Free iOS/Android App (tempCube, White, 1)"/>
    <s v="/tempCube-Temperature-Humidity-USB-Powered-Rechargeable/dp/B08PFWYH8Q/ref=sr_1_19?dchild=1&amp;keywords=temperature+sensor+wifi&amp;qid=1612317333&amp;sr=8-19"/>
    <n v="160.54999999999998"/>
    <n v="5"/>
    <n v="2"/>
    <n v="1"/>
    <x v="2"/>
    <b v="1"/>
    <b v="0"/>
    <b v="1"/>
    <b v="0"/>
    <b v="0"/>
    <b v="0"/>
    <b v="0"/>
    <b v="0"/>
    <x v="1"/>
    <n v="160.54999999999998"/>
    <n v="80.274999999999991"/>
    <x v="1"/>
  </r>
  <r>
    <s v="Inkbird WiFi ITC-308 Digital Temperature Controller Thermostat Remote Monitoring Controlling Home Brewing Fermentation Breeding Incubation Greenhouse"/>
    <s v="/Inkbird-Temperature-Controller-Controlling-Fermentation/dp/B07PVBG8K1/ref=sr_1_21?dchild=1&amp;keywords=temperature+sensor+wifi&amp;qid=1612317333&amp;sr=8-21"/>
    <n v="47.490499999999997"/>
    <n v="4.5999999999999996"/>
    <n v="1358"/>
    <n v="1"/>
    <x v="2"/>
    <b v="1"/>
    <b v="0"/>
    <b v="0"/>
    <b v="0"/>
    <b v="0"/>
    <b v="0"/>
    <b v="0"/>
    <b v="0"/>
    <x v="0"/>
    <n v="47.490499999999997"/>
    <n v="47.490499999999997"/>
    <x v="10"/>
  </r>
  <r>
    <s v="Sonoff TH16 WiFi Smart Switch with Temperature Monitoring,Works with Alexa &amp; Google Assistant(with DS18B20)"/>
    <s v="/Sonoff-Temperature-Humidity-Monitoring-Assistant/dp/B07TF5SYGL/ref=sr_1_22?dchild=1&amp;keywords=temperature+sensor+wifi&amp;qid=1612317333&amp;sr=8-22"/>
    <n v="20.890499999999996"/>
    <n v="4.2"/>
    <n v="105"/>
    <n v="1"/>
    <x v="2"/>
    <b v="1"/>
    <b v="0"/>
    <b v="1"/>
    <b v="0"/>
    <b v="0"/>
    <b v="0"/>
    <b v="0"/>
    <b v="0"/>
    <x v="1"/>
    <n v="20.890499999999996"/>
    <n v="10.445249999999998"/>
    <x v="1"/>
  </r>
  <r>
    <s v="Ubibot WS1 WiFi Temperature Humidity Monitor, Wireless Thermometer Hygrometer, WiFi Data Logger with Free App Alarm, Refrigerator Temperature, Android and iOS App(2.4GHz WiFi,no hub Required, IFTTT)"/>
    <s v="/UbiBot-Wireless-Thermometer-Temperature-Environment/dp/B071HVDDFB/ref=sr_1_24?dchild=1&amp;keywords=temperature+sensor+wifi&amp;qid=1612317333&amp;sr=8-24"/>
    <n v="78.840499999999992"/>
    <n v="4.0999999999999996"/>
    <n v="323"/>
    <n v="1"/>
    <x v="2"/>
    <b v="1"/>
    <b v="0"/>
    <b v="1"/>
    <b v="0"/>
    <b v="0"/>
    <b v="0"/>
    <b v="0"/>
    <b v="0"/>
    <x v="1"/>
    <n v="78.840499999999992"/>
    <n v="39.420249999999996"/>
    <x v="1"/>
  </r>
  <r>
    <s v="iBaby Smart WiFi Baby Monitor M7, 1080P Full HD Camera, Temperature and Humidity Sensors, Motion and Cry Alerts, Moonlight Projector, Remote Pan and Tilt with Smartphone App for Android and iOS"/>
    <s v="/iBaby-M7-Thousands-lullabies-Temperature/dp/B074WY6NKH/ref=sr_1_27?dchild=1&amp;keywords=temperature+sensor+wifi&amp;qid=1612317333&amp;sr=8-27"/>
    <n v="90.25"/>
    <n v="4.2"/>
    <n v="577"/>
    <n v="1"/>
    <x v="2"/>
    <b v="1"/>
    <b v="1"/>
    <b v="1"/>
    <b v="0"/>
    <b v="0"/>
    <b v="0"/>
    <b v="0"/>
    <b v="0"/>
    <x v="2"/>
    <n v="90.25"/>
    <n v="30.083333333333332"/>
    <x v="2"/>
  </r>
  <r>
    <s v="Logia 5-in-1 Wi-Fi Weather Station with Solar | Indoor/Outdoor Remote Monitoring System, Temperature Humidity Wind Speed/Direction Rain &amp; More, Wireless Color Console w/Forecast Data, Alarm, Alerts"/>
    <s v="/Logia-Monitoring-Temperature-Humidity-Direction/dp/B08S59R9HJ/ref=sr_1_30?dchild=1&amp;keywords=temperature+sensor+wifi&amp;qid=1612317333&amp;sr=8-30"/>
    <n v="132.9905"/>
    <n v="4.5999999999999996"/>
    <n v="3"/>
    <n v="1"/>
    <x v="2"/>
    <b v="1"/>
    <b v="0"/>
    <b v="1"/>
    <b v="0"/>
    <b v="0"/>
    <b v="0"/>
    <b v="0"/>
    <b v="0"/>
    <x v="1"/>
    <n v="132.9905"/>
    <n v="66.495249999999999"/>
    <x v="1"/>
  </r>
  <r>
    <s v="ECOWITT WiFi Weather Sensor Smart Sensor Series (1XWH31)"/>
    <s v="/ECOWITT-Multi-Channel-Temperature-Humidity-Sensor/dp/B07JLRJRLM/ref=sr_1_33?dchild=1&amp;keywords=temperature+sensor+wifi&amp;qid=1612317333&amp;sr=8-33"/>
    <n v="12.3405"/>
    <n v="4.3"/>
    <n v="162"/>
    <n v="1"/>
    <x v="2"/>
    <b v="1"/>
    <b v="0"/>
    <b v="1"/>
    <b v="0"/>
    <b v="0"/>
    <b v="0"/>
    <b v="0"/>
    <b v="0"/>
    <x v="1"/>
    <n v="12.3405"/>
    <n v="6.1702500000000002"/>
    <x v="1"/>
  </r>
  <r>
    <s v="Inkbird IBS-M1 WiFi Gateway Temperature Humidity Sensor,Supports Bluetooth and Wireless Thermometer Hygrometer Connection with Save and Export Data,Real Time and Remote Monitoring and Alert"/>
    <s v="/Inkbird-Temperature-Thermometer-Hygrometer-Connection/dp/B08352XHWV/ref=sr_1_34?dchild=1&amp;keywords=temperature+sensor+wifi&amp;qid=1612317333&amp;sr=8-34"/>
    <n v="47.490499999999997"/>
    <n v="4.5"/>
    <n v="156"/>
    <n v="1"/>
    <x v="2"/>
    <b v="1"/>
    <b v="0"/>
    <b v="1"/>
    <b v="0"/>
    <b v="0"/>
    <b v="0"/>
    <b v="0"/>
    <b v="0"/>
    <x v="1"/>
    <n v="47.490499999999997"/>
    <n v="23.745249999999999"/>
    <x v="1"/>
  </r>
  <r>
    <s v="Sonoff TH10 Temperature and Humidity Monitoring WiFi Smart Switch for DIY Smart Home,Compatible with Alexa, Google Assistant(with SI7021)"/>
    <s v="/Sonoff-Temperature-Monitoring-Compatible-Assistant/dp/B08DFWM1G8/ref=sr_1_40?dchild=1&amp;keywords=temperature+sensor+wifi&amp;qid=1612317333&amp;sr=8-40"/>
    <n v="18.990499999999997"/>
    <n v="3.9"/>
    <n v="16"/>
    <n v="1"/>
    <x v="2"/>
    <b v="1"/>
    <b v="0"/>
    <b v="1"/>
    <b v="0"/>
    <b v="0"/>
    <b v="0"/>
    <b v="0"/>
    <b v="0"/>
    <x v="1"/>
    <n v="18.990499999999997"/>
    <n v="9.4952499999999986"/>
    <x v="1"/>
  </r>
  <r>
    <s v="WiFi Temperature Humidity Monitor, Wireless Digital Indoor Hygrometer Thermometer with App Alerts, Temperature Sensor Humidity Gauge for Home Pet Garage Cigar Humidor"/>
    <s v="/Temperature-Humidity-Wireless-Hygrometer-Thermometer/dp/B08R657DHM/ref=sr_1_42?dchild=1&amp;keywords=temperature+sensor+wifi&amp;qid=1612317333&amp;sr=8-42"/>
    <n v="24.690499999999997"/>
    <n v="4.0090349075975364"/>
    <n v="301.3798767967146"/>
    <n v="1"/>
    <x v="2"/>
    <b v="1"/>
    <b v="0"/>
    <b v="1"/>
    <b v="0"/>
    <b v="0"/>
    <b v="0"/>
    <b v="0"/>
    <b v="0"/>
    <x v="1"/>
    <n v="24.690499999999997"/>
    <n v="12.345249999999998"/>
    <x v="1"/>
  </r>
  <r>
    <s v="Smart Siren with Temperature Humidity Monitor, WiFi Tuya Smart Sensor 105 dB Siren Alarm Sensor Compatiable with Echo Google Home Assistant"/>
    <s v="/Haozee-Temperature-Humidity-Compatiable-Assistant/dp/B088M2PZ8F/ref=sr_1_44?dchild=1&amp;keywords=temperature+sensor+wifi&amp;qid=1612317333&amp;sr=8-44"/>
    <n v="40.161204414587196"/>
    <n v="3.9"/>
    <n v="49"/>
    <n v="1"/>
    <x v="2"/>
    <b v="1"/>
    <b v="0"/>
    <b v="1"/>
    <b v="0"/>
    <b v="0"/>
    <b v="0"/>
    <b v="0"/>
    <b v="0"/>
    <x v="1"/>
    <n v="39.726779990402932"/>
    <n v="26.85153149392189"/>
    <x v="1"/>
  </r>
  <r>
    <s v="Room Alert 3 Wi-Fi Temperature &amp; Environment Monitor - 24/7 online &amp; software alerting and reporting to prevent downtime, Made in the USA"/>
    <s v="/Room-Alert-Temperature-Environment-Monitor/dp/B00VXLUFLY/ref=sr_1_45?dchild=1&amp;keywords=temperature+sensor+wifi&amp;qid=1612317333&amp;sr=8-45"/>
    <n v="156.75"/>
    <n v="3.6"/>
    <n v="5"/>
    <n v="1"/>
    <x v="2"/>
    <b v="1"/>
    <b v="0"/>
    <b v="0"/>
    <b v="0"/>
    <b v="0"/>
    <b v="0"/>
    <b v="0"/>
    <b v="0"/>
    <x v="0"/>
    <n v="156.75"/>
    <n v="156.75"/>
    <x v="10"/>
  </r>
  <r>
    <s v="Emerson Radio WiFi Baby Monitor/Pet Nanny Camera, Two Way Audio, Night Vision, Temperature Monitor, Pan/Tilt, Motion Detection, HD, 1080P, White (ER108002)"/>
    <s v="/Emerson-Monitor-Temperature-Detection-ER108002/dp/B077GSZ1DZ/ref=sr_1_47?dchild=1&amp;keywords=temperature+sensor+wifi&amp;qid=1612317333&amp;sr=8-47"/>
    <n v="49.362000000000002"/>
    <n v="3.1"/>
    <n v="71"/>
    <n v="1"/>
    <x v="2"/>
    <b v="1"/>
    <b v="1"/>
    <b v="0"/>
    <b v="0"/>
    <b v="0"/>
    <b v="0"/>
    <b v="0"/>
    <b v="0"/>
    <x v="1"/>
    <n v="49.362000000000002"/>
    <n v="24.681000000000001"/>
    <x v="6"/>
  </r>
  <r>
    <s v="pp-Code WiFi Temperature and Humidity Sensor, Monitor From Anywhere with Email &amp; SMS Alerts (Standard)"/>
    <s v="/pp-Code-Temperature-Humidity-monitor-party-detect/dp/B01MV415MP/ref=sr_1_48?dchild=1&amp;keywords=temperature+sensor+wifi&amp;qid=1612317333&amp;sr=8-48"/>
    <n v="37.002499999999998"/>
    <n v="4.4000000000000004"/>
    <n v="150"/>
    <n v="1"/>
    <x v="2"/>
    <b v="1"/>
    <b v="0"/>
    <b v="1"/>
    <b v="0"/>
    <b v="0"/>
    <b v="0"/>
    <b v="0"/>
    <b v="0"/>
    <x v="1"/>
    <n v="37.002499999999998"/>
    <n v="18.501249999999999"/>
    <x v="1"/>
  </r>
  <r>
    <s v="Govee WiFi Temperature Humidity Sensor, Works with Alexa, Wireless Thermometer Hygrometer Temp Humidity Monitor for House, Greenhouse, Wine Cellar, Humidor (5G WiFi Not Supported)"/>
    <s v="/gp/slredirect/picassoRedirect.html/ref=pa_sp_atf_aps_sr_pg1_1?ie=UTF8&amp;adId=A03294371NOTF2OIIGAW8&amp;url=%2FGovee-Temperature-Thermometer-Hygrometer-Greenhouse%2Fdp%2FB07TWMSNH5%2Fref%3Dsr_1_3_sspa%3Fdchild%3D1%26keywords%3Dtemperature%2Bsensor%26qid%3D1612317334%26sr%3D8-3-spons%26psc%3D1&amp;qualifier=1612317334&amp;id=4627962159248994&amp;widgetName=sp_atf"/>
    <n v="47.490499999999997"/>
    <n v="4.0999999999999996"/>
    <n v="752"/>
    <n v="1"/>
    <x v="2"/>
    <b v="1"/>
    <b v="0"/>
    <b v="1"/>
    <b v="0"/>
    <b v="0"/>
    <b v="0"/>
    <b v="0"/>
    <b v="0"/>
    <x v="1"/>
    <n v="47.490499999999997"/>
    <n v="23.745249999999999"/>
    <x v="1"/>
  </r>
  <r>
    <s v="Govee WiFi Temperature Humidity Monitor, Wireless Digital Indoor Hygrometer Thermometer with App Alerts, Temperature Sensor Humidity Gauge for Home Pet Garage Cigar Humidor (Doesn't Support 5G WiFi)"/>
    <s v="/gp/slredirect/picassoRedirect.html/ref=pa_sp_atf_aps_sr_pg1_1?ie=UTF8&amp;adId=A05816573J4M79CVCX2OM&amp;url=%2FMINGER-Temperature-Humidity-Hygrometer-Thermometer%2Fdp%2FB07FBCTQ3L%2Fref%3Dsr_1_4_sspa%3Fdchild%3D1%26keywords%3Dtemperature%2Bsensor%26qid%3D1612317334%26sr%3D8-4-spons%26psc%3D1&amp;qualifier=1612317334&amp;id=4627962159248994&amp;widgetName=sp_atf"/>
    <n v="43.6905"/>
    <n v="4.2"/>
    <n v="1647"/>
    <n v="1"/>
    <x v="2"/>
    <b v="1"/>
    <b v="0"/>
    <b v="1"/>
    <b v="0"/>
    <b v="0"/>
    <b v="0"/>
    <b v="0"/>
    <b v="0"/>
    <x v="1"/>
    <n v="43.6905"/>
    <n v="21.84525"/>
    <x v="1"/>
  </r>
  <r>
    <s v="Govee WiFi Thermometer Hygrometer, Smart Humidity Temperature Sensor with App Notification Alert, 2 Years Free Data Storage Export, Wireless Remote Monitor for Room Greenhouse Incubator Wine Cellar"/>
    <s v="/Govee-Indoor-Temperature-Humidity-Sensor/dp/B0872ZWV8X/ref=sr_1_8?dchild=1&amp;keywords=temperature+sensor&amp;qid=1612317334&amp;sr=8-8"/>
    <n v="34.1905"/>
    <n v="4.5"/>
    <n v="247"/>
    <n v="1"/>
    <x v="2"/>
    <b v="1"/>
    <b v="0"/>
    <b v="1"/>
    <b v="0"/>
    <b v="0"/>
    <b v="0"/>
    <b v="0"/>
    <b v="0"/>
    <x v="1"/>
    <n v="34.1905"/>
    <n v="17.09525"/>
    <x v="1"/>
  </r>
  <r>
    <s v="Temp Stick Wireless Remote Temperature &amp; Humidity Sensor. Connects Directly to WiFi. Free 24/7 Monitoring, Alerts &amp; History. Free iPhone/Android Apps, Made in America. Monitor Anywhere, Anytime!"/>
    <s v="/Wireless-Temperature-Monitoring-Unlimited-Historical/dp/B01HH7YD2Y/ref=sr_1_12?dchild=1&amp;keywords=temperature+sensor&amp;qid=1612317334&amp;sr=8-12"/>
    <n v="141.54999999999998"/>
    <n v="4.5"/>
    <n v="1536"/>
    <n v="1"/>
    <x v="2"/>
    <b v="1"/>
    <b v="0"/>
    <b v="1"/>
    <b v="0"/>
    <b v="0"/>
    <b v="0"/>
    <b v="0"/>
    <b v="0"/>
    <x v="1"/>
    <n v="141.54999999999998"/>
    <n v="70.774999999999991"/>
    <x v="1"/>
  </r>
  <r>
    <s v="Aqara Temperature and Humidity Sensor, REQUIRES AQARA HUB, Zigbee Connection, for Remote Monitoring and Smart Home Automation, Wireless Thermometer Hygrometer, Compatible with Apple HomeKit, Alexa"/>
    <s v="/Aqara-WSDCGQ11LM-Temperature-Humidity-Sensor/dp/B07D37FKGY/ref=sr_1_34?dchild=1&amp;keywords=temperature+sensor&amp;qid=1612317334&amp;sr=8-34"/>
    <n v="18.040499999999998"/>
    <n v="4.3"/>
    <n v="336"/>
    <n v="1"/>
    <x v="0"/>
    <b v="1"/>
    <b v="0"/>
    <b v="1"/>
    <b v="0"/>
    <b v="0"/>
    <b v="0"/>
    <b v="0"/>
    <b v="0"/>
    <x v="1"/>
    <n v="18.040499999999998"/>
    <n v="9.020249999999999"/>
    <x v="1"/>
  </r>
  <r>
    <s v="Govee WiFi Thermometer Hygrometer, Smart Humidity Temperature Sensor with App Notification Alert, 2 Years Free Data Storage Export, Wireless Remote Monitor for Room Greenhouse Incubator Wine Cellar"/>
    <s v="/Govee-Indoor-Temperature-Humidity-Sensor/dp/B0872ZWV8X/ref=sr_1_14?dchild=1&amp;keywords=humidity+sensor&amp;qid=1612317335&amp;sr=8-14"/>
    <n v="34.1905"/>
    <n v="4.5"/>
    <n v="247"/>
    <n v="1"/>
    <x v="2"/>
    <b v="1"/>
    <b v="0"/>
    <b v="1"/>
    <b v="0"/>
    <b v="0"/>
    <b v="0"/>
    <b v="0"/>
    <b v="0"/>
    <x v="1"/>
    <n v="34.1905"/>
    <n v="17.09525"/>
    <x v="1"/>
  </r>
  <r>
    <s v="Govee WiFi Thermometer Hygrometer, Smart Humidity Temperature Sensor with App Notification Alert, 2 Years Free Data Storage Export, Wireless Remote Monitor for Room Greenhouse Incubator Wine Cellar"/>
    <s v="/gp/slredirect/picassoRedirect.html/ref=pa_sp_mtf_aps_sr_pg1_1?ie=UTF8&amp;adId=A07786383RRTO84N1C3WG&amp;url=%2FGovee-Indoor-Temperature-Humidity-Sensor%2Fdp%2FB0872ZWV8X%2Fref%3Dsr_1_24_sspa%3Fdchild%3D1%26keywords%3Dhumidity%2Bsensor%26qid%3D1612317335%26sr%3D8-24-spons%26psc%3D1&amp;qualifier=1612317335&amp;id=610651433270147&amp;widgetName=sp_mtf"/>
    <n v="34.1905"/>
    <n v="4.5"/>
    <n v="247"/>
    <n v="1"/>
    <x v="2"/>
    <b v="1"/>
    <b v="0"/>
    <b v="1"/>
    <b v="0"/>
    <b v="0"/>
    <b v="0"/>
    <b v="0"/>
    <b v="0"/>
    <x v="1"/>
    <n v="34.1905"/>
    <n v="17.09525"/>
    <x v="1"/>
  </r>
  <r>
    <s v="Temp Stick Wireless Remote Temperature &amp; Humidity Sensor. Connects Directly to WiFi. Free 24/7 Monitoring, Alerts &amp; History. Free iPhone/Android Apps, Made in America. Monitor Anywhere, Anytime!"/>
    <s v="/Wireless-Temperature-Monitoring-Unlimited-Historical/dp/B01HH7YD2Y/ref=sr_1_33?dchild=1&amp;keywords=humidity+sensor&amp;qid=1612317335&amp;sr=8-33"/>
    <n v="141.54999999999998"/>
    <n v="4.5"/>
    <n v="1536"/>
    <n v="1"/>
    <x v="2"/>
    <b v="1"/>
    <b v="0"/>
    <b v="1"/>
    <b v="0"/>
    <b v="0"/>
    <b v="0"/>
    <b v="0"/>
    <b v="0"/>
    <x v="1"/>
    <n v="141.54999999999998"/>
    <n v="70.774999999999991"/>
    <x v="1"/>
  </r>
  <r>
    <s v="Aqara Temperature and Humidity Sensor, REQUIRES AQARA HUB, Zigbee Connection, for Remote Monitoring and Smart Home Automation, Wireless Thermometer Hygrometer, Compatible with Apple HomeKit, Alexa"/>
    <s v="/Aqara-WSDCGQ11LM-Temperature-Humidity-Sensor/dp/B07D37FKGY/ref=sr_1_40?dchild=1&amp;keywords=humidity+sensor&amp;qid=1612317335&amp;sr=8-40"/>
    <n v="18.040499999999998"/>
    <n v="4.3"/>
    <n v="336"/>
    <n v="1"/>
    <x v="0"/>
    <b v="1"/>
    <b v="0"/>
    <b v="1"/>
    <b v="0"/>
    <b v="0"/>
    <b v="0"/>
    <b v="0"/>
    <b v="0"/>
    <x v="1"/>
    <n v="18.040499999999998"/>
    <n v="9.020249999999999"/>
    <x v="1"/>
  </r>
  <r>
    <s v="Govee WiFi Temperature Humidity Monitor, Wireless Digital Indoor Hygrometer Thermometer with App Alerts, Temperature Sensor Humidity Gauge for Home Pet Garage Cigar Humidor (Doesn't Support 5G WiFi)"/>
    <s v="/MINGER-Temperature-Humidity-Hygrometer-Thermometer/dp/B07FBCTQ3L/ref=sr_1_43?dchild=1&amp;keywords=humidity+sensor&amp;qid=1612317335&amp;sr=8-43"/>
    <n v="43.6905"/>
    <n v="4.2"/>
    <n v="1647"/>
    <n v="1"/>
    <x v="2"/>
    <b v="1"/>
    <b v="0"/>
    <b v="1"/>
    <b v="0"/>
    <b v="0"/>
    <b v="0"/>
    <b v="0"/>
    <b v="0"/>
    <x v="1"/>
    <n v="43.6905"/>
    <n v="21.84525"/>
    <x v="1"/>
  </r>
  <r>
    <s v="Govee WiFi Temperature Humidity Sensor, Works with Alexa, Wireless Thermometer Hygrometer Temp Humidity Monitor for House, Greenhouse, Wine Cellar, Humidor (5G WiFi Not Supported)"/>
    <s v="/gp/slredirect/picassoRedirect.html/ref=pa_sp_btf_aps_sr_pg1_1?ie=UTF8&amp;adId=A03294371NOTF2OIIGAW8&amp;url=%2FGovee-Temperature-Thermometer-Hygrometer-Greenhouse%2Fdp%2FB07TWMSNH5%2Fref%3Dsr_1_60_sspa%3Fdchild%3D1%26keywords%3Dhumidity%2Bsensor%26qid%3D1612317335%26sr%3D8-60-spons%26psc%3D1&amp;qualifier=1612317335&amp;id=610651433270147&amp;widgetName=sp_btf"/>
    <n v="47.490499999999997"/>
    <n v="4.0999999999999996"/>
    <n v="752"/>
    <n v="1"/>
    <x v="2"/>
    <b v="1"/>
    <b v="0"/>
    <b v="1"/>
    <b v="0"/>
    <b v="0"/>
    <b v="0"/>
    <b v="0"/>
    <b v="0"/>
    <x v="1"/>
    <n v="47.490499999999997"/>
    <n v="23.745249999999999"/>
    <x v="1"/>
  </r>
  <r>
    <s v="Aqara Vibration Sensor, REQUIRES AQARA HUB, Zigbee Connection, Wireless Mini Glass Break Detector for Alarm System and Smart Home Automation, Compatible with Apple HomeKit"/>
    <s v="/gp/slredirect/picassoRedirect.html/ref=pa_sp_atf_aps_sr_pg1_1?ie=UTF8&amp;adId=A0358170OGFFKSBQIWXA&amp;url=%2FAqara-Vibration-Sensor-Automation-Compatible%2Fdp%2FB07PJT939B%2Fref%3Dsr_1_1_sspa%3Fdchild%3D1%26keywords%3Dhumidity%2Bsensor%2Bzigbee%26qid%3D1612317336%26sr%3D8-1-spons%26psc%3D1&amp;qualifier=1612317336&amp;id=889597236938971&amp;widgetName=sp_atf"/>
    <n v="18.230499999999999"/>
    <n v="4"/>
    <n v="142"/>
    <n v="1"/>
    <x v="0"/>
    <b v="0"/>
    <b v="0"/>
    <b v="0"/>
    <b v="0"/>
    <b v="0"/>
    <b v="1"/>
    <b v="0"/>
    <b v="0"/>
    <x v="0"/>
    <n v="18.230499999999999"/>
    <n v="18.230499999999999"/>
    <x v="5"/>
  </r>
  <r>
    <s v="Aqara Temperature and Humidity Sensor, REQUIRES AQARA HUB, Zigbee Connection, for Remote Monitoring and Smart Home Automation, Wireless Thermometer Hygrometer, Compatible with Apple HomeKit, Alexa"/>
    <s v="/Aqara-WSDCGQ11LM-Temperature-Humidity-Sensor/dp/B07D37FKGY/ref=sr_1_2?dchild=1&amp;keywords=humidity+sensor+zigbee&amp;qid=1612317336&amp;sr=8-2"/>
    <n v="18.040499999999998"/>
    <n v="4.3"/>
    <n v="336"/>
    <n v="1"/>
    <x v="0"/>
    <b v="1"/>
    <b v="0"/>
    <b v="1"/>
    <b v="0"/>
    <b v="0"/>
    <b v="0"/>
    <b v="0"/>
    <b v="0"/>
    <x v="1"/>
    <n v="18.040499999999998"/>
    <n v="9.020249999999999"/>
    <x v="1"/>
  </r>
  <r>
    <s v="ZOOZ Z-Wave Plus 4-in-1 Sensor ZSE40 VER. 2.0 (Motion/Light/Temperature/Humidity)"/>
    <s v="/ZOOZ-Z-Wave-Sensor-Temperature-Humidity/dp/B01AKSO80O/ref=sr_1_3?dchild=1&amp;keywords=humidity+sensor+zigbee&amp;qid=1612317336&amp;sr=8-3"/>
    <n v="37.952500000000001"/>
    <n v="4"/>
    <n v="515"/>
    <n v="1"/>
    <x v="1"/>
    <b v="1"/>
    <b v="1"/>
    <b v="1"/>
    <b v="0"/>
    <b v="0"/>
    <b v="0"/>
    <b v="0"/>
    <b v="0"/>
    <x v="2"/>
    <n v="37.952500000000001"/>
    <n v="12.650833333333333"/>
    <x v="2"/>
  </r>
  <r>
    <s v="SONOFF SNZB-02 ZigBee Mini Indoor Temperature and Humidity Sensor for Checking the Room Climate, SONOFF ZigBee Bridge Required, Indoor Thermometer Hygrometer with Alert, Works with Alexa, Google Home"/>
    <s v="/Temperature-Humidity-Checking-Thermometer-Hygrometer/dp/B08BCJNDYQ/ref=sr_1_4?dchild=1&amp;keywords=humidity+sensor+zigbee&amp;qid=1612317336&amp;sr=8-4"/>
    <n v="17.090499999999999"/>
    <n v="3.6"/>
    <n v="66"/>
    <n v="1"/>
    <x v="0"/>
    <b v="1"/>
    <b v="0"/>
    <b v="1"/>
    <b v="0"/>
    <b v="0"/>
    <b v="0"/>
    <b v="0"/>
    <b v="0"/>
    <x v="1"/>
    <n v="17.090499999999999"/>
    <n v="8.5452499999999993"/>
    <x v="1"/>
  </r>
  <r>
    <s v="Aeotec Multisensor 6, Z-Wave Plus 6-in1 motion, temperature, humidity, light, UV, vibration sensor"/>
    <s v="/Aeotec-Multisensor-temperature-humidity-vibration/dp/B0151Z8ZQY/ref=sr_1_5?dchild=1&amp;keywords=humidity+sensor+zigbee&amp;qid=1612317336&amp;sr=8-5"/>
    <n v="56.990499999999997"/>
    <n v="4"/>
    <n v="546"/>
    <n v="1"/>
    <x v="1"/>
    <b v="1"/>
    <b v="1"/>
    <b v="1"/>
    <b v="1"/>
    <b v="0"/>
    <b v="1"/>
    <b v="0"/>
    <b v="0"/>
    <x v="3"/>
    <n v="56.990499999999997"/>
    <n v="11.398099999999999"/>
    <x v="3"/>
  </r>
  <r>
    <s v="OWSOO Temperature and Humidity Sensor,Mini Indoor Temp Humidity Monitor,SONOFF SNZB-02 ZigBee Real Time Low-Battery Notification,Works with SONOFF ZigBee Bridge,eWeLink,APP Remote Control"/>
    <s v="/OWSOO-Temperature-Humidity-Low-Battery-Notification/dp/B08DRCXXNN/ref=sr_1_6?dchild=1&amp;keywords=humidity+sensor+zigbee&amp;qid=1612317336&amp;sr=8-6"/>
    <n v="17.090499999999999"/>
    <n v="3.8"/>
    <n v="11"/>
    <n v="1"/>
    <x v="0"/>
    <b v="1"/>
    <b v="0"/>
    <b v="1"/>
    <b v="0"/>
    <b v="0"/>
    <b v="0"/>
    <b v="0"/>
    <b v="0"/>
    <x v="1"/>
    <n v="17.090499999999999"/>
    <n v="8.5452499999999993"/>
    <x v="1"/>
  </r>
  <r>
    <s v="Aeotec Multisensor 6 &amp; Ceiling Recessor, Z-Wave Plus 6-in-1 Motion, Temperature, Humidity, Light, UV, Vibration Sensor, Battery included"/>
    <s v="/Aeotec-Multisensor-Recessor-Temperature-Vibration/dp/B0773HNJDY/ref=sr_1_7?dchild=1&amp;keywords=humidity+sensor+zigbee&amp;qid=1612317336&amp;sr=8-7"/>
    <n v="66.490499999999997"/>
    <n v="4.2"/>
    <n v="49"/>
    <n v="1"/>
    <x v="1"/>
    <b v="1"/>
    <b v="1"/>
    <b v="1"/>
    <b v="1"/>
    <b v="0"/>
    <b v="1"/>
    <b v="0"/>
    <b v="0"/>
    <x v="3"/>
    <n v="66.490499999999997"/>
    <n v="13.2981"/>
    <x v="3"/>
  </r>
  <r>
    <s v="Tuya Zigbee Temperature and Humidity Sensor with LCD Screen Display White"/>
    <s v="/Zigbee-Temperature-Humidity-Sensor-Display/dp/B08P7CZ144/ref=sr_1_8?dchild=1&amp;keywords=humidity+sensor+zigbee&amp;qid=1612317336&amp;sr=8-8"/>
    <n v="27.074999999999999"/>
    <n v="2"/>
    <n v="1"/>
    <n v="1"/>
    <x v="0"/>
    <b v="1"/>
    <b v="0"/>
    <b v="1"/>
    <b v="0"/>
    <b v="0"/>
    <b v="0"/>
    <b v="0"/>
    <b v="0"/>
    <x v="1"/>
    <n v="27.074999999999999"/>
    <n v="13.5375"/>
    <x v="1"/>
  </r>
  <r>
    <s v="CO2 Monitor,KKmoon Carbon Dioxide CO2 Monitor 3 in 1 Air Quality Detector Temperature and humidity detector Carbon Dioxide/Temperature/Humidity Detector Air Quality Tester Tuya Zigbee"/>
    <s v="/KKmoon-Detector-Temperature-humidity-detector/dp/B08LNK56W9/ref=sr_1_9?dchild=1&amp;keywords=humidity+sensor+zigbee&amp;qid=1612317336&amp;sr=8-9"/>
    <n v="110.19049999999999"/>
    <n v="4.0090349075975364"/>
    <n v="301.3798767967146"/>
    <n v="1"/>
    <x v="0"/>
    <b v="1"/>
    <b v="0"/>
    <b v="1"/>
    <b v="0"/>
    <b v="0"/>
    <b v="0"/>
    <b v="0"/>
    <b v="0"/>
    <x v="1"/>
    <n v="110.19049999999999"/>
    <n v="55.095249999999993"/>
    <x v="1"/>
  </r>
  <r>
    <s v="Centralite Micro Door Sensor (Works with SmartThings, Wink, Vera, and ZigBee platforms)"/>
    <s v="/Centralite-Sensor-SmartThings-ZigBee-platforms/dp/B071YQCWQM/ref=sr_1_10?dchild=1&amp;keywords=humidity+sensor+zigbee&amp;qid=1612317336&amp;sr=8-10"/>
    <n v="18.990499999999997"/>
    <n v="4.3"/>
    <n v="335"/>
    <n v="1"/>
    <x v="0"/>
    <b v="0"/>
    <b v="0"/>
    <b v="0"/>
    <b v="0"/>
    <b v="0"/>
    <b v="0"/>
    <b v="0"/>
    <b v="1"/>
    <x v="0"/>
    <n v="18.990499999999997"/>
    <n v="18.990499999999997"/>
    <x v="4"/>
  </r>
  <r>
    <s v="DXSS Tuya ZigBee Smart Temperature Humidity Sensor,Home Automation Remote Control Wireless Thermometer Hygrometer, Tuya/Smart Life App, Requires Zigbee HUB"/>
    <s v="/DXSS-Temperature-Automation-Thermometer-Hygrometer/dp/B08MTVN6YQ/ref=sr_1_12?dchild=1&amp;keywords=humidity+sensor+zigbee&amp;qid=1612317336&amp;sr=8-12"/>
    <n v="16.805500000000002"/>
    <n v="4"/>
    <n v="1"/>
    <n v="1"/>
    <x v="0"/>
    <b v="1"/>
    <b v="0"/>
    <b v="1"/>
    <b v="0"/>
    <b v="0"/>
    <b v="0"/>
    <b v="0"/>
    <b v="0"/>
    <x v="1"/>
    <n v="16.805500000000002"/>
    <n v="8.4027500000000011"/>
    <x v="1"/>
  </r>
  <r>
    <s v="Olaf Trading Tuya ZigBee Smart Temperature and Humidity Sensor, Tuya/Smart Life App Battery Powered ZigBee Smart Home Security"/>
    <s v="/Olaf-Trading-Temperature-Humidity-Security/dp/B08QD3SVW5/ref=sr_1_13?dchild=1&amp;keywords=humidity+sensor+zigbee&amp;qid=1612317336&amp;sr=8-13"/>
    <n v="15.570499999999999"/>
    <n v="4.0090349075975364"/>
    <n v="301.3798767967146"/>
    <n v="1"/>
    <x v="0"/>
    <b v="1"/>
    <b v="0"/>
    <b v="1"/>
    <b v="0"/>
    <b v="0"/>
    <b v="0"/>
    <b v="0"/>
    <b v="0"/>
    <x v="1"/>
    <n v="15.570499999999999"/>
    <n v="7.7852499999999996"/>
    <x v="1"/>
  </r>
  <r>
    <s v="Zooz Z-Wave Plus S2 MultiSiren ZSE19 with Temperature and Humidity Sensors"/>
    <s v="/Z-Wave-MultiSiren-Temperature-Humidity-Sensors/dp/B07KP4SY1V/ref=sr_1_18?dchild=1&amp;keywords=humidity+sensor+zigbee&amp;qid=1612317336&amp;sr=8-18"/>
    <n v="47.452500000000001"/>
    <n v="4.3"/>
    <n v="78"/>
    <n v="1"/>
    <x v="1"/>
    <b v="1"/>
    <b v="0"/>
    <b v="1"/>
    <b v="0"/>
    <b v="0"/>
    <b v="0"/>
    <b v="0"/>
    <b v="0"/>
    <x v="1"/>
    <n v="47.452500000000001"/>
    <n v="23.72625"/>
    <x v="1"/>
  </r>
  <r>
    <s v="ZigBee Temperature and Humidity Sensor, Battery Powered Thermometer Hygrometer with LCD Screen Display for Remote Monitoring and Smart Home Automation"/>
    <s v="/Temperature-Thermometer-Hygrometer-Monitoring-Automation/dp/B08P4MWT89/ref=sr_1_19?dchild=1&amp;keywords=humidity+sensor+zigbee&amp;qid=1612317336&amp;sr=8-19"/>
    <n v="22.980499999999999"/>
    <n v="4.0090349075975364"/>
    <n v="301.3798767967146"/>
    <n v="1"/>
    <x v="0"/>
    <b v="1"/>
    <b v="0"/>
    <b v="1"/>
    <b v="0"/>
    <b v="0"/>
    <b v="0"/>
    <b v="0"/>
    <b v="0"/>
    <x v="1"/>
    <n v="22.980499999999999"/>
    <n v="11.49025"/>
    <x v="1"/>
  </r>
  <r>
    <s v="Zooz Z-Wave Plus S2 Motion Sensor ZSE18 with Magnetic Mount, Works with Vera and SmartThings"/>
    <s v="/Z-Wave-Motion-ZSE18-Magnetic-SmartThings/dp/B07FHL7J11/ref=sr_1_20?dchild=1&amp;keywords=humidity+sensor+zigbee&amp;qid=1612317336&amp;sr=8-20"/>
    <n v="28.452499999999997"/>
    <n v="3.7"/>
    <n v="103"/>
    <n v="1"/>
    <x v="1"/>
    <b v="0"/>
    <b v="1"/>
    <b v="0"/>
    <b v="0"/>
    <b v="0"/>
    <b v="0"/>
    <b v="0"/>
    <b v="0"/>
    <x v="0"/>
    <n v="28.452499999999997"/>
    <n v="28.452499999999997"/>
    <x v="0"/>
  </r>
  <r>
    <s v="Aeotec Multisensor 6 with Battery, Z-Wave Plus 6-in-1 Motion, Temperature, Humidity, Light, UV, Vibration Sensor"/>
    <s v="/Aeotec-Multisensor-Temperature-Humidity-Vibration/dp/B0773FWJ2Y/ref=sr_1_22?dchild=1&amp;keywords=humidity+sensor+zigbee&amp;qid=1612317336&amp;sr=8-22"/>
    <n v="57.9405"/>
    <n v="4.3"/>
    <n v="110"/>
    <n v="1"/>
    <x v="1"/>
    <b v="1"/>
    <b v="1"/>
    <b v="1"/>
    <b v="1"/>
    <b v="0"/>
    <b v="1"/>
    <b v="0"/>
    <b v="0"/>
    <x v="3"/>
    <n v="57.9405"/>
    <n v="11.588100000000001"/>
    <x v="3"/>
  </r>
  <r>
    <s v="Tuya ZigBee Smart Temperature and Humidity Sensor, Wireless Thermometer Hygrometer, Tuya/Smart Life App, Requires Zigbee HUB, for Remote Monitoring and Smart Home Automation"/>
    <s v="/Temperature-Thermometer-Hygrometer-Monitoring-Automation/dp/B08M9S5L74/ref=sr_1_24?dchild=1&amp;keywords=humidity+sensor+zigbee&amp;qid=1612317336&amp;sr=8-24"/>
    <n v="17.090499999999999"/>
    <n v="1"/>
    <n v="1"/>
    <n v="1"/>
    <x v="0"/>
    <b v="1"/>
    <b v="0"/>
    <b v="1"/>
    <b v="0"/>
    <b v="0"/>
    <b v="0"/>
    <b v="0"/>
    <b v="0"/>
    <x v="1"/>
    <n v="17.090499999999999"/>
    <n v="8.5452499999999993"/>
    <x v="1"/>
  </r>
  <r>
    <s v="Aqara Vibration Sensor, REQUIRES AQARA HUB, Zigbee Connection, Wireless Mini Glass Break Detector for Alarm System and Smart Home Automation, Compatible with Apple HomeKit"/>
    <s v="/Aqara-Vibration-Sensor-Automation-Compatible/dp/B07PJT939B/ref=sr_1_25?dchild=1&amp;keywords=humidity+sensor+zigbee&amp;qid=1612317336&amp;sr=8-25"/>
    <n v="18.230499999999999"/>
    <n v="4"/>
    <n v="142"/>
    <n v="1"/>
    <x v="0"/>
    <b v="0"/>
    <b v="0"/>
    <b v="0"/>
    <b v="0"/>
    <b v="0"/>
    <b v="1"/>
    <b v="0"/>
    <b v="0"/>
    <x v="0"/>
    <n v="18.230499999999999"/>
    <n v="18.230499999999999"/>
    <x v="5"/>
  </r>
  <r>
    <s v="Tuya ZigBee Smart Temperature Humidity Sensor, WiFi Thermometer Hygrometer, Home Automation App Remote Control Wireless Thermometer Hygrometer, Requires Zigbee HUB"/>
    <s v="/Temperature-Humidity-Thermometer-Hygrometer-Automation/dp/B08RDHRXF6/ref=sr_1_26?dchild=1&amp;keywords=humidity+sensor+zigbee&amp;qid=1612317336&amp;sr=8-26"/>
    <n v="18.524999999999999"/>
    <n v="4.0090349075975364"/>
    <n v="301.3798767967146"/>
    <n v="1"/>
    <x v="0"/>
    <b v="1"/>
    <b v="0"/>
    <b v="1"/>
    <b v="0"/>
    <b v="0"/>
    <b v="0"/>
    <b v="0"/>
    <b v="0"/>
    <x v="1"/>
    <n v="18.524999999999999"/>
    <n v="9.2624999999999993"/>
    <x v="1"/>
  </r>
  <r>
    <s v="Riboaoy Zigbee Temperature Humidity Sensor Tuya Wireless Control Sensor w/Display"/>
    <s v="/Riboaoy-Temperature-Humidity-Wireless-Control/dp/B08H5MMPK4/ref=sr_1_27?dchild=1&amp;keywords=humidity+sensor+zigbee&amp;qid=1612317336&amp;sr=8-27"/>
    <n v="22.258499999999998"/>
    <n v="4.0090349075975364"/>
    <n v="301.3798767967146"/>
    <n v="1"/>
    <x v="0"/>
    <b v="1"/>
    <b v="0"/>
    <b v="1"/>
    <b v="0"/>
    <b v="0"/>
    <b v="0"/>
    <b v="0"/>
    <b v="0"/>
    <x v="1"/>
    <n v="22.258499999999998"/>
    <n v="11.129249999999999"/>
    <x v="1"/>
  </r>
  <r>
    <s v="Govee WiFi Temperature Humidity Sensor, Works with Alexa, Wireless Thermometer Hygrometer Temp Humidity Monitor for House, Greenhouse, Wine Cellar, Humidor (5G WiFi Not Supported)"/>
    <s v="/Govee-Temperature-Thermometer-Hygrometer-Greenhouse/dp/B07TWMSNH5/ref=sr_1_28?dchild=1&amp;keywords=humidity+sensor+zigbee&amp;qid=1612317336&amp;sr=8-28"/>
    <n v="47.490499999999997"/>
    <n v="4.0999999999999996"/>
    <n v="752"/>
    <n v="1"/>
    <x v="2"/>
    <b v="1"/>
    <b v="0"/>
    <b v="1"/>
    <b v="0"/>
    <b v="0"/>
    <b v="0"/>
    <b v="0"/>
    <b v="0"/>
    <x v="1"/>
    <n v="47.490499999999997"/>
    <n v="23.745249999999999"/>
    <x v="1"/>
  </r>
  <r>
    <s v="SONPP Zigbee 3.0 Temperature Sensor Tuya and Smart Life App Control Temperature and Humidity Sensor"/>
    <s v="/SONPP-Zigbee-Temperature-Control-Humidity/dp/B08HSZ8XPZ/ref=sr_1_33?dchild=1&amp;keywords=humidity+sensor+zigbee&amp;qid=1612317336&amp;sr=8-33"/>
    <n v="22.268000000000001"/>
    <n v="4.0090349075975364"/>
    <n v="301.3798767967146"/>
    <n v="1"/>
    <x v="0"/>
    <b v="1"/>
    <b v="0"/>
    <b v="1"/>
    <b v="0"/>
    <b v="0"/>
    <b v="0"/>
    <b v="0"/>
    <b v="0"/>
    <x v="1"/>
    <n v="22.268000000000001"/>
    <n v="11.134"/>
    <x v="1"/>
  </r>
  <r>
    <s v="Temp Stick Wireless Remote Temperature &amp; Humidity Sensor. Connects Directly to WiFi. Free 24/7 Monitoring, Alerts &amp; History. Free iPhone/Android Apps, Made in America. Monitor Anywhere, Anytime!"/>
    <s v="/Wireless-Temperature-Monitoring-Unlimited-Historical/dp/B01HH7YD2Y/ref=sr_1_36?dchild=1&amp;keywords=humidity+sensor+zigbee&amp;qid=1612317336&amp;sr=8-36"/>
    <n v="141.54999999999998"/>
    <n v="4.5"/>
    <n v="1536"/>
    <n v="1"/>
    <x v="2"/>
    <b v="1"/>
    <b v="0"/>
    <b v="1"/>
    <b v="0"/>
    <b v="0"/>
    <b v="0"/>
    <b v="0"/>
    <b v="0"/>
    <x v="1"/>
    <n v="141.54999999999998"/>
    <n v="70.774999999999991"/>
    <x v="1"/>
  </r>
  <r>
    <s v="BENEXMART Tuya Zigbee Temperature and Humidity Sensor Intelligent Home System Remote Control (T &amp; H Sensor)"/>
    <s v="/BENEXMART-Temperature-Humidity-Intelligent-Control/dp/B07NM6CF79/ref=sr_1_37?dchild=1&amp;keywords=humidity+sensor+zigbee&amp;qid=1612317336&amp;sr=8-37"/>
    <n v="40.161204414587196"/>
    <n v="4"/>
    <n v="36"/>
    <n v="1"/>
    <x v="0"/>
    <b v="1"/>
    <b v="0"/>
    <b v="1"/>
    <b v="0"/>
    <b v="0"/>
    <b v="0"/>
    <b v="0"/>
    <b v="0"/>
    <x v="1"/>
    <n v="39.726779990402932"/>
    <n v="26.85153149392189"/>
    <x v="1"/>
  </r>
  <r>
    <s v="Bonjin Tuya Zigbee Smart Temperature Humidity Sensor, Smart Thermometer Hygrometer, Tuya/Smart Life App, Battery Powered Zigbee Smart Home Security"/>
    <s v="/Bonjin-Temperature-Humidity-Thermometer-Hygrometer/dp/B08P37HG6J/ref=sr_1_38?dchild=1&amp;keywords=humidity+sensor+zigbee&amp;qid=1612317336&amp;sr=8-38"/>
    <n v="40.161204414587196"/>
    <n v="4.0090349075975364"/>
    <n v="301.3798767967146"/>
    <n v="1"/>
    <x v="0"/>
    <b v="1"/>
    <b v="0"/>
    <b v="1"/>
    <b v="0"/>
    <b v="0"/>
    <b v="0"/>
    <b v="0"/>
    <b v="0"/>
    <x v="1"/>
    <n v="39.726779990402932"/>
    <n v="26.85153149392189"/>
    <x v="1"/>
  </r>
  <r>
    <s v="Sonoff TH10 Remote WiFi Smart Switch Support Temperature and Humidity Monitoring Feature for Home Automation System,Works with Alexa&amp;Google Assistant(Without Sensor)"/>
    <s v="/Sonoff-Temperature-Monitoring-Automation-Assistant/dp/B06XSHMG8P/ref=sr_1_42?dchild=1&amp;keywords=humidity+sensor+zigbee&amp;qid=1612317336&amp;sr=8-42"/>
    <n v="13.205"/>
    <n v="3.9"/>
    <n v="154"/>
    <n v="1"/>
    <x v="2"/>
    <b v="1"/>
    <b v="0"/>
    <b v="1"/>
    <b v="0"/>
    <b v="0"/>
    <b v="0"/>
    <b v="0"/>
    <b v="0"/>
    <x v="1"/>
    <n v="13.205"/>
    <n v="6.6025"/>
    <x v="1"/>
  </r>
  <r>
    <s v="Govee WiFi Temperature Humidity Monitor, Wireless Digital Indoor Hygrometer Thermometer with App Alerts, Temperature Sensor Humidity Gauge for Home Pet Garage Cigar Humidor (Doesn't Support 5G WiFi)"/>
    <s v="/MINGER-Temperature-Humidity-Hygrometer-Thermometer/dp/B07FBCTQ3L/ref=sr_1_43?dchild=1&amp;keywords=humidity+sensor+zigbee&amp;qid=1612317336&amp;sr=8-43"/>
    <n v="43.6905"/>
    <n v="4.2"/>
    <n v="1647"/>
    <n v="1"/>
    <x v="2"/>
    <b v="1"/>
    <b v="0"/>
    <b v="1"/>
    <b v="0"/>
    <b v="0"/>
    <b v="0"/>
    <b v="0"/>
    <b v="0"/>
    <x v="1"/>
    <n v="43.6905"/>
    <n v="21.84525"/>
    <x v="1"/>
  </r>
  <r>
    <s v="Nyce NCZ-3043-HA ZigBee Ceiling Motion Sensor"/>
    <s v="/NYCE-NCZ-3043-HA-ZigBee-Ceiling-Motion/dp/B00X871DB2/ref=sr_1_44?dchild=1&amp;keywords=humidity+sensor+zigbee&amp;qid=1612317336&amp;sr=8-44"/>
    <n v="49.371499999999997"/>
    <n v="4.5999999999999996"/>
    <n v="21"/>
    <n v="1"/>
    <x v="0"/>
    <b v="0"/>
    <b v="1"/>
    <b v="0"/>
    <b v="0"/>
    <b v="0"/>
    <b v="0"/>
    <b v="0"/>
    <b v="0"/>
    <x v="0"/>
    <n v="49.371499999999997"/>
    <n v="49.371499999999997"/>
    <x v="0"/>
  </r>
  <r>
    <s v="Aqara Door and Window Sensor, REQUIRES AQARA HUB, Zigbee Connection, Wireless Mini Contact Sensor for Alarm System and Smart Home Automation, Compatible with Apple HomeKit, Alexa"/>
    <s v="/Aqara-MCCGQ11LM-Window-Sensor-White/dp/B07D37VDM3/ref=sr_1_45?dchild=1&amp;keywords=humidity+sensor+zigbee&amp;qid=1612317336&amp;sr=8-45"/>
    <n v="17.090499999999999"/>
    <n v="4.5"/>
    <n v="387"/>
    <n v="1"/>
    <x v="0"/>
    <b v="0"/>
    <b v="0"/>
    <b v="0"/>
    <b v="0"/>
    <b v="0"/>
    <b v="0"/>
    <b v="0"/>
    <b v="1"/>
    <x v="0"/>
    <n v="17.090499999999999"/>
    <n v="17.090499999999999"/>
    <x v="4"/>
  </r>
  <r>
    <s v="RETYLY Zigbee 3.0 Temperature Sensor Tuya and Smart Life App Control Temperature and Humidity Sensor"/>
    <s v="/RETYLY-Zigbee-Temperature-Control-Humidity/dp/B08F6W642Z/ref=sr_1_46?dchild=1&amp;keywords=humidity+sensor+zigbee&amp;qid=1612317336&amp;sr=8-46"/>
    <n v="20.4725"/>
    <n v="4.0090349075975364"/>
    <n v="301.3798767967146"/>
    <n v="1"/>
    <x v="0"/>
    <b v="1"/>
    <b v="0"/>
    <b v="1"/>
    <b v="0"/>
    <b v="0"/>
    <b v="0"/>
    <b v="0"/>
    <b v="0"/>
    <x v="1"/>
    <n v="20.4725"/>
    <n v="10.23625"/>
    <x v="1"/>
  </r>
  <r>
    <s v="Proteus AMBIO - Wifi Temperature Humidity sensor with Buzzer and Email / Text Alerts"/>
    <s v="/Temperature-Humidity-sensor-Buzzer-Alerts/dp/B01AQ0PZFS/ref=sr_1_49?dchild=1&amp;keywords=humidity+sensor+zigbee&amp;qid=1612317336&amp;sr=8-49"/>
    <n v="94.05"/>
    <n v="4.5999999999999996"/>
    <n v="286"/>
    <n v="1"/>
    <x v="2"/>
    <b v="1"/>
    <b v="0"/>
    <b v="1"/>
    <b v="0"/>
    <b v="0"/>
    <b v="0"/>
    <b v="0"/>
    <b v="0"/>
    <x v="1"/>
    <n v="94.05"/>
    <n v="47.024999999999999"/>
    <x v="1"/>
  </r>
  <r>
    <s v="Linkind PIR Motion Sensor, Wireless Motion Detector, Zigbee-White, for DIY Use with Linkind Home Security System, Automation with Linkind Smart Zigbee LED Lights, LINKIND Hub Required (NOT Included)"/>
    <s v="/Linkind-Wireless-Detector-Zigbee-White-Automation/dp/B07Y9MST7Y/ref=sr_1_52?dchild=1&amp;keywords=humidity+sensor+zigbee&amp;qid=1612317336&amp;sr=8-52"/>
    <n v="17.574999999999999"/>
    <n v="4"/>
    <n v="74"/>
    <n v="1"/>
    <x v="0"/>
    <b v="0"/>
    <b v="1"/>
    <b v="0"/>
    <b v="0"/>
    <b v="0"/>
    <b v="0"/>
    <b v="0"/>
    <b v="0"/>
    <x v="0"/>
    <n v="17.574999999999999"/>
    <n v="17.574999999999999"/>
    <x v="0"/>
  </r>
  <r>
    <s v="OWSOO Temperature and Humidity Sensor,Mini Indoor Temp Humidity Monitor,SONOFF SNZB-02 ZigBee Real Time Low-Battery Notification,Works with SONOFF ZigBee Bridge,eWeLink,APP Remote Control"/>
    <s v="/gp/slredirect/picassoRedirect.html/ref=pa_sp_btf_aps_sr_pg1_1?ie=UTF8&amp;adId=A07695563S5T8BTX8Z4E0&amp;url=%2FOWSOO-Temperature-Humidity-Low-Battery-Notification%2Fdp%2FB08DRCXXNN%2Fref%3Dsr_1_58_sspa%3Fdchild%3D1%26keywords%3Dhumidity%2Bsensor%2Bzigbee%26qid%3D1612317336%26sr%3D8-58-spons%26psc%3D1%26smid%3DA1M5HAPV7AN9RY&amp;qualifier=1612317336&amp;id=889597236938971&amp;widgetName=sp_btf"/>
    <n v="17.090499999999999"/>
    <n v="3.8"/>
    <n v="11"/>
    <n v="1"/>
    <x v="0"/>
    <b v="1"/>
    <b v="0"/>
    <b v="1"/>
    <b v="0"/>
    <b v="0"/>
    <b v="0"/>
    <b v="0"/>
    <b v="0"/>
    <x v="1"/>
    <n v="17.090499999999999"/>
    <n v="8.5452499999999993"/>
    <x v="1"/>
  </r>
  <r>
    <s v="OWSOO Home Securuty Systerm,SONOFF Smart Zigbee Bridge + ZigBee Wireless Door Window Alarm Sensor + ZigBee Temperature and Humidity Sensor + ZigBee Motion Sensor,Zigbee 3.0 APP Control,Voice Control"/>
    <s v="/gp/slredirect/picassoRedirect.html/ref=pa_sp_btf_aps_sr_pg1_1?ie=UTF8&amp;adId=A01685611SWNQOQEK9KLP&amp;url=%2FOWSOO-Securuty-Wireless-Temperature-Humidity%2Fdp%2FB08R8KCGCP%2Fref%3Dsr_1_59_sspa%3Fdchild%3D1%26keywords%3Dhumidity%2Bsensor%2Bzigbee%26qid%3D1612317336%26sr%3D8-59-spons%26psc%3D1%26smid%3DAP2T14DZ8V806&amp;qualifier=1612317336&amp;id=889597236938971&amp;widgetName=sp_btf"/>
    <n v="56.990499999999997"/>
    <n v="4.0090349075975364"/>
    <n v="301.3798767967146"/>
    <n v="1"/>
    <x v="0"/>
    <b v="1"/>
    <b v="1"/>
    <b v="1"/>
    <b v="0"/>
    <b v="0"/>
    <b v="0"/>
    <b v="0"/>
    <b v="1"/>
    <x v="4"/>
    <n v="56.990499999999997"/>
    <n v="14.247624999999999"/>
    <x v="14"/>
  </r>
  <r>
    <s v="JINQII ZigBee Smart Temperature &amp; Humidity Sensor, Siren with Temp Humidity Monitor, Wireless Thermometer Hygrometer Compatible with Alexa Google Home Tuya/Smart Life (Use with gateway)"/>
    <s v="/gp/slredirect/picassoRedirect.html/ref=pa_sp_btf_aps_sr_pg1_1?ie=UTF8&amp;adId=A085635631VM6OYXAVEJP&amp;url=%2FJINQII-Temperature-Thermometer-Hygrometer-Compatible%2Fdp%2FB08T1KCLXD%2Fref%3Dsr_1_60_sspa%3Fdchild%3D1%26keywords%3Dhumidity%2Bsensor%2Bzigbee%26qid%3D1612317336%26sr%3D8-60-spons%26psc%3D1&amp;qualifier=1612317336&amp;id=889597236938971&amp;widgetName=sp_btf"/>
    <n v="17.042999999999999"/>
    <n v="4.0090349075975364"/>
    <n v="301.3798767967146"/>
    <n v="1"/>
    <x v="0"/>
    <b v="1"/>
    <b v="0"/>
    <b v="1"/>
    <b v="0"/>
    <b v="0"/>
    <b v="0"/>
    <b v="0"/>
    <b v="0"/>
    <x v="1"/>
    <n v="17.042999999999999"/>
    <n v="8.5214999999999996"/>
    <x v="1"/>
  </r>
  <r>
    <s v="ZOOZ Z-Wave Plus 4-in-1 Sensor ZSE40 VER. 2.0 (Motion/Light/Temperature/Humidity)"/>
    <s v="/ZOOZ-Z-Wave-Sensor-Temperature-Humidity/dp/B01AKSO80O/ref=sr_1_3?dchild=1&amp;keywords=humidity+sensor+zwave&amp;qid=1612317337&amp;sr=8-3"/>
    <n v="37.952500000000001"/>
    <n v="4"/>
    <n v="515"/>
    <n v="1"/>
    <x v="1"/>
    <b v="1"/>
    <b v="1"/>
    <b v="1"/>
    <b v="0"/>
    <b v="0"/>
    <b v="0"/>
    <b v="0"/>
    <b v="0"/>
    <x v="2"/>
    <n v="37.952500000000001"/>
    <n v="12.650833333333333"/>
    <x v="2"/>
  </r>
  <r>
    <s v="Aqara Temperature and Humidity Sensor, REQUIRES AQARA HUB, Zigbee Connection, for Remote Monitoring and Smart Home Automation, Wireless Thermometer Hygrometer, Compatible with Apple HomeKit, Alexa"/>
    <s v="/Aqara-WSDCGQ11LM-Temperature-Humidity-Sensor/dp/B07D37FKGY/ref=sr_1_4?dchild=1&amp;keywords=humidity+sensor+zwave&amp;qid=1612317337&amp;sr=8-4"/>
    <n v="18.040499999999998"/>
    <n v="4.3"/>
    <n v="336"/>
    <n v="1"/>
    <x v="0"/>
    <b v="1"/>
    <b v="0"/>
    <b v="1"/>
    <b v="0"/>
    <b v="0"/>
    <b v="0"/>
    <b v="0"/>
    <b v="0"/>
    <x v="1"/>
    <n v="18.040499999999998"/>
    <n v="9.020249999999999"/>
    <x v="1"/>
  </r>
  <r>
    <s v="Aeotec Multisensor 6, Z-Wave Plus 6-in1 motion, temperature, humidity, light, UV, vibration sensor"/>
    <s v="/Aeotec-Multisensor-temperature-humidity-vibration/dp/B0151Z8ZQY/ref=sr_1_5?dchild=1&amp;keywords=humidity+sensor+zwave&amp;qid=1612317337&amp;sr=8-5"/>
    <n v="56.990499999999997"/>
    <n v="4"/>
    <n v="546"/>
    <n v="1"/>
    <x v="1"/>
    <b v="1"/>
    <b v="1"/>
    <b v="1"/>
    <b v="1"/>
    <b v="0"/>
    <b v="1"/>
    <b v="0"/>
    <b v="0"/>
    <x v="3"/>
    <n v="56.990499999999997"/>
    <n v="11.398099999999999"/>
    <x v="3"/>
  </r>
  <r>
    <s v="Zooz Z-Wave Plus S2 MultiSiren ZSE19 with Temperature and Humidity Sensors"/>
    <s v="/Z-Wave-MultiSiren-Temperature-Humidity-Sensors/dp/B07KP4SY1V/ref=sr_1_6?dchild=1&amp;keywords=humidity+sensor+zwave&amp;qid=1612317337&amp;sr=8-6"/>
    <n v="47.452500000000001"/>
    <n v="4.3"/>
    <n v="78"/>
    <n v="1"/>
    <x v="1"/>
    <b v="1"/>
    <b v="0"/>
    <b v="1"/>
    <b v="0"/>
    <b v="0"/>
    <b v="0"/>
    <b v="0"/>
    <b v="0"/>
    <x v="1"/>
    <n v="47.452500000000001"/>
    <n v="23.72625"/>
    <x v="1"/>
  </r>
  <r>
    <s v="Trane ZSENS930AW00MA Z-Wave Temperature and Humidity Sensor"/>
    <s v="/Trane-ZSENS930AW00MA-Z-Wave-Temperature-Humidity/dp/B089VPDRHW/ref=sr_1_7?dchild=1&amp;keywords=humidity+sensor+zwave&amp;qid=1612317337&amp;sr=8-7"/>
    <n v="91.674999999999997"/>
    <n v="3.9"/>
    <n v="9"/>
    <n v="1"/>
    <x v="1"/>
    <b v="1"/>
    <b v="0"/>
    <b v="1"/>
    <b v="0"/>
    <b v="0"/>
    <b v="0"/>
    <b v="0"/>
    <b v="0"/>
    <x v="1"/>
    <n v="91.674999999999997"/>
    <n v="45.837499999999999"/>
    <x v="1"/>
  </r>
  <r>
    <s v="Aeotec Multisensor 6 &amp; Ceiling Recessor, Z-Wave Plus 6-in-1 Motion, Temperature, Humidity, Light, UV, Vibration Sensor, Battery included"/>
    <s v="/Aeotec-Multisensor-Recessor-Temperature-Vibration/dp/B0773HNJDY/ref=sr_1_8?dchild=1&amp;keywords=humidity+sensor+zwave&amp;qid=1612317337&amp;sr=8-8"/>
    <n v="66.490499999999997"/>
    <n v="4.2"/>
    <n v="49"/>
    <n v="1"/>
    <x v="1"/>
    <b v="1"/>
    <b v="1"/>
    <b v="1"/>
    <b v="1"/>
    <b v="0"/>
    <b v="1"/>
    <b v="0"/>
    <b v="0"/>
    <x v="3"/>
    <n v="66.490499999999997"/>
    <n v="13.2981"/>
    <x v="3"/>
  </r>
  <r>
    <s v="Centralite Micro Door Sensor (Works with SmartThings, Wink, Vera, and ZigBee platforms)"/>
    <s v="/Centralite-Sensor-SmartThings-ZigBee-platforms/dp/B071YQCWQM/ref=sr_1_14?dchild=1&amp;keywords=humidity+sensor+zwave&amp;qid=1612317337&amp;sr=8-14"/>
    <n v="18.990499999999997"/>
    <n v="4.3"/>
    <n v="335"/>
    <n v="1"/>
    <x v="0"/>
    <b v="0"/>
    <b v="0"/>
    <b v="0"/>
    <b v="0"/>
    <b v="0"/>
    <b v="0"/>
    <b v="0"/>
    <b v="1"/>
    <x v="0"/>
    <n v="18.990499999999997"/>
    <n v="18.990499999999997"/>
    <x v="4"/>
  </r>
  <r>
    <s v="Aeotec Multisensor 6 with Battery, Z-Wave Plus 6-in-1 Motion, Temperature, Humidity, Light, UV, Vibration Sensor"/>
    <s v="/Aeotec-Multisensor-Temperature-Humidity-Vibration/dp/B0773FWJ2Y/ref=sr_1_15?dchild=1&amp;keywords=humidity+sensor+zwave&amp;qid=1612317337&amp;sr=8-15"/>
    <n v="57.9405"/>
    <n v="4.3"/>
    <n v="110"/>
    <n v="1"/>
    <x v="1"/>
    <b v="1"/>
    <b v="1"/>
    <b v="1"/>
    <b v="1"/>
    <b v="0"/>
    <b v="1"/>
    <b v="0"/>
    <b v="0"/>
    <x v="3"/>
    <n v="57.9405"/>
    <n v="11.588100000000001"/>
    <x v="3"/>
  </r>
  <r>
    <s v="OWSOO Temperature and Humidity Sensor,Mini Indoor Temp Humidity Monitor,SONOFF SNZB-02 ZigBee Real Time Low-Battery Notification,Works with SONOFF ZigBee Bridge,eWeLink,APP Remote Control"/>
    <s v="/gp/slredirect/picassoRedirect.html/ref=pa_sp_mtf_aps_sr_pg1_1?ie=UTF8&amp;adId=A100275225ZGT08CGSOKB&amp;url=%2FOWSOO-Temperature-Humidity-Low-Battery-Notification%2Fdp%2FB08DRCXXNN%2Fref%3Dsr_1_21_sspa%3Fdchild%3D1%26keywords%3Dhumidity%2Bsensor%2Bzwave%26qid%3D1612317337%26sr%3D8-21-spons%26psc%3D1%26smid%3DA1M5HAPV7AN9RY&amp;qualifier=1612317337&amp;id=8839247528305472&amp;widgetName=sp_mtf"/>
    <n v="17.090499999999999"/>
    <n v="3.8"/>
    <n v="11"/>
    <n v="1"/>
    <x v="0"/>
    <b v="1"/>
    <b v="0"/>
    <b v="1"/>
    <b v="0"/>
    <b v="0"/>
    <b v="0"/>
    <b v="0"/>
    <b v="0"/>
    <x v="1"/>
    <n v="17.090499999999999"/>
    <n v="8.5452499999999993"/>
    <x v="1"/>
  </r>
  <r>
    <s v="Aeotec Water Sensor 6 Zwave Water Sensor Z-Wave Plus Enabled Home Security Zwave Leak Sensor Smart Zwave Temperature Freeze Flood Sensor (Water Sensor 6)"/>
    <s v="/Aeotec-ZW122-Z-Wave-Water-Sensor/dp/B0799KLKVC/ref=sr_1_23?dchild=1&amp;keywords=humidity+sensor+zwave&amp;qid=1612317337&amp;sr=8-23"/>
    <n v="52.240499999999997"/>
    <n v="4.0999999999999996"/>
    <n v="77"/>
    <n v="1"/>
    <x v="1"/>
    <b v="1"/>
    <b v="0"/>
    <b v="0"/>
    <b v="0"/>
    <b v="0"/>
    <b v="0"/>
    <b v="0"/>
    <b v="0"/>
    <x v="0"/>
    <n v="52.240499999999997"/>
    <n v="52.240499999999997"/>
    <x v="10"/>
  </r>
  <r>
    <s v="Zooz Z-Wave Plus S2 Outdoor Motion Sensor ZSE29"/>
    <s v="/Z-Wave-Outdoor-Motion-Sensor-ZSE29/dp/B07KP4T3MS/ref=sr_1_25?dchild=1&amp;keywords=humidity+sensor+zwave&amp;qid=1612317337&amp;sr=8-25"/>
    <n v="42.702500000000001"/>
    <n v="4.0999999999999996"/>
    <n v="162"/>
    <n v="1"/>
    <x v="1"/>
    <b v="0"/>
    <b v="1"/>
    <b v="0"/>
    <b v="0"/>
    <b v="0"/>
    <b v="0"/>
    <b v="0"/>
    <b v="0"/>
    <x v="0"/>
    <n v="42.702500000000001"/>
    <n v="42.702500000000001"/>
    <x v="0"/>
  </r>
  <r>
    <s v="Sonoff TH16 WiFi Smart Switch with Temperature Monitoring,Works with Alexa &amp; Google Assistant(with DS18B20)"/>
    <s v="/Sonoff-Temperature-Humidity-Monitoring-Assistant/dp/B07TF5SYGL/ref=sr_1_28?dchild=1&amp;keywords=humidity+sensor+zwave&amp;qid=1612317337&amp;sr=8-28"/>
    <n v="20.890499999999996"/>
    <n v="4.2"/>
    <n v="105"/>
    <n v="1"/>
    <x v="2"/>
    <b v="1"/>
    <b v="0"/>
    <b v="1"/>
    <b v="0"/>
    <b v="0"/>
    <b v="0"/>
    <b v="0"/>
    <b v="0"/>
    <x v="1"/>
    <n v="20.890499999999996"/>
    <n v="10.445249999999998"/>
    <x v="1"/>
  </r>
  <r>
    <s v="Zooz Z-Wave Plus S2 Motion Sensor ZSE18 with Magnetic Mount, Works with Vera and SmartThings"/>
    <s v="/Z-Wave-Motion-ZSE18-Magnetic-SmartThings/dp/B07FHL7J11/ref=sr_1_31?dchild=1&amp;keywords=humidity+sensor+zwave&amp;qid=1612317337&amp;sr=8-31"/>
    <n v="28.452499999999997"/>
    <n v="3.7"/>
    <n v="103"/>
    <n v="1"/>
    <x v="1"/>
    <b v="0"/>
    <b v="1"/>
    <b v="0"/>
    <b v="0"/>
    <b v="0"/>
    <b v="0"/>
    <b v="0"/>
    <b v="0"/>
    <x v="0"/>
    <n v="28.452499999999997"/>
    <n v="28.452499999999997"/>
    <x v="0"/>
  </r>
  <r>
    <s v="GE Enbrighten Z-Wave Plus Portable Smart Motion Sensor, Tabletop/Wall/Ceiling Mount, Battery or USB Powered, Works with Alexa, Google Assistant, ZWave Hub Required, 34193,White"/>
    <s v="/GE-Enbrighten-Activation-SmartThings-34193/dp/B01KQDIU52/ref=sr_1_34?dchild=1&amp;keywords=humidity+sensor+zwave&amp;qid=1612317337&amp;sr=8-34"/>
    <n v="42.274999999999999"/>
    <n v="4"/>
    <n v="169"/>
    <n v="1"/>
    <x v="1"/>
    <b v="0"/>
    <b v="1"/>
    <b v="0"/>
    <b v="0"/>
    <b v="0"/>
    <b v="0"/>
    <b v="0"/>
    <b v="0"/>
    <x v="0"/>
    <n v="42.274999999999999"/>
    <n v="42.274999999999999"/>
    <x v="0"/>
  </r>
  <r>
    <s v="BENEXMART Tuya Zigbee Temperature and Humidity Sensor Intelligent Home System Remote Control (T &amp; H Sensor)"/>
    <s v="/BENEXMART-Temperature-Humidity-Intelligent-Control/dp/B07NM6CF79/ref=sr_1_37?dchild=1&amp;keywords=humidity+sensor+zwave&amp;qid=1612317337&amp;sr=8-37"/>
    <n v="40.161204414587196"/>
    <n v="4"/>
    <n v="36"/>
    <n v="1"/>
    <x v="0"/>
    <b v="1"/>
    <b v="0"/>
    <b v="1"/>
    <b v="0"/>
    <b v="0"/>
    <b v="0"/>
    <b v="0"/>
    <b v="0"/>
    <x v="1"/>
    <n v="39.726779990402932"/>
    <n v="26.85153149392189"/>
    <x v="1"/>
  </r>
  <r>
    <s v="FIBARO Motion Sensor Z-Wave Plus Multisensor-Movement, Temperature, Light Intensity, Accelerometer, FGMS-001, doesn't work with HomeKit"/>
    <s v="/Fibaro-FGMS-001-ZW5-motionsensor-Multisensor-FGMS-001/dp/B01KOGDETI/ref=sr_1_38?dchild=1&amp;keywords=humidity+sensor+zwave&amp;qid=1612317337&amp;sr=8-38"/>
    <n v="40.432000000000002"/>
    <n v="3.8"/>
    <n v="133"/>
    <n v="1"/>
    <x v="1"/>
    <b v="1"/>
    <b v="1"/>
    <b v="0"/>
    <b v="0"/>
    <b v="0"/>
    <b v="0"/>
    <b v="0"/>
    <b v="0"/>
    <x v="1"/>
    <n v="40.432000000000002"/>
    <n v="20.216000000000001"/>
    <x v="6"/>
  </r>
  <r>
    <s v="Z-wave Plus Rare Earth Magnets Door &amp; Window Sensor, White &amp; Brown (DWZWAVE2.5-ECO)"/>
    <s v="/Z-Wave-Magnets-Window-Sensor-DWZWAVE2-5-ECO/dp/B01N5HB4U5/ref=sr_1_43?dchild=1&amp;keywords=humidity+sensor+zwave&amp;qid=1612317337&amp;sr=8-43"/>
    <n v="27.683"/>
    <n v="4.5"/>
    <n v="604"/>
    <n v="1"/>
    <x v="1"/>
    <b v="0"/>
    <b v="0"/>
    <b v="0"/>
    <b v="0"/>
    <b v="0"/>
    <b v="0"/>
    <b v="0"/>
    <b v="1"/>
    <x v="0"/>
    <n v="27.683"/>
    <n v="27.683"/>
    <x v="4"/>
  </r>
  <r>
    <s v="Aqara Vibration Sensor, REQUIRES AQARA HUB, Zigbee Connection, Wireless Mini Glass Break Detector for Alarm System and Smart Home Automation, Compatible with Apple HomeKit"/>
    <s v="/Aqara-Vibration-Sensor-Automation-Compatible/dp/B07PJT939B/ref=sr_1_45?dchild=1&amp;keywords=humidity+sensor+zwave&amp;qid=1612317337&amp;sr=8-45"/>
    <n v="18.230499999999999"/>
    <n v="4"/>
    <n v="142"/>
    <n v="1"/>
    <x v="0"/>
    <b v="0"/>
    <b v="0"/>
    <b v="0"/>
    <b v="0"/>
    <b v="0"/>
    <b v="1"/>
    <b v="0"/>
    <b v="0"/>
    <x v="0"/>
    <n v="18.230499999999999"/>
    <n v="18.230499999999999"/>
    <x v="5"/>
  </r>
  <r>
    <s v="Aeotec Dock for Zwave Water Sensor 6 for Home Security Z-Wave Plus Water Leak Detector Smart Flood Sensor Freeze Sensor Temperature Detector"/>
    <s v="/Aeotec-ZW160-Z-Wave-Water-Sensor/dp/B01FW2D9MG/ref=sr_1_51?dchild=1&amp;keywords=humidity+sensor+zwave&amp;qid=1612317337&amp;sr=8-51"/>
    <n v="18.990499999999997"/>
    <n v="4.3"/>
    <n v="47"/>
    <n v="1"/>
    <x v="1"/>
    <b v="1"/>
    <b v="0"/>
    <b v="0"/>
    <b v="0"/>
    <b v="0"/>
    <b v="0"/>
    <b v="0"/>
    <b v="0"/>
    <x v="0"/>
    <n v="18.990499999999997"/>
    <n v="18.990499999999997"/>
    <x v="10"/>
  </r>
  <r>
    <s v="Sensative Z-Wave Plus Indoor/Outdoor Temperature and Light Sensor Strips Comfort, Works with SmartThings"/>
    <s v="/Sensative-Temperature-Strips-Comfort-SmartThings/dp/B07DQSTS5Q/ref=sr_1_52?dchild=1&amp;keywords=humidity+sensor+zwave&amp;qid=1612317337&amp;sr=8-52"/>
    <n v="47.452500000000001"/>
    <n v="3.4"/>
    <n v="27"/>
    <n v="1"/>
    <x v="1"/>
    <b v="1"/>
    <b v="0"/>
    <b v="0"/>
    <b v="0"/>
    <b v="1"/>
    <b v="0"/>
    <b v="0"/>
    <b v="0"/>
    <x v="1"/>
    <n v="47.452500000000001"/>
    <n v="23.72625"/>
    <x v="11"/>
  </r>
  <r>
    <s v="Proteus AMBIO - Wifi Temperature Humidity sensor with Buzzer and Email / Text Alerts"/>
    <s v="/Temperature-Humidity-sensor-Buzzer-Alerts/dp/B01AQ0PZFS/ref=sr_1_53?dchild=1&amp;keywords=humidity+sensor+zwave&amp;qid=1612317337&amp;sr=8-53"/>
    <n v="94.05"/>
    <n v="4.5999999999999996"/>
    <n v="286"/>
    <n v="1"/>
    <x v="2"/>
    <b v="1"/>
    <b v="0"/>
    <b v="1"/>
    <b v="0"/>
    <b v="0"/>
    <b v="0"/>
    <b v="0"/>
    <b v="0"/>
    <x v="1"/>
    <n v="94.05"/>
    <n v="47.024999999999999"/>
    <x v="1"/>
  </r>
  <r>
    <s v="Govee WiFi Temperature Humidity Monitor, Wireless Digital Indoor Hygrometer Thermometer with App Alerts, Temperature Sensor Humidity Gauge for Home Pet Garage Cigar Humidor (Doesn't Support 5G WiFi)"/>
    <s v="/gp/slredirect/picassoRedirect.html/ref=pa_sp_atf_aps_sr_pg1_1?ie=UTF8&amp;adId=A09995303D18WUI5QOGBN&amp;url=%2FMINGER-Temperature-Humidity-Hygrometer-Thermometer%2Fdp%2FB07FBCTQ3L%2Fref%3Dsr_1_2_sspa%3Fdchild%3D1%26keywords%3Dhumidity%2Bsensor%2Bwifi%26qid%3D1612317338%26sr%3D8-2-spons%26psc%3D1&amp;qualifier=1612317338&amp;id=7628871657735758&amp;widgetName=sp_atf"/>
    <n v="43.6905"/>
    <n v="4.2"/>
    <n v="1647"/>
    <n v="1"/>
    <x v="2"/>
    <b v="1"/>
    <b v="0"/>
    <b v="1"/>
    <b v="0"/>
    <b v="0"/>
    <b v="0"/>
    <b v="0"/>
    <b v="0"/>
    <x v="1"/>
    <n v="43.6905"/>
    <n v="21.84525"/>
    <x v="1"/>
  </r>
  <r>
    <s v="Govee WiFi Temperature Humidity Sensor, Works with Alexa, Wireless Thermometer Hygrometer Temp Humidity Monitor for House, Greenhouse, Wine Cellar, Humidor (5G WiFi Not Supported)"/>
    <s v="/gp/slredirect/picassoRedirect.html/ref=pa_sp_atf_aps_sr_pg1_1?ie=UTF8&amp;adId=A03294371NOTF2OIIGAW8&amp;url=%2FGovee-Temperature-Thermometer-Hygrometer-Greenhouse%2Fdp%2FB07TWMSNH5%2Fref%3Dsr_1_3_sspa%3Fdchild%3D1%26keywords%3Dhumidity%2Bsensor%2Bwifi%26qid%3D1612317338%26sr%3D8-3-spons%26psc%3D1&amp;qualifier=1612317338&amp;id=7628871657735758&amp;widgetName=sp_atf"/>
    <n v="47.490499999999997"/>
    <n v="4.0999999999999996"/>
    <n v="752"/>
    <n v="1"/>
    <x v="2"/>
    <b v="1"/>
    <b v="0"/>
    <b v="1"/>
    <b v="0"/>
    <b v="0"/>
    <b v="0"/>
    <b v="0"/>
    <b v="0"/>
    <x v="1"/>
    <n v="47.490499999999997"/>
    <n v="23.745249999999999"/>
    <x v="1"/>
  </r>
  <r>
    <s v="Govee WiFi Thermometer Hygrometer, Smart Humidity Temperature Sensor with App Notification Alert, 2 Years Free Data Storage Export, Wireless Remote Monitor for Room Greenhouse Incubator Wine Cellar"/>
    <s v="/Govee-Indoor-Temperature-Humidity-Sensor/dp/B0872ZWV8X/ref=sr_1_5?dchild=1&amp;keywords=humidity+sensor+wifi&amp;qid=1612317338&amp;sr=8-5"/>
    <n v="34.1905"/>
    <n v="4.5"/>
    <n v="247"/>
    <n v="1"/>
    <x v="2"/>
    <b v="1"/>
    <b v="0"/>
    <b v="1"/>
    <b v="0"/>
    <b v="0"/>
    <b v="0"/>
    <b v="0"/>
    <b v="0"/>
    <x v="1"/>
    <n v="34.1905"/>
    <n v="17.09525"/>
    <x v="1"/>
  </r>
  <r>
    <s v="Govee Indoor Outdoor Thermometer, WiFi Hygrometer Thermometer with App Alerts, for Greenhouse Basement Home,1 Sensor 1 Gateway (Only Support 2.4G WiFi)"/>
    <s v="/Govee-Thermometer-Hygrometer-Temperature-Greenhouse/dp/B0834Q1JS8/ref=sr_1_7?dchild=1&amp;keywords=humidity+sensor+wifi&amp;qid=1612317338&amp;sr=8-7"/>
    <n v="37.040500000000002"/>
    <n v="4.2"/>
    <n v="242"/>
    <n v="1"/>
    <x v="2"/>
    <b v="1"/>
    <b v="0"/>
    <b v="0"/>
    <b v="0"/>
    <b v="0"/>
    <b v="0"/>
    <b v="0"/>
    <b v="0"/>
    <x v="0"/>
    <n v="37.040500000000002"/>
    <n v="37.040500000000002"/>
    <x v="10"/>
  </r>
  <r>
    <s v="Govee WiFi Temperature Humidity Monitor, Wireless Digital Indoor Hygrometer Thermometer with App Alerts, Temperature Sensor Humidity Gauge for Home Pet Garage Cigar Humidor (Doesn't Support 5G WiFi)"/>
    <s v="/MINGER-Temperature-Humidity-Hygrometer-Thermometer/dp/B07FBCTQ3L/ref=sr_1_8?dchild=1&amp;keywords=humidity+sensor+wifi&amp;qid=1612317338&amp;sr=8-8"/>
    <n v="43.6905"/>
    <n v="4.2"/>
    <n v="1647"/>
    <n v="1"/>
    <x v="2"/>
    <b v="1"/>
    <b v="0"/>
    <b v="1"/>
    <b v="0"/>
    <b v="0"/>
    <b v="0"/>
    <b v="0"/>
    <b v="0"/>
    <x v="1"/>
    <n v="43.6905"/>
    <n v="21.84525"/>
    <x v="1"/>
  </r>
  <r>
    <s v="Temp Stick Wireless Remote Temperature &amp; Humidity Sensor. Connects Directly to WiFi. Free 24/7 Monitoring, Alerts &amp; History. Free iPhone/Android Apps, Made in America. Monitor Anywhere, Anytime!"/>
    <s v="/Wireless-Temperature-Monitoring-Unlimited-Historical/dp/B01HH7YD2Y/ref=sr_1_12?dchild=1&amp;keywords=humidity+sensor+wifi&amp;qid=1612317338&amp;sr=8-12"/>
    <n v="141.54999999999998"/>
    <n v="4.5"/>
    <n v="1536"/>
    <n v="1"/>
    <x v="2"/>
    <b v="1"/>
    <b v="0"/>
    <b v="1"/>
    <b v="0"/>
    <b v="0"/>
    <b v="0"/>
    <b v="0"/>
    <b v="0"/>
    <x v="1"/>
    <n v="141.54999999999998"/>
    <n v="70.774999999999991"/>
    <x v="1"/>
  </r>
  <r>
    <s v="Proteus AMBIO - Wifi Temperature Humidity sensor with Buzzer and Email / Text Alerts"/>
    <s v="/Temperature-Humidity-sensor-Buzzer-Alerts/dp/B01AQ0PZFS/ref=sr_1_14?dchild=1&amp;keywords=humidity+sensor+wifi&amp;qid=1612317338&amp;sr=8-14"/>
    <n v="94.05"/>
    <n v="4.5999999999999996"/>
    <n v="286"/>
    <n v="1"/>
    <x v="2"/>
    <b v="1"/>
    <b v="0"/>
    <b v="1"/>
    <b v="0"/>
    <b v="0"/>
    <b v="0"/>
    <b v="0"/>
    <b v="0"/>
    <x v="1"/>
    <n v="94.05"/>
    <n v="47.024999999999999"/>
    <x v="1"/>
  </r>
  <r>
    <s v="Govee WiFi Temperature Humidity Sensor, Works with Alexa, Wireless Thermometer Hygrometer Temp Humidity Monitor for House, Greenhouse, Wine Cellar, Humidor (5G WiFi Not Supported)"/>
    <s v="/Govee-Temperature-Thermometer-Hygrometer-Greenhouse/dp/B07TWMSNH5/ref=sr_1_15?dchild=1&amp;keywords=humidity+sensor+wifi&amp;qid=1612317338&amp;sr=8-15"/>
    <n v="47.490499999999997"/>
    <n v="4.0999999999999996"/>
    <n v="752"/>
    <n v="1"/>
    <x v="2"/>
    <b v="1"/>
    <b v="0"/>
    <b v="1"/>
    <b v="0"/>
    <b v="0"/>
    <b v="0"/>
    <b v="0"/>
    <b v="0"/>
    <x v="1"/>
    <n v="47.490499999999997"/>
    <n v="23.745249999999999"/>
    <x v="1"/>
  </r>
  <r>
    <s v="Govee WiFi Thermometer Hygrometer, Smart Humidity Temperature Sensor with App Notification Alert, 2 Years Free Data Storage Export, Wireless Remote Monitor for Room Greenhouse Incubator Wine Cellar"/>
    <s v="/gp/slredirect/picassoRedirect.html/ref=pa_sp_mtf_aps_sr_pg1_1?ie=UTF8&amp;adId=A0539546OCUU3M8F0TVD&amp;url=%2FGovee-Indoor-Temperature-Humidity-Sensor%2Fdp%2FB0872ZWV8X%2Fref%3Dsr_1_18_sspa%3Fdchild%3D1%26keywords%3Dhumidity%2Bsensor%2Bwifi%26qid%3D1612317338%26sr%3D8-18-spons%26psc%3D1&amp;qualifier=1612317338&amp;id=7628871657735758&amp;widgetName=sp_mtf"/>
    <n v="34.1905"/>
    <n v="4.5"/>
    <n v="247"/>
    <n v="1"/>
    <x v="2"/>
    <b v="1"/>
    <b v="0"/>
    <b v="1"/>
    <b v="0"/>
    <b v="0"/>
    <b v="0"/>
    <b v="0"/>
    <b v="0"/>
    <x v="1"/>
    <n v="34.1905"/>
    <n v="17.09525"/>
    <x v="1"/>
  </r>
  <r>
    <s v="tempCube WiFi Temperature &amp; Humidity Sensor | Wireless Remote Temperature Monitor with USB-Powered Rechargeable Battery | Free 24/7 Email &amp; SMS Alerts | Free iOS/Android App (tempCube, White, 1)"/>
    <s v="/tempCube-Temperature-Humidity-USB-Powered-Rechargeable/dp/B08PFWYH8Q/ref=sr_1_24?dchild=1&amp;keywords=humidity+sensor+wifi&amp;qid=1612317338&amp;sr=8-24"/>
    <n v="160.54999999999998"/>
    <n v="5"/>
    <n v="2"/>
    <n v="1"/>
    <x v="2"/>
    <b v="1"/>
    <b v="0"/>
    <b v="1"/>
    <b v="0"/>
    <b v="0"/>
    <b v="0"/>
    <b v="0"/>
    <b v="0"/>
    <x v="1"/>
    <n v="160.54999999999998"/>
    <n v="80.274999999999991"/>
    <x v="1"/>
  </r>
  <r>
    <s v="Ubibot WS1 WiFi Temperature Humidity Monitor, Wireless Thermometer Hygrometer, WiFi Data Logger with Free App Alarm, Refrigerator Temperature, Android and iOS App(2.4GHz WiFi,no hub Required, IFTTT)"/>
    <s v="/UbiBot-Wireless-Thermometer-Temperature-Environment/dp/B071HVDDFB/ref=sr_1_25?dchild=1&amp;keywords=humidity+sensor+wifi&amp;qid=1612317338&amp;sr=8-25"/>
    <n v="78.840499999999992"/>
    <n v="4.0999999999999996"/>
    <n v="323"/>
    <n v="1"/>
    <x v="2"/>
    <b v="1"/>
    <b v="0"/>
    <b v="1"/>
    <b v="0"/>
    <b v="0"/>
    <b v="0"/>
    <b v="0"/>
    <b v="0"/>
    <x v="1"/>
    <n v="78.840499999999992"/>
    <n v="39.420249999999996"/>
    <x v="1"/>
  </r>
  <r>
    <s v="OWSOO Temperature and Humidity Sensor,Indoor Thermometer,Tuya WiFi Intelligent Home Wireless Temperature Sensor,Home Automation Scene System,APP Remote Control,Compatible with Alexa and Google Home"/>
    <s v="/OWSOO-Temperature-Thermometer-Intelligent-Automation/dp/B08PCTHH2H/ref=sr_1_28?dchild=1&amp;keywords=humidity+sensor+wifi&amp;qid=1612317338&amp;sr=8-28"/>
    <n v="32.290500000000002"/>
    <n v="4.0090349075975364"/>
    <n v="301.3798767967146"/>
    <n v="1"/>
    <x v="2"/>
    <b v="1"/>
    <b v="0"/>
    <b v="1"/>
    <b v="0"/>
    <b v="0"/>
    <b v="0"/>
    <b v="0"/>
    <b v="0"/>
    <x v="1"/>
    <n v="32.290500000000002"/>
    <n v="16.145250000000001"/>
    <x v="1"/>
  </r>
  <r>
    <s v="ECOWITT WiFi Weather Sensor Smart Sensor Series (1XWH31)"/>
    <s v="/ECOWITT-Multi-Channel-Temperature-Humidity-Sensor/dp/B07JLRJRLM/ref=sr_1_29?dchild=1&amp;keywords=humidity+sensor+wifi&amp;qid=1612317338&amp;sr=8-29"/>
    <n v="12.3405"/>
    <n v="4.3"/>
    <n v="162"/>
    <n v="1"/>
    <x v="2"/>
    <b v="1"/>
    <b v="0"/>
    <b v="1"/>
    <b v="0"/>
    <b v="0"/>
    <b v="0"/>
    <b v="0"/>
    <b v="0"/>
    <x v="1"/>
    <n v="12.3405"/>
    <n v="6.1702500000000002"/>
    <x v="1"/>
  </r>
  <r>
    <s v="UbiBot WS1 Pro WiFi Temperature Humidity Monitor,Wireless Temperature Sensor, Refrigerator Thermometer, Temperature Data Logger, Hygrometer, Android &amp; iOS App(2.4GHz WiFi, no hub Required,IFTTT)"/>
    <s v="/gp/slredirect/picassoRedirect.html/ref=pa_sp_mtf_aps_sr_pg1_1?ie=UTF8&amp;adId=A0464842LG1BI419YWI3&amp;url=%2FUbiBot-Wireless-Temperature-Environment-Compatible%2Fdp%2FB071Z7H3QS%2Fref%3Dsr_1_34_sspa%3Fdchild%3D1%26keywords%3Dhumidity%2Bsensor%2Bwifi%26qid%3D1612317338%26sr%3D8-34-spons%26psc%3D1&amp;qualifier=1612317338&amp;id=7628871657735758&amp;widgetName=sp_mtf"/>
    <n v="123.4905"/>
    <n v="4.0999999999999996"/>
    <n v="77"/>
    <n v="1"/>
    <x v="2"/>
    <b v="1"/>
    <b v="0"/>
    <b v="1"/>
    <b v="0"/>
    <b v="0"/>
    <b v="0"/>
    <b v="0"/>
    <b v="0"/>
    <x v="1"/>
    <n v="123.4905"/>
    <n v="61.745249999999999"/>
    <x v="1"/>
  </r>
  <r>
    <s v="Govee Indoor Outdoor Thermometer, WiFi Hygrometer Thermometer with App Alerts, for Greenhouse Basement Home, 3 Sensor 1 Gateway (Only Support 2.4G WiFi)"/>
    <s v="/Govee-Temperature-Hygrometer-Thermometer-Waterproof/dp/B0834SNGQW/ref=sr_1_35?dchild=1&amp;keywords=humidity+sensor+wifi&amp;qid=1612317338&amp;sr=8-35"/>
    <n v="66.490499999999997"/>
    <n v="3.7"/>
    <n v="10"/>
    <n v="1"/>
    <x v="2"/>
    <b v="1"/>
    <b v="0"/>
    <b v="0"/>
    <b v="0"/>
    <b v="0"/>
    <b v="0"/>
    <b v="0"/>
    <b v="0"/>
    <x v="0"/>
    <n v="66.490499999999997"/>
    <n v="66.490499999999997"/>
    <x v="10"/>
  </r>
  <r>
    <s v="Inkbird WiFi ITC-308 Digital Temperature Controller Thermostat Remote Monitoring Controlling Home Brewing Fermentation Breeding Incubation Greenhouse"/>
    <s v="/Inkbird-Temperature-Controller-Controlling-Fermentation/dp/B07PVBG8K1/ref=sr_1_42?dchild=1&amp;keywords=humidity+sensor+wifi&amp;qid=1612317338&amp;sr=8-42"/>
    <n v="47.490499999999997"/>
    <n v="4.5999999999999996"/>
    <n v="1358"/>
    <n v="1"/>
    <x v="2"/>
    <b v="1"/>
    <b v="0"/>
    <b v="0"/>
    <b v="0"/>
    <b v="0"/>
    <b v="0"/>
    <b v="0"/>
    <b v="0"/>
    <x v="0"/>
    <n v="47.490499999999997"/>
    <n v="47.490499999999997"/>
    <x v="10"/>
  </r>
  <r>
    <s v="Sonoff TH10 Temperature and Humidity Monitoring WiFi Smart Switch for DIY Smart Home,Compatible with Alexa, Google Assistant(with SI7021)"/>
    <s v="/Sonoff-Temperature-Monitoring-Compatible-Assistant/dp/B08DFWM1G8/ref=sr_1_44?dchild=1&amp;keywords=humidity+sensor+wifi&amp;qid=1612317338&amp;sr=8-44"/>
    <n v="18.990499999999997"/>
    <n v="3.9"/>
    <n v="16"/>
    <n v="1"/>
    <x v="2"/>
    <b v="1"/>
    <b v="0"/>
    <b v="1"/>
    <b v="0"/>
    <b v="0"/>
    <b v="0"/>
    <b v="0"/>
    <b v="0"/>
    <x v="1"/>
    <n v="18.990499999999997"/>
    <n v="9.4952499999999986"/>
    <x v="1"/>
  </r>
  <r>
    <s v="UbiBot WS1 Pro WiFi Temperature Humidity Monitor,Wireless Temperature Sensor, Refrigerator Thermometer, Temperature Data Logger, Hygrometer, Android &amp; iOS App(2.4GHz WiFi, no hub Required,IFTTT)"/>
    <s v="/UbiBot-Wireless-Temperature-Environment-Compatible/dp/B071Z7H3QS/ref=sr_1_45?dchild=1&amp;keywords=humidity+sensor+wifi&amp;qid=1612317338&amp;sr=8-45"/>
    <n v="123.4905"/>
    <n v="4.0999999999999996"/>
    <n v="77"/>
    <n v="1"/>
    <x v="2"/>
    <b v="1"/>
    <b v="0"/>
    <b v="1"/>
    <b v="0"/>
    <b v="0"/>
    <b v="0"/>
    <b v="0"/>
    <b v="0"/>
    <x v="1"/>
    <n v="123.4905"/>
    <n v="61.745249999999999"/>
    <x v="1"/>
  </r>
  <r>
    <s v="Sonoff TH10 Remote WiFi Smart Switch Support Temperature and Humidity Monitoring Feature for Home Automation System,Works with Alexa&amp;Google Assistant(Without Sensor)"/>
    <s v="/Sonoff-Temperature-Monitoring-Automation-Assistant/dp/B06XSHMG8P/ref=sr_1_48?dchild=1&amp;keywords=humidity+sensor+wifi&amp;qid=1612317338&amp;sr=8-48"/>
    <n v="13.205"/>
    <n v="3.9"/>
    <n v="154"/>
    <n v="1"/>
    <x v="2"/>
    <b v="1"/>
    <b v="0"/>
    <b v="1"/>
    <b v="0"/>
    <b v="0"/>
    <b v="0"/>
    <b v="0"/>
    <b v="0"/>
    <x v="1"/>
    <n v="13.205"/>
    <n v="6.6025"/>
    <x v="1"/>
  </r>
  <r>
    <s v="Aqara Temperature and Humidity Sensor, REQUIRES AQARA HUB, Zigbee Connection, for Remote Monitoring and Smart Home Automation, Wireless Thermometer Hygrometer, Compatible with Apple HomeKit, Alexa"/>
    <s v="/Aqara-WSDCGQ11LM-Temperature-Humidity-Sensor/dp/B07D37FKGY/ref=sr_1_50?dchild=1&amp;keywords=humidity+sensor+wifi&amp;qid=1612317338&amp;sr=8-50"/>
    <n v="18.040499999999998"/>
    <n v="4.3"/>
    <n v="336"/>
    <n v="1"/>
    <x v="0"/>
    <b v="1"/>
    <b v="0"/>
    <b v="1"/>
    <b v="0"/>
    <b v="0"/>
    <b v="0"/>
    <b v="0"/>
    <b v="0"/>
    <x v="1"/>
    <n v="18.040499999999998"/>
    <n v="9.020249999999999"/>
    <x v="1"/>
  </r>
  <r>
    <s v="Decdeal WiFi Smart Plug Socket, Mini Plug Socket Wireless APP Remote Control Power Socket Support Energy Monitor Timing Switch Compatible with Amazon Alexa Google Home IFTTT (1 Pack)"/>
    <s v="/Decdeal-Thermostat-Humidistat-Compatible-AC90-250V/dp/B07J1SB5YC/ref=sr_1_55?dchild=1&amp;keywords=humidity+sensor+wifi&amp;qid=1612317338&amp;sr=8-55"/>
    <n v="35.140500000000003"/>
    <n v="3.7"/>
    <n v="58"/>
    <n v="1"/>
    <x v="2"/>
    <b v="0"/>
    <b v="0"/>
    <b v="1"/>
    <b v="0"/>
    <b v="0"/>
    <b v="0"/>
    <b v="0"/>
    <b v="0"/>
    <x v="0"/>
    <n v="35.140500000000003"/>
    <n v="35.140500000000003"/>
    <x v="15"/>
  </r>
  <r>
    <s v="xiaolong Smart WiFi Temperature Humidity Sensor, Wireless Digital Outdoor Indoor Hygrometer Thermometer, Temperature Humidity Monitor for Home"/>
    <s v="/xiaolong-Temperature-Humidity-Hygrometer-Thermometer/dp/B08QVSFP9W/ref=sr_1_56?dchild=1&amp;keywords=humidity+sensor+wifi&amp;qid=1612317338&amp;sr=8-56"/>
    <n v="25.099"/>
    <n v="4.0090349075975364"/>
    <n v="301.3798767967146"/>
    <n v="1"/>
    <x v="2"/>
    <b v="1"/>
    <b v="0"/>
    <b v="1"/>
    <b v="0"/>
    <b v="0"/>
    <b v="0"/>
    <b v="0"/>
    <b v="0"/>
    <x v="1"/>
    <n v="25.099"/>
    <n v="12.5495"/>
    <x v="1"/>
  </r>
  <r>
    <s v="Ubibot GS1-AETH1RS Ethernet Thermometer Hygrometer, WiFi Temperature Humidity Monitor, Temperature Data Logger,Temperature Sensor with Alarm(2.4GHz WiFi &amp; RJ45 Ethernet, no hub Required, IFTTT)"/>
    <s v="/GS1-AETH1RS-Wireless-Temperature-Humidity-Ethernet/dp/B0814VWDZR/ref=sr_1_58?dchild=1&amp;keywords=humidity+sensor+wifi&amp;qid=1612317338&amp;sr=8-58"/>
    <n v="170.9905"/>
    <n v="4.5"/>
    <n v="15"/>
    <n v="1"/>
    <x v="2"/>
    <b v="1"/>
    <b v="0"/>
    <b v="1"/>
    <b v="0"/>
    <b v="0"/>
    <b v="0"/>
    <b v="0"/>
    <b v="0"/>
    <x v="1"/>
    <n v="170.9905"/>
    <n v="85.495249999999999"/>
    <x v="1"/>
  </r>
  <r>
    <s v="ZOOZ Z-Wave Plus 4-in-1 Sensor ZSE40 VER. 2.0 (Motion/Light/Temperature/Humidity)"/>
    <s v="/ZOOZ-Z-Wave-Sensor-Temperature-Humidity/dp/B01AKSO80O/ref=sr_1_35?dchild=1&amp;keywords=light+level+sensor&amp;qid=1612317339&amp;sr=8-35"/>
    <n v="37.952500000000001"/>
    <n v="4"/>
    <n v="515"/>
    <n v="1"/>
    <x v="1"/>
    <b v="1"/>
    <b v="1"/>
    <b v="1"/>
    <b v="0"/>
    <b v="0"/>
    <b v="0"/>
    <b v="0"/>
    <b v="0"/>
    <x v="2"/>
    <n v="37.952500000000001"/>
    <n v="12.650833333333333"/>
    <x v="2"/>
  </r>
  <r>
    <s v="ZOOZ Z-Wave Plus 4-in-1 Sensor ZSE40 VER. 2.0 (Motion/Light/Temperature/Humidity)"/>
    <s v="/ZOOZ-Z-Wave-Sensor-Temperature-Humidity/dp/B01AKSO80O/ref=sr_1_2?dchild=1&amp;keywords=light+level+sensor+zigbee&amp;qid=1612317340&amp;sr=8-2"/>
    <n v="37.952500000000001"/>
    <n v="4"/>
    <n v="515"/>
    <n v="1"/>
    <x v="1"/>
    <b v="1"/>
    <b v="1"/>
    <b v="1"/>
    <b v="0"/>
    <b v="0"/>
    <b v="0"/>
    <b v="0"/>
    <b v="0"/>
    <x v="2"/>
    <n v="37.952500000000001"/>
    <n v="12.650833333333333"/>
    <x v="2"/>
  </r>
  <r>
    <s v="Sensative Z-Wave Plus Indoor/Outdoor Temperature and Light Sensor Strips Comfort, Works with SmartThings"/>
    <s v="/Sensative-Temperature-Strips-Comfort-SmartThings/dp/B07DQSTS5Q/ref=sr_1_7?dchild=1&amp;keywords=light+level+sensor+zigbee&amp;qid=1612317340&amp;sr=8-7"/>
    <n v="47.452500000000001"/>
    <n v="3.4"/>
    <n v="27"/>
    <n v="1"/>
    <x v="1"/>
    <b v="1"/>
    <b v="0"/>
    <b v="0"/>
    <b v="0"/>
    <b v="1"/>
    <b v="0"/>
    <b v="0"/>
    <b v="0"/>
    <x v="1"/>
    <n v="47.452500000000001"/>
    <n v="23.72625"/>
    <x v="11"/>
  </r>
  <r>
    <s v="Monoprice Z-Wave Plus Pir Motion Detector with Temperature Sensor, No Logo | Easy to Install, Passive Infrared Sensor White"/>
    <s v="/Monoprice-Detector-Temperature-Install-Infrared/dp/B01I5YETV8/ref=sr_1_8?dchild=1&amp;keywords=light+level+sensor+zigbee&amp;qid=1612317340&amp;sr=8-8"/>
    <n v="33.240499999999997"/>
    <n v="3.9"/>
    <n v="53"/>
    <n v="1"/>
    <x v="1"/>
    <b v="1"/>
    <b v="1"/>
    <b v="0"/>
    <b v="0"/>
    <b v="0"/>
    <b v="0"/>
    <b v="0"/>
    <b v="0"/>
    <x v="1"/>
    <n v="33.240499999999997"/>
    <n v="16.620249999999999"/>
    <x v="6"/>
  </r>
  <r>
    <s v="OWSOO Motion Sensor,SONOFF SNZB-03 ZigBee Motion Sensor,Wireless Dual Infrared Detector,PIR Motion Sensor,Work with ZigBee Bridge via eWeLink APP,IFTTT Smart Home Automation,Security Alarm System"/>
    <s v="/OWSOO-Wireless-Infrared-Detector-Automation/dp/B08DRHDFTM/ref=sr_1_9?dchild=1&amp;keywords=light+level+sensor+zigbee&amp;qid=1612317340&amp;sr=8-9"/>
    <n v="18.040499999999998"/>
    <n v="3.8"/>
    <n v="14"/>
    <n v="1"/>
    <x v="0"/>
    <b v="0"/>
    <b v="1"/>
    <b v="0"/>
    <b v="0"/>
    <b v="0"/>
    <b v="0"/>
    <b v="0"/>
    <b v="0"/>
    <x v="0"/>
    <n v="18.040499999999998"/>
    <n v="18.040499999999998"/>
    <x v="0"/>
  </r>
  <r>
    <s v="Aqara Temperature and Humidity Sensor, REQUIRES AQARA HUB, Zigbee Connection, for Remote Monitoring and Smart Home Automation, Wireless Thermometer Hygrometer, Compatible with Apple HomeKit, Alexa"/>
    <s v="/Aqara-WSDCGQ11LM-Temperature-Humidity-Sensor/dp/B07D37FKGY/ref=sr_1_19?dchild=1&amp;keywords=light+level+sensor+zigbee&amp;qid=1612317340&amp;sr=8-19"/>
    <n v="18.040499999999998"/>
    <n v="4.3"/>
    <n v="336"/>
    <n v="1"/>
    <x v="0"/>
    <b v="1"/>
    <b v="0"/>
    <b v="1"/>
    <b v="0"/>
    <b v="0"/>
    <b v="0"/>
    <b v="0"/>
    <b v="0"/>
    <x v="1"/>
    <n v="18.040499999999998"/>
    <n v="9.020249999999999"/>
    <x v="1"/>
  </r>
  <r>
    <s v="ULTRALOQ U-Bolt Pro Smart Lock + Bridge WiFi Adaptor, 6-in-1 Keyless Entry Door Lock with WiFi, Bluetooth, Biometric Fingerprint and Keypad, Smart Door Lock Front Door, Deadbolt Lock Edition"/>
    <s v="/ULTRALOQ-Bluetooth-Fingerprint-Electronic-Deadbolt/dp/B082TNN1QB/ref=sr_1_22?dchild=1&amp;keywords=light+level+sensor+zigbee&amp;qid=1612317340&amp;sr=8-22"/>
    <n v="189.04999999999998"/>
    <n v="4.4000000000000004"/>
    <n v="3751"/>
    <n v="1"/>
    <x v="2"/>
    <b v="0"/>
    <b v="0"/>
    <b v="0"/>
    <b v="0"/>
    <b v="0"/>
    <b v="0"/>
    <b v="0"/>
    <b v="1"/>
    <x v="0"/>
    <n v="189.04999999999998"/>
    <n v="189.04999999999998"/>
    <x v="4"/>
  </r>
  <r>
    <s v="NEO Z-Wave Plus Door/Window Sensor Mini Sized Smart Home Automation Security, Magnetic, Work with Wink, Aeotec, Iris and Vera 2PK"/>
    <s v="/NEO-Z-Wave-Automation-Security-Magnetic/dp/B079MB2FQN/ref=sr_1_37?dchild=1&amp;keywords=light+level+sensor+zigbee&amp;qid=1612317340&amp;sr=8-37"/>
    <n v="43.025499999999994"/>
    <n v="3.9"/>
    <n v="70"/>
    <n v="1"/>
    <x v="1"/>
    <b v="0"/>
    <b v="0"/>
    <b v="0"/>
    <b v="0"/>
    <b v="0"/>
    <b v="0"/>
    <b v="0"/>
    <b v="1"/>
    <x v="0"/>
    <n v="43.025499999999994"/>
    <n v="43.025499999999994"/>
    <x v="4"/>
  </r>
  <r>
    <s v="Zooz Z-Wave Plus S2 Outdoor Motion Sensor ZSE29"/>
    <s v="/Z-Wave-Outdoor-Motion-Sensor-ZSE29/dp/B07KP4T3MS/ref=sr_1_42?dchild=1&amp;keywords=light+level+sensor+zigbee&amp;qid=1612317340&amp;sr=8-42"/>
    <n v="42.702500000000001"/>
    <n v="4.0999999999999996"/>
    <n v="162"/>
    <n v="1"/>
    <x v="1"/>
    <b v="0"/>
    <b v="1"/>
    <b v="0"/>
    <b v="0"/>
    <b v="0"/>
    <b v="0"/>
    <b v="0"/>
    <b v="0"/>
    <x v="0"/>
    <n v="42.702500000000001"/>
    <n v="42.702500000000001"/>
    <x v="0"/>
  </r>
  <r>
    <s v="FIBARO Motion Sensor Z-Wave Plus Multisensor-Movement, Temperature, Light Intensity, Accelerometer, FGMS-001, doesn't work with HomeKit"/>
    <s v="/Fibaro-FGMS-001-ZW5-motionsensor-Multisensor-FGMS-001/dp/B01KOGDETI/ref=sr_1_43?dchild=1&amp;keywords=light+level+sensor+zigbee&amp;qid=1612317340&amp;sr=8-43"/>
    <n v="40.432000000000002"/>
    <n v="3.8"/>
    <n v="133"/>
    <n v="1"/>
    <x v="1"/>
    <b v="1"/>
    <b v="1"/>
    <b v="0"/>
    <b v="0"/>
    <b v="0"/>
    <b v="0"/>
    <b v="0"/>
    <b v="0"/>
    <x v="1"/>
    <n v="40.432000000000002"/>
    <n v="20.216000000000001"/>
    <x v="6"/>
  </r>
  <r>
    <s v="GE Enbrighten Z-Wave Plus Smart Motion Light Dimmer, Works with Alexa, Google Assistant, 3-Way Compatible, ZWave Hub Required, Repeater/Range Extender, White &amp; Light Almond, 26933"/>
    <s v="/GE-Occupancy-Required-SmartThings-26933/dp/B071Y38FX5/ref=sr_1_45?dchild=1&amp;keywords=light+level+sensor+zigbee&amp;qid=1612317340&amp;sr=8-45"/>
    <n v="56.524999999999999"/>
    <n v="4.2"/>
    <n v="125"/>
    <n v="1"/>
    <x v="1"/>
    <b v="0"/>
    <b v="1"/>
    <b v="0"/>
    <b v="0"/>
    <b v="0"/>
    <b v="0"/>
    <b v="0"/>
    <b v="0"/>
    <x v="0"/>
    <n v="56.524999999999999"/>
    <n v="56.524999999999999"/>
    <x v="0"/>
  </r>
  <r>
    <s v="Zooz Z-Wave Plus S2 Motion Sensor ZSE18 with Magnetic Mount, Works with Vera and SmartThings"/>
    <s v="/Z-Wave-Motion-ZSE18-Magnetic-SmartThings/dp/B07FHL7J11/ref=sr_1_47?dchild=1&amp;keywords=light+level+sensor+zigbee&amp;qid=1612317340&amp;sr=8-47"/>
    <n v="28.452499999999997"/>
    <n v="3.7"/>
    <n v="103"/>
    <n v="1"/>
    <x v="1"/>
    <b v="0"/>
    <b v="1"/>
    <b v="0"/>
    <b v="0"/>
    <b v="0"/>
    <b v="0"/>
    <b v="0"/>
    <b v="0"/>
    <x v="0"/>
    <n v="28.452499999999997"/>
    <n v="28.452499999999997"/>
    <x v="0"/>
  </r>
  <r>
    <s v="ZOOZ Z-Wave Plus 4-in-1 Sensor ZSE40 VER. 2.0 (Motion/Light/Temperature/Humidity)"/>
    <s v="/ZOOZ-Z-Wave-Sensor-Temperature-Humidity/dp/B01AKSO80O/ref=sr_1_1?dchild=1&amp;keywords=light+level+sensor+zwave&amp;qid=1612317341&amp;sr=8-1"/>
    <n v="37.952500000000001"/>
    <n v="4"/>
    <n v="515"/>
    <n v="1"/>
    <x v="1"/>
    <b v="1"/>
    <b v="1"/>
    <b v="1"/>
    <b v="0"/>
    <b v="0"/>
    <b v="0"/>
    <b v="0"/>
    <b v="0"/>
    <x v="2"/>
    <n v="37.952500000000001"/>
    <n v="12.650833333333333"/>
    <x v="2"/>
  </r>
  <r>
    <s v="HomeSeer HS-FLS100 Z-Wave Plus Floodlight Sensor (GEN 2)"/>
    <s v="/HomeSeer-HS-FLS100-Z-Wave-Floodlight-Sensor/dp/B08RN5Z8BS/ref=sr_1_2?dchild=1&amp;keywords=light+level+sensor+zwave&amp;qid=1612317341&amp;sr=8-2"/>
    <n v="47.452500000000001"/>
    <n v="4.0090349075975364"/>
    <n v="301.3798767967146"/>
    <n v="1"/>
    <x v="1"/>
    <b v="0"/>
    <b v="0"/>
    <b v="0"/>
    <b v="0"/>
    <b v="1"/>
    <b v="0"/>
    <b v="0"/>
    <b v="0"/>
    <x v="0"/>
    <n v="47.452500000000001"/>
    <n v="47.452500000000001"/>
    <x v="7"/>
  </r>
  <r>
    <s v="Zooz Z-Wave Plus S2 Outdoor Motion Sensor ZSE29"/>
    <s v="/Z-Wave-Outdoor-Motion-Sensor-ZSE29/dp/B07KP4T3MS/ref=sr_1_6?dchild=1&amp;keywords=light+level+sensor+zwave&amp;qid=1612317341&amp;sr=8-6"/>
    <n v="42.702500000000001"/>
    <n v="4.0999999999999996"/>
    <n v="162"/>
    <n v="1"/>
    <x v="1"/>
    <b v="0"/>
    <b v="1"/>
    <b v="0"/>
    <b v="0"/>
    <b v="0"/>
    <b v="0"/>
    <b v="0"/>
    <b v="0"/>
    <x v="0"/>
    <n v="42.702500000000001"/>
    <n v="42.702500000000001"/>
    <x v="0"/>
  </r>
  <r>
    <s v="FIBARO Motion Sensor Z-Wave Plus Multisensor-Movement, Temperature, Light Intensity, Accelerometer, FGMS-001, doesn't work with HomeKit"/>
    <s v="/Fibaro-FGMS-001-ZW5-motionsensor-Multisensor-FGMS-001/dp/B01KOGDETI/ref=sr_1_7?dchild=1&amp;keywords=light+level+sensor+zwave&amp;qid=1612317341&amp;sr=8-7"/>
    <n v="40.432000000000002"/>
    <n v="3.8"/>
    <n v="133"/>
    <n v="1"/>
    <x v="1"/>
    <b v="1"/>
    <b v="1"/>
    <b v="0"/>
    <b v="0"/>
    <b v="0"/>
    <b v="0"/>
    <b v="0"/>
    <b v="0"/>
    <x v="1"/>
    <n v="40.432000000000002"/>
    <n v="20.216000000000001"/>
    <x v="6"/>
  </r>
  <r>
    <s v="Sensative Z-Wave Plus Indoor/Outdoor Temperature and Light Sensor Strips Comfort, Works with SmartThings"/>
    <s v="/Sensative-Temperature-Strips-Comfort-SmartThings/dp/B07DQSTS5Q/ref=sr_1_9?dchild=1&amp;keywords=light+level+sensor+zwave&amp;qid=1612317341&amp;sr=8-9"/>
    <n v="47.452500000000001"/>
    <n v="3.4"/>
    <n v="27"/>
    <n v="1"/>
    <x v="1"/>
    <b v="1"/>
    <b v="0"/>
    <b v="0"/>
    <b v="0"/>
    <b v="1"/>
    <b v="0"/>
    <b v="0"/>
    <b v="0"/>
    <x v="1"/>
    <n v="47.452500000000001"/>
    <n v="23.72625"/>
    <x v="11"/>
  </r>
  <r>
    <s v="FIBARO FGMS-001 ZW5 Sensor ZW500 Z-Wave Plus Multisensor-Motion, Temperature, Light Intensity, Tamper, work with HomeKit"/>
    <s v="/Fibaro-Z-Wave-Motion-Sensor-FGMS-001/dp/B01615SUBI/ref=sr_1_16?dchild=1&amp;keywords=light+level+sensor+zwave&amp;qid=1612317341&amp;sr=8-16"/>
    <n v="42.863999999999997"/>
    <n v="3.7"/>
    <n v="100"/>
    <n v="1"/>
    <x v="1"/>
    <b v="1"/>
    <b v="1"/>
    <b v="0"/>
    <b v="0"/>
    <b v="0"/>
    <b v="1"/>
    <b v="0"/>
    <b v="0"/>
    <x v="2"/>
    <n v="42.863999999999997"/>
    <n v="14.287999999999998"/>
    <x v="8"/>
  </r>
  <r>
    <s v="Zooz Z-Wave Plus S2 Motion Sensor ZSE18 with Magnetic Mount, Works with Vera and SmartThings"/>
    <s v="/Z-Wave-Motion-ZSE18-Magnetic-SmartThings/dp/B07FHL7J11/ref=sr_1_21?dchild=1&amp;keywords=light+level+sensor+zwave&amp;qid=1612317341&amp;sr=8-21"/>
    <n v="28.452499999999997"/>
    <n v="3.7"/>
    <n v="103"/>
    <n v="1"/>
    <x v="1"/>
    <b v="0"/>
    <b v="1"/>
    <b v="0"/>
    <b v="0"/>
    <b v="0"/>
    <b v="0"/>
    <b v="0"/>
    <b v="0"/>
    <x v="0"/>
    <n v="28.452499999999997"/>
    <n v="28.452499999999997"/>
    <x v="0"/>
  </r>
  <r>
    <s v="GE Enbrighten Z-Wave Plus Smart Motion Light Dimmer, Works with Alexa, Google Assistant, 3-Way Compatible, ZWave Hub Required, Repeater/Range Extender, White &amp; Light Almond, 26933"/>
    <s v="/GE-Occupancy-Required-SmartThings-26933/dp/B071Y38FX5/ref=sr_1_24?dchild=1&amp;keywords=light+level+sensor+zwave&amp;qid=1612317341&amp;sr=8-24"/>
    <n v="56.524999999999999"/>
    <n v="4.2"/>
    <n v="125"/>
    <n v="1"/>
    <x v="1"/>
    <b v="0"/>
    <b v="1"/>
    <b v="0"/>
    <b v="0"/>
    <b v="0"/>
    <b v="0"/>
    <b v="0"/>
    <b v="0"/>
    <x v="0"/>
    <n v="56.524999999999999"/>
    <n v="56.524999999999999"/>
    <x v="0"/>
  </r>
  <r>
    <s v="NEO Z-Wave Plus Motion Sensor Z Wave Detector Home Automation, Easy Installation, Works with SmartThings, Wink, Vera (Green)"/>
    <s v="/NEO-Z-Wave-Detector-Automation-SmartThings/dp/B079JTSR3V/ref=sr_1_31?dchild=1&amp;keywords=light+level+sensor+zwave&amp;qid=1612317341&amp;sr=8-31"/>
    <n v="30.010499999999997"/>
    <n v="3.7"/>
    <n v="7"/>
    <n v="1"/>
    <x v="1"/>
    <b v="0"/>
    <b v="1"/>
    <b v="0"/>
    <b v="0"/>
    <b v="0"/>
    <b v="0"/>
    <b v="0"/>
    <b v="0"/>
    <x v="0"/>
    <n v="30.010499999999997"/>
    <n v="30.010499999999997"/>
    <x v="0"/>
  </r>
  <r>
    <s v="Home Automation Lighting, ZWAVE Plus Smart Switch by Ecolink, Lighting Control, White Dual Rocker Style Light Switch Design (PN - DDLS2-ZWAVE5)"/>
    <s v="/gp/slredirect/picassoRedirect.html/ref=pa_sp_btf_aps_sr_pg1_1?ie=UTF8&amp;adId=A066806631UPGPRWILR4U&amp;url=%2FEcolink-Automated-Switches-Lighting-DDLS2-ZWAVE5%2Fdp%2FB07DCKLWVW%2Fref%3Dsr_1_57_sspa%3Fdchild%3D1%26keywords%3Dlight%2Blevel%2Bsensor%2Bzwave%26qid%3D1612317341%26sr%3D8-57-spons%26psc%3D1&amp;qualifier=1612317341&amp;id=8141149315885983&amp;widgetName=sp_btf"/>
    <n v="62.243999999999993"/>
    <n v="4.3"/>
    <n v="5"/>
    <n v="1"/>
    <x v="1"/>
    <b v="0"/>
    <b v="0"/>
    <b v="0"/>
    <b v="0"/>
    <b v="1"/>
    <b v="0"/>
    <b v="0"/>
    <b v="0"/>
    <x v="0"/>
    <n v="62.243999999999993"/>
    <n v="62.243999999999993"/>
    <x v="7"/>
  </r>
  <r>
    <s v="ZOOZ Z-Wave Plus 4-in-1 Sensor ZSE40 VER. 2.0 (Motion/Light/Temperature/Humidity)"/>
    <s v="/ZOOZ-Z-Wave-Sensor-Temperature-Humidity/dp/B01AKSO80O/ref=sr_1_3?dchild=1&amp;keywords=light+level+sensor+wifi&amp;qid=1612317342&amp;sr=8-3"/>
    <n v="37.952500000000001"/>
    <n v="4"/>
    <n v="515"/>
    <n v="1"/>
    <x v="1"/>
    <b v="1"/>
    <b v="1"/>
    <b v="1"/>
    <b v="0"/>
    <b v="0"/>
    <b v="0"/>
    <b v="0"/>
    <b v="0"/>
    <x v="2"/>
    <n v="37.952500000000001"/>
    <n v="12.650833333333333"/>
    <x v="2"/>
  </r>
  <r>
    <s v="TENVIS Outdoor Security Camera with Flood Light - 1080P Home Surveillance Camera with Motion Sensor, WiFi Camera with Phone App, Night Vision, IP65 Waterproof, Pan/Tilt, 2-Way Audio, Works with Alexa"/>
    <s v="/TENVIS-Outdoor-Security-Camera-Flood/dp/B08997HSSB/ref=sr_1_12?dchild=1&amp;keywords=light+level+sensor+wifi&amp;qid=1612317342&amp;sr=8-12"/>
    <n v="56.990499999999997"/>
    <n v="4.2"/>
    <n v="281"/>
    <n v="1"/>
    <x v="2"/>
    <b v="0"/>
    <b v="1"/>
    <b v="0"/>
    <b v="0"/>
    <b v="0"/>
    <b v="0"/>
    <b v="0"/>
    <b v="0"/>
    <x v="0"/>
    <n v="56.990499999999997"/>
    <n v="56.990499999999997"/>
    <x v="0"/>
  </r>
  <r>
    <s v="myLumii Smart WiFi LED Grow Light, Sunlike Full Spectrum with Samsung 3500K Chips, Indoor Plant Light, Dimmable, APP Remote Timer, Built-in Temperature Humidity Sensor, Daisy Chain, FCC Certified"/>
    <s v="/myLumii-Spectrum-Dimmable-Temperature-Certified/dp/B083M119JB/ref=sr_1_39?dchild=1&amp;keywords=light+level+sensor+wifi&amp;qid=1612317342&amp;sr=8-39"/>
    <n v="142.4905"/>
    <n v="4.2"/>
    <n v="38"/>
    <n v="1"/>
    <x v="2"/>
    <b v="1"/>
    <b v="0"/>
    <b v="1"/>
    <b v="0"/>
    <b v="0"/>
    <b v="0"/>
    <b v="1"/>
    <b v="0"/>
    <x v="2"/>
    <n v="142.4905"/>
    <n v="47.496833333333335"/>
    <x v="16"/>
  </r>
  <r>
    <s v="Level Sense PRO- Wi-Fi Enabled Sump Pump Alarm, Internal Self Recharging Battery, Displays Levels Online in Real Time"/>
    <s v="/Internal-Recharging-Temperature-Humidity-Detector/dp/B01A3OQG3C/ref=sr_1_40?dchild=1&amp;keywords=light+level+sensor+wifi&amp;qid=1612317342&amp;sr=8-40"/>
    <n v="189.9905"/>
    <n v="4.4000000000000004"/>
    <n v="96"/>
    <n v="1"/>
    <x v="2"/>
    <b v="1"/>
    <b v="0"/>
    <b v="1"/>
    <b v="0"/>
    <b v="0"/>
    <b v="0"/>
    <b v="0"/>
    <b v="0"/>
    <x v="1"/>
    <n v="189.9905"/>
    <n v="94.995249999999999"/>
    <x v="1"/>
  </r>
  <r>
    <s v="ORRO - Smart Dimmer, Home Lighting System with Motion Sensor, WiFi, Supports Multiway, In-Wall Light Switch Compatible with Alexa &amp; Google, SmartThings, August Lock, Philips Hue"/>
    <s v="/ORRO-Supports-Wall-Compatible-SmartThings/dp/B081DD4PSB/ref=sr_1_42?dchild=1&amp;keywords=light+level+sensor+wifi&amp;qid=1612317342&amp;sr=8-42"/>
    <n v="189.04999999999998"/>
    <n v="3.8"/>
    <n v="16"/>
    <n v="1"/>
    <x v="2"/>
    <b v="0"/>
    <b v="1"/>
    <b v="0"/>
    <b v="0"/>
    <b v="1"/>
    <b v="0"/>
    <b v="0"/>
    <b v="0"/>
    <x v="1"/>
    <n v="189.04999999999998"/>
    <n v="94.524999999999991"/>
    <x v="17"/>
  </r>
  <r>
    <s v="Aeotec Multisensor 6, Z-Wave Plus 6-in1 motion, temperature, humidity, light, UV, vibration sensor"/>
    <s v="/Aeotec-Multisensor-temperature-humidity-vibration/dp/B0151Z8ZQY/ref=sr_1_2?dchild=1&amp;keywords=multisensor&amp;qid=1612317343&amp;sr=8-2"/>
    <n v="56.990499999999997"/>
    <n v="4"/>
    <n v="546"/>
    <n v="1"/>
    <x v="1"/>
    <b v="1"/>
    <b v="1"/>
    <b v="1"/>
    <b v="1"/>
    <b v="0"/>
    <b v="1"/>
    <b v="0"/>
    <b v="0"/>
    <x v="3"/>
    <n v="56.990499999999997"/>
    <n v="11.398099999999999"/>
    <x v="3"/>
  </r>
  <r>
    <s v="Aeotec Multisensor 6 with Battery, Z-Wave Plus 6-in-1 Motion, Temperature, Humidity, Light, UV, Vibration Sensor"/>
    <s v="/Aeotec-Multisensor-Temperature-Humidity-Vibration/dp/B0773FWJ2Y/ref=sr_1_3?dchild=1&amp;keywords=multisensor&amp;qid=1612317343&amp;sr=8-3"/>
    <n v="57.9405"/>
    <n v="4.3"/>
    <n v="110"/>
    <n v="1"/>
    <x v="1"/>
    <b v="1"/>
    <b v="1"/>
    <b v="1"/>
    <b v="1"/>
    <b v="0"/>
    <b v="1"/>
    <b v="0"/>
    <b v="0"/>
    <x v="3"/>
    <n v="57.9405"/>
    <n v="11.588100000000001"/>
    <x v="3"/>
  </r>
  <r>
    <s v="Aeotec Multisensor 6 &amp; Ceiling Recessor, Z-Wave Plus 6-in-1 Motion, Temperature, Humidity, Light, UV, Vibration Sensor, Battery included"/>
    <s v="/Aeotec-Multisensor-Recessor-Temperature-Vibration/dp/B0773HNJDY/ref=sr_1_4?dchild=1&amp;keywords=multisensor&amp;qid=1612317343&amp;sr=8-4"/>
    <n v="66.490499999999997"/>
    <n v="4.2"/>
    <n v="49"/>
    <n v="1"/>
    <x v="1"/>
    <b v="1"/>
    <b v="1"/>
    <b v="1"/>
    <b v="1"/>
    <b v="0"/>
    <b v="1"/>
    <b v="0"/>
    <b v="0"/>
    <x v="3"/>
    <n v="66.490499999999997"/>
    <n v="13.2981"/>
    <x v="3"/>
  </r>
  <r>
    <s v="FIBARO FGMS-001 ZW5 Sensor ZW500 Z-Wave Plus Multisensor-Motion, Temperature, Light Intensity, Tamper, work with HomeKit"/>
    <s v="/Fibaro-Z-Wave-Motion-Sensor-FGMS-001/dp/B01615SUBI/ref=sr_1_19?dchild=1&amp;keywords=multisensor&amp;qid=1612317343&amp;sr=8-19"/>
    <n v="42.863999999999997"/>
    <n v="3.7"/>
    <n v="100"/>
    <n v="1"/>
    <x v="1"/>
    <b v="1"/>
    <b v="1"/>
    <b v="0"/>
    <b v="0"/>
    <b v="0"/>
    <b v="1"/>
    <b v="0"/>
    <b v="0"/>
    <x v="2"/>
    <n v="42.863999999999997"/>
    <n v="14.287999999999998"/>
    <x v="8"/>
  </r>
  <r>
    <s v="ZOOZ Z-Wave Plus 4-in-1 Sensor ZSE40 VER. 2.0 (Motion/Light/Temperature/Humidity)"/>
    <s v="/ZOOZ-Z-Wave-Sensor-Temperature-Humidity/dp/B01AKSO80O/ref=sr_1_36?dchild=1&amp;keywords=multisensor&amp;qid=1612317343&amp;sr=8-36"/>
    <n v="37.952500000000001"/>
    <n v="4"/>
    <n v="515"/>
    <n v="1"/>
    <x v="1"/>
    <b v="1"/>
    <b v="1"/>
    <b v="1"/>
    <b v="0"/>
    <b v="0"/>
    <b v="0"/>
    <b v="0"/>
    <b v="0"/>
    <x v="2"/>
    <n v="37.952500000000001"/>
    <n v="12.650833333333333"/>
    <x v="2"/>
  </r>
  <r>
    <s v="FIBARO Motion Sensor Z-Wave Plus Multisensor-Movement, Temperature, Light Intensity, Accelerometer, FGMS-001, doesn't work with HomeKit"/>
    <s v="/Fibaro-FGMS-001-ZW5-motionsensor-Multisensor-FGMS-001/dp/B01KOGDETI/ref=sr_1_41?dchild=1&amp;keywords=multisensor&amp;qid=1612317343&amp;sr=8-41"/>
    <n v="40.432000000000002"/>
    <n v="3.8"/>
    <n v="133"/>
    <n v="1"/>
    <x v="1"/>
    <b v="1"/>
    <b v="1"/>
    <b v="0"/>
    <b v="0"/>
    <b v="0"/>
    <b v="0"/>
    <b v="0"/>
    <b v="0"/>
    <x v="1"/>
    <n v="40.432000000000002"/>
    <n v="20.216000000000001"/>
    <x v="6"/>
  </r>
  <r>
    <s v="Aeotec Zwave Door Sensor Window Sensor, Z-Wave Plus Enabled, Gen5, S2, SmartStart (Door/Window Sensor 7)"/>
    <s v="/Aeotec-Window-Contact-sensors-Battery/dp/B07PDDX3K6/ref=sr_1_46?dchild=1&amp;keywords=multisensor&amp;qid=1612317343&amp;sr=8-46"/>
    <n v="37.990499999999997"/>
    <n v="3.8"/>
    <n v="124"/>
    <n v="1"/>
    <x v="1"/>
    <b v="0"/>
    <b v="0"/>
    <b v="0"/>
    <b v="0"/>
    <b v="0"/>
    <b v="0"/>
    <b v="0"/>
    <b v="1"/>
    <x v="0"/>
    <n v="37.990499999999997"/>
    <n v="37.990499999999997"/>
    <x v="4"/>
  </r>
  <r>
    <s v="Aqara Vibration Sensor, REQUIRES AQARA HUB, Zigbee Connection, Wireless Mini Glass Break Detector for Alarm System and Smart Home Automation, Compatible with Apple HomeKit"/>
    <s v="/gp/slredirect/picassoRedirect.html/ref=pa_sp_atf_aps_sr_pg1_1?ie=UTF8&amp;adId=A0358170OGFFKSBQIWXA&amp;url=%2FAqara-Vibration-Sensor-Automation-Compatible%2Fdp%2FB07PJT939B%2Fref%3Dsr_1_1_sspa%3Fdchild%3D1%26keywords%3Dmultisensor%2Bzigbee%26qid%3D1612317345%26sr%3D8-1-spons%26psc%3D1&amp;qualifier=1612317345&amp;id=3051263678524363&amp;widgetName=sp_atf"/>
    <n v="18.230499999999999"/>
    <n v="4"/>
    <n v="142"/>
    <n v="1"/>
    <x v="0"/>
    <b v="0"/>
    <b v="0"/>
    <b v="0"/>
    <b v="0"/>
    <b v="0"/>
    <b v="1"/>
    <b v="0"/>
    <b v="0"/>
    <x v="0"/>
    <n v="18.230499999999999"/>
    <n v="18.230499999999999"/>
    <x v="5"/>
  </r>
  <r>
    <s v="ZOOZ Z-Wave Plus 4-in-1 Sensor ZSE40 VER. 2.0 (Motion/Light/Temperature/Humidity)"/>
    <s v="/ZOOZ-Z-Wave-Sensor-Temperature-Humidity/dp/B01AKSO80O/ref=sr_1_3?dchild=1&amp;keywords=multisensor+zigbee&amp;qid=1612317345&amp;sr=8-3"/>
    <n v="37.952500000000001"/>
    <n v="4"/>
    <n v="515"/>
    <n v="1"/>
    <x v="1"/>
    <b v="1"/>
    <b v="1"/>
    <b v="1"/>
    <b v="0"/>
    <b v="0"/>
    <b v="0"/>
    <b v="0"/>
    <b v="0"/>
    <x v="2"/>
    <n v="37.952500000000001"/>
    <n v="12.650833333333333"/>
    <x v="2"/>
  </r>
  <r>
    <s v="Aeotec Multisensor 6, Z-Wave Plus 6-in1 motion, temperature, humidity, light, UV, vibration sensor"/>
    <s v="/Aeotec-Multisensor-temperature-humidity-vibration/dp/B0151Z8ZQY/ref=sr_1_4?dchild=1&amp;keywords=multisensor+zigbee&amp;qid=1612317345&amp;sr=8-4"/>
    <n v="56.990499999999997"/>
    <n v="4"/>
    <n v="546"/>
    <n v="1"/>
    <x v="1"/>
    <b v="1"/>
    <b v="1"/>
    <b v="1"/>
    <b v="1"/>
    <b v="0"/>
    <b v="1"/>
    <b v="0"/>
    <b v="0"/>
    <x v="3"/>
    <n v="56.990499999999997"/>
    <n v="11.398099999999999"/>
    <x v="3"/>
  </r>
  <r>
    <s v="Aeotec Multisensor 6 &amp; Ceiling Recessor, Z-Wave Plus 6-in-1 Motion, Temperature, Humidity, Light, UV, Vibration Sensor, Battery included"/>
    <s v="/Aeotec-Multisensor-Recessor-Temperature-Vibration/dp/B0773HNJDY/ref=sr_1_6?dchild=1&amp;keywords=multisensor+zigbee&amp;qid=1612317345&amp;sr=8-6"/>
    <n v="66.490499999999997"/>
    <n v="4.2"/>
    <n v="49"/>
    <n v="1"/>
    <x v="1"/>
    <b v="1"/>
    <b v="1"/>
    <b v="1"/>
    <b v="1"/>
    <b v="0"/>
    <b v="1"/>
    <b v="0"/>
    <b v="0"/>
    <x v="3"/>
    <n v="66.490499999999997"/>
    <n v="13.2981"/>
    <x v="3"/>
  </r>
  <r>
    <s v="Aeotec Multisensor 6 with Battery, Z-Wave Plus 6-in-1 Motion, Temperature, Humidity, Light, UV, Vibration Sensor"/>
    <s v="/Aeotec-Multisensor-Temperature-Humidity-Vibration/dp/B0773FWJ2Y/ref=sr_1_7?dchild=1&amp;keywords=multisensor+zigbee&amp;qid=1612317345&amp;sr=8-7"/>
    <n v="57.9405"/>
    <n v="4.3"/>
    <n v="110"/>
    <n v="1"/>
    <x v="1"/>
    <b v="1"/>
    <b v="1"/>
    <b v="1"/>
    <b v="1"/>
    <b v="0"/>
    <b v="1"/>
    <b v="0"/>
    <b v="0"/>
    <x v="3"/>
    <n v="57.9405"/>
    <n v="11.588100000000001"/>
    <x v="3"/>
  </r>
  <r>
    <s v="Aqara Temperature and Humidity Sensor, REQUIRES AQARA HUB, Zigbee Connection, for Remote Monitoring and Smart Home Automation, Wireless Thermometer Hygrometer, Compatible with Apple HomeKit, Alexa"/>
    <s v="/Aqara-WSDCGQ11LM-Temperature-Humidity-Sensor/dp/B07D37FKGY/ref=sr_1_8?dchild=1&amp;keywords=multisensor+zigbee&amp;qid=1612317345&amp;sr=8-8"/>
    <n v="18.040499999999998"/>
    <n v="4.3"/>
    <n v="336"/>
    <n v="1"/>
    <x v="0"/>
    <b v="1"/>
    <b v="0"/>
    <b v="1"/>
    <b v="0"/>
    <b v="0"/>
    <b v="0"/>
    <b v="0"/>
    <b v="0"/>
    <x v="1"/>
    <n v="18.040499999999998"/>
    <n v="9.020249999999999"/>
    <x v="1"/>
  </r>
  <r>
    <s v="Centralite Micro Door Sensor (Works with SmartThings, Wink, Vera, and ZigBee platforms)"/>
    <s v="/Centralite-Sensor-SmartThings-ZigBee-platforms/dp/B071YQCWQM/ref=sr_1_11?dchild=1&amp;keywords=multisensor+zigbee&amp;qid=1612317345&amp;sr=8-11"/>
    <n v="18.990499999999997"/>
    <n v="4.3"/>
    <n v="335"/>
    <n v="1"/>
    <x v="0"/>
    <b v="0"/>
    <b v="0"/>
    <b v="0"/>
    <b v="0"/>
    <b v="0"/>
    <b v="0"/>
    <b v="0"/>
    <b v="1"/>
    <x v="0"/>
    <n v="18.990499999999997"/>
    <n v="18.990499999999997"/>
    <x v="4"/>
  </r>
  <r>
    <s v="FIBARO Motion Sensor Z-Wave Plus Multisensor-Movement, Temperature, Light Intensity, Accelerometer, FGMS-001, doesn't work with HomeKit"/>
    <s v="/Fibaro-FGMS-001-ZW5-motionsensor-Multisensor-FGMS-001/dp/B01KOGDETI/ref=sr_1_12?dchild=1&amp;keywords=multisensor+zigbee&amp;qid=1612317345&amp;sr=8-12"/>
    <n v="40.432000000000002"/>
    <n v="3.8"/>
    <n v="133"/>
    <n v="1"/>
    <x v="1"/>
    <b v="1"/>
    <b v="1"/>
    <b v="0"/>
    <b v="0"/>
    <b v="0"/>
    <b v="0"/>
    <b v="0"/>
    <b v="0"/>
    <x v="1"/>
    <n v="40.432000000000002"/>
    <n v="20.216000000000001"/>
    <x v="6"/>
  </r>
  <r>
    <s v="Aqara Temperature and Humidity Sensor, REQUIRES AQARA HUB, Zigbee Connection, for Remote Monitoring and Smart Home Automation, Wireless Thermometer Hygrometer, Compatible with Apple HomeKit, Alexa"/>
    <s v="/gp/slredirect/picassoRedirect.html/ref=pa_sp_mtf_aps_sr_pg1_1?ie=UTF8&amp;adId=A09539373PMSVUFO3YLLN&amp;url=%2FAqara-WSDCGQ11LM-Temperature-Humidity-Sensor%2Fdp%2FB07D37FKGY%2Fref%3Dsr_1_15_sspa%3Fdchild%3D1%26keywords%3Dmultisensor%2Bzigbee%26qid%3D1612317345%26sr%3D8-15-spons%26psc%3D1&amp;qualifier=1612317345&amp;id=3051263678524363&amp;widgetName=sp_mtf"/>
    <n v="18.040499999999998"/>
    <n v="4.3"/>
    <n v="336"/>
    <n v="1"/>
    <x v="0"/>
    <b v="1"/>
    <b v="0"/>
    <b v="1"/>
    <b v="0"/>
    <b v="0"/>
    <b v="0"/>
    <b v="0"/>
    <b v="0"/>
    <x v="1"/>
    <n v="18.040499999999998"/>
    <n v="9.020249999999999"/>
    <x v="1"/>
  </r>
  <r>
    <s v="Sensative Z-Wave Plus Indoor/Outdoor Temperature and Light Sensor Strips Comfort, Works with SmartThings"/>
    <s v="/Sensative-Temperature-Strips-Comfort-SmartThings/dp/B07DQSTS5Q/ref=sr_1_20?dchild=1&amp;keywords=multisensor+zigbee&amp;qid=1612317345&amp;sr=8-20"/>
    <n v="47.452500000000001"/>
    <n v="3.4"/>
    <n v="27"/>
    <n v="1"/>
    <x v="1"/>
    <b v="1"/>
    <b v="0"/>
    <b v="0"/>
    <b v="0"/>
    <b v="1"/>
    <b v="0"/>
    <b v="0"/>
    <b v="0"/>
    <x v="1"/>
    <n v="47.452500000000001"/>
    <n v="23.72625"/>
    <x v="11"/>
  </r>
  <r>
    <s v="NEO Z-Wave Plus Door/Window Sensor Mini Sized Smart Home Automation Security, Magnetic, Work with Wink, Aeotec, Iris and Vera 2PK"/>
    <s v="/NEO-Z-Wave-Automation-Security-Magnetic/dp/B079MB2FQN/ref=sr_1_24?dchild=1&amp;keywords=multisensor+zigbee&amp;qid=1612317345&amp;sr=8-24"/>
    <n v="43.025499999999994"/>
    <n v="3.9"/>
    <n v="70"/>
    <n v="1"/>
    <x v="1"/>
    <b v="0"/>
    <b v="0"/>
    <b v="0"/>
    <b v="0"/>
    <b v="0"/>
    <b v="0"/>
    <b v="0"/>
    <b v="1"/>
    <x v="0"/>
    <n v="43.025499999999994"/>
    <n v="43.025499999999994"/>
    <x v="4"/>
  </r>
  <r>
    <s v="Aqara Door and Window Sensor, REQUIRES AQARA HUB, Zigbee Connection, Wireless Mini Contact Sensor for Alarm System and Smart Home Automation, Compatible with Apple HomeKit, Alexa"/>
    <s v="/Aqara-MCCGQ11LM-Window-Sensor-White/dp/B07D37VDM3/ref=sr_1_25?dchild=1&amp;keywords=multisensor+zigbee&amp;qid=1612317345&amp;sr=8-25"/>
    <n v="17.090499999999999"/>
    <n v="4.5"/>
    <n v="387"/>
    <n v="1"/>
    <x v="0"/>
    <b v="0"/>
    <b v="0"/>
    <b v="0"/>
    <b v="0"/>
    <b v="0"/>
    <b v="0"/>
    <b v="0"/>
    <b v="1"/>
    <x v="0"/>
    <n v="17.090499999999999"/>
    <n v="17.090499999999999"/>
    <x v="4"/>
  </r>
  <r>
    <s v="Zooz Z-Wave Plus S2 Motion Sensor ZSE18 with Magnetic Mount, Works with Vera and SmartThings"/>
    <s v="/Z-Wave-Motion-ZSE18-Magnetic-SmartThings/dp/B07FHL7J11/ref=sr_1_27?dchild=1&amp;keywords=multisensor+zigbee&amp;qid=1612317345&amp;sr=8-27"/>
    <n v="28.452499999999997"/>
    <n v="3.7"/>
    <n v="103"/>
    <n v="1"/>
    <x v="1"/>
    <b v="0"/>
    <b v="1"/>
    <b v="0"/>
    <b v="0"/>
    <b v="0"/>
    <b v="0"/>
    <b v="0"/>
    <b v="0"/>
    <x v="0"/>
    <n v="28.452499999999997"/>
    <n v="28.452499999999997"/>
    <x v="0"/>
  </r>
  <r>
    <s v="BENEXMART Tuya Zigbee Temperature and Humidity Sensor Intelligent Home System Remote Control (T &amp; H Sensor)"/>
    <s v="/BENEXMART-Temperature-Humidity-Intelligent-Control/dp/B07NM6CF79/ref=sr_1_38?dchild=1&amp;keywords=multisensor+zigbee&amp;qid=1612317345&amp;sr=8-38"/>
    <n v="40.161204414587196"/>
    <n v="4"/>
    <n v="36"/>
    <n v="1"/>
    <x v="0"/>
    <b v="1"/>
    <b v="0"/>
    <b v="1"/>
    <b v="0"/>
    <b v="0"/>
    <b v="0"/>
    <b v="0"/>
    <b v="0"/>
    <x v="1"/>
    <n v="39.726779990402932"/>
    <n v="26.85153149392189"/>
    <x v="1"/>
  </r>
  <r>
    <s v="Aeotec Zwave Door Sensor Window Sensor, Z-Wave Plus Enabled, Gen5, S2, SmartStart (Door/Window Sensor 7)"/>
    <s v="/Aeotec-Window-Contact-sensors-Battery/dp/B07PDDX3K6/ref=sr_1_41?dchild=1&amp;keywords=multisensor+zigbee&amp;qid=1612317345&amp;sr=8-41"/>
    <n v="37.990499999999997"/>
    <n v="3.8"/>
    <n v="124"/>
    <n v="1"/>
    <x v="1"/>
    <b v="0"/>
    <b v="0"/>
    <b v="0"/>
    <b v="0"/>
    <b v="0"/>
    <b v="0"/>
    <b v="0"/>
    <b v="1"/>
    <x v="0"/>
    <n v="37.990499999999997"/>
    <n v="37.990499999999997"/>
    <x v="4"/>
  </r>
  <r>
    <s v="Zwave Door Sensor Aeotec Recessed Door Sensor 7, Z-Wave Plus Enabled Smart Door Sensor Battery Powered, SmartStart S2, Zwave Hub Required SmartThings Fibaro Home Centre 3 Hubitat"/>
    <s v="/Recessed-Invisible-Security-SmartStart-Required/dp/B082PT71MM/ref=sr_1_46?dchild=1&amp;keywords=multisensor+zigbee&amp;qid=1612317345&amp;sr=8-46"/>
    <n v="33.240499999999997"/>
    <n v="4"/>
    <n v="108"/>
    <n v="1"/>
    <x v="1"/>
    <b v="0"/>
    <b v="0"/>
    <b v="0"/>
    <b v="0"/>
    <b v="0"/>
    <b v="0"/>
    <b v="0"/>
    <b v="1"/>
    <x v="0"/>
    <n v="33.240499999999997"/>
    <n v="33.240499999999997"/>
    <x v="4"/>
  </r>
  <r>
    <s v="Linkind PIR Motion Sensor, Wireless Motion Detector, Zigbee-White, for DIY Use with Linkind Home Security System, Automation with Linkind Smart Zigbee LED Lights, LINKIND Hub Required (NOT Included)"/>
    <s v="/Linkind-Wireless-Detector-Zigbee-White-Automation/dp/B07Y9MST7Y/ref=sr_1_49?dchild=1&amp;keywords=multisensor+zigbee&amp;qid=1612317345&amp;sr=8-49"/>
    <n v="17.574999999999999"/>
    <n v="4"/>
    <n v="74"/>
    <n v="1"/>
    <x v="0"/>
    <b v="0"/>
    <b v="1"/>
    <b v="0"/>
    <b v="0"/>
    <b v="0"/>
    <b v="0"/>
    <b v="0"/>
    <b v="0"/>
    <x v="0"/>
    <n v="17.574999999999999"/>
    <n v="17.574999999999999"/>
    <x v="0"/>
  </r>
  <r>
    <s v="Proteus AMBIO - Wifi Temperature Humidity sensor with Buzzer and Email / Text Alerts"/>
    <s v="/Temperature-Humidity-sensor-Buzzer-Alerts/dp/B01AQ0PZFS/ref=sr_1_50?dchild=1&amp;keywords=multisensor+zigbee&amp;qid=1612317345&amp;sr=8-50"/>
    <n v="94.05"/>
    <n v="4.5999999999999996"/>
    <n v="286"/>
    <n v="1"/>
    <x v="2"/>
    <b v="1"/>
    <b v="0"/>
    <b v="1"/>
    <b v="0"/>
    <b v="0"/>
    <b v="0"/>
    <b v="0"/>
    <b v="0"/>
    <x v="1"/>
    <n v="94.05"/>
    <n v="47.024999999999999"/>
    <x v="1"/>
  </r>
  <r>
    <s v="Zooz Z-Wave Plus S2 Outdoor Motion Sensor ZSE29"/>
    <s v="/Z-Wave-Outdoor-Motion-Sensor-ZSE29/dp/B07KP4T3MS/ref=sr_1_51?dchild=1&amp;keywords=multisensor+zigbee&amp;qid=1612317345&amp;sr=8-51"/>
    <n v="42.702500000000001"/>
    <n v="4.0999999999999996"/>
    <n v="162"/>
    <n v="1"/>
    <x v="1"/>
    <b v="0"/>
    <b v="1"/>
    <b v="0"/>
    <b v="0"/>
    <b v="0"/>
    <b v="0"/>
    <b v="0"/>
    <b v="0"/>
    <x v="0"/>
    <n v="42.702500000000001"/>
    <n v="42.702500000000001"/>
    <x v="0"/>
  </r>
  <r>
    <s v="GE Enbrighten Z-Wave Plus Smart Motion Light Dimmer, Works with Alexa, Google Assistant, 3-Way Compatible, ZWave Hub Required, Repeater/Range Extender, White &amp; Light Almond, 26933"/>
    <s v="/GE-Occupancy-Required-SmartThings-26933/dp/B071Y38FX5/ref=sr_1_52?dchild=1&amp;keywords=multisensor+zigbee&amp;qid=1612317345&amp;sr=8-52"/>
    <n v="56.524999999999999"/>
    <n v="4.2"/>
    <n v="125"/>
    <n v="1"/>
    <x v="1"/>
    <b v="0"/>
    <b v="1"/>
    <b v="0"/>
    <b v="0"/>
    <b v="0"/>
    <b v="0"/>
    <b v="0"/>
    <b v="0"/>
    <x v="0"/>
    <n v="56.524999999999999"/>
    <n v="56.524999999999999"/>
    <x v="0"/>
  </r>
  <r>
    <s v="Aeotec Multisensor 6, Z-Wave Plus 6-in1 motion, temperature, humidity, light, UV, vibration sensor"/>
    <s v="/Aeotec-Multisensor-temperature-humidity-vibration/dp/B0151Z8ZQY/ref=sr_1_1?dchild=1&amp;keywords=multi+sensor+zwave&amp;qid=1612317345&amp;sr=8-1"/>
    <n v="56.990499999999997"/>
    <n v="4"/>
    <n v="546"/>
    <n v="1"/>
    <x v="1"/>
    <b v="1"/>
    <b v="1"/>
    <b v="1"/>
    <b v="1"/>
    <b v="0"/>
    <b v="1"/>
    <b v="0"/>
    <b v="0"/>
    <x v="3"/>
    <n v="56.990499999999997"/>
    <n v="11.398099999999999"/>
    <x v="3"/>
  </r>
  <r>
    <s v="ZOOZ Z-Wave Plus 4-in-1 Sensor ZSE40 VER. 2.0 (Motion/Light/Temperature/Humidity)"/>
    <s v="/ZOOZ-Z-Wave-Sensor-Temperature-Humidity/dp/B01AKSO80O/ref=sr_1_3?dchild=1&amp;keywords=multi+sensor+zwave&amp;qid=1612317345&amp;sr=8-3"/>
    <n v="37.952500000000001"/>
    <n v="4"/>
    <n v="515"/>
    <n v="1"/>
    <x v="1"/>
    <b v="1"/>
    <b v="1"/>
    <b v="1"/>
    <b v="0"/>
    <b v="0"/>
    <b v="0"/>
    <b v="0"/>
    <b v="0"/>
    <x v="2"/>
    <n v="37.952500000000001"/>
    <n v="12.650833333333333"/>
    <x v="2"/>
  </r>
  <r>
    <s v="FIBARO Motion Sensor Z-Wave Plus Multisensor-Movement, Temperature, Light Intensity, Accelerometer, FGMS-001, doesn't work with HomeKit"/>
    <s v="/Fibaro-FGMS-001-ZW5-motionsensor-Multisensor-FGMS-001/dp/B01KOGDETI/ref=sr_1_6?dchild=1&amp;keywords=multi+sensor+zwave&amp;qid=1612317345&amp;sr=8-6"/>
    <n v="40.432000000000002"/>
    <n v="3.8"/>
    <n v="133"/>
    <n v="1"/>
    <x v="1"/>
    <b v="1"/>
    <b v="1"/>
    <b v="0"/>
    <b v="0"/>
    <b v="0"/>
    <b v="0"/>
    <b v="0"/>
    <b v="0"/>
    <x v="1"/>
    <n v="40.432000000000002"/>
    <n v="20.216000000000001"/>
    <x v="6"/>
  </r>
  <r>
    <s v="GE Enbrighten Z-Wave Plus Portable Smart Motion Sensor, Tabletop/Wall/Ceiling Mount, Battery or USB Powered, Works with Alexa, Google Assistant, ZWave Hub Required, 34193,White"/>
    <s v="/GE-Enbrighten-Activation-SmartThings-34193/dp/B01KQDIU52/ref=sr_1_7?dchild=1&amp;keywords=multi+sensor+zwave&amp;qid=1612317345&amp;sr=8-7"/>
    <n v="42.274999999999999"/>
    <n v="4"/>
    <n v="169"/>
    <n v="1"/>
    <x v="1"/>
    <b v="0"/>
    <b v="1"/>
    <b v="0"/>
    <b v="0"/>
    <b v="0"/>
    <b v="0"/>
    <b v="0"/>
    <b v="0"/>
    <x v="0"/>
    <n v="42.274999999999999"/>
    <n v="42.274999999999999"/>
    <x v="0"/>
  </r>
  <r>
    <s v="GE Enbrighten Z-Wave Plus Smart Motion Light Switch, Works with Alexa, Google Assistant, 3-Way Compatible, ZWave Hub Required, Repeater/Range Extender, White &amp; Light Almond, 26931"/>
    <s v="/GE-Occupancy-Required-SmartThings-26931/dp/B07226MG2T/ref=sr_1_8?dchild=1&amp;keywords=multi+sensor+zwave&amp;qid=1612317345&amp;sr=8-8"/>
    <n v="43.604999999999997"/>
    <n v="4.4000000000000004"/>
    <n v="266"/>
    <n v="1"/>
    <x v="1"/>
    <b v="0"/>
    <b v="1"/>
    <b v="0"/>
    <b v="0"/>
    <b v="0"/>
    <b v="0"/>
    <b v="0"/>
    <b v="0"/>
    <x v="0"/>
    <n v="43.604999999999997"/>
    <n v="43.604999999999997"/>
    <x v="0"/>
  </r>
  <r>
    <s v="Ecolink Z-Wave PIR Motion Detector Pet Immune, White - PIRZWAVE2.5-ECO"/>
    <s v="/Z-wave-Detector-install-Immunity-PIRZWAVE2-5-ECO/dp/B01MQXXG0I/ref=sr_1_11?dchild=1&amp;keywords=multi+sensor+zwave&amp;qid=1612317345&amp;sr=8-11"/>
    <n v="37.049999999999997"/>
    <n v="4.3"/>
    <n v="452"/>
    <n v="1"/>
    <x v="1"/>
    <b v="0"/>
    <b v="1"/>
    <b v="0"/>
    <b v="0"/>
    <b v="0"/>
    <b v="0"/>
    <b v="0"/>
    <b v="0"/>
    <x v="0"/>
    <n v="37.049999999999997"/>
    <n v="37.049999999999997"/>
    <x v="0"/>
  </r>
  <r>
    <s v="Zooz Z-Wave Plus S2 MultiRelay ZEN16 for Garage Doors, Sprinklers, Gas Fireplace; 3 Dry Contact Relays (15A, 15A, 20A); 12-24 V AC/DC or USB C Power; Signal Repeater; Hub Required"/>
    <s v="/MultiRelay-ZEN16-Sprinklers-Fireplace-Repeater/dp/B0846DZJD8/ref=sr_1_12?dchild=1&amp;keywords=multi+sensor+zwave&amp;qid=1612317345&amp;sr=8-12"/>
    <n v="36.052500000000002"/>
    <n v="4.8"/>
    <n v="212"/>
    <n v="1"/>
    <x v="1"/>
    <b v="0"/>
    <b v="0"/>
    <b v="0"/>
    <b v="0"/>
    <b v="0"/>
    <b v="0"/>
    <b v="0"/>
    <b v="1"/>
    <x v="0"/>
    <n v="36.052500000000002"/>
    <n v="36.052500000000002"/>
    <x v="4"/>
  </r>
  <r>
    <s v="GE Enbrighten Z-Wave Plus Smart Motion Light Dimmer, Works with Alexa, Google Assistant, 3-Way Compatible, ZWave Hub Required, Repeater/Range Extender, White &amp; Light Almond, 26933"/>
    <s v="/GE-Occupancy-Required-SmartThings-26933/dp/B071Y38FX5/ref=sr_1_13?dchild=1&amp;keywords=multi+sensor+zwave&amp;qid=1612317345&amp;sr=8-13"/>
    <n v="56.524999999999999"/>
    <n v="4.2"/>
    <n v="125"/>
    <n v="1"/>
    <x v="1"/>
    <b v="0"/>
    <b v="1"/>
    <b v="0"/>
    <b v="0"/>
    <b v="0"/>
    <b v="0"/>
    <b v="0"/>
    <b v="0"/>
    <x v="0"/>
    <n v="56.524999999999999"/>
    <n v="56.524999999999999"/>
    <x v="0"/>
  </r>
  <r>
    <s v="Z-wave Plus Gold Plated Reliability Garage Door Tilt Sensor, White (TILT-ZWAVE2.5-ECO)"/>
    <s v="/Z-Wave-Plated-Reliability-Garage-TILT-ZWAVE2-5-ECO/dp/B01MRZB0NT/ref=sr_1_14?dchild=1&amp;keywords=multi+sensor+zwave&amp;qid=1612317345&amp;sr=8-14"/>
    <n v="29.373999999999999"/>
    <n v="4.3"/>
    <n v="864"/>
    <n v="1"/>
    <x v="1"/>
    <b v="0"/>
    <b v="0"/>
    <b v="0"/>
    <b v="0"/>
    <b v="0"/>
    <b v="0"/>
    <b v="0"/>
    <b v="1"/>
    <x v="0"/>
    <n v="29.373999999999999"/>
    <n v="29.373999999999999"/>
    <x v="4"/>
  </r>
  <r>
    <s v="Aqara Temperature and Humidity Sensor, REQUIRES AQARA HUB, Zigbee Connection, for Remote Monitoring and Smart Home Automation, Wireless Thermometer Hygrometer, Compatible with Apple HomeKit, Alexa"/>
    <s v="/gp/slredirect/picassoRedirect.html/ref=pa_sp_mtf_aps_sr_pg1_1?ie=UTF8&amp;adId=A09539373PMSVUFO3YLLN&amp;url=%2FAqara-WSDCGQ11LM-Temperature-Humidity-Sensor%2Fdp%2FB07D37FKGY%2Fref%3Dsr_1_17_sspa%3Fdchild%3D1%26keywords%3Dmulti%2Bsensor%2Bzwave%26qid%3D1612317345%26sr%3D8-17-spons%26psc%3D1&amp;qualifier=1612317346&amp;id=8945729352951727&amp;widgetName=sp_mtf"/>
    <n v="18.040499999999998"/>
    <n v="4.3"/>
    <n v="336"/>
    <n v="1"/>
    <x v="0"/>
    <b v="1"/>
    <b v="0"/>
    <b v="1"/>
    <b v="0"/>
    <b v="0"/>
    <b v="0"/>
    <b v="0"/>
    <b v="0"/>
    <x v="1"/>
    <n v="18.040499999999998"/>
    <n v="9.020249999999999"/>
    <x v="1"/>
  </r>
  <r>
    <s v="Aqara Vibration Sensor, REQUIRES AQARA HUB, Zigbee Connection, Wireless Mini Glass Break Detector for Alarm System and Smart Home Automation, Compatible with Apple HomeKit"/>
    <s v="/gp/slredirect/picassoRedirect.html/ref=pa_sp_mtf_aps_sr_pg1_1?ie=UTF8&amp;adId=A0358170OGFFKSBQIWXA&amp;url=%2FAqara-Vibration-Sensor-Automation-Compatible%2Fdp%2FB07PJT939B%2Fref%3Dsr_1_19_sspa%3Fdchild%3D1%26keywords%3Dmulti%2Bsensor%2Bzwave%26qid%3D1612317345%26sr%3D8-19-spons%26psc%3D1&amp;qualifier=1612317346&amp;id=8945729352951727&amp;widgetName=sp_mtf"/>
    <n v="18.230499999999999"/>
    <n v="4"/>
    <n v="142"/>
    <n v="1"/>
    <x v="0"/>
    <b v="0"/>
    <b v="0"/>
    <b v="0"/>
    <b v="0"/>
    <b v="0"/>
    <b v="1"/>
    <b v="0"/>
    <b v="0"/>
    <x v="0"/>
    <n v="18.230499999999999"/>
    <n v="18.230499999999999"/>
    <x v="5"/>
  </r>
  <r>
    <s v="Aeotec Multisensor 6 &amp; Ceiling Recessor, Z-Wave Plus 6-in-1 Motion, Temperature, Humidity, Light, UV, Vibration Sensor, Battery included"/>
    <s v="/Aeotec-Multisensor-Recessor-Temperature-Vibration/dp/B0773HNJDY/ref=sr_1_21?dchild=1&amp;keywords=multi+sensor+zwave&amp;qid=1612317345&amp;sr=8-21"/>
    <n v="66.490499999999997"/>
    <n v="4.2"/>
    <n v="49"/>
    <n v="1"/>
    <x v="1"/>
    <b v="1"/>
    <b v="1"/>
    <b v="1"/>
    <b v="1"/>
    <b v="0"/>
    <b v="1"/>
    <b v="0"/>
    <b v="0"/>
    <x v="3"/>
    <n v="66.490499999999997"/>
    <n v="13.2981"/>
    <x v="3"/>
  </r>
  <r>
    <s v="Z-wave Plus Rare Earth Magnets Door &amp; Window Sensor, White &amp; Brown (DWZWAVE2.5-ECO)"/>
    <s v="/Z-Wave-Magnets-Window-Sensor-DWZWAVE2-5-ECO/dp/B01N5HB4U5/ref=sr_1_25?dchild=1&amp;keywords=multi+sensor+zwave&amp;qid=1612317345&amp;sr=8-25"/>
    <n v="27.683"/>
    <n v="4.5"/>
    <n v="604"/>
    <n v="1"/>
    <x v="1"/>
    <b v="0"/>
    <b v="0"/>
    <b v="0"/>
    <b v="0"/>
    <b v="0"/>
    <b v="0"/>
    <b v="0"/>
    <b v="1"/>
    <x v="0"/>
    <n v="27.683"/>
    <n v="27.683"/>
    <x v="4"/>
  </r>
  <r>
    <s v="Zooz Z-Wave Plus S2 Outdoor Motion Sensor ZSE29"/>
    <s v="/Z-Wave-Outdoor-Motion-Sensor-ZSE29/dp/B07KP4T3MS/ref=sr_1_28?dchild=1&amp;keywords=multi+sensor+zwave&amp;qid=1612317345&amp;sr=8-28"/>
    <n v="42.702500000000001"/>
    <n v="4.0999999999999996"/>
    <n v="162"/>
    <n v="1"/>
    <x v="1"/>
    <b v="0"/>
    <b v="1"/>
    <b v="0"/>
    <b v="0"/>
    <b v="0"/>
    <b v="0"/>
    <b v="0"/>
    <b v="0"/>
    <x v="0"/>
    <n v="42.702500000000001"/>
    <n v="42.702500000000001"/>
    <x v="0"/>
  </r>
  <r>
    <s v="Zooz Z-Wave Plus S2 Motion Sensor ZSE18 with Magnetic Mount, Works with Vera and SmartThings"/>
    <s v="/Z-Wave-Motion-ZSE18-Magnetic-SmartThings/dp/B07FHL7J11/ref=sr_1_29?dchild=1&amp;keywords=multi+sensor+zwave&amp;qid=1612317345&amp;sr=8-29"/>
    <n v="28.452499999999997"/>
    <n v="3.7"/>
    <n v="103"/>
    <n v="1"/>
    <x v="1"/>
    <b v="0"/>
    <b v="1"/>
    <b v="0"/>
    <b v="0"/>
    <b v="0"/>
    <b v="0"/>
    <b v="0"/>
    <b v="0"/>
    <x v="0"/>
    <n v="28.452499999999997"/>
    <n v="28.452499999999997"/>
    <x v="0"/>
  </r>
  <r>
    <s v="FIBARO FGMS-001 ZW5 Sensor ZW500 Z-Wave Plus Multisensor-Motion, Temperature, Light Intensity, Tamper, work with HomeKit"/>
    <s v="/Fibaro-Z-Wave-Motion-Sensor-FGMS-001/dp/B01615SUBI/ref=sr_1_30?dchild=1&amp;keywords=multi+sensor+zwave&amp;qid=1612317345&amp;sr=8-30"/>
    <n v="42.863999999999997"/>
    <n v="3.7"/>
    <n v="100"/>
    <n v="1"/>
    <x v="1"/>
    <b v="1"/>
    <b v="1"/>
    <b v="0"/>
    <b v="0"/>
    <b v="0"/>
    <b v="1"/>
    <b v="0"/>
    <b v="0"/>
    <x v="2"/>
    <n v="42.863999999999997"/>
    <n v="14.287999999999998"/>
    <x v="8"/>
  </r>
  <r>
    <s v="Aqara Temperature and Humidity Sensor, REQUIRES AQARA HUB, Zigbee Connection, for Remote Monitoring and Smart Home Automation, Wireless Thermometer Hygrometer, Compatible with Apple HomeKit, Alexa"/>
    <s v="/Aqara-WSDCGQ11LM-Temperature-Humidity-Sensor/dp/B07D37FKGY/ref=sr_1_31?dchild=1&amp;keywords=multi+sensor+zwave&amp;qid=1612317345&amp;sr=8-31"/>
    <n v="18.040499999999998"/>
    <n v="4.3"/>
    <n v="336"/>
    <n v="1"/>
    <x v="0"/>
    <b v="1"/>
    <b v="0"/>
    <b v="1"/>
    <b v="0"/>
    <b v="0"/>
    <b v="0"/>
    <b v="0"/>
    <b v="0"/>
    <x v="1"/>
    <n v="18.040499999999998"/>
    <n v="9.020249999999999"/>
    <x v="1"/>
  </r>
  <r>
    <s v="NEO Z-Wave Plus Motion Sensor Z Wave Detector Home Automation, Easy Installation, Works with SmartThings, Wink, Vera (Green)"/>
    <s v="/NEO-Z-Wave-Detector-Automation-SmartThings/dp/B079JTSR3V/ref=sr_1_33?dchild=1&amp;keywords=multi+sensor+zwave&amp;qid=1612317345&amp;sr=8-33"/>
    <n v="30.010499999999997"/>
    <n v="3.7"/>
    <n v="7"/>
    <n v="1"/>
    <x v="1"/>
    <b v="0"/>
    <b v="1"/>
    <b v="0"/>
    <b v="0"/>
    <b v="0"/>
    <b v="0"/>
    <b v="0"/>
    <b v="0"/>
    <x v="0"/>
    <n v="30.010499999999997"/>
    <n v="30.010499999999997"/>
    <x v="0"/>
  </r>
  <r>
    <s v="Aeotec Zwave Door Sensor Window Sensor, Z-Wave Plus Enabled, Gen5, S2, SmartStart (Door/Window Sensor 7)"/>
    <s v="/Aeotec-Window-Contact-sensors-Battery/dp/B07PDDX3K6/ref=sr_1_34?dchild=1&amp;keywords=multi+sensor+zwave&amp;qid=1612317345&amp;sr=8-34"/>
    <n v="37.990499999999997"/>
    <n v="3.8"/>
    <n v="124"/>
    <n v="1"/>
    <x v="1"/>
    <b v="0"/>
    <b v="0"/>
    <b v="0"/>
    <b v="0"/>
    <b v="0"/>
    <b v="0"/>
    <b v="0"/>
    <b v="1"/>
    <x v="0"/>
    <n v="37.990499999999997"/>
    <n v="37.990499999999997"/>
    <x v="4"/>
  </r>
  <r>
    <s v="Inteset Zwave Plus PIR Motion Sensor-Works with Smart Things"/>
    <s v="/Inteset-Zwave-Motion-Sensor-Works-Things/dp/B07VLC423Z/ref=sr_1_38?dchild=1&amp;keywords=multi+sensor+zwave&amp;qid=1612317345&amp;sr=8-38"/>
    <n v="21.802499999999998"/>
    <n v="1"/>
    <n v="2"/>
    <n v="1"/>
    <x v="1"/>
    <b v="0"/>
    <b v="1"/>
    <b v="0"/>
    <b v="0"/>
    <b v="0"/>
    <b v="0"/>
    <b v="0"/>
    <b v="0"/>
    <x v="0"/>
    <n v="21.802499999999998"/>
    <n v="21.802499999999998"/>
    <x v="0"/>
  </r>
  <r>
    <s v="Centralite Micro Door Sensor (Works with SmartThings, Wink, Vera, and ZigBee platforms)"/>
    <s v="/Centralite-Sensor-SmartThings-ZigBee-platforms/dp/B071YQCWQM/ref=sr_1_40?dchild=1&amp;keywords=multi+sensor+zwave&amp;qid=1612317345&amp;sr=8-40"/>
    <n v="18.990499999999997"/>
    <n v="4.3"/>
    <n v="335"/>
    <n v="1"/>
    <x v="0"/>
    <b v="0"/>
    <b v="0"/>
    <b v="0"/>
    <b v="0"/>
    <b v="0"/>
    <b v="0"/>
    <b v="0"/>
    <b v="1"/>
    <x v="0"/>
    <n v="18.990499999999997"/>
    <n v="18.990499999999997"/>
    <x v="4"/>
  </r>
  <r>
    <s v="Aeotec Multisensor 6 with Battery, Z-Wave Plus 6-in-1 Motion, Temperature, Humidity, Light, UV, Vibration Sensor"/>
    <s v="/Aeotec-Multisensor-Temperature-Humidity-Vibration/dp/B0773FWJ2Y/ref=sr_1_43?dchild=1&amp;keywords=multi+sensor+zwave&amp;qid=1612317345&amp;sr=8-43"/>
    <n v="57.9405"/>
    <n v="4.3"/>
    <n v="110"/>
    <n v="1"/>
    <x v="1"/>
    <b v="1"/>
    <b v="1"/>
    <b v="1"/>
    <b v="1"/>
    <b v="0"/>
    <b v="1"/>
    <b v="0"/>
    <b v="0"/>
    <x v="3"/>
    <n v="57.9405"/>
    <n v="11.588100000000001"/>
    <x v="3"/>
  </r>
  <r>
    <s v="KAIPULE Ceiling-Mounted Z-Wave Plus PIR Motion Sensor,Compatible with Fibaro,HomeSeer and Vera -  Easy to install - White"/>
    <s v="/KAIPULE-Ceiling-Mounted-Z-Wave-Compatible-HomeSeer/dp/B07Z677BYS/ref=sr_1_49?dchild=1&amp;keywords=multi+sensor+zwave&amp;qid=1612317345&amp;sr=8-49"/>
    <n v="32.280999999999999"/>
    <n v="3.4"/>
    <n v="13"/>
    <n v="1"/>
    <x v="1"/>
    <b v="0"/>
    <b v="1"/>
    <b v="0"/>
    <b v="0"/>
    <b v="0"/>
    <b v="0"/>
    <b v="0"/>
    <b v="0"/>
    <x v="0"/>
    <n v="32.280999999999999"/>
    <n v="32.280999999999999"/>
    <x v="0"/>
  </r>
  <r>
    <s v="Monoprice Z-Wave Plus Pir Motion Detector with Temperature Sensor, No Logo | Easy to Install, Passive Infrared Sensor White"/>
    <s v="/Monoprice-Detector-Temperature-Install-Infrared/dp/B01I5YETV8/ref=sr_1_52?dchild=1&amp;keywords=multi+sensor+zwave&amp;qid=1612317345&amp;sr=8-52"/>
    <n v="33.240499999999997"/>
    <n v="3.9"/>
    <n v="53"/>
    <n v="1"/>
    <x v="1"/>
    <b v="1"/>
    <b v="1"/>
    <b v="0"/>
    <b v="0"/>
    <b v="0"/>
    <b v="0"/>
    <b v="0"/>
    <b v="0"/>
    <x v="1"/>
    <n v="33.240499999999997"/>
    <n v="16.620249999999999"/>
    <x v="6"/>
  </r>
  <r>
    <s v="Aeotec Zwave Door Sensor Window Sensor, Z-Wave Plus Enabled, Gen5, S2, SmartStart (Door/Window Sensor 7)"/>
    <s v="/Aeotec-Window-Contact-sensors-Battery/dp/B07PDDX3K6/ref=sr_1_1?dchild=1&amp;keywords=multi+sensor+wifi&amp;qid=1612317347&amp;sr=8-1"/>
    <n v="37.990499999999997"/>
    <n v="3.8"/>
    <n v="124"/>
    <n v="1"/>
    <x v="1"/>
    <b v="0"/>
    <b v="0"/>
    <b v="0"/>
    <b v="0"/>
    <b v="0"/>
    <b v="0"/>
    <b v="0"/>
    <b v="1"/>
    <x v="0"/>
    <n v="37.990499999999997"/>
    <n v="37.990499999999997"/>
    <x v="4"/>
  </r>
  <r>
    <s v="Temp Stick Wireless Remote Temperature &amp; Humidity Sensor. Connects Directly to WiFi. Free 24/7 Monitoring, Alerts &amp; History. Free iPhone/Android Apps, Made in America. Monitor Anywhere, Anytime!"/>
    <s v="/Wireless-Temperature-Monitoring-Unlimited-Historical/dp/B01HH7YD2Y/ref=sr_1_3?dchild=1&amp;keywords=multi+sensor+wifi&amp;qid=1612317347&amp;sr=8-3"/>
    <n v="141.54999999999998"/>
    <n v="4.5"/>
    <n v="1536"/>
    <n v="1"/>
    <x v="2"/>
    <b v="1"/>
    <b v="0"/>
    <b v="1"/>
    <b v="0"/>
    <b v="0"/>
    <b v="0"/>
    <b v="0"/>
    <b v="0"/>
    <x v="1"/>
    <n v="141.54999999999998"/>
    <n v="70.774999999999991"/>
    <x v="1"/>
  </r>
  <r>
    <s v="Aeotec Multisensor 6, Z-Wave Plus 6-in1 motion, temperature, humidity, light, UV, vibration sensor"/>
    <s v="/Aeotec-Multisensor-temperature-humidity-vibration/dp/B0151Z8ZQY/ref=sr_1_4?dchild=1&amp;keywords=multi+sensor+wifi&amp;qid=1612317347&amp;sr=8-4"/>
    <n v="56.990499999999997"/>
    <n v="4"/>
    <n v="546"/>
    <n v="1"/>
    <x v="1"/>
    <b v="1"/>
    <b v="1"/>
    <b v="1"/>
    <b v="1"/>
    <b v="0"/>
    <b v="1"/>
    <b v="0"/>
    <b v="0"/>
    <x v="3"/>
    <n v="56.990499999999997"/>
    <n v="11.398099999999999"/>
    <x v="3"/>
  </r>
  <r>
    <s v="ECOWITT WiFi Weather Sensor Smart Sensor Series (1XWH31)"/>
    <s v="/ECOWITT-Multi-Channel-Temperature-Humidity-Sensor/dp/B07JLRJRLM/ref=sr_1_6?dchild=1&amp;keywords=multi+sensor+wifi&amp;qid=1612317347&amp;sr=8-6"/>
    <n v="12.3405"/>
    <n v="4.3"/>
    <n v="162"/>
    <n v="1"/>
    <x v="2"/>
    <b v="1"/>
    <b v="0"/>
    <b v="1"/>
    <b v="0"/>
    <b v="0"/>
    <b v="0"/>
    <b v="0"/>
    <b v="0"/>
    <x v="1"/>
    <n v="12.3405"/>
    <n v="6.1702500000000002"/>
    <x v="1"/>
  </r>
  <r>
    <s v="Govee WiFi Temperature Humidity Monitor, Wireless Digital Indoor Hygrometer Thermometer with App Alerts, Temperature Sensor Humidity Gauge for Home Pet Garage Cigar Humidor (Doesn't Support 5G WiFi)"/>
    <s v="/MINGER-Temperature-Humidity-Hygrometer-Thermometer/dp/B07FBCTQ3L/ref=sr_1_11?dchild=1&amp;keywords=multi+sensor+wifi&amp;qid=1612317347&amp;sr=8-11"/>
    <n v="43.6905"/>
    <n v="4.2"/>
    <n v="1647"/>
    <n v="1"/>
    <x v="2"/>
    <b v="1"/>
    <b v="0"/>
    <b v="1"/>
    <b v="0"/>
    <b v="0"/>
    <b v="0"/>
    <b v="0"/>
    <b v="0"/>
    <x v="1"/>
    <n v="43.6905"/>
    <n v="21.84525"/>
    <x v="1"/>
  </r>
  <r>
    <s v="FIBARO Motion Sensor Z-Wave Plus Multisensor-Movement, Temperature, Light Intensity, Accelerometer, FGMS-001, doesn't work with HomeKit"/>
    <s v="/Fibaro-FGMS-001-ZW5-motionsensor-Multisensor-FGMS-001/dp/B01KOGDETI/ref=sr_1_16?dchild=1&amp;keywords=multi+sensor+wifi&amp;qid=1612317347&amp;sr=8-16"/>
    <n v="40.432000000000002"/>
    <n v="3.8"/>
    <n v="133"/>
    <n v="1"/>
    <x v="1"/>
    <b v="1"/>
    <b v="1"/>
    <b v="0"/>
    <b v="0"/>
    <b v="0"/>
    <b v="0"/>
    <b v="0"/>
    <b v="0"/>
    <x v="1"/>
    <n v="40.432000000000002"/>
    <n v="20.216000000000001"/>
    <x v="6"/>
  </r>
  <r>
    <s v="ZOOZ Z-Wave Plus 4-in-1 Sensor ZSE40 VER. 2.0 (Motion/Light/Temperature/Humidity)"/>
    <s v="/ZOOZ-Z-Wave-Sensor-Temperature-Humidity/dp/B01AKSO80O/ref=sr_1_21?dchild=1&amp;keywords=multi+sensor+wifi&amp;qid=1612317347&amp;sr=8-21"/>
    <n v="37.952500000000001"/>
    <n v="4"/>
    <n v="515"/>
    <n v="1"/>
    <x v="1"/>
    <b v="1"/>
    <b v="1"/>
    <b v="1"/>
    <b v="0"/>
    <b v="0"/>
    <b v="0"/>
    <b v="0"/>
    <b v="0"/>
    <x v="2"/>
    <n v="37.952500000000001"/>
    <n v="12.650833333333333"/>
    <x v="2"/>
  </r>
  <r>
    <s v="Security Camera Outdoor, COOAU 1080P Wireless Solar Powered Camera with Rechargeable Battery, WiFi Home Surveillance Camera for Multi-User Use, Two Way Audio, PIR Motion Detection and IP65 Waterproof"/>
    <s v="/COOAU-Rechargeable-Surveillance-Multi-User-Waterproof/dp/B08R8DGMQJ/ref=sr_1_28?dchild=1&amp;keywords=multi+sensor+wifi&amp;qid=1612317347&amp;sr=8-28"/>
    <n v="94.990499999999997"/>
    <n v="4.0090349075975364"/>
    <n v="301.3798767967146"/>
    <n v="1"/>
    <x v="2"/>
    <b v="0"/>
    <b v="1"/>
    <b v="0"/>
    <b v="0"/>
    <b v="0"/>
    <b v="0"/>
    <b v="0"/>
    <b v="0"/>
    <x v="0"/>
    <n v="94.990499999999997"/>
    <n v="94.990499999999997"/>
    <x v="0"/>
  </r>
  <r>
    <s v="Kasa Smart HS200P3 Wi-Fi Switch by TP-Link (3-Pack) Control Lighting from Anywhere, Easy In-Wall Installation (Single-Pole Only), No Hub Required, Works with Alexa and Google Assistant, Size, White"/>
    <s v="/TP-LINK-HS200P3-Installation-Single-Pole-Assistant/dp/B07HGW8N7R/ref=sr_1_31?dchild=1&amp;keywords=multi+sensor+wifi&amp;qid=1612317347&amp;sr=8-31"/>
    <n v="35.140500000000003"/>
    <n v="4.7"/>
    <n v="6363"/>
    <n v="3"/>
    <x v="2"/>
    <b v="0"/>
    <b v="0"/>
    <b v="0"/>
    <b v="0"/>
    <b v="1"/>
    <b v="0"/>
    <b v="0"/>
    <b v="0"/>
    <x v="0"/>
    <n v="11.713500000000002"/>
    <n v="11.713500000000002"/>
    <x v="7"/>
  </r>
  <r>
    <s v="Proteus AMBIO - Wifi Temperature Humidity sensor with Buzzer and Email / Text Alerts"/>
    <s v="/Temperature-Humidity-sensor-Buzzer-Alerts/dp/B01AQ0PZFS/ref=sr_1_33?dchild=1&amp;keywords=multi+sensor+wifi&amp;qid=1612317347&amp;sr=8-33"/>
    <n v="94.05"/>
    <n v="4.5999999999999996"/>
    <n v="286"/>
    <n v="1"/>
    <x v="2"/>
    <b v="1"/>
    <b v="0"/>
    <b v="1"/>
    <b v="0"/>
    <b v="0"/>
    <b v="0"/>
    <b v="0"/>
    <b v="0"/>
    <x v="1"/>
    <n v="94.05"/>
    <n v="47.024999999999999"/>
    <x v="1"/>
  </r>
  <r>
    <s v="GE Enbrighten Z-Wave Plus Smart Motion Light Switch, Works with Alexa, Google Assistant, 3-Way Compatible, ZWave Hub Required, Repeater/Range Extender, White &amp; Light Almond, 26931"/>
    <s v="/GE-Occupancy-Required-SmartThings-26931/dp/B07226MG2T/ref=sr_1_48?dchild=1&amp;keywords=multi+sensor+wifi&amp;qid=1612317347&amp;sr=8-48"/>
    <n v="43.604999999999997"/>
    <n v="4.4000000000000004"/>
    <n v="266"/>
    <n v="1"/>
    <x v="1"/>
    <b v="0"/>
    <b v="1"/>
    <b v="0"/>
    <b v="0"/>
    <b v="0"/>
    <b v="0"/>
    <b v="0"/>
    <b v="0"/>
    <x v="0"/>
    <n v="43.604999999999997"/>
    <n v="43.604999999999997"/>
    <x v="0"/>
  </r>
  <r>
    <s v="Aqara Temperature and Humidity Sensor, REQUIRES AQARA HUB, Zigbee Connection, for Remote Monitoring and Smart Home Automation, Wireless Thermometer Hygrometer, Compatible with Apple HomeKit, Alexa"/>
    <s v="/Aqara-WSDCGQ11LM-Temperature-Humidity-Sensor/dp/B07D37FKGY/ref=sr_1_49?dchild=1&amp;keywords=multi+sensor+wifi&amp;qid=1612317347&amp;sr=8-49"/>
    <n v="18.040499999999998"/>
    <n v="4.3"/>
    <n v="336"/>
    <n v="1"/>
    <x v="0"/>
    <b v="1"/>
    <b v="0"/>
    <b v="1"/>
    <b v="0"/>
    <b v="0"/>
    <b v="0"/>
    <b v="0"/>
    <b v="0"/>
    <x v="1"/>
    <n v="18.040499999999998"/>
    <n v="9.020249999999999"/>
    <x v="1"/>
  </r>
  <r>
    <s v="ORRO - Smart Dimmer, Home Lighting System with Motion Sensor, WiFi, Supports Multiway, In-Wall Light Switch Compatible with Alexa &amp; Google, SmartThings, August Lock, Philips Hue"/>
    <s v="/ORRO-Supports-Wall-Compatible-SmartThings/dp/B081DD4PSB/ref=sr_1_51?dchild=1&amp;keywords=multi+sensor+wifi&amp;qid=1612317347&amp;sr=8-51"/>
    <n v="189.04999999999998"/>
    <n v="3.8"/>
    <n v="16"/>
    <n v="1"/>
    <x v="2"/>
    <b v="0"/>
    <b v="1"/>
    <b v="0"/>
    <b v="0"/>
    <b v="1"/>
    <b v="0"/>
    <b v="0"/>
    <b v="0"/>
    <x v="1"/>
    <n v="189.04999999999998"/>
    <n v="94.524999999999991"/>
    <x v="17"/>
  </r>
  <r>
    <s v="eufy Security, Wi-Fi Video Doorbell, 2K Resolution, No Monthly Fees, Secure Local Storage, Human Detection, 2-Way Audio, Free Wireless Chime-Requires Existing Doorbell Wires"/>
    <s v="/gp/slredirect/picassoRedirect.html/ref=pa_sp_btf_aps_sr_pg1_1?ie=UTF8&amp;adId=A054626912CJ5K56ATOLI&amp;url=%2FSecurity-Doorbell-Resolution-Real-Time-Response%2Fdp%2FB07R3WY95C%2Fref%3Dsr_1_57_sspa%3Fdchild%3D1%26keywords%3Dmulti%2Bsensor%2Bwifi%26qid%3D1612317347%26sr%3D8-57-spons%26psc%3D1&amp;qualifier=1612317347&amp;id=4520856260430634&amp;widgetName=sp_btf"/>
    <n v="151.9905"/>
    <n v="4.5"/>
    <n v="7339"/>
    <n v="1"/>
    <x v="2"/>
    <b v="0"/>
    <b v="1"/>
    <b v="0"/>
    <b v="0"/>
    <b v="0"/>
    <b v="0"/>
    <b v="0"/>
    <b v="1"/>
    <x v="1"/>
    <n v="151.9905"/>
    <n v="75.995249999999999"/>
    <x v="9"/>
  </r>
  <r>
    <s v="WiFi Camera Indoor, UNIOJO Home Surveillance IP Camera with Night Vision, Movement Tracking, Activity Alerts, Cloud Service Available for Baby, Elder, Pet Monitor (4 Packs)"/>
    <s v="/gp/slredirect/picassoRedirect.html/ref=pa_sp_btf_aps_sr_pg1_1?ie=UTF8&amp;adId=A06261521VBTC11410ZD2&amp;url=%2FUNIOJO-Security-Surveillance-Movement-Available%2Fdp%2FB07R13D1D7%2Fref%3Dsr_1_58_sspa%3Fdchild%3D1%26keywords%3Dmulti%2Bsensor%2Bwifi%26qid%3D1612317347%26sr%3D8-58-spons%26psc%3D1&amp;qualifier=1612317347&amp;id=4520856260430634&amp;widgetName=sp_btf"/>
    <n v="82.640499999999989"/>
    <n v="3.4"/>
    <n v="193"/>
    <n v="4"/>
    <x v="2"/>
    <b v="0"/>
    <b v="1"/>
    <b v="0"/>
    <b v="0"/>
    <b v="0"/>
    <b v="0"/>
    <b v="0"/>
    <b v="0"/>
    <x v="0"/>
    <n v="20.660124999999997"/>
    <n v="20.660124999999997"/>
    <x v="0"/>
  </r>
  <r>
    <s v="OWSOO WiFi Alarm Sensor,Smart Alarm Siren,Temperature and Humidity Sensor,Multi-function Alarm,Home Security System,Tuya/Smart Life APP Control,WiFi Function,Compatible with Alexa G-Home,Voice Control"/>
    <s v="/gp/slredirect/picassoRedirect.html/ref=pa_sp_btf_aps_sr_pg1_1?ie=UTF8&amp;adId=A063415433T9GVCMR19DJ&amp;url=%2FOWSOO-Sensor-Security-Compatible-Control%2Fdp%2FB07RT5229T%2Fref%3Dsr_1_59_sspa%3Fdchild%3D1%26keywords%3Dmulti%2Bsensor%2Bwifi%26qid%3D1612317347%26sr%3D8-59-spons%26psc%3D1&amp;qualifier=1612317347&amp;id=4520856260430634&amp;widgetName=sp_btf"/>
    <n v="28.490499999999997"/>
    <n v="3.6"/>
    <n v="85"/>
    <n v="1"/>
    <x v="2"/>
    <b v="1"/>
    <b v="0"/>
    <b v="1"/>
    <b v="0"/>
    <b v="0"/>
    <b v="0"/>
    <b v="0"/>
    <b v="0"/>
    <x v="1"/>
    <n v="28.490499999999997"/>
    <n v="14.245249999999999"/>
    <x v="1"/>
  </r>
  <r>
    <s v="Smart Socket Smart WiFi PIR Motion Sensor Infrared Wireless Motion Detector Sensor with Inteligente Technology Sensor for Home Security"/>
    <s v="/gp/slredirect/picassoRedirect.html/ref=pa_sp_btf_aps_sr_pg1_1?ie=UTF8&amp;adId=A0496592EL3Z3CVAN5Y6&amp;url=%2FInfrared-Wireless-Detector-Inteligente-Technology%2Fdp%2FB07N78DJX5%2Fref%3Dsr_1_60_sspa%3Fdchild%3D1%26keywords%3Dmulti%2Bsensor%2Bwifi%26qid%3D1612317347%26sr%3D8-60-spons%26psc%3D1%26smid%3DA1I14FS9W4OP4&amp;qualifier=1612317347&amp;id=4520856260430634&amp;widgetName=sp_btf"/>
    <n v="19.940499999999997"/>
    <n v="4.0090349075975364"/>
    <n v="301.3798767967146"/>
    <n v="1"/>
    <x v="2"/>
    <b v="0"/>
    <b v="1"/>
    <b v="0"/>
    <b v="0"/>
    <b v="0"/>
    <b v="0"/>
    <b v="0"/>
    <b v="0"/>
    <x v="0"/>
    <n v="19.940499999999997"/>
    <n v="19.940499999999997"/>
    <x v="0"/>
  </r>
  <r>
    <s v="Aeotec Multisensor 6, Z-Wave Plus 6-in1 motion, temperature, humidity, light, UV, vibration sensor"/>
    <s v="/Aeotec-Multisensor-temperature-humidity-vibration/dp/B0151Z8ZQY/ref=sr_1_4?dchild=1&amp;keywords=mqtt+sensor&amp;qid=1612317348&amp;sr=8-4"/>
    <n v="56.990499999999997"/>
    <n v="4"/>
    <n v="546"/>
    <n v="1"/>
    <x v="1"/>
    <b v="1"/>
    <b v="1"/>
    <b v="1"/>
    <b v="1"/>
    <b v="0"/>
    <b v="1"/>
    <b v="0"/>
    <b v="0"/>
    <x v="3"/>
    <n v="56.990499999999997"/>
    <n v="11.398099999999999"/>
    <x v="3"/>
  </r>
  <r>
    <s v="KAIPULE Ceiling-Mounted Z-Wave Plus PIR Motion Sensor,Compatible with Fibaro,HomeSeer and Vera -  Easy to install - White"/>
    <s v="/KAIPULE-Ceiling-Mounted-Z-Wave-Compatible-HomeSeer/dp/B07Z677BYS/ref=sr_1_6?dchild=1&amp;keywords=mqtt+sensor&amp;qid=1612317348&amp;sr=8-6"/>
    <n v="32.280999999999999"/>
    <n v="3.4"/>
    <n v="13"/>
    <n v="1"/>
    <x v="1"/>
    <b v="0"/>
    <b v="1"/>
    <b v="0"/>
    <b v="0"/>
    <b v="0"/>
    <b v="0"/>
    <b v="0"/>
    <b v="0"/>
    <x v="0"/>
    <n v="32.280999999999999"/>
    <n v="32.280999999999999"/>
    <x v="0"/>
  </r>
  <r>
    <s v="Sonoff TH16 WiFi Smart Switch with Temperature Monitoring,Works with Alexa &amp; Google Assistant(with DS18B20)"/>
    <s v="/Sonoff-Temperature-Humidity-Monitoring-Assistant/dp/B07TF5SYGL/ref=sr_1_9?dchild=1&amp;keywords=mqtt+sensor&amp;qid=1612317348&amp;sr=8-9"/>
    <n v="20.890499999999996"/>
    <n v="4.2"/>
    <n v="105"/>
    <n v="1"/>
    <x v="2"/>
    <b v="1"/>
    <b v="0"/>
    <b v="1"/>
    <b v="0"/>
    <b v="0"/>
    <b v="0"/>
    <b v="0"/>
    <b v="0"/>
    <x v="1"/>
    <n v="20.890499999999996"/>
    <n v="10.445249999999998"/>
    <x v="1"/>
  </r>
  <r>
    <s v="Decdeal WiFi Smart Plug Socket, Mini Plug Socket Wireless APP Remote Control Power Socket Support Energy Monitor Timing Switch Compatible with Amazon Alexa Google Home IFTTT (1 Pack)"/>
    <s v="/Decdeal-Thermostat-Humidistat-Compatible-AC90-250V/dp/B07J1SB5YC/ref=sr_1_30?dchild=1&amp;keywords=mqtt+sensor&amp;qid=1612317348&amp;sr=8-30"/>
    <n v="35.140500000000003"/>
    <n v="3.7"/>
    <n v="58"/>
    <n v="1"/>
    <x v="2"/>
    <b v="0"/>
    <b v="0"/>
    <b v="1"/>
    <b v="0"/>
    <b v="0"/>
    <b v="0"/>
    <b v="0"/>
    <b v="0"/>
    <x v="0"/>
    <n v="35.140500000000003"/>
    <n v="35.140500000000003"/>
    <x v="15"/>
  </r>
  <r>
    <s v="CPVAN Door Chime, WiFi Door Window Alarm, DIY Home Security Protection, 1 Base Station, 2 Door Sensors, 1 Door Chime Button, Mute/Chime/Alarm, for Home Kids/Elderly Safety/Garage, Works with Alexa."/>
    <s v="/CPVAN-Security-Protection-Magnetic-Transmitter/dp/B08831C7QY/ref=sr_1_8?dchild=1&amp;keywords=door+sensor&amp;qid=1612317349&amp;sr=8-8"/>
    <n v="31.340499999999999"/>
    <n v="4"/>
    <n v="234"/>
    <n v="1"/>
    <x v="2"/>
    <b v="0"/>
    <b v="0"/>
    <b v="0"/>
    <b v="0"/>
    <b v="0"/>
    <b v="0"/>
    <b v="0"/>
    <b v="1"/>
    <x v="0"/>
    <n v="31.340499999999999"/>
    <n v="31.340499999999999"/>
    <x v="4"/>
  </r>
  <r>
    <s v="Aqara Door and Window Sensor, REQUIRES AQARA HUB, Zigbee Connection, Wireless Mini Contact Sensor for Alarm System and Smart Home Automation, Compatible with Apple HomeKit, Alexa"/>
    <s v="/Aqara-MCCGQ11LM-Window-Sensor-White/dp/B07D37VDM3/ref=sr_1_9?dchild=1&amp;keywords=door+sensor&amp;qid=1612317349&amp;sr=8-9"/>
    <n v="17.090499999999999"/>
    <n v="4.5"/>
    <n v="387"/>
    <n v="1"/>
    <x v="0"/>
    <b v="0"/>
    <b v="0"/>
    <b v="0"/>
    <b v="0"/>
    <b v="0"/>
    <b v="0"/>
    <b v="0"/>
    <b v="1"/>
    <x v="0"/>
    <n v="17.090499999999999"/>
    <n v="17.090499999999999"/>
    <x v="4"/>
  </r>
  <r>
    <s v="Geeni Wi-Fi Door Sensor, Smart Door and Window Sensors, White, 2-Pack â€“ No Hub Required â€“ Wireless Design, Instant Alerts, Requires 2.4 GHz Wi-Fi"/>
    <s v="/Geeni-Smart-Window-Sensors-2-Pack/dp/B07RM859GV/ref=sr_1_15?dchild=1&amp;keywords=door+sensor&amp;qid=1612317349&amp;sr=8-15"/>
    <n v="26.590499999999999"/>
    <n v="3.9"/>
    <n v="468"/>
    <n v="2"/>
    <x v="2"/>
    <b v="0"/>
    <b v="0"/>
    <b v="0"/>
    <b v="0"/>
    <b v="0"/>
    <b v="0"/>
    <b v="0"/>
    <b v="1"/>
    <x v="0"/>
    <n v="13.295249999999999"/>
    <n v="13.295249999999999"/>
    <x v="4"/>
  </r>
  <r>
    <s v="Centralite Micro Door Sensor (Works with SmartThings, Wink, Vera, and ZigBee platforms)"/>
    <s v="/Centralite-Sensor-SmartThings-ZigBee-platforms/dp/B071YQCWQM/ref=sr_1_21?dchild=1&amp;keywords=door+sensor&amp;qid=1612317349&amp;sr=8-21"/>
    <n v="18.990499999999997"/>
    <n v="4.3"/>
    <n v="335"/>
    <n v="1"/>
    <x v="0"/>
    <b v="0"/>
    <b v="0"/>
    <b v="0"/>
    <b v="0"/>
    <b v="0"/>
    <b v="0"/>
    <b v="0"/>
    <b v="1"/>
    <x v="0"/>
    <n v="18.990499999999997"/>
    <n v="18.990499999999997"/>
    <x v="4"/>
  </r>
  <r>
    <s v="CPVAN Door Chime, WiFi Door Window Alarm, DIY Home Security Protection, 1 Base Station, 2 Door Sensors, 1 Door Chime Button, Mute/Chime/Alarm, for Home Kids/Elderly Safety/Garage, Works with Alexa."/>
    <s v="/gp/slredirect/picassoRedirect.html/ref=pa_sp_btf_aps_sr_pg1_1?ie=UTF8&amp;adId=A051050834EN1AABA5924&amp;url=%2FCPVAN-Security-Protection-Magnetic-Transmitter%2Fdp%2FB08831C7QY%2Fref%3Dsr_1_22_sspa%3Fdchild%3D1%26keywords%3Ddoor%2Bsensor%26qid%3D1612317349%26sr%3D8-22-spons%26psc%3D1&amp;qualifier=1612317349&amp;id=8105882150361480&amp;widgetName=sp_btf"/>
    <n v="31.340499999999999"/>
    <n v="4"/>
    <n v="234"/>
    <n v="1"/>
    <x v="2"/>
    <b v="0"/>
    <b v="0"/>
    <b v="0"/>
    <b v="0"/>
    <b v="0"/>
    <b v="0"/>
    <b v="0"/>
    <b v="1"/>
    <x v="0"/>
    <n v="31.340499999999999"/>
    <n v="31.340499999999999"/>
    <x v="4"/>
  </r>
  <r>
    <s v="Aqara Motion Sensor, REQUIRES AQARA HUB, Zigbee Connection, for Alarm System and Smart Home Automation, Broad Detection Range, Compatible with Apple HomeKit, Alexa"/>
    <s v="/gp/slredirect/picassoRedirect.html/ref=pa_sp_atf_aps_sr_pg1_1?ie=UTF8&amp;adId=A10200283TZ7UFD9922I4&amp;url=%2FAqara-RTCGQ11LM-Motion-Sensor-White%2Fdp%2FB07D1CRRVF%2Fref%3Dsr_1_1_sspa%3Fdchild%3D1%26keywords%3Ddoor%2Bsensor%2Bzigbee%26qid%3D1612317350%26sr%3D8-1-spons%26psc%3D1&amp;qualifier=1612317350&amp;id=7451243376044538&amp;widgetName=sp_atf"/>
    <n v="19.180499999999999"/>
    <n v="4.3"/>
    <n v="256"/>
    <n v="1"/>
    <x v="0"/>
    <b v="0"/>
    <b v="1"/>
    <b v="0"/>
    <b v="0"/>
    <b v="0"/>
    <b v="0"/>
    <b v="0"/>
    <b v="0"/>
    <x v="0"/>
    <n v="19.180499999999999"/>
    <n v="19.180499999999999"/>
    <x v="0"/>
  </r>
  <r>
    <s v="Aqara Door and Window Sensor, REQUIRES AQARA HUB, Zigbee Connection, Wireless Mini Contact Sensor for Alarm System and Smart Home Automation, Compatible with Apple HomeKit, Alexa"/>
    <s v="/gp/slredirect/picassoRedirect.html/ref=pa_sp_atf_aps_sr_pg1_1?ie=UTF8&amp;adId=A07817801Z3QONQTPPXQQ&amp;url=%2FAqara-MCCGQ11LM-Window-Sensor-White%2Fdp%2FB07D37VDM3%2Fref%3Dsr_1_2_sspa%3Fdchild%3D1%26keywords%3Ddoor%2Bsensor%2Bzigbee%26qid%3D1612317350%26sr%3D8-2-spons%26psc%3D1&amp;qualifier=1612317350&amp;id=7451243376044538&amp;widgetName=sp_atf"/>
    <n v="17.090499999999999"/>
    <n v="4.5"/>
    <n v="387"/>
    <n v="1"/>
    <x v="0"/>
    <b v="0"/>
    <b v="0"/>
    <b v="0"/>
    <b v="0"/>
    <b v="0"/>
    <b v="0"/>
    <b v="0"/>
    <b v="1"/>
    <x v="0"/>
    <n v="17.090499999999999"/>
    <n v="17.090499999999999"/>
    <x v="4"/>
  </r>
  <r>
    <s v="Aqara Temperature and Humidity Sensor, REQUIRES AQARA HUB, Zigbee Connection, for Remote Monitoring and Smart Home Automation, Wireless Thermometer Hygrometer, Compatible with Apple HomeKit, Alexa"/>
    <s v="/gp/slredirect/picassoRedirect.html/ref=pa_sp_atf_aps_sr_pg1_1?ie=UTF8&amp;adId=A0397361IWOXFMDBO95E&amp;url=%2FAqara-WSDCGQ11LM-Temperature-Humidity-Sensor%2Fdp%2FB07D37FKGY%2Fref%3Dsr_1_3_sspa%3Fdchild%3D1%26keywords%3Ddoor%2Bsensor%2Bzigbee%26qid%3D1612317350%26sr%3D8-3-spons%26psc%3D1&amp;qualifier=1612317350&amp;id=7451243376044538&amp;widgetName=sp_atf"/>
    <n v="18.040499999999998"/>
    <n v="4.3"/>
    <n v="336"/>
    <n v="1"/>
    <x v="0"/>
    <b v="1"/>
    <b v="0"/>
    <b v="1"/>
    <b v="0"/>
    <b v="0"/>
    <b v="0"/>
    <b v="0"/>
    <b v="0"/>
    <x v="1"/>
    <n v="18.040499999999998"/>
    <n v="9.020249999999999"/>
    <x v="1"/>
  </r>
  <r>
    <s v="2-Pack SONOFF SNZB-04 ZigBee Wireless Door/Window Sensor, Home Security System Wireless Sensor Alarms, Compatible with Alexa, Google Assistant, SONOFF Zigbee Bridge Required"/>
    <s v="/Wireless-Security-Compatible-Assistant-Required/dp/B08Q49CG43/ref=sr_1_5?dchild=1&amp;keywords=door+sensor+zigbee&amp;qid=1612317350&amp;sr=8-5"/>
    <n v="26.4955"/>
    <n v="5"/>
    <n v="1"/>
    <n v="2"/>
    <x v="0"/>
    <b v="0"/>
    <b v="0"/>
    <b v="0"/>
    <b v="0"/>
    <b v="0"/>
    <b v="0"/>
    <b v="0"/>
    <b v="1"/>
    <x v="0"/>
    <n v="13.24775"/>
    <n v="13.24775"/>
    <x v="4"/>
  </r>
  <r>
    <s v="Centralite Micro Door Sensor (Works with SmartThings, Wink, Vera, and ZigBee platforms)"/>
    <s v="/Centralite-Sensor-SmartThings-ZigBee-platforms/dp/B071YQCWQM/ref=sr_1_6?dchild=1&amp;keywords=door+sensor+zigbee&amp;qid=1612317350&amp;sr=8-6"/>
    <n v="18.990499999999997"/>
    <n v="4.3"/>
    <n v="335"/>
    <n v="1"/>
    <x v="0"/>
    <b v="0"/>
    <b v="0"/>
    <b v="0"/>
    <b v="0"/>
    <b v="0"/>
    <b v="0"/>
    <b v="0"/>
    <b v="1"/>
    <x v="0"/>
    <n v="18.990499999999997"/>
    <n v="18.990499999999997"/>
    <x v="4"/>
  </r>
  <r>
    <s v="Aqara Door and Window Sensor, REQUIRES AQARA HUB, Zigbee Connection, Wireless Mini Contact Sensor for Alarm System and Smart Home Automation, Compatible with Apple HomeKit, Alexa"/>
    <s v="/Aqara-MCCGQ11LM-Window-Sensor-White/dp/B07D37VDM3/ref=sr_1_7?dchild=1&amp;keywords=door+sensor+zigbee&amp;qid=1612317350&amp;sr=8-7"/>
    <n v="17.090499999999999"/>
    <n v="4.5"/>
    <n v="387"/>
    <n v="1"/>
    <x v="0"/>
    <b v="0"/>
    <b v="0"/>
    <b v="0"/>
    <b v="0"/>
    <b v="0"/>
    <b v="0"/>
    <b v="0"/>
    <b v="1"/>
    <x v="0"/>
    <n v="17.090499999999999"/>
    <n v="17.090499999999999"/>
    <x v="4"/>
  </r>
  <r>
    <s v="Ecolink Wireless Door/Window Contact Zigbee Wireless Door/Window Contact, White (4655BC0-R)"/>
    <s v="/Ecolink-Wireless-Window-Contact-4655BC0-R/dp/B07HN5CZCX/ref=sr_1_8?dchild=1&amp;keywords=door+sensor+zigbee&amp;qid=1612317350&amp;sr=8-8"/>
    <n v="14.221500000000001"/>
    <n v="4"/>
    <n v="99"/>
    <n v="1"/>
    <x v="0"/>
    <b v="0"/>
    <b v="0"/>
    <b v="0"/>
    <b v="0"/>
    <b v="0"/>
    <b v="0"/>
    <b v="0"/>
    <b v="1"/>
    <x v="0"/>
    <n v="14.221500000000001"/>
    <n v="14.221500000000001"/>
    <x v="4"/>
  </r>
  <r>
    <s v="AGSHOME ZIGBEE Door Sensor for Echo Plus, Echo Studio &amp; Echo Show 2nd Generation"/>
    <s v="/AGSHOME-ZIGBEE-Sensor-Studio-Generation/dp/B0893DJBBL/ref=sr_1_9?dchild=1&amp;keywords=door+sensor+zigbee&amp;qid=1612317350&amp;sr=8-9"/>
    <n v="12.3405"/>
    <n v="3.5"/>
    <n v="96"/>
    <n v="1"/>
    <x v="0"/>
    <b v="0"/>
    <b v="0"/>
    <b v="0"/>
    <b v="0"/>
    <b v="0"/>
    <b v="0"/>
    <b v="0"/>
    <b v="1"/>
    <x v="0"/>
    <n v="12.3405"/>
    <n v="12.3405"/>
    <x v="4"/>
  </r>
  <r>
    <s v="SONOFF SNZB-04 ZigBee Wireless Door Window Sensor, Burglar Alarm for Home Security, Works with Alexa/Google Home, SONOFF Zigbee Bridge Required"/>
    <s v="/Wireless-Security-Required-Batteries-Included/dp/B08BFGJ6RB/ref=sr_1_10?dchild=1&amp;keywords=door+sensor+zigbee&amp;qid=1612317350&amp;sr=8-10"/>
    <n v="16.140499999999999"/>
    <n v="3.6"/>
    <n v="66"/>
    <n v="1"/>
    <x v="0"/>
    <b v="0"/>
    <b v="0"/>
    <b v="0"/>
    <b v="0"/>
    <b v="0"/>
    <b v="0"/>
    <b v="0"/>
    <b v="1"/>
    <x v="0"/>
    <n v="16.140499999999999"/>
    <n v="16.140499999999999"/>
    <x v="4"/>
  </r>
  <r>
    <s v="Zigbee Door Window Sensors XHS2-TY , XHS2-UE Home Comcast Xfinity Security MCT-350"/>
    <s v="/Zigbee-Sensors-XHS2-TY-XHS2-UE-Security/dp/B01N3CVD4L/ref=sr_1_11?dchild=1&amp;keywords=door+sensor+zigbee&amp;qid=1612317350&amp;sr=8-11"/>
    <n v="10.231499999999999"/>
    <n v="4.4000000000000004"/>
    <n v="27"/>
    <n v="1"/>
    <x v="0"/>
    <b v="0"/>
    <b v="0"/>
    <b v="0"/>
    <b v="0"/>
    <b v="0"/>
    <b v="0"/>
    <b v="0"/>
    <b v="1"/>
    <x v="0"/>
    <n v="10.231499999999999"/>
    <n v="10.231499999999999"/>
    <x v="4"/>
  </r>
  <r>
    <s v="Nyce NCZ-3011-HA ZigBee Door Window Sensor"/>
    <s v="/NYCE-NCZ-3011-HA-ZigBee-Window-Sensor/dp/B00WTE61FI/ref=sr_1_12?dchild=1&amp;keywords=door+sensor+zigbee&amp;qid=1612317350&amp;sr=8-12"/>
    <n v="40.8215"/>
    <n v="4.2"/>
    <n v="27"/>
    <n v="1"/>
    <x v="0"/>
    <b v="0"/>
    <b v="0"/>
    <b v="0"/>
    <b v="0"/>
    <b v="0"/>
    <b v="0"/>
    <b v="0"/>
    <b v="1"/>
    <x v="0"/>
    <n v="40.8215"/>
    <n v="40.8215"/>
    <x v="4"/>
  </r>
  <r>
    <s v="Nyce NCZ-3014-HA ZigBee Garage Door (Tilt) Sensor"/>
    <s v="/NYCE-NCZ-3014-HA-ZigBee-Garage-Sensor/dp/B00WTDV1TU/ref=sr_1_13?dchild=1&amp;keywords=door+sensor+zigbee&amp;qid=1612317350&amp;sr=8-13"/>
    <n v="40.8215"/>
    <n v="2.6"/>
    <n v="34"/>
    <n v="1"/>
    <x v="0"/>
    <b v="0"/>
    <b v="0"/>
    <b v="0"/>
    <b v="0"/>
    <b v="0"/>
    <b v="0"/>
    <b v="0"/>
    <b v="1"/>
    <x v="0"/>
    <n v="40.8215"/>
    <n v="40.8215"/>
    <x v="4"/>
  </r>
  <r>
    <s v="Z-wave Plus Rare Earth Magnets Door &amp; Window Sensor, White &amp; Brown (DWZWAVE2.5-ECO)"/>
    <s v="/Z-Wave-Magnets-Window-Sensor-DWZWAVE2-5-ECO/dp/B01N5HB4U5/ref=sr_1_15?dchild=1&amp;keywords=door+sensor+zigbee&amp;qid=1612317350&amp;sr=8-15"/>
    <n v="27.683"/>
    <n v="4.5"/>
    <n v="604"/>
    <n v="1"/>
    <x v="1"/>
    <b v="0"/>
    <b v="0"/>
    <b v="0"/>
    <b v="0"/>
    <b v="0"/>
    <b v="0"/>
    <b v="0"/>
    <b v="1"/>
    <x v="0"/>
    <n v="27.683"/>
    <n v="27.683"/>
    <x v="4"/>
  </r>
  <r>
    <s v="NEO Z-Wave Plus Door/Window Sensor Mini Sized Smart Home Automation Security, Magnetic, Work with Wink, Aeotec, Iris and Vera 2PK"/>
    <s v="/NEO-Z-Wave-Automation-Security-Magnetic/dp/B079MB2FQN/ref=sr_1_18?dchild=1&amp;keywords=door+sensor+zigbee&amp;qid=1612317350&amp;sr=8-18"/>
    <n v="43.025499999999994"/>
    <n v="3.9"/>
    <n v="70"/>
    <n v="1"/>
    <x v="1"/>
    <b v="0"/>
    <b v="0"/>
    <b v="0"/>
    <b v="0"/>
    <b v="0"/>
    <b v="0"/>
    <b v="0"/>
    <b v="1"/>
    <x v="0"/>
    <n v="43.025499999999994"/>
    <n v="43.025499999999994"/>
    <x v="4"/>
  </r>
  <r>
    <s v="Z-wave Plus Gold Plated Reliability Garage Door Tilt Sensor, White (TILT-ZWAVE2.5-ECO)"/>
    <s v="/Z-Wave-Plated-Reliability-Garage-TILT-ZWAVE2-5-ECO/dp/B01MRZB0NT/ref=sr_1_19?dchild=1&amp;keywords=door+sensor+zigbee&amp;qid=1612317350&amp;sr=8-19"/>
    <n v="29.373999999999999"/>
    <n v="4.3"/>
    <n v="864"/>
    <n v="1"/>
    <x v="1"/>
    <b v="0"/>
    <b v="0"/>
    <b v="0"/>
    <b v="0"/>
    <b v="0"/>
    <b v="0"/>
    <b v="0"/>
    <b v="1"/>
    <x v="0"/>
    <n v="29.373999999999999"/>
    <n v="29.373999999999999"/>
    <x v="4"/>
  </r>
  <r>
    <s v="Z-wave Plus Gold Plated Reliability Garage Door Tilt Sensor, White (TILT-ZWAVE2.5-ECO)"/>
    <s v="/gp/slredirect/picassoRedirect.html/ref=pa_sp_mtf_aps_sr_pg1_1?ie=UTF8&amp;adId=A04084252TCJ4ZQIMSU3M&amp;url=%2FZ-Wave-Plated-Reliability-Garage-TILT-ZWAVE2-5-ECO%2Fdp%2FB01MRZB0NT%2Fref%3Dsr_1_21_sspa%3Fdchild%3D1%26keywords%3Ddoor%2Bsensor%2Bzigbee%26qid%3D1612317350%26sr%3D8-21-spons%26psc%3D1&amp;qualifier=1612317350&amp;id=7451243376044538&amp;widgetName=sp_mtf"/>
    <n v="29.373999999999999"/>
    <n v="4.3"/>
    <n v="864"/>
    <n v="1"/>
    <x v="1"/>
    <b v="0"/>
    <b v="0"/>
    <b v="0"/>
    <b v="0"/>
    <b v="0"/>
    <b v="0"/>
    <b v="0"/>
    <b v="1"/>
    <x v="0"/>
    <n v="29.373999999999999"/>
    <n v="29.373999999999999"/>
    <x v="4"/>
  </r>
  <r>
    <s v="Geeni Wi-Fi Door Sensor, Smart Door and Window Sensors, White, 2-Pack â€“ No Hub Required â€“ Wireless Design, Instant Alerts, Requires 2.4 GHz Wi-Fi"/>
    <s v="/gp/slredirect/picassoRedirect.html/ref=pa_sp_mtf_aps_sr_pg1_1?ie=UTF8&amp;adId=A005268517DJ88J7VT654&amp;url=%2FGeeni-Smart-Window-Sensors-2-Pack%2Fdp%2FB07RM859GV%2Fref%3Dsr_1_22_sspa%3Fdchild%3D1%26keywords%3Ddoor%2Bsensor%2Bzigbee%26qid%3D1612317350%26sr%3D8-22-spons%26psc%3D1&amp;qualifier=1612317350&amp;id=7451243376044538&amp;widgetName=sp_mtf"/>
    <n v="26.590499999999999"/>
    <n v="3.9"/>
    <n v="468"/>
    <n v="2"/>
    <x v="2"/>
    <b v="0"/>
    <b v="0"/>
    <b v="0"/>
    <b v="0"/>
    <b v="0"/>
    <b v="0"/>
    <b v="0"/>
    <b v="1"/>
    <x v="0"/>
    <n v="13.295249999999999"/>
    <n v="13.295249999999999"/>
    <x v="4"/>
  </r>
  <r>
    <s v="Zwave Door Sensor Aeotec Recessed Door Sensor 7, Z-Wave Plus Enabled Smart Door Sensor Battery Powered, SmartStart S2, Zwave Hub Required SmartThings Fibaro Home Centre 3 Hubitat"/>
    <s v="/Recessed-Invisible-Security-SmartStart-Required/dp/B082PT71MM/ref=sr_1_24?dchild=1&amp;keywords=door+sensor+zigbee&amp;qid=1612317350&amp;sr=8-24"/>
    <n v="33.240499999999997"/>
    <n v="4"/>
    <n v="108"/>
    <n v="1"/>
    <x v="1"/>
    <b v="0"/>
    <b v="0"/>
    <b v="0"/>
    <b v="0"/>
    <b v="0"/>
    <b v="0"/>
    <b v="0"/>
    <b v="1"/>
    <x v="0"/>
    <n v="33.240499999999997"/>
    <n v="33.240499999999997"/>
    <x v="4"/>
  </r>
  <r>
    <s v="Zooz Z-Wave Plus S2 MultiRelay ZEN16 for Garage Doors, Sprinklers, Gas Fireplace; 3 Dry Contact Relays (15A, 15A, 20A); 12-24 V AC/DC or USB C Power; Signal Repeater; Hub Required"/>
    <s v="/MultiRelay-ZEN16-Sprinklers-Fireplace-Repeater/dp/B0846DZJD8/ref=sr_1_25?dchild=1&amp;keywords=door+sensor+zigbee&amp;qid=1612317350&amp;sr=8-25"/>
    <n v="36.052500000000002"/>
    <n v="4.8"/>
    <n v="212"/>
    <n v="1"/>
    <x v="1"/>
    <b v="0"/>
    <b v="0"/>
    <b v="0"/>
    <b v="0"/>
    <b v="0"/>
    <b v="0"/>
    <b v="0"/>
    <b v="1"/>
    <x v="0"/>
    <n v="36.052500000000002"/>
    <n v="36.052500000000002"/>
    <x v="4"/>
  </r>
  <r>
    <s v="Zwave Door Sensor Window Sensor, Z-Wave Plus Enabled Aeotec 3-1 Door Window Sensor 7 Pro, Zwave Hub Required, Gen 7, White (Door/Window Sensor 7 Pro)"/>
    <s v="/Sensor-Window-Z-Wave-Enabled-Required/dp/B08LDJJWSY/ref=sr_1_27?dchild=1&amp;keywords=door+sensor+zigbee&amp;qid=1612317350&amp;sr=8-27"/>
    <n v="42.740499999999997"/>
    <n v="4.2"/>
    <n v="7"/>
    <n v="1"/>
    <x v="1"/>
    <b v="0"/>
    <b v="0"/>
    <b v="0"/>
    <b v="0"/>
    <b v="0"/>
    <b v="0"/>
    <b v="0"/>
    <b v="1"/>
    <x v="0"/>
    <n v="42.740499999999997"/>
    <n v="42.740499999999997"/>
    <x v="4"/>
  </r>
  <r>
    <s v="Remo+ RemoBell S WiFi Video Doorbell Camera with HD Video, Motion Sensor, 2-Way Talk, and Alexa Enabled (No Monthly Fees) (Free Cloud Storage)"/>
    <s v="/Remo-RMBL-1809H-RemoBell-Video-Doorbell/dp/B07P4D9K39/ref=sr_1_30?dchild=1&amp;keywords=door+sensor+zigbee&amp;qid=1612317350&amp;sr=8-30"/>
    <n v="75.05"/>
    <n v="4"/>
    <n v="2022"/>
    <n v="1"/>
    <x v="2"/>
    <b v="0"/>
    <b v="1"/>
    <b v="0"/>
    <b v="0"/>
    <b v="0"/>
    <b v="0"/>
    <b v="0"/>
    <b v="1"/>
    <x v="1"/>
    <n v="75.05"/>
    <n v="37.524999999999999"/>
    <x v="9"/>
  </r>
  <r>
    <s v="Sensative Z-Wave Plus Indoor/Outdoor Temperature and Light Sensor Strips Comfort, Works with SmartThings"/>
    <s v="/Sensative-Temperature-Strips-Comfort-SmartThings/dp/B07DQSTS5Q/ref=sr_1_31?dchild=1&amp;keywords=door+sensor+zigbee&amp;qid=1612317350&amp;sr=8-31"/>
    <n v="47.452500000000001"/>
    <n v="3.4"/>
    <n v="27"/>
    <n v="1"/>
    <x v="1"/>
    <b v="1"/>
    <b v="0"/>
    <b v="0"/>
    <b v="0"/>
    <b v="1"/>
    <b v="0"/>
    <b v="0"/>
    <b v="0"/>
    <x v="1"/>
    <n v="47.452500000000001"/>
    <n v="23.72625"/>
    <x v="11"/>
  </r>
  <r>
    <s v="Aqara Temperature and Humidity Sensor, REQUIRES AQARA HUB, Zigbee Connection, for Remote Monitoring and Smart Home Automation, Wireless Thermometer Hygrometer, Compatible with Apple HomeKit, Alexa"/>
    <s v="/Aqara-WSDCGQ11LM-Temperature-Humidity-Sensor/dp/B07D37FKGY/ref=sr_1_32?dchild=1&amp;keywords=door+sensor+zigbee&amp;qid=1612317350&amp;sr=8-32"/>
    <n v="18.040499999999998"/>
    <n v="4.3"/>
    <n v="336"/>
    <n v="1"/>
    <x v="0"/>
    <b v="1"/>
    <b v="0"/>
    <b v="1"/>
    <b v="0"/>
    <b v="0"/>
    <b v="0"/>
    <b v="0"/>
    <b v="0"/>
    <x v="1"/>
    <n v="18.040499999999998"/>
    <n v="9.020249999999999"/>
    <x v="1"/>
  </r>
  <r>
    <s v="Zooz Z-Wave Plus S2 Motion Sensor ZSE18 with Magnetic Mount, Works with Vera and SmartThings"/>
    <s v="/Z-Wave-Motion-ZSE18-Magnetic-SmartThings/dp/B07FHL7J11/ref=sr_1_33?dchild=1&amp;keywords=door+sensor+zigbee&amp;qid=1612317350&amp;sr=8-33"/>
    <n v="28.452499999999997"/>
    <n v="3.7"/>
    <n v="103"/>
    <n v="1"/>
    <x v="1"/>
    <b v="0"/>
    <b v="1"/>
    <b v="0"/>
    <b v="0"/>
    <b v="0"/>
    <b v="0"/>
    <b v="0"/>
    <b v="0"/>
    <x v="0"/>
    <n v="28.452499999999997"/>
    <n v="28.452499999999997"/>
    <x v="0"/>
  </r>
  <r>
    <s v="Amcrest 1080P Video Doorbell Camera Pro, Outdoor Smart Home 2.4GHz Wireless WiFi Doorbell Camera, Micro SD Card, PIR Motion Detector, RTSP, IP55 Weatherproof, 2-Way Audio, 140Âº Wide-Angle Wi-Fi AD110"/>
    <s v="/Amcrest-Doorbell-Weatherproof-Wide-Angle-AD110/dp/B07ZJS3L5Y/ref=sr_1_34?dchild=1&amp;keywords=door+sensor+zigbee&amp;qid=1612317350&amp;sr=8-34"/>
    <n v="80.141999999999996"/>
    <n v="4"/>
    <n v="2213"/>
    <n v="1"/>
    <x v="2"/>
    <b v="0"/>
    <b v="1"/>
    <b v="0"/>
    <b v="0"/>
    <b v="0"/>
    <b v="0"/>
    <b v="0"/>
    <b v="1"/>
    <x v="1"/>
    <n v="80.141999999999996"/>
    <n v="40.070999999999998"/>
    <x v="9"/>
  </r>
  <r>
    <s v="Linkind PIR Motion Sensor, Wireless Motion Detector, Zigbee-White, for DIY Use with Linkind Home Security System, Automation with Linkind Smart Zigbee LED Lights, LINKIND Hub Required (NOT Included)"/>
    <s v="/Linkind-Wireless-Detector-Zigbee-White-Automation/dp/B07Y9MST7Y/ref=sr_1_35?dchild=1&amp;keywords=door+sensor+zigbee&amp;qid=1612317350&amp;sr=8-35"/>
    <n v="17.574999999999999"/>
    <n v="4"/>
    <n v="74"/>
    <n v="1"/>
    <x v="0"/>
    <b v="0"/>
    <b v="1"/>
    <b v="0"/>
    <b v="0"/>
    <b v="0"/>
    <b v="0"/>
    <b v="0"/>
    <b v="0"/>
    <x v="0"/>
    <n v="17.574999999999999"/>
    <n v="17.574999999999999"/>
    <x v="0"/>
  </r>
  <r>
    <s v="Zooz Z-Wave Plus S2 MultiSiren ZSE19 with Temperature and Humidity Sensors"/>
    <s v="/Z-Wave-MultiSiren-Temperature-Humidity-Sensors/dp/B07KP4SY1V/ref=sr_1_36?dchild=1&amp;keywords=door+sensor+zigbee&amp;qid=1612317350&amp;sr=8-36"/>
    <n v="47.452500000000001"/>
    <n v="4.3"/>
    <n v="78"/>
    <n v="1"/>
    <x v="1"/>
    <b v="1"/>
    <b v="0"/>
    <b v="1"/>
    <b v="0"/>
    <b v="0"/>
    <b v="0"/>
    <b v="0"/>
    <b v="0"/>
    <x v="1"/>
    <n v="47.452500000000001"/>
    <n v="23.72625"/>
    <x v="1"/>
  </r>
  <r>
    <s v="Aqara Motion Sensor, REQUIRES AQARA HUB, Zigbee Connection, for Alarm System and Smart Home Automation, Broad Detection Range, Compatible with Apple HomeKit, Alexa"/>
    <s v="/Aqara-RTCGQ11LM-Motion-Sensor-White/dp/B07D1CRRVF/ref=sr_1_37?dchild=1&amp;keywords=door+sensor+zigbee&amp;qid=1612317350&amp;sr=8-37"/>
    <n v="19.180499999999999"/>
    <n v="4.3"/>
    <n v="256"/>
    <n v="1"/>
    <x v="0"/>
    <b v="0"/>
    <b v="1"/>
    <b v="0"/>
    <b v="0"/>
    <b v="0"/>
    <b v="0"/>
    <b v="0"/>
    <b v="0"/>
    <x v="0"/>
    <n v="19.180499999999999"/>
    <n v="19.180499999999999"/>
    <x v="0"/>
  </r>
  <r>
    <s v="GE Enbrighten Z-Wave Plus Smart Door Sensor, Left or Right Opening, Attaches to Existing Door Hinge, Works with Alexa, Google Assistant, ZWave Hub Required, 32563,White"/>
    <s v="/GE-Wireless-Attaches-Existing-32563/dp/B01KQDIUAW/ref=sr_1_40?dchild=1&amp;keywords=door+sensor+zigbee&amp;qid=1612317350&amp;sr=8-40"/>
    <n v="32.774999999999999"/>
    <n v="3.7"/>
    <n v="209"/>
    <n v="1"/>
    <x v="1"/>
    <b v="0"/>
    <b v="0"/>
    <b v="0"/>
    <b v="0"/>
    <b v="0"/>
    <b v="0"/>
    <b v="0"/>
    <b v="1"/>
    <x v="0"/>
    <n v="32.774999999999999"/>
    <n v="32.774999999999999"/>
    <x v="4"/>
  </r>
  <r>
    <s v="OWSOO Door Alarm Sensor,ZigBee Tuya Door Sensor,Tuya APP Control,Door Window Opening Security Alarm Sensor,Door Security Alarm,Alarm Notification Message,Magnetic Switch,Wireless Detector"/>
    <s v="/OWSOO-Security-Notification-Magnetic-Wireless/dp/B08GH9WHWN/ref=sr_1_47?dchild=1&amp;keywords=door+sensor+zigbee&amp;qid=1612317350&amp;sr=8-47"/>
    <n v="17.090499999999999"/>
    <n v="4.0090349075975364"/>
    <n v="301.3798767967146"/>
    <n v="1"/>
    <x v="0"/>
    <b v="0"/>
    <b v="0"/>
    <b v="0"/>
    <b v="0"/>
    <b v="0"/>
    <b v="0"/>
    <b v="0"/>
    <b v="1"/>
    <x v="0"/>
    <n v="17.090499999999999"/>
    <n v="17.090499999999999"/>
    <x v="4"/>
  </r>
  <r>
    <s v="HomeSeer HS-DS100+ Z-Wave Plus Door/Window Sensor"/>
    <s v="/HomeSeer-HS-DS100-Z-Wave-Window-Sensor/dp/B0722H445L/ref=sr_1_48?dchild=1&amp;keywords=door+sensor+zigbee&amp;qid=1612317350&amp;sr=8-48"/>
    <n v="28.452499999999997"/>
    <n v="3.4"/>
    <n v="17"/>
    <n v="1"/>
    <x v="1"/>
    <b v="0"/>
    <b v="0"/>
    <b v="0"/>
    <b v="0"/>
    <b v="0"/>
    <b v="0"/>
    <b v="0"/>
    <b v="1"/>
    <x v="0"/>
    <n v="28.452499999999997"/>
    <n v="28.452499999999997"/>
    <x v="4"/>
  </r>
  <r>
    <s v="Aqara Vibration Sensor, REQUIRES AQARA HUB, Zigbee Connection, Wireless Mini Glass Break Detector for Alarm System and Smart Home Automation, Compatible with Apple HomeKit"/>
    <s v="/Aqara-Vibration-Sensor-Automation-Compatible/dp/B07PJT939B/ref=sr_1_50?dchild=1&amp;keywords=door+sensor+zigbee&amp;qid=1612317350&amp;sr=8-50"/>
    <n v="18.230499999999999"/>
    <n v="4"/>
    <n v="142"/>
    <n v="1"/>
    <x v="0"/>
    <b v="0"/>
    <b v="0"/>
    <b v="0"/>
    <b v="0"/>
    <b v="0"/>
    <b v="1"/>
    <b v="0"/>
    <b v="0"/>
    <x v="0"/>
    <n v="18.230499999999999"/>
    <n v="18.230499999999999"/>
    <x v="5"/>
  </r>
  <r>
    <s v="Koogeek Home Security System Wireless WiFi Zigbee Alarm Kit, 24/7 Monitoring-No Monthly Fee, Alexa/Google Assistant, App Control with Gateway/PIR Sensor/Door Sensor/Temperature and Humidity Sensor"/>
    <s v="/Koogeek-Security-Monitoring-No-Assistant-Temperature/dp/B07ZFPB1RM/ref=sr_1_51?dchild=1&amp;keywords=door+sensor+zigbee&amp;qid=1612317350&amp;sr=8-51"/>
    <n v="56.990499999999997"/>
    <n v="3.8"/>
    <n v="18"/>
    <n v="1"/>
    <x v="0"/>
    <b v="1"/>
    <b v="0"/>
    <b v="1"/>
    <b v="0"/>
    <b v="0"/>
    <b v="0"/>
    <b v="0"/>
    <b v="1"/>
    <x v="2"/>
    <n v="56.990499999999997"/>
    <n v="18.996833333333331"/>
    <x v="12"/>
  </r>
  <r>
    <s v="Zooz Z-Wave Plus S2 Outdoor Motion Sensor ZSE29"/>
    <s v="/Z-Wave-Outdoor-Motion-Sensor-ZSE29/dp/B07KP4T3MS/ref=sr_1_52?dchild=1&amp;keywords=door+sensor+zigbee&amp;qid=1612317350&amp;sr=8-52"/>
    <n v="42.702500000000001"/>
    <n v="4.0999999999999996"/>
    <n v="162"/>
    <n v="1"/>
    <x v="1"/>
    <b v="0"/>
    <b v="1"/>
    <b v="0"/>
    <b v="0"/>
    <b v="0"/>
    <b v="0"/>
    <b v="0"/>
    <b v="0"/>
    <x v="0"/>
    <n v="42.702500000000001"/>
    <n v="42.702500000000001"/>
    <x v="0"/>
  </r>
  <r>
    <s v="Kwikset 99140-008 SmartCode 914 Keypad Keyless Entry Zigbee Smart Lock Connected Deadbolt Door Lock Featuring SmartKey Security in Satin Nickel"/>
    <s v="/Kwikset-99140-008-Smartcode-Compatible-Featuring/dp/B00OK96DGC/ref=sr_1_55?dchild=1&amp;keywords=door+sensor+zigbee&amp;qid=1612317350&amp;sr=8-55"/>
    <n v="166.78199999999998"/>
    <n v="4.2"/>
    <n v="227"/>
    <n v="1"/>
    <x v="0"/>
    <b v="0"/>
    <b v="0"/>
    <b v="0"/>
    <b v="0"/>
    <b v="0"/>
    <b v="0"/>
    <b v="0"/>
    <b v="1"/>
    <x v="0"/>
    <n v="166.78199999999998"/>
    <n v="166.78199999999998"/>
    <x v="4"/>
  </r>
  <r>
    <s v="OWSOO Home Security Systerm,SONOFF Smart Zigbee Bridge+ZigBee Wireless Door Window Alarm Sensor+ZigBee Motion Sensor,Zigbee 3.0,APP Remote Control,Voice Control,Compatible with Alexa Google Home"/>
    <s v="/gp/slredirect/picassoRedirect.html/ref=pa_sp_btf_aps_sr_pg1_1?ie=UTF8&amp;adId=A0168685IK8QHT78MA3F&amp;url=%2FOWSOO-Security-Systerm-Wireless-Compatible%2Fdp%2FB08R8HTFXJ%2Fref%3Dsr_1_58_sspa%3Fdchild%3D1%26keywords%3Ddoor%2Bsensor%2Bzigbee%26qid%3D1612317350%26sr%3D8-58-spons%26psc%3D1%26smid%3DAP2T14DZ8V806&amp;qualifier=1612317350&amp;id=7451243376044538&amp;widgetName=sp_btf"/>
    <n v="47.490499999999997"/>
    <n v="4.0090349075975364"/>
    <n v="301.3798767967146"/>
    <n v="1"/>
    <x v="0"/>
    <b v="0"/>
    <b v="1"/>
    <b v="0"/>
    <b v="0"/>
    <b v="0"/>
    <b v="0"/>
    <b v="0"/>
    <b v="1"/>
    <x v="1"/>
    <n v="47.490499999999997"/>
    <n v="23.745249999999999"/>
    <x v="9"/>
  </r>
  <r>
    <s v="OWSOO Home Securuty Systerm,SONOFF Smart Zigbee Bridge + ZigBee Wireless Door Window Alarm Sensor + ZigBee Temperature and Humidity Sensor + ZigBee Motion Sensor,Zigbee 3.0 APP Control,Voice Control"/>
    <s v="/gp/slredirect/picassoRedirect.html/ref=pa_sp_btf_aps_sr_pg1_1?ie=UTF8&amp;adId=A01685611SWNQOQEK9KLP&amp;url=%2FOWSOO-Securuty-Wireless-Temperature-Humidity%2Fdp%2FB08R8KCGCP%2Fref%3Dsr_1_60_sspa%3Fdchild%3D1%26keywords%3Ddoor%2Bsensor%2Bzigbee%26qid%3D1612317350%26sr%3D8-60-spons%26psc%3D1%26smid%3DAP2T14DZ8V806&amp;qualifier=1612317350&amp;id=7451243376044538&amp;widgetName=sp_btf"/>
    <n v="56.990499999999997"/>
    <n v="4.0090349075975364"/>
    <n v="301.3798767967146"/>
    <n v="1"/>
    <x v="0"/>
    <b v="1"/>
    <b v="1"/>
    <b v="1"/>
    <b v="0"/>
    <b v="0"/>
    <b v="0"/>
    <b v="0"/>
    <b v="1"/>
    <x v="4"/>
    <n v="56.990499999999997"/>
    <n v="14.247624999999999"/>
    <x v="14"/>
  </r>
  <r>
    <s v="Z-wave Plus Gold Plated Reliability Garage Door Tilt Sensor, White (TILT-ZWAVE2.5-ECO)"/>
    <s v="/gp/slredirect/picassoRedirect.html/ref=pa_sp_atf_aps_sr_pg1_1?ie=UTF8&amp;adId=A04084252TCJ4ZQIMSU3M&amp;url=%2FZ-Wave-Plated-Reliability-Garage-TILT-ZWAVE2-5-ECO%2Fdp%2FB01MRZB0NT%2Fref%3Dsr_1_1_sspa%3Fdchild%3D1%26keywords%3Ddoor%2Bsensor%2Bzwave%26qid%3D1612317351%26sr%3D8-1-spons%26psc%3D1&amp;qualifier=1612317351&amp;id=6840490876856716&amp;widgetName=sp_atf"/>
    <n v="29.373999999999999"/>
    <n v="4.3"/>
    <n v="864"/>
    <n v="1"/>
    <x v="1"/>
    <b v="0"/>
    <b v="0"/>
    <b v="0"/>
    <b v="0"/>
    <b v="0"/>
    <b v="0"/>
    <b v="0"/>
    <b v="1"/>
    <x v="0"/>
    <n v="29.373999999999999"/>
    <n v="29.373999999999999"/>
    <x v="4"/>
  </r>
  <r>
    <s v="Z-wave Plus Rare Earth Magnets Door &amp; Window Sensor, White &amp; Brown (DWZWAVE2.5-ECO)"/>
    <s v="/Z-Wave-Magnets-Window-Sensor-DWZWAVE2-5-ECO/dp/B01N5HB4U5/ref=sr_1_2?dchild=1&amp;keywords=door+sensor+zwave&amp;qid=1612317351&amp;sr=8-2"/>
    <n v="27.683"/>
    <n v="4.5"/>
    <n v="604"/>
    <n v="1"/>
    <x v="1"/>
    <b v="0"/>
    <b v="0"/>
    <b v="0"/>
    <b v="0"/>
    <b v="0"/>
    <b v="0"/>
    <b v="0"/>
    <b v="1"/>
    <x v="0"/>
    <n v="27.683"/>
    <n v="27.683"/>
    <x v="4"/>
  </r>
  <r>
    <s v="GE Enbrighten Z-Wave Plus Smart Door Sensor, Left or Right Opening, Attaches to Existing Door Hinge, Works with Alexa, Google Assistant, ZWave Hub Required, 32563,White"/>
    <s v="/GE-Wireless-Attaches-Existing-32563/dp/B01KQDIUAW/ref=sr_1_3?dchild=1&amp;keywords=door+sensor+zwave&amp;qid=1612317351&amp;sr=8-3"/>
    <n v="32.774999999999999"/>
    <n v="3.7"/>
    <n v="209"/>
    <n v="1"/>
    <x v="1"/>
    <b v="0"/>
    <b v="0"/>
    <b v="0"/>
    <b v="0"/>
    <b v="0"/>
    <b v="0"/>
    <b v="0"/>
    <b v="1"/>
    <x v="0"/>
    <n v="32.774999999999999"/>
    <n v="32.774999999999999"/>
    <x v="4"/>
  </r>
  <r>
    <s v="Zwave Door Sensor Aeotec Recessed Door Sensor 7, Z-Wave Plus Enabled Smart Door Sensor Battery Powered, SmartStart S2, Zwave Hub Required SmartThings Fibaro Home Centre 3 Hubitat"/>
    <s v="/Recessed-Invisible-Security-SmartStart-Required/dp/B082PT71MM/ref=sr_1_4?dchild=1&amp;keywords=door+sensor+zwave&amp;qid=1612317351&amp;sr=8-4"/>
    <n v="33.240499999999997"/>
    <n v="4"/>
    <n v="108"/>
    <n v="1"/>
    <x v="1"/>
    <b v="0"/>
    <b v="0"/>
    <b v="0"/>
    <b v="0"/>
    <b v="0"/>
    <b v="0"/>
    <b v="0"/>
    <b v="1"/>
    <x v="0"/>
    <n v="33.240499999999997"/>
    <n v="33.240499999999997"/>
    <x v="4"/>
  </r>
  <r>
    <s v="Zwave Door Sensor Window Sensor, Z-Wave Plus Enabled Aeotec 3-1 Door Window Sensor 7 Pro, Zwave Hub Required, Gen 7, White (Door/Window Sensor 7 Pro)"/>
    <s v="/Sensor-Window-Z-Wave-Enabled-Required/dp/B08LDJJWSY/ref=sr_1_5?dchild=1&amp;keywords=door+sensor+zwave&amp;qid=1612317351&amp;sr=8-5"/>
    <n v="42.740499999999997"/>
    <n v="4.2"/>
    <n v="7"/>
    <n v="1"/>
    <x v="1"/>
    <b v="0"/>
    <b v="0"/>
    <b v="0"/>
    <b v="0"/>
    <b v="0"/>
    <b v="0"/>
    <b v="0"/>
    <b v="1"/>
    <x v="0"/>
    <n v="42.740499999999997"/>
    <n v="42.740499999999997"/>
    <x v="4"/>
  </r>
  <r>
    <s v="Z-wave Plus Gold Plated Reliability Garage Door Tilt Sensor, White (TILT-ZWAVE2.5-ECO)"/>
    <s v="/Z-Wave-Plated-Reliability-Garage-TILT-ZWAVE2-5-ECO/dp/B01MRZB0NT/ref=sr_1_6?dchild=1&amp;keywords=door+sensor+zwave&amp;qid=1612317351&amp;sr=8-6"/>
    <n v="29.373999999999999"/>
    <n v="4.3"/>
    <n v="864"/>
    <n v="1"/>
    <x v="1"/>
    <b v="0"/>
    <b v="0"/>
    <b v="0"/>
    <b v="0"/>
    <b v="0"/>
    <b v="0"/>
    <b v="0"/>
    <b v="1"/>
    <x v="0"/>
    <n v="29.373999999999999"/>
    <n v="29.373999999999999"/>
    <x v="4"/>
  </r>
  <r>
    <s v="HomeSeer HS-DS100+ Z-Wave Plus Door/Window Sensor"/>
    <s v="/HomeSeer-HS-DS100-Z-Wave-Window-Sensor/dp/B0722H445L/ref=sr_1_7?dchild=1&amp;keywords=door+sensor+zwave&amp;qid=1612317351&amp;sr=8-7"/>
    <n v="28.452499999999997"/>
    <n v="3.4"/>
    <n v="17"/>
    <n v="1"/>
    <x v="1"/>
    <b v="0"/>
    <b v="0"/>
    <b v="0"/>
    <b v="0"/>
    <b v="0"/>
    <b v="0"/>
    <b v="0"/>
    <b v="1"/>
    <x v="0"/>
    <n v="28.452499999999997"/>
    <n v="28.452499999999997"/>
    <x v="4"/>
  </r>
  <r>
    <s v="Schlage RS100HC V N N SL Z-Wave Window and Door Sensor, RS100, white and brown cases included"/>
    <s v="/Z-Wave-Window-Sensor-Nexia-Included/dp/B008Q5CTBE/ref=sr_1_8?dchild=1&amp;keywords=door+sensor+zwave&amp;qid=1612317351&amp;sr=8-8"/>
    <n v="35.472999999999999"/>
    <n v="4.0999999999999996"/>
    <n v="183"/>
    <n v="1"/>
    <x v="1"/>
    <b v="0"/>
    <b v="0"/>
    <b v="0"/>
    <b v="0"/>
    <b v="0"/>
    <b v="0"/>
    <b v="0"/>
    <b v="1"/>
    <x v="0"/>
    <n v="35.472999999999999"/>
    <n v="35.472999999999999"/>
    <x v="4"/>
  </r>
  <r>
    <s v="GoControl/Linear GD00Z-4 Z-Wave Garage Door Opener Remote Controller, Small, Black"/>
    <s v="/GoControl-Linear-GD00Z-4-Z-Wave-Controller/dp/B00M75TEIU/ref=sr_1_9?dchild=1&amp;keywords=door+sensor+zwave&amp;qid=1612317351&amp;sr=8-9"/>
    <n v="89.195499999999996"/>
    <n v="3.5"/>
    <n v="1625"/>
    <n v="1"/>
    <x v="1"/>
    <b v="0"/>
    <b v="0"/>
    <b v="0"/>
    <b v="0"/>
    <b v="0"/>
    <b v="0"/>
    <b v="0"/>
    <b v="1"/>
    <x v="0"/>
    <n v="89.195499999999996"/>
    <n v="89.195499999999996"/>
    <x v="4"/>
  </r>
  <r>
    <s v="Geeni Wi-Fi Door Sensor, Smart Door and Window Sensors, White, 2-Pack â€“ No Hub Required â€“ Wireless Design, Instant Alerts, Requires 2.4 GHz Wi-Fi"/>
    <s v="/gp/slredirect/picassoRedirect.html/ref=pa_sp_mtf_aps_sr_pg1_1?ie=UTF8&amp;adId=A005268517DJ88J7VT654&amp;url=%2FGeeni-Smart-Window-Sensors-2-Pack%2Fdp%2FB07RM859GV%2Fref%3Dsr_1_10_sspa%3Fdchild%3D1%26keywords%3Ddoor%2Bsensor%2Bzwave%26qid%3D1612317351%26sr%3D8-10-spons%26psc%3D1&amp;qualifier=1612317351&amp;id=6840490876856716&amp;widgetName=sp_mtf"/>
    <n v="26.590499999999999"/>
    <n v="3.9"/>
    <n v="468"/>
    <n v="2"/>
    <x v="2"/>
    <b v="0"/>
    <b v="0"/>
    <b v="0"/>
    <b v="0"/>
    <b v="0"/>
    <b v="0"/>
    <b v="0"/>
    <b v="1"/>
    <x v="0"/>
    <n v="13.295249999999999"/>
    <n v="13.295249999999999"/>
    <x v="4"/>
  </r>
  <r>
    <s v="Fibaro FGDW-002-1 FGDW0021 Door/Window v2 with Temperature Sensor, Z-Wave Plus, FGWD-002-1, White"/>
    <s v="/Fibaro-FGDW-002-1-Window-Temperature-Sensor/dp/B074FCG1PF/ref=sr_1_11?dchild=1&amp;keywords=door+sensor+zwave&amp;qid=1612317351&amp;sr=8-11"/>
    <n v="37.990499999999997"/>
    <n v="2.9"/>
    <n v="24"/>
    <n v="1"/>
    <x v="1"/>
    <b v="1"/>
    <b v="0"/>
    <b v="0"/>
    <b v="0"/>
    <b v="0"/>
    <b v="0"/>
    <b v="0"/>
    <b v="1"/>
    <x v="1"/>
    <n v="37.990499999999997"/>
    <n v="18.995249999999999"/>
    <x v="13"/>
  </r>
  <r>
    <s v="Ecolink Intelligent Technology Z-Wave Easy Install, Battery Operated, Door/Window Sensor, White &amp; Brown (DWZWAVE2-ECO)"/>
    <s v="/Ecolink-Intelligent-Technology-Operated-DWZWAVE2-ECO/dp/B00HPIYJWU/ref=sr_1_12?dchild=1&amp;keywords=door+sensor+zwave&amp;qid=1612317351&amp;sr=8-12"/>
    <n v="29.725499999999997"/>
    <n v="3.8"/>
    <n v="353"/>
    <n v="1"/>
    <x v="1"/>
    <b v="0"/>
    <b v="0"/>
    <b v="0"/>
    <b v="0"/>
    <b v="0"/>
    <b v="0"/>
    <b v="0"/>
    <b v="1"/>
    <x v="0"/>
    <n v="29.725499999999997"/>
    <n v="29.725499999999997"/>
    <x v="4"/>
  </r>
  <r>
    <s v="Sensative Z-Wave Plus Ultra Thin Door/Window Contact Sensor Strips Guard, Good for Outdoor Installation"/>
    <s v="/Sensative-Z-Wave-Contact-Outdoor-Installation/dp/B01LWMTUI8/ref=sr_1_13?dchild=1&amp;keywords=door+sensor+zwave&amp;qid=1612317351&amp;sr=8-13"/>
    <n v="48.231500000000004"/>
    <n v="3.2"/>
    <n v="174"/>
    <n v="1"/>
    <x v="1"/>
    <b v="0"/>
    <b v="0"/>
    <b v="0"/>
    <b v="0"/>
    <b v="0"/>
    <b v="0"/>
    <b v="0"/>
    <b v="1"/>
    <x v="0"/>
    <n v="48.231500000000004"/>
    <n v="48.231500000000004"/>
    <x v="4"/>
  </r>
  <r>
    <s v="NEO Z-Wave Plus Door/Window Sensor Mini Sized Smart Home Automation Security, Magnetic, Work with Wink, Aeotec, Iris and Vera"/>
    <s v="/NEO-Z-Wave-Automation-Security-Magnetic/dp/B07QDS5DZ4/ref=sr_1_16?dchild=1&amp;keywords=door+sensor+zwave&amp;qid=1612317351&amp;sr=8-16"/>
    <n v="40.161204414587196"/>
    <n v="3.9"/>
    <n v="70"/>
    <n v="1"/>
    <x v="1"/>
    <b v="0"/>
    <b v="0"/>
    <b v="0"/>
    <b v="0"/>
    <b v="0"/>
    <b v="0"/>
    <b v="0"/>
    <b v="1"/>
    <x v="0"/>
    <n v="39.726779990402932"/>
    <n v="26.85153149392189"/>
    <x v="4"/>
  </r>
  <r>
    <s v="WiFi Door Sensor, TESSAN Smart Window Contact Sensor Compatible with Amazon Alexa, Google Assistant, No Hub Required, Sends Alerts, Wireless Remote Alarm, Programmable with Smart Life Devices"/>
    <s v="/gp/slredirect/picassoRedirect.html/ref=pa_sp_atf_aps_sr_pg1_1?ie=UTF8&amp;adId=A09318843NJSTGR4BVRN8&amp;url=%2FTESSAN-Compatible-Assistant-Required-Programmable%2Fdp%2FB08FR6MJN5%2Fref%3Dsr_1_1_sspa%3Fdchild%3D1%26keywords%3Ddoor%2Bsensor%2Bwifi%26qid%3D1612317352%26sr%3D8-1-spons%26psc%3D1&amp;qualifier=1612317352&amp;id=2914713333598035&amp;widgetName=sp_atf"/>
    <n v="18.990499999999997"/>
    <n v="3.9"/>
    <n v="124"/>
    <n v="1"/>
    <x v="2"/>
    <b v="0"/>
    <b v="0"/>
    <b v="0"/>
    <b v="0"/>
    <b v="0"/>
    <b v="0"/>
    <b v="0"/>
    <b v="1"/>
    <x v="0"/>
    <n v="18.990499999999997"/>
    <n v="18.990499999999997"/>
    <x v="4"/>
  </r>
  <r>
    <s v="Smart Door Sensor 2 Pack, TESSAN WiFi Window Contact Sensor Work with Amazon Alexa, Google Assistant, No Hub Required, Trigger Phone Notification, Wireless Alarm, Programmable with Smart Life Devices"/>
    <s v="/gp/slredirect/picassoRedirect.html/ref=pa_sp_atf_aps_sr_pg1_1?ie=UTF8&amp;adId=A06354803TD8RYIO4WP5G&amp;url=%2FTESSAN-Assistant-Required-Notification-Programmable%2Fdp%2FB08Q7Q2VDD%2Fref%3Dsr_1_2_sspa%3Fdchild%3D1%26keywords%3Ddoor%2Bsensor%2Bwifi%26qid%3D1612317352%26sr%3D8-2-spons%26psc%3D1&amp;qualifier=1612317352&amp;id=2914713333598035&amp;widgetName=sp_atf"/>
    <n v="37.990499999999997"/>
    <n v="4.7"/>
    <n v="9"/>
    <n v="2"/>
    <x v="2"/>
    <b v="0"/>
    <b v="0"/>
    <b v="0"/>
    <b v="0"/>
    <b v="0"/>
    <b v="0"/>
    <b v="0"/>
    <b v="1"/>
    <x v="0"/>
    <n v="18.995249999999999"/>
    <n v="18.995249999999999"/>
    <x v="4"/>
  </r>
  <r>
    <s v="AGSHOME WiFi Door and Windows Sensor Magnets Smart Phone APP Control Doorbell Compatible with Alexa Google Assistant,Wireless Security Alarm Door Open Chime for Home Bussiness Burglar Alert"/>
    <s v="/Doorbell-Compatible-Assistant-Wireless-Bussiness/dp/B01MU3H13C/ref=sr_1_3?dchild=1&amp;keywords=door+sensor+wifi&amp;qid=1612317352&amp;sr=8-3"/>
    <n v="13.2905"/>
    <n v="3.3"/>
    <n v="226"/>
    <n v="1"/>
    <x v="2"/>
    <b v="0"/>
    <b v="0"/>
    <b v="0"/>
    <b v="0"/>
    <b v="0"/>
    <b v="0"/>
    <b v="0"/>
    <b v="1"/>
    <x v="0"/>
    <n v="13.2905"/>
    <n v="13.2905"/>
    <x v="4"/>
  </r>
  <r>
    <s v="Geeni Wi-Fi Door Sensor, Smart Door and Window Sensors, White, 2-Pack â€“ No Hub Required â€“ Wireless Design, Instant Alerts, Requires 2.4 GHz Wi-Fi"/>
    <s v="/Geeni-Smart-Window-Sensors-2-Pack/dp/B07RM859GV/ref=sr_1_5?dchild=1&amp;keywords=door+sensor+wifi&amp;qid=1612317352&amp;sr=8-5"/>
    <n v="26.590499999999999"/>
    <n v="3.9"/>
    <n v="468"/>
    <n v="2"/>
    <x v="2"/>
    <b v="0"/>
    <b v="0"/>
    <b v="0"/>
    <b v="0"/>
    <b v="0"/>
    <b v="0"/>
    <b v="0"/>
    <b v="1"/>
    <x v="0"/>
    <n v="13.295249999999999"/>
    <n v="13.295249999999999"/>
    <x v="4"/>
  </r>
  <r>
    <s v="2 Pack WiFi Door Sensor Detector, Smart Wireless Window Sensor Real-time Alarm Compatible with Alexa Google Assistant, Home Security Door Open Contact Sensor for Bussiness Burglar Alert"/>
    <s v="/Detector-Real-time-Compatible-Assistant-Bussiness/dp/B08JXDJRHH/ref=sr_1_8?dchild=1&amp;keywords=door+sensor+wifi&amp;qid=1612317352&amp;sr=8-8"/>
    <n v="21.840499999999999"/>
    <n v="3.4"/>
    <n v="41"/>
    <n v="2"/>
    <x v="2"/>
    <b v="0"/>
    <b v="0"/>
    <b v="0"/>
    <b v="0"/>
    <b v="0"/>
    <b v="0"/>
    <b v="0"/>
    <b v="1"/>
    <x v="0"/>
    <n v="10.920249999999999"/>
    <n v="10.920249999999999"/>
    <x v="4"/>
  </r>
  <r>
    <s v="WiFi Door Sensor, TESSAN Smart Window Contact Sensor Compatible with Amazon Alexa, Google Assistant, No Hub Required, Sends Alerts, Wireless Remote Alarm, Programmable with Smart Life Devices"/>
    <s v="/TESSAN-Compatible-Assistant-Required-Programmable/dp/B08FR6MJN5/ref=sr_1_9?dchild=1&amp;keywords=door+sensor+wifi&amp;qid=1612317352&amp;sr=8-9"/>
    <n v="18.990499999999997"/>
    <n v="3.9"/>
    <n v="124"/>
    <n v="1"/>
    <x v="2"/>
    <b v="0"/>
    <b v="0"/>
    <b v="0"/>
    <b v="0"/>
    <b v="0"/>
    <b v="0"/>
    <b v="0"/>
    <b v="1"/>
    <x v="0"/>
    <n v="18.990499999999997"/>
    <n v="18.990499999999997"/>
    <x v="4"/>
  </r>
  <r>
    <s v="BRAUMM WiFi Door and Window Smart Sensor Alarm, Manual and APP Control Wireless Security System with Push Notification, Universal Installation - Battery Operated"/>
    <s v="/BRAUMM-Wireless-Notification-Universal-Installation/dp/B082DHXD7L/ref=sr_1_10?dchild=1&amp;keywords=door+sensor+wifi&amp;qid=1612317352&amp;sr=8-10"/>
    <n v="16.140499999999999"/>
    <n v="3.9"/>
    <n v="173"/>
    <n v="1"/>
    <x v="2"/>
    <b v="0"/>
    <b v="0"/>
    <b v="0"/>
    <b v="0"/>
    <b v="0"/>
    <b v="0"/>
    <b v="0"/>
    <b v="1"/>
    <x v="0"/>
    <n v="16.140499999999999"/>
    <n v="16.140499999999999"/>
    <x v="4"/>
  </r>
  <r>
    <s v="WiFi Door Sensor,Smart Window Contact Sensor Compatible with Alexa Google Assistantï¼ŒAPP Control and Message Alert Function, Wireless Security Alarm Door Open Chime Sensor for Home Bussiness 2 Pack"/>
    <s v="/Compatible-Assistant%EF%BC%8CAPP-Function-Wireless-Bussiness/dp/B08PJ69TC4/ref=sr_1_11?dchild=1&amp;keywords=door+sensor+wifi&amp;qid=1612317352&amp;sr=8-11"/>
    <n v="24.690499999999997"/>
    <n v="3.4"/>
    <n v="7"/>
    <n v="2"/>
    <x v="2"/>
    <b v="0"/>
    <b v="0"/>
    <b v="0"/>
    <b v="0"/>
    <b v="0"/>
    <b v="0"/>
    <b v="0"/>
    <b v="1"/>
    <x v="0"/>
    <n v="12.345249999999998"/>
    <n v="12.345249999999998"/>
    <x v="4"/>
  </r>
  <r>
    <s v="Z-wave Plus Rare Earth Magnets Door &amp; Window Sensor, White &amp; Brown (DWZWAVE2.5-ECO)"/>
    <s v="/Z-Wave-Magnets-Window-Sensor-DWZWAVE2-5-ECO/dp/B01N5HB4U5/ref=sr_1_13?dchild=1&amp;keywords=door+sensor+wifi&amp;qid=1612317352&amp;sr=8-13"/>
    <n v="27.683"/>
    <n v="4.5"/>
    <n v="604"/>
    <n v="1"/>
    <x v="1"/>
    <b v="0"/>
    <b v="0"/>
    <b v="0"/>
    <b v="0"/>
    <b v="0"/>
    <b v="0"/>
    <b v="0"/>
    <b v="1"/>
    <x v="0"/>
    <n v="27.683"/>
    <n v="27.683"/>
    <x v="4"/>
  </r>
  <r>
    <s v="OWSOO Door Sensor,WiFi Door Alarm,Window Sensor Detector,Door Security Alarm,Smart Home Security,Tuya SmartLife App Control,Compatible Amazon Alexa Google Assistant IFTTT,for Home Apartment Security"/>
    <s v="/OWSOO-Detector-SmartLife-Compatible-Assistant/dp/B086SZJ666/ref=sr_1_14?dchild=1&amp;keywords=door+sensor+wifi&amp;qid=1612317352&amp;sr=8-14"/>
    <n v="18.990499999999997"/>
    <n v="4.4000000000000004"/>
    <n v="4"/>
    <n v="1"/>
    <x v="2"/>
    <b v="0"/>
    <b v="0"/>
    <b v="0"/>
    <b v="0"/>
    <b v="0"/>
    <b v="0"/>
    <b v="0"/>
    <b v="1"/>
    <x v="0"/>
    <n v="18.990499999999997"/>
    <n v="18.990499999999997"/>
    <x v="4"/>
  </r>
  <r>
    <s v="Home Security Alarm System for Home Alarm System Wireless, Smart Home Security System Wireless Compatible Alexa Google Home, House Alarm System Apartment Window Door Alarm Sensor,2.4G WiFi(no 5G WiFi)"/>
    <s v="/Security-System-Wireless-Compatible-Apartment/dp/B08CVS6B4F/ref=sr_1_15?dchild=1&amp;keywords=door+sensor+wifi&amp;qid=1612317352&amp;sr=8-15"/>
    <n v="94.961999999999989"/>
    <n v="2.9"/>
    <n v="7"/>
    <n v="1"/>
    <x v="2"/>
    <b v="0"/>
    <b v="0"/>
    <b v="0"/>
    <b v="0"/>
    <b v="0"/>
    <b v="0"/>
    <b v="0"/>
    <b v="1"/>
    <x v="0"/>
    <n v="94.961999999999989"/>
    <n v="94.961999999999989"/>
    <x v="4"/>
  </r>
  <r>
    <s v="WiFi Door Alarm System, Wireless DIY Smart Home Security System, with Phone APP Alert, 8 Pieces-Kit (Alarm Siren, Door Window Sensor, Remote), Work with Alexa, for House, Apartment, by tolviviov"/>
    <s v="/gp/slredirect/picassoRedirect.html/ref=pa_sp_mtf_aps_sr_pg1_1?ie=UTF8&amp;adId=A082836137J7JEOJCCXA0&amp;url=%2FWireless-Security-Pieces-Kit-Apartment-tolviviov%2Fdp%2FB08LKXCL65%2Fref%3Dsr_1_17_sspa%3Fdchild%3D1%26keywords%3Ddoor%2Bsensor%2Bwifi%26qid%3D1612317352%26sr%3D8-17-spons%26psc%3D1&amp;qualifier=1612317352&amp;id=2914713333598035&amp;widgetName=sp_mtf"/>
    <n v="61.74049999999999"/>
    <n v="3.8"/>
    <n v="30"/>
    <n v="1"/>
    <x v="2"/>
    <b v="0"/>
    <b v="0"/>
    <b v="0"/>
    <b v="0"/>
    <b v="0"/>
    <b v="0"/>
    <b v="0"/>
    <b v="1"/>
    <x v="0"/>
    <n v="61.74049999999999"/>
    <n v="61.74049999999999"/>
    <x v="4"/>
  </r>
  <r>
    <s v="Door and Window Alarm,Open Entry Smart WiFi Sensor,Wireless Security Alarms Keep Your Children, The Elderly,Home, Pool, Cabinet, Business Safe"/>
    <s v="/Wireless-Security-Children-Elderly-Business/dp/B08J3PSM13/ref=sr_1_18?dchild=1&amp;keywords=door+sensor+wifi&amp;qid=1612317352&amp;sr=8-18"/>
    <n v="13.2905"/>
    <n v="4.4000000000000004"/>
    <n v="3"/>
    <n v="1"/>
    <x v="2"/>
    <b v="0"/>
    <b v="0"/>
    <b v="0"/>
    <b v="0"/>
    <b v="0"/>
    <b v="0"/>
    <b v="0"/>
    <b v="1"/>
    <x v="0"/>
    <n v="13.2905"/>
    <n v="13.2905"/>
    <x v="4"/>
  </r>
  <r>
    <s v="Daeilifint Wi-Fi Video Doorbell Camera, HD Wireless Security Camera Doorbell with Chime, Electric DoorBells, IP65, Night Vision, Motion Detect, 2-Way and Real-time Audio, 166Â° Wide View, 16GB SD Card"/>
    <s v="/Daeilifint-Doorbell-Wireless-DoorBells-Real-time/dp/B08LDK91NL/ref=sr_1_19?dchild=1&amp;keywords=door+sensor+wifi&amp;qid=1612317352&amp;sr=8-19"/>
    <n v="56.990499999999997"/>
    <n v="4.3"/>
    <n v="6"/>
    <n v="1"/>
    <x v="2"/>
    <b v="0"/>
    <b v="1"/>
    <b v="0"/>
    <b v="0"/>
    <b v="0"/>
    <b v="0"/>
    <b v="0"/>
    <b v="1"/>
    <x v="1"/>
    <n v="56.990499999999997"/>
    <n v="28.495249999999999"/>
    <x v="9"/>
  </r>
  <r>
    <s v="WiFi Door Sensor, Smart Door Window Sensor, Door Sensor Alarm Compatible with Alexa Google Assistant, Wireless Security Alarm Door Open Chime Contact Sensor for Home Bussiness Burglar Alert, 2 Pack"/>
    <s v="/Compatible-Assistant-Wireless-Security-Bussiness/dp/B08FCCDTT8/ref=sr_1_20?dchild=1&amp;keywords=door+sensor+wifi&amp;qid=1612317352&amp;sr=8-20"/>
    <n v="18.990499999999997"/>
    <n v="3.3"/>
    <n v="92"/>
    <n v="2"/>
    <x v="2"/>
    <b v="0"/>
    <b v="0"/>
    <b v="0"/>
    <b v="0"/>
    <b v="0"/>
    <b v="0"/>
    <b v="0"/>
    <b v="1"/>
    <x v="0"/>
    <n v="9.4952499999999986"/>
    <n v="9.4952499999999986"/>
    <x v="4"/>
  </r>
  <r>
    <s v="Kangaroo Home Smart WiFi Wireless Security and Surveillance System | Motion + Entry Sensor"/>
    <s v="/Kangaroo-Security-System-Motion-Sensor/dp/B07R5Q79ZL/ref=sr_1_21?dchild=1&amp;keywords=door+sensor+wifi&amp;qid=1612317352&amp;sr=8-21"/>
    <n v="18.980999999999998"/>
    <n v="3.7"/>
    <n v="265"/>
    <n v="1"/>
    <x v="2"/>
    <b v="0"/>
    <b v="1"/>
    <b v="0"/>
    <b v="0"/>
    <b v="0"/>
    <b v="0"/>
    <b v="0"/>
    <b v="0"/>
    <x v="0"/>
    <n v="18.980999999999998"/>
    <n v="18.980999999999998"/>
    <x v="0"/>
  </r>
  <r>
    <s v="WiFi Door Sensor, Smart Door Window Sensor, Door Sensor Alarm Compatible with Alexa Google Assistant, Wireless Security Alarm Door Open Chime Contact Sensor for Home Bussiness Burglar Alert, 2 Pack"/>
    <s v="/gp/slredirect/picassoRedirect.html/ref=pa_sp_btf_aps_sr_pg1_1?ie=UTF8&amp;adId=A09209001IJKQR063BAI2&amp;url=%2FCompatible-Assistant-Wireless-Security-Bussiness%2Fdp%2FB08FCCDTT8%2Fref%3Dsr_1_22_sspa%3Fdchild%3D1%26keywords%3Ddoor%2Bsensor%2Bwifi%26qid%3D1612317352%26sr%3D8-22-spons%26psc%3D1&amp;qualifier=1612317352&amp;id=2914713333598035&amp;widgetName=sp_btf"/>
    <n v="18.990499999999997"/>
    <n v="3.3"/>
    <n v="92"/>
    <n v="2"/>
    <x v="2"/>
    <b v="0"/>
    <b v="0"/>
    <b v="0"/>
    <b v="0"/>
    <b v="0"/>
    <b v="0"/>
    <b v="0"/>
    <b v="1"/>
    <x v="0"/>
    <n v="9.4952499999999986"/>
    <n v="9.4952499999999986"/>
    <x v="4"/>
  </r>
  <r>
    <s v="Ecolink Wireless Door/Window Contact Zigbee Wireless Door/Window Contact, White (4655BC0-R)"/>
    <s v="/Ecolink-Wireless-Window-Contact-4655BC0-R/dp/B07HN5CZCX/ref=sr_1_3?dchild=1&amp;keywords=smartthings+sensor&amp;qid=1612317353&amp;sr=8-3"/>
    <n v="14.221500000000001"/>
    <n v="4"/>
    <n v="99"/>
    <n v="1"/>
    <x v="0"/>
    <b v="0"/>
    <b v="0"/>
    <b v="0"/>
    <b v="0"/>
    <b v="0"/>
    <b v="0"/>
    <b v="0"/>
    <b v="1"/>
    <x v="0"/>
    <n v="14.221500000000001"/>
    <n v="14.221500000000001"/>
    <x v="4"/>
  </r>
  <r>
    <s v="Centralite Micro Door Sensor (Works with SmartThings, Wink, Vera, and ZigBee platforms)"/>
    <s v="/Centralite-Sensor-SmartThings-ZigBee-platforms/dp/B071YQCWQM/ref=sr_1_4?dchild=1&amp;keywords=smartthings+sensor&amp;qid=1612317353&amp;sr=8-4"/>
    <n v="18.990499999999997"/>
    <n v="4.3"/>
    <n v="335"/>
    <n v="1"/>
    <x v="0"/>
    <b v="0"/>
    <b v="0"/>
    <b v="0"/>
    <b v="0"/>
    <b v="0"/>
    <b v="0"/>
    <b v="0"/>
    <b v="1"/>
    <x v="0"/>
    <n v="18.990499999999997"/>
    <n v="18.990499999999997"/>
    <x v="4"/>
  </r>
  <r>
    <s v="ZOOZ Z-Wave Plus 4-in-1 Sensor ZSE40 VER. 2.0 (Motion/Light/Temperature/Humidity)"/>
    <s v="/ZOOZ-Z-Wave-Sensor-Temperature-Humidity/dp/B01AKSO80O/ref=sr_1_5?dchild=1&amp;keywords=smartthings+sensor&amp;qid=1612317353&amp;sr=8-5"/>
    <n v="37.952500000000001"/>
    <n v="4"/>
    <n v="515"/>
    <n v="1"/>
    <x v="1"/>
    <b v="1"/>
    <b v="1"/>
    <b v="1"/>
    <b v="0"/>
    <b v="0"/>
    <b v="0"/>
    <b v="0"/>
    <b v="0"/>
    <x v="2"/>
    <n v="37.952500000000001"/>
    <n v="12.650833333333333"/>
    <x v="2"/>
  </r>
  <r>
    <s v="Z-wave Plus Rare Earth Magnets Door &amp; Window Sensor, White &amp; Brown (DWZWAVE2.5-ECO)"/>
    <s v="/Z-Wave-Magnets-Window-Sensor-DWZWAVE2-5-ECO/dp/B01N5HB4U5/ref=sr_1_7?dchild=1&amp;keywords=smartthings+sensor&amp;qid=1612317353&amp;sr=8-7"/>
    <n v="27.683"/>
    <n v="4.5"/>
    <n v="604"/>
    <n v="1"/>
    <x v="1"/>
    <b v="0"/>
    <b v="0"/>
    <b v="0"/>
    <b v="0"/>
    <b v="0"/>
    <b v="0"/>
    <b v="0"/>
    <b v="1"/>
    <x v="0"/>
    <n v="27.683"/>
    <n v="27.683"/>
    <x v="4"/>
  </r>
  <r>
    <s v="Z-wave Plus Gold Plated Reliability Garage Door Tilt Sensor, White (TILT-ZWAVE2.5-ECO)"/>
    <s v="/Z-Wave-Plated-Reliability-Garage-TILT-ZWAVE2-5-ECO/dp/B01MRZB0NT/ref=sr_1_8?dchild=1&amp;keywords=smartthings+sensor&amp;qid=1612317353&amp;sr=8-8"/>
    <n v="29.373999999999999"/>
    <n v="4.3"/>
    <n v="864"/>
    <n v="1"/>
    <x v="1"/>
    <b v="0"/>
    <b v="0"/>
    <b v="0"/>
    <b v="0"/>
    <b v="0"/>
    <b v="0"/>
    <b v="0"/>
    <b v="1"/>
    <x v="0"/>
    <n v="29.373999999999999"/>
    <n v="29.373999999999999"/>
    <x v="4"/>
  </r>
  <r>
    <s v="Linkind PIR Motion Sensor, Wireless Motion Detector, Zigbee-White, for DIY Use with Linkind Home Security System, Automation with Linkind Smart Zigbee LED Lights, LINKIND Hub Required (NOT Included)"/>
    <s v="/Linkind-Wireless-Detector-Zigbee-White-Automation/dp/B07Y9MST7Y/ref=sr_1_9?dchild=1&amp;keywords=smartthings+sensor&amp;qid=1612317353&amp;sr=8-9"/>
    <n v="17.574999999999999"/>
    <n v="4"/>
    <n v="74"/>
    <n v="1"/>
    <x v="0"/>
    <b v="0"/>
    <b v="1"/>
    <b v="0"/>
    <b v="0"/>
    <b v="0"/>
    <b v="0"/>
    <b v="0"/>
    <b v="0"/>
    <x v="0"/>
    <n v="17.574999999999999"/>
    <n v="17.574999999999999"/>
    <x v="0"/>
  </r>
  <r>
    <s v="Zooz Z-Wave Plus S2 Motion Sensor ZSE18 with Magnetic Mount, Works with Vera and SmartThings"/>
    <s v="/Z-Wave-Motion-ZSE18-Magnetic-SmartThings/dp/B07FHL7J11/ref=sr_1_10?dchild=1&amp;keywords=smartthings+sensor&amp;qid=1612317353&amp;sr=8-10"/>
    <n v="28.452499999999997"/>
    <n v="3.7"/>
    <n v="103"/>
    <n v="1"/>
    <x v="1"/>
    <b v="0"/>
    <b v="1"/>
    <b v="0"/>
    <b v="0"/>
    <b v="0"/>
    <b v="0"/>
    <b v="0"/>
    <b v="0"/>
    <x v="0"/>
    <n v="28.452499999999997"/>
    <n v="28.452499999999997"/>
    <x v="0"/>
  </r>
  <r>
    <s v="AGSHOME ZIGBEE Motion Sensor for Echo Plus Echo Studio &amp; Echo Show 2nd Generation"/>
    <s v="/AGSHOME-ZIGBEE-Motion-Sensor-Generation/dp/B0892ZKZ4P/ref=sr_1_11?dchild=1&amp;keywords=smartthings+sensor&amp;qid=1612317353&amp;sr=8-11"/>
    <n v="20.890499999999996"/>
    <n v="3.5"/>
    <n v="96"/>
    <n v="1"/>
    <x v="0"/>
    <b v="0"/>
    <b v="1"/>
    <b v="0"/>
    <b v="0"/>
    <b v="0"/>
    <b v="0"/>
    <b v="0"/>
    <b v="0"/>
    <x v="0"/>
    <n v="20.890499999999996"/>
    <n v="20.890499999999996"/>
    <x v="0"/>
  </r>
  <r>
    <s v="Ecolink Z-Wave PIR Motion Detector Pet Immune, White - PIRZWAVE2.5-ECO"/>
    <s v="/Z-wave-Detector-install-Immunity-PIRZWAVE2-5-ECO/dp/B01MQXXG0I/ref=sr_1_12?dchild=1&amp;keywords=smartthings+sensor&amp;qid=1612317353&amp;sr=8-12"/>
    <n v="37.049999999999997"/>
    <n v="4.3"/>
    <n v="452"/>
    <n v="1"/>
    <x v="1"/>
    <b v="0"/>
    <b v="1"/>
    <b v="0"/>
    <b v="0"/>
    <b v="0"/>
    <b v="0"/>
    <b v="0"/>
    <b v="0"/>
    <x v="0"/>
    <n v="37.049999999999997"/>
    <n v="37.049999999999997"/>
    <x v="0"/>
  </r>
  <r>
    <s v="Aeotec Multisensor 6, Z-Wave Plus 6-in1 motion, temperature, humidity, light, UV, vibration sensor"/>
    <s v="/Aeotec-Multisensor-temperature-humidity-vibration/dp/B0151Z8ZQY/ref=sr_1_13?dchild=1&amp;keywords=smartthings+sensor&amp;qid=1612317353&amp;sr=8-13"/>
    <n v="56.990499999999997"/>
    <n v="4"/>
    <n v="546"/>
    <n v="1"/>
    <x v="1"/>
    <b v="1"/>
    <b v="1"/>
    <b v="1"/>
    <b v="1"/>
    <b v="0"/>
    <b v="1"/>
    <b v="0"/>
    <b v="0"/>
    <x v="3"/>
    <n v="56.990499999999997"/>
    <n v="11.398099999999999"/>
    <x v="3"/>
  </r>
  <r>
    <s v="Zwave Door Sensor Window Sensor, Z-Wave Plus Enabled Aeotec 3-1 Door Window Sensor 7 Pro, Zwave Hub Required, Gen 7, White (Door/Window Sensor 7 Pro)"/>
    <s v="/Sensor-Window-Z-Wave-Enabled-Required/dp/B08LDJJWSY/ref=sr_1_15?dchild=1&amp;keywords=smartthings+sensor&amp;qid=1612317353&amp;sr=8-15"/>
    <n v="42.740499999999997"/>
    <n v="4.2"/>
    <n v="7"/>
    <n v="1"/>
    <x v="1"/>
    <b v="0"/>
    <b v="0"/>
    <b v="0"/>
    <b v="0"/>
    <b v="0"/>
    <b v="0"/>
    <b v="0"/>
    <b v="1"/>
    <x v="0"/>
    <n v="42.740499999999997"/>
    <n v="42.740499999999997"/>
    <x v="4"/>
  </r>
  <r>
    <s v="Zooz Z-Wave Plus S2 Outdoor Motion Sensor ZSE29"/>
    <s v="/Z-Wave-Outdoor-Motion-Sensor-ZSE29/dp/B07KP4T3MS/ref=sr_1_17?dchild=1&amp;keywords=smartthings+sensor&amp;qid=1612317353&amp;sr=8-17"/>
    <n v="42.702500000000001"/>
    <n v="4.0999999999999996"/>
    <n v="162"/>
    <n v="1"/>
    <x v="1"/>
    <b v="0"/>
    <b v="1"/>
    <b v="0"/>
    <b v="0"/>
    <b v="0"/>
    <b v="0"/>
    <b v="0"/>
    <b v="0"/>
    <x v="0"/>
    <n v="42.702500000000001"/>
    <n v="42.702500000000001"/>
    <x v="0"/>
  </r>
  <r>
    <s v="Aqara Motion Sensor, REQUIRES AQARA HUB, Zigbee Connection, for Alarm System and Smart Home Automation, Broad Detection Range, Compatible with Apple HomeKit, Alexa"/>
    <s v="/gp/slredirect/picassoRedirect.html/ref=pa_sp_mtf_aps_sr_pg1_1?ie=UTF8&amp;adId=A10200283TZ7UFD9922I4&amp;url=%2FAqara-RTCGQ11LM-Motion-Sensor-White%2Fdp%2FB07D1CRRVF%2Fref%3Dsr_1_19_sspa%3Fdchild%3D1%26keywords%3Dsmartthings%2Bsensor%26qid%3D1612317353%26sr%3D8-19-spons%26psc%3D1&amp;qualifier=1612317353&amp;id=2824816694933373&amp;widgetName=sp_mtf"/>
    <n v="19.180499999999999"/>
    <n v="4.3"/>
    <n v="256"/>
    <n v="1"/>
    <x v="0"/>
    <b v="0"/>
    <b v="1"/>
    <b v="0"/>
    <b v="0"/>
    <b v="0"/>
    <b v="0"/>
    <b v="0"/>
    <b v="0"/>
    <x v="0"/>
    <n v="19.180499999999999"/>
    <n v="19.180499999999999"/>
    <x v="0"/>
  </r>
  <r>
    <s v="Zwave Door Sensor Aeotec Recessed Door Sensor 7, Z-Wave Plus Enabled Smart Door Sensor Battery Powered, SmartStart S2, Zwave Hub Required SmartThings Fibaro Home Centre 3 Hubitat"/>
    <s v="/Recessed-Invisible-Security-SmartStart-Required/dp/B082PT71MM/ref=sr_1_22?dchild=1&amp;keywords=smartthings+sensor&amp;qid=1612317353&amp;sr=8-22"/>
    <n v="33.240499999999997"/>
    <n v="4"/>
    <n v="108"/>
    <n v="1"/>
    <x v="1"/>
    <b v="0"/>
    <b v="0"/>
    <b v="0"/>
    <b v="0"/>
    <b v="0"/>
    <b v="0"/>
    <b v="0"/>
    <b v="1"/>
    <x v="0"/>
    <n v="33.240499999999997"/>
    <n v="33.240499999999997"/>
    <x v="4"/>
  </r>
  <r>
    <s v="Zooz Z-Wave Plus S2 MultiSiren ZSE19 with Temperature and Humidity Sensors"/>
    <s v="/Z-Wave-MultiSiren-Temperature-Humidity-Sensors/dp/B07KP4SY1V/ref=sr_1_25?dchild=1&amp;keywords=smartthings+sensor&amp;qid=1612317353&amp;sr=8-25"/>
    <n v="47.452500000000001"/>
    <n v="4.3"/>
    <n v="78"/>
    <n v="1"/>
    <x v="1"/>
    <b v="1"/>
    <b v="0"/>
    <b v="1"/>
    <b v="0"/>
    <b v="0"/>
    <b v="0"/>
    <b v="0"/>
    <b v="0"/>
    <x v="1"/>
    <n v="47.452500000000001"/>
    <n v="23.72625"/>
    <x v="1"/>
  </r>
  <r>
    <s v="Aqara Temperature and Humidity Sensor, REQUIRES AQARA HUB, Zigbee Connection, for Remote Monitoring and Smart Home Automation, Wireless Thermometer Hygrometer, Compatible with Apple HomeKit, Alexa"/>
    <s v="/Aqara-WSDCGQ11LM-Temperature-Humidity-Sensor/dp/B07D37FKGY/ref=sr_1_26?dchild=1&amp;keywords=smartthings+sensor&amp;qid=1612317353&amp;sr=8-26"/>
    <n v="18.040499999999998"/>
    <n v="4.3"/>
    <n v="336"/>
    <n v="1"/>
    <x v="0"/>
    <b v="1"/>
    <b v="0"/>
    <b v="1"/>
    <b v="0"/>
    <b v="0"/>
    <b v="0"/>
    <b v="0"/>
    <b v="0"/>
    <x v="1"/>
    <n v="18.040499999999998"/>
    <n v="9.020249999999999"/>
    <x v="1"/>
  </r>
  <r>
    <s v="HomeSeer HS-MS100+ Z-Wave Plus Motion Sensor"/>
    <s v="/HomeSeer-HS-MS100-Z-Wave-Motion-SmartThings/dp/B0786PWMW6/ref=sr_1_27?dchild=1&amp;keywords=smartthings+sensor&amp;qid=1612317353&amp;sr=8-27"/>
    <n v="28.452499999999997"/>
    <n v="3"/>
    <n v="16"/>
    <n v="1"/>
    <x v="1"/>
    <b v="0"/>
    <b v="1"/>
    <b v="0"/>
    <b v="0"/>
    <b v="0"/>
    <b v="0"/>
    <b v="0"/>
    <b v="0"/>
    <x v="0"/>
    <n v="28.452499999999997"/>
    <n v="28.452499999999997"/>
    <x v="0"/>
  </r>
  <r>
    <s v="Ecolink ZigBee Wireless Flood Detection Sensor, White. (PN - FLZB1-ECO)"/>
    <s v="/Ecolink-ZigBee-Wireless-Detection-Sensor/dp/B08428HMKX/ref=sr_1_28?dchild=1&amp;keywords=smartthings+sensor&amp;qid=1612317353&amp;sr=8-28"/>
    <n v="32.290500000000002"/>
    <n v="4"/>
    <n v="6"/>
    <n v="1"/>
    <x v="0"/>
    <b v="0"/>
    <b v="1"/>
    <b v="0"/>
    <b v="0"/>
    <b v="0"/>
    <b v="0"/>
    <b v="0"/>
    <b v="0"/>
    <x v="0"/>
    <n v="32.290500000000002"/>
    <n v="32.290500000000002"/>
    <x v="0"/>
  </r>
  <r>
    <s v="Aeotec Multisensor 6 with Battery, Z-Wave Plus 6-in-1 Motion, Temperature, Humidity, Light, UV, Vibration Sensor"/>
    <s v="/Aeotec-Multisensor-Temperature-Humidity-Vibration/dp/B0773FWJ2Y/ref=sr_1_29?dchild=1&amp;keywords=smartthings+sensor&amp;qid=1612317353&amp;sr=8-29"/>
    <n v="57.9405"/>
    <n v="4.3"/>
    <n v="110"/>
    <n v="1"/>
    <x v="1"/>
    <b v="1"/>
    <b v="1"/>
    <b v="1"/>
    <b v="1"/>
    <b v="0"/>
    <b v="1"/>
    <b v="0"/>
    <b v="0"/>
    <x v="3"/>
    <n v="57.9405"/>
    <n v="11.588100000000001"/>
    <x v="3"/>
  </r>
  <r>
    <s v="Aeotec Water Sensor 6 Zwave Water Sensor Z-Wave Plus Enabled Home Security Zwave Leak Sensor Smart Zwave Temperature Freeze Flood Sensor (Water Sensor 6)"/>
    <s v="/Aeotec-ZW122-Z-Wave-Water-Sensor/dp/B0799KLKVC/ref=sr_1_39?dchild=1&amp;keywords=smartthings+sensor&amp;qid=1612317353&amp;sr=8-39"/>
    <n v="52.240499999999997"/>
    <n v="4.0999999999999996"/>
    <n v="77"/>
    <n v="1"/>
    <x v="1"/>
    <b v="1"/>
    <b v="0"/>
    <b v="0"/>
    <b v="0"/>
    <b v="0"/>
    <b v="0"/>
    <b v="0"/>
    <b v="0"/>
    <x v="0"/>
    <n v="52.240499999999997"/>
    <n v="52.240499999999997"/>
    <x v="10"/>
  </r>
  <r>
    <s v="FIBARO Motion Sensor Z-Wave Plus Multisensor-Movement, Temperature, Light Intensity, Accelerometer, FGMS-001, doesn't work with HomeKit"/>
    <s v="/Fibaro-FGMS-001-ZW5-motionsensor-Multisensor-FGMS-001/dp/B01KOGDETI/ref=sr_1_41?dchild=1&amp;keywords=smartthings+sensor&amp;qid=1612317353&amp;sr=8-41"/>
    <n v="40.432000000000002"/>
    <n v="3.8"/>
    <n v="133"/>
    <n v="1"/>
    <x v="1"/>
    <b v="1"/>
    <b v="1"/>
    <b v="0"/>
    <b v="0"/>
    <b v="0"/>
    <b v="0"/>
    <b v="0"/>
    <b v="0"/>
    <x v="1"/>
    <n v="40.432000000000002"/>
    <n v="20.216000000000001"/>
    <x v="6"/>
  </r>
  <r>
    <s v="NEO Z-Wave Plus Motion Sensor Z Wave Detector Home Automation, Easy Installation, Works with SmartThings, Wink, Vera (Green)"/>
    <s v="/NEO-Z-Wave-Detector-Automation-SmartThings/dp/B079JTSR3V/ref=sr_1_43?dchild=1&amp;keywords=smartthings+sensor&amp;qid=1612317353&amp;sr=8-43"/>
    <n v="30.010499999999997"/>
    <n v="3.7"/>
    <n v="7"/>
    <n v="1"/>
    <x v="1"/>
    <b v="0"/>
    <b v="1"/>
    <b v="0"/>
    <b v="0"/>
    <b v="0"/>
    <b v="0"/>
    <b v="0"/>
    <b v="0"/>
    <x v="0"/>
    <n v="30.010499999999997"/>
    <n v="30.010499999999997"/>
    <x v="0"/>
  </r>
  <r>
    <s v="Aeotec Dock for Zwave Water Sensor 6 for Home Security Z-Wave Plus Water Leak Detector Smart Flood Sensor Freeze Sensor Temperature Detector"/>
    <s v="/Aeotec-ZW160-Z-Wave-Water-Sensor/dp/B01FW2D9MG/ref=sr_1_44?dchild=1&amp;keywords=smartthings+sensor&amp;qid=1612317353&amp;sr=8-44"/>
    <n v="18.990499999999997"/>
    <n v="4.3"/>
    <n v="47"/>
    <n v="1"/>
    <x v="1"/>
    <b v="1"/>
    <b v="0"/>
    <b v="0"/>
    <b v="0"/>
    <b v="0"/>
    <b v="0"/>
    <b v="0"/>
    <b v="0"/>
    <x v="0"/>
    <n v="18.990499999999997"/>
    <n v="18.990499999999997"/>
    <x v="10"/>
  </r>
  <r>
    <s v="NEO Z-Wave Plus Door/Window Sensor Mini Sized Smart Home Automation Security, Magnetic, Work with Wink, Aeotec, Iris and Vera 2PK"/>
    <s v="/NEO-Z-Wave-Automation-Security-Magnetic/dp/B079MB2FQN/ref=sr_1_47?dchild=1&amp;keywords=smartthings+sensor&amp;qid=1612317353&amp;sr=8-47"/>
    <n v="43.025499999999994"/>
    <n v="3.9"/>
    <n v="70"/>
    <n v="1"/>
    <x v="1"/>
    <b v="0"/>
    <b v="0"/>
    <b v="0"/>
    <b v="0"/>
    <b v="0"/>
    <b v="0"/>
    <b v="0"/>
    <b v="1"/>
    <x v="0"/>
    <n v="43.025499999999994"/>
    <n v="43.025499999999994"/>
    <x v="4"/>
  </r>
  <r>
    <s v="GE Enbrighten Z-Wave Plus Smart Door Sensor, Left or Right Opening, Attaches to Existing Door Hinge, Works with Alexa, Google Assistant, ZWave Hub Required, 32563,White"/>
    <s v="/GE-Wireless-Attaches-Existing-32563/dp/B01KQDIUAW/ref=sr_1_48?dchild=1&amp;keywords=smartthings+sensor&amp;qid=1612317353&amp;sr=8-48"/>
    <n v="32.774999999999999"/>
    <n v="3.7"/>
    <n v="209"/>
    <n v="1"/>
    <x v="1"/>
    <b v="0"/>
    <b v="0"/>
    <b v="0"/>
    <b v="0"/>
    <b v="0"/>
    <b v="0"/>
    <b v="0"/>
    <b v="1"/>
    <x v="0"/>
    <n v="32.774999999999999"/>
    <n v="32.774999999999999"/>
    <x v="4"/>
  </r>
  <r>
    <s v="Aqara Motion Sensor, REQUIRES AQARA HUB, Zigbee Connection, for Alarm System and Smart Home Automation, Broad Detection Range, Compatible with Apple HomeKit, Alexa"/>
    <s v="/gp/slredirect/picassoRedirect.html/ref=pa_sp_atf_aps_sr_pg1_1?ie=UTF8&amp;adId=A10200283TZ7UFD9922I4&amp;url=%2FAqara-RTCGQ11LM-Motion-Sensor-White%2Fdp%2FB07D1CRRVF%2Fref%3Dsr_1_1_sspa%3Fdchild%3D1%26keywords%3Daqara%2Bsensor%26qid%3D1612317354%26sr%3D8-1-spons%26psc%3D1&amp;qualifier=1612317354&amp;id=7379924219162146&amp;widgetName=sp_atf"/>
    <n v="19.180499999999999"/>
    <n v="4.3"/>
    <n v="256"/>
    <n v="1"/>
    <x v="0"/>
    <b v="0"/>
    <b v="1"/>
    <b v="0"/>
    <b v="0"/>
    <b v="0"/>
    <b v="0"/>
    <b v="0"/>
    <b v="0"/>
    <x v="0"/>
    <n v="19.180499999999999"/>
    <n v="19.180499999999999"/>
    <x v="0"/>
  </r>
  <r>
    <s v="Aqara Door and Window Sensor, REQUIRES AQARA HUB, Zigbee Connection, Wireless Mini Contact Sensor for Alarm System and Smart Home Automation, Compatible with Apple HomeKit, Alexa"/>
    <s v="/gp/slredirect/picassoRedirect.html/ref=pa_sp_atf_aps_sr_pg1_1?ie=UTF8&amp;adId=A09997602MDBJ07AOSD5E&amp;url=%2FAqara-MCCGQ11LM-Window-Sensor-White%2Fdp%2FB07D37VDM3%2Fref%3Dsr_1_2_sspa%3Fdchild%3D1%26keywords%3Daqara%2Bsensor%26qid%3D1612317354%26sr%3D8-2-spons%26psc%3D1&amp;qualifier=1612317354&amp;id=7379924219162146&amp;widgetName=sp_atf"/>
    <n v="17.090499999999999"/>
    <n v="4.5"/>
    <n v="387"/>
    <n v="1"/>
    <x v="0"/>
    <b v="0"/>
    <b v="0"/>
    <b v="0"/>
    <b v="0"/>
    <b v="0"/>
    <b v="0"/>
    <b v="0"/>
    <b v="1"/>
    <x v="0"/>
    <n v="17.090499999999999"/>
    <n v="17.090499999999999"/>
    <x v="4"/>
  </r>
  <r>
    <s v="Aqara Temperature and Humidity Sensor, REQUIRES AQARA HUB, Zigbee Connection, for Remote Monitoring and Smart Home Automation, Wireless Thermometer Hygrometer, Compatible with Apple HomeKit, Alexa"/>
    <s v="/gp/slredirect/picassoRedirect.html/ref=pa_sp_atf_aps_sr_pg1_1?ie=UTF8&amp;adId=A03167632Y02Z3QEBEFCD&amp;url=%2FAqara-WSDCGQ11LM-Temperature-Humidity-Sensor%2Fdp%2FB07D37FKGY%2Fref%3Dsr_1_3_sspa%3Fdchild%3D1%26keywords%3Daqara%2Bsensor%26qid%3D1612317354%26sr%3D8-3-spons%26psc%3D1&amp;qualifier=1612317354&amp;id=7379924219162146&amp;widgetName=sp_atf"/>
    <n v="18.040499999999998"/>
    <n v="4.3"/>
    <n v="336"/>
    <n v="1"/>
    <x v="0"/>
    <b v="1"/>
    <b v="0"/>
    <b v="1"/>
    <b v="0"/>
    <b v="0"/>
    <b v="0"/>
    <b v="0"/>
    <b v="0"/>
    <x v="1"/>
    <n v="18.040499999999998"/>
    <n v="9.020249999999999"/>
    <x v="1"/>
  </r>
  <r>
    <s v="Aqara Door and Window Sensor, REQUIRES AQARA HUB, Zigbee Connection, Wireless Mini Contact Sensor for Alarm System and Smart Home Automation, Compatible with Apple HomeKit, Alexa"/>
    <s v="/Aqara-MCCGQ11LM-Window-Sensor-White/dp/B07D37VDM3/ref=sr_1_4?dchild=1&amp;keywords=aqara+sensor&amp;qid=1612317354&amp;sr=8-4"/>
    <n v="17.090499999999999"/>
    <n v="4.5"/>
    <n v="387"/>
    <n v="1"/>
    <x v="0"/>
    <b v="0"/>
    <b v="0"/>
    <b v="0"/>
    <b v="0"/>
    <b v="0"/>
    <b v="0"/>
    <b v="0"/>
    <b v="1"/>
    <x v="0"/>
    <n v="17.090499999999999"/>
    <n v="17.090499999999999"/>
    <x v="4"/>
  </r>
  <r>
    <s v="Aqara Motion Sensor, REQUIRES AQARA HUB, Zigbee Connection, for Alarm System and Smart Home Automation, Broad Detection Range, Compatible with Apple HomeKit, Alexa"/>
    <s v="/Aqara-RTCGQ11LM-Motion-Sensor-White/dp/B07D1CRRVF/ref=sr_1_5?dchild=1&amp;keywords=aqara+sensor&amp;qid=1612317354&amp;sr=8-5"/>
    <n v="19.180499999999999"/>
    <n v="4.3"/>
    <n v="256"/>
    <n v="1"/>
    <x v="0"/>
    <b v="0"/>
    <b v="1"/>
    <b v="0"/>
    <b v="0"/>
    <b v="0"/>
    <b v="0"/>
    <b v="0"/>
    <b v="0"/>
    <x v="0"/>
    <n v="19.180499999999999"/>
    <n v="19.180499999999999"/>
    <x v="0"/>
  </r>
  <r>
    <s v="Aqara Temperature and Humidity Sensor, REQUIRES AQARA HUB, Zigbee Connection, for Remote Monitoring and Smart Home Automation, Wireless Thermometer Hygrometer, Compatible with Apple HomeKit, Alexa"/>
    <s v="/Aqara-WSDCGQ11LM-Temperature-Humidity-Sensor/dp/B07D37FKGY/ref=sr_1_6?dchild=1&amp;keywords=aqara+sensor&amp;qid=1612317354&amp;sr=8-6"/>
    <n v="18.040499999999998"/>
    <n v="4.3"/>
    <n v="336"/>
    <n v="1"/>
    <x v="0"/>
    <b v="1"/>
    <b v="0"/>
    <b v="1"/>
    <b v="0"/>
    <b v="0"/>
    <b v="0"/>
    <b v="0"/>
    <b v="0"/>
    <x v="1"/>
    <n v="18.040499999999998"/>
    <n v="9.020249999999999"/>
    <x v="1"/>
  </r>
  <r>
    <s v="Aqara Vibration Sensor, REQUIRES AQARA HUB, Zigbee Connection, Wireless Mini Glass Break Detector for Alarm System and Smart Home Automation, Compatible with Apple HomeKit"/>
    <s v="/Aqara-Vibration-Sensor-Automation-Compatible/dp/B07PJT939B/ref=sr_1_9?dchild=1&amp;keywords=aqara+sensor&amp;qid=1612317354&amp;sr=8-9"/>
    <n v="18.230499999999999"/>
    <n v="4"/>
    <n v="142"/>
    <n v="1"/>
    <x v="0"/>
    <b v="0"/>
    <b v="0"/>
    <b v="0"/>
    <b v="0"/>
    <b v="0"/>
    <b v="1"/>
    <b v="0"/>
    <b v="0"/>
    <x v="0"/>
    <n v="18.230499999999999"/>
    <n v="18.230499999999999"/>
    <x v="5"/>
  </r>
  <r>
    <s v="Aeotec Multisensor 6, Z-Wave Plus 6-in1 motion, temperature, humidity, light, UV, vibration sensor"/>
    <s v="/Aeotec-Multisensor-temperature-humidity-vibration/dp/B0151Z8ZQY/ref=sr_1_2?dchild=1&amp;keywords=aeotec+sensor&amp;qid=1612317355&amp;sr=8-2"/>
    <n v="56.990499999999997"/>
    <n v="4"/>
    <n v="546"/>
    <n v="1"/>
    <x v="1"/>
    <b v="1"/>
    <b v="1"/>
    <b v="1"/>
    <b v="1"/>
    <b v="0"/>
    <b v="1"/>
    <b v="0"/>
    <b v="0"/>
    <x v="3"/>
    <n v="56.990499999999997"/>
    <n v="11.398099999999999"/>
    <x v="3"/>
  </r>
  <r>
    <s v="Zwave Door Sensor Aeotec Recessed Door Sensor 7, Z-Wave Plus Enabled Smart Door Sensor Battery Powered, SmartStart S2, Zwave Hub Required SmartThings Fibaro Home Centre 3 Hubitat"/>
    <s v="/Recessed-Invisible-Security-SmartStart-Required/dp/B082PT71MM/ref=sr_1_3?dchild=1&amp;keywords=aeotec+sensor&amp;qid=1612317355&amp;sr=8-3"/>
    <n v="33.240499999999997"/>
    <n v="4"/>
    <n v="108"/>
    <n v="1"/>
    <x v="1"/>
    <b v="0"/>
    <b v="0"/>
    <b v="0"/>
    <b v="0"/>
    <b v="0"/>
    <b v="0"/>
    <b v="0"/>
    <b v="1"/>
    <x v="0"/>
    <n v="33.240499999999997"/>
    <n v="33.240499999999997"/>
    <x v="4"/>
  </r>
  <r>
    <s v="ZOOZ Z-Wave Plus 4-in-1 Sensor ZSE40 VER. 2.0 (Motion/Light/Temperature/Humidity)"/>
    <s v="/ZOOZ-Z-Wave-Sensor-Temperature-Humidity/dp/B01AKSO80O/ref=sr_1_6?dchild=1&amp;keywords=aeotec+sensor&amp;qid=1612317355&amp;sr=8-6"/>
    <n v="37.952500000000001"/>
    <n v="4"/>
    <n v="515"/>
    <n v="1"/>
    <x v="1"/>
    <b v="1"/>
    <b v="1"/>
    <b v="1"/>
    <b v="0"/>
    <b v="0"/>
    <b v="0"/>
    <b v="0"/>
    <b v="0"/>
    <x v="2"/>
    <n v="37.952500000000001"/>
    <n v="12.650833333333333"/>
    <x v="2"/>
  </r>
  <r>
    <s v="Zwave Door Sensor Window Sensor, Z-Wave Plus Enabled Aeotec 3-1 Door Window Sensor 7 Pro, Zwave Hub Required, Gen 7, White (Door/Window Sensor 7 Pro)"/>
    <s v="/Sensor-Window-Z-Wave-Enabled-Required/dp/B08LDJJWSY/ref=sr_1_7?dchild=1&amp;keywords=aeotec+sensor&amp;qid=1612317355&amp;sr=8-7"/>
    <n v="42.740499999999997"/>
    <n v="4.2"/>
    <n v="7"/>
    <n v="1"/>
    <x v="1"/>
    <b v="0"/>
    <b v="0"/>
    <b v="0"/>
    <b v="0"/>
    <b v="0"/>
    <b v="0"/>
    <b v="0"/>
    <b v="1"/>
    <x v="0"/>
    <n v="42.740499999999997"/>
    <n v="42.740499999999997"/>
    <x v="4"/>
  </r>
  <r>
    <s v="Aeotec Multisensor 6 &amp; Ceiling Recessor, Z-Wave Plus 6-in-1 Motion, Temperature, Humidity, Light, UV, Vibration Sensor, Battery included"/>
    <s v="/Aeotec-Multisensor-Recessor-Temperature-Vibration/dp/B0773HNJDY/ref=sr_1_8?dchild=1&amp;keywords=aeotec+sensor&amp;qid=1612317355&amp;sr=8-8"/>
    <n v="66.490499999999997"/>
    <n v="4.2"/>
    <n v="49"/>
    <n v="1"/>
    <x v="1"/>
    <b v="1"/>
    <b v="1"/>
    <b v="1"/>
    <b v="1"/>
    <b v="0"/>
    <b v="1"/>
    <b v="0"/>
    <b v="0"/>
    <x v="3"/>
    <n v="66.490499999999997"/>
    <n v="13.2981"/>
    <x v="3"/>
  </r>
  <r>
    <s v="Aeotec Water Sensor 6 Zwave Water Sensor Z-Wave Plus Enabled Home Security Zwave Leak Sensor Smart Zwave Temperature Freeze Flood Sensor (Water Sensor 6)"/>
    <s v="/Aeotec-ZW122-Z-Wave-Water-Sensor/dp/B0799KLKVC/ref=sr_1_9?dchild=1&amp;keywords=aeotec+sensor&amp;qid=1612317355&amp;sr=8-9"/>
    <n v="52.240499999999997"/>
    <n v="4.0999999999999996"/>
    <n v="77"/>
    <n v="1"/>
    <x v="1"/>
    <b v="1"/>
    <b v="0"/>
    <b v="0"/>
    <b v="0"/>
    <b v="0"/>
    <b v="0"/>
    <b v="0"/>
    <b v="0"/>
    <x v="0"/>
    <n v="52.240499999999997"/>
    <n v="52.240499999999997"/>
    <x v="10"/>
  </r>
  <r>
    <s v="Aeotec Multisensor 6 with Battery, Z-Wave Plus 6-in-1 Motion, Temperature, Humidity, Light, UV, Vibration Sensor"/>
    <s v="/Aeotec-Multisensor-Temperature-Humidity-Vibration/dp/B0773FWJ2Y/ref=sr_1_11?dchild=1&amp;keywords=aeotec+sensor&amp;qid=1612317355&amp;sr=8-11"/>
    <n v="57.9405"/>
    <n v="4.3"/>
    <n v="110"/>
    <n v="1"/>
    <x v="1"/>
    <b v="1"/>
    <b v="1"/>
    <b v="1"/>
    <b v="1"/>
    <b v="0"/>
    <b v="1"/>
    <b v="0"/>
    <b v="0"/>
    <x v="3"/>
    <n v="57.9405"/>
    <n v="11.588100000000001"/>
    <x v="3"/>
  </r>
  <r>
    <s v="Aeotec Dock for Zwave Water Sensor 6 for Home Security Z-Wave Plus Water Leak Detector Smart Flood Sensor Freeze Sensor Temperature Detector"/>
    <s v="/Aeotec-ZW160-Z-Wave-Water-Sensor/dp/B01FW2D9MG/ref=sr_1_12?dchild=1&amp;keywords=aeotec+sensor&amp;qid=1612317355&amp;sr=8-12"/>
    <n v="18.990499999999997"/>
    <n v="4.3"/>
    <n v="47"/>
    <n v="1"/>
    <x v="1"/>
    <b v="1"/>
    <b v="0"/>
    <b v="0"/>
    <b v="0"/>
    <b v="0"/>
    <b v="0"/>
    <b v="0"/>
    <b v="0"/>
    <x v="0"/>
    <n v="18.990499999999997"/>
    <n v="18.990499999999997"/>
    <x v="10"/>
  </r>
  <r>
    <s v="Zooz Z-Wave Plus S2 Outdoor Motion Sensor ZSE29"/>
    <s v="/Z-Wave-Outdoor-Motion-Sensor-ZSE29/dp/B07KP4T3MS/ref=sr_1_14?dchild=1&amp;keywords=aeotec+sensor&amp;qid=1612317355&amp;sr=8-14"/>
    <n v="42.702500000000001"/>
    <n v="4.0999999999999996"/>
    <n v="162"/>
    <n v="1"/>
    <x v="1"/>
    <b v="0"/>
    <b v="1"/>
    <b v="0"/>
    <b v="0"/>
    <b v="0"/>
    <b v="0"/>
    <b v="0"/>
    <b v="0"/>
    <x v="0"/>
    <n v="42.702500000000001"/>
    <n v="42.702500000000001"/>
    <x v="0"/>
  </r>
  <r>
    <s v="Aqara Temperature and Humidity Sensor, REQUIRES AQARA HUB, Zigbee Connection, for Remote Monitoring and Smart Home Automation, Wireless Thermometer Hygrometer, Compatible with Apple HomeKit, Alexa"/>
    <s v="/Aqara-WSDCGQ11LM-Temperature-Humidity-Sensor/dp/B07D37FKGY/ref=sr_1_16?dchild=1&amp;keywords=aeotec+sensor&amp;qid=1612317355&amp;sr=8-16"/>
    <n v="18.040499999999998"/>
    <n v="4.3"/>
    <n v="336"/>
    <n v="1"/>
    <x v="0"/>
    <b v="1"/>
    <b v="0"/>
    <b v="1"/>
    <b v="0"/>
    <b v="0"/>
    <b v="0"/>
    <b v="0"/>
    <b v="0"/>
    <x v="1"/>
    <n v="18.040499999999998"/>
    <n v="9.020249999999999"/>
    <x v="1"/>
  </r>
  <r>
    <s v="NEO Z-Wave Plus Door/Window Sensor Mini Sized Smart Home Automation Security, Magnetic, Work with Wink, Aeotec, Iris and Vera 2PK"/>
    <s v="/NEO-Z-Wave-Automation-Security-Magnetic/dp/B079MB2FQN/ref=sr_1_17?dchild=1&amp;keywords=aeotec+sensor&amp;qid=1612317355&amp;sr=8-17"/>
    <n v="43.025499999999994"/>
    <n v="3.9"/>
    <n v="70"/>
    <n v="1"/>
    <x v="1"/>
    <b v="0"/>
    <b v="0"/>
    <b v="0"/>
    <b v="0"/>
    <b v="0"/>
    <b v="0"/>
    <b v="0"/>
    <b v="1"/>
    <x v="0"/>
    <n v="43.025499999999994"/>
    <n v="43.025499999999994"/>
    <x v="4"/>
  </r>
  <r>
    <s v="Zooz Z-Wave Plus S2 Motion Sensor ZSE18 with Magnetic Mount, Works with Vera and SmartThings"/>
    <s v="/Z-Wave-Motion-ZSE18-Magnetic-SmartThings/dp/B07FHL7J11/ref=sr_1_18?dchild=1&amp;keywords=aeotec+sensor&amp;qid=1612317355&amp;sr=8-18"/>
    <n v="28.452499999999997"/>
    <n v="3.7"/>
    <n v="103"/>
    <n v="1"/>
    <x v="1"/>
    <b v="0"/>
    <b v="1"/>
    <b v="0"/>
    <b v="0"/>
    <b v="0"/>
    <b v="0"/>
    <b v="0"/>
    <b v="0"/>
    <x v="0"/>
    <n v="28.452499999999997"/>
    <n v="28.452499999999997"/>
    <x v="0"/>
  </r>
  <r>
    <s v="Z-wave Plus Rare Earth Magnets Door &amp; Window Sensor, White &amp; Brown (DWZWAVE2.5-ECO)"/>
    <s v="/Z-Wave-Magnets-Window-Sensor-DWZWAVE2-5-ECO/dp/B01N5HB4U5/ref=sr_1_19?dchild=1&amp;keywords=aeotec+sensor&amp;qid=1612317355&amp;sr=8-19"/>
    <n v="27.683"/>
    <n v="4.5"/>
    <n v="604"/>
    <n v="1"/>
    <x v="1"/>
    <b v="0"/>
    <b v="0"/>
    <b v="0"/>
    <b v="0"/>
    <b v="0"/>
    <b v="0"/>
    <b v="0"/>
    <b v="1"/>
    <x v="0"/>
    <n v="27.683"/>
    <n v="27.683"/>
    <x v="4"/>
  </r>
  <r>
    <s v="Aqara Door and Window Sensor, REQUIRES AQARA HUB, Zigbee Connection, Wireless Mini Contact Sensor for Alarm System and Smart Home Automation, Compatible with Apple HomeKit, Alexa"/>
    <s v="/gp/slredirect/picassoRedirect.html/ref=pa_sp_atf_aps_sr_pg1_1?ie=UTF8&amp;adId=A07817801Z3QONQTPPXQQ&amp;url=%2FAqara-MCCGQ11LM-Window-Sensor-White%2Fdp%2FB07D37VDM3%2Fref%3Dsr_1_1_sspa%3Fdchild%3D1%26keywords%3Daqara%2Bsensor%26qid%3D1612317356%26sr%3D8-1-spons%26psc%3D1&amp;qualifier=1612317356&amp;id=8158787443136752&amp;widgetName=sp_atf"/>
    <n v="17.090499999999999"/>
    <n v="4.5"/>
    <n v="387"/>
    <n v="1"/>
    <x v="0"/>
    <b v="0"/>
    <b v="0"/>
    <b v="0"/>
    <b v="0"/>
    <b v="0"/>
    <b v="0"/>
    <b v="0"/>
    <b v="1"/>
    <x v="0"/>
    <n v="17.090499999999999"/>
    <n v="17.090499999999999"/>
    <x v="4"/>
  </r>
  <r>
    <s v="Aqara Motion Sensor, REQUIRES AQARA HUB, Zigbee Connection, for Alarm System and Smart Home Automation, Broad Detection Range, Compatible with Apple HomeKit, Alexa"/>
    <s v="/gp/slredirect/picassoRedirect.html/ref=pa_sp_atf_aps_sr_pg1_1?ie=UTF8&amp;adId=A10200283TZ7UFD9922I4&amp;url=%2FAqara-RTCGQ11LM-Motion-Sensor-White%2Fdp%2FB07D1CRRVF%2Fref%3Dsr_1_2_sspa%3Fdchild%3D1%26keywords%3Daqara%2Bsensor%26qid%3D1612317356%26sr%3D8-2-spons%26psc%3D1&amp;qualifier=1612317356&amp;id=8158787443136752&amp;widgetName=sp_atf"/>
    <n v="19.180499999999999"/>
    <n v="4.3"/>
    <n v="256"/>
    <n v="1"/>
    <x v="0"/>
    <b v="0"/>
    <b v="1"/>
    <b v="0"/>
    <b v="0"/>
    <b v="0"/>
    <b v="0"/>
    <b v="0"/>
    <b v="0"/>
    <x v="0"/>
    <n v="19.180499999999999"/>
    <n v="19.180499999999999"/>
    <x v="0"/>
  </r>
  <r>
    <s v="Aqara Temperature and Humidity Sensor, REQUIRES AQARA HUB, Zigbee Connection, for Remote Monitoring and Smart Home Automation, Wireless Thermometer Hygrometer, Compatible with Apple HomeKit, Alexa"/>
    <s v="/gp/slredirect/picassoRedirect.html/ref=pa_sp_atf_aps_sr_pg1_1?ie=UTF8&amp;adId=A03167632Y02Z3QEBEFCD&amp;url=%2FAqara-WSDCGQ11LM-Temperature-Humidity-Sensor%2Fdp%2FB07D37FKGY%2Fref%3Dsr_1_4_sspa%3Fdchild%3D1%26keywords%3Daqara%2Bsensor%26qid%3D1612317356%26sr%3D8-4-spons%26psc%3D1&amp;qualifier=1612317356&amp;id=8158787443136752&amp;widgetName=sp_atf"/>
    <n v="18.040499999999998"/>
    <n v="4.3"/>
    <n v="336"/>
    <n v="1"/>
    <x v="0"/>
    <b v="1"/>
    <b v="0"/>
    <b v="1"/>
    <b v="0"/>
    <b v="0"/>
    <b v="0"/>
    <b v="0"/>
    <b v="0"/>
    <x v="1"/>
    <n v="18.040499999999998"/>
    <n v="9.020249999999999"/>
    <x v="1"/>
  </r>
  <r>
    <s v="Aqara Door and Window Sensor, REQUIRES AQARA HUB, Zigbee Connection, Wireless Mini Contact Sensor for Alarm System and Smart Home Automation, Compatible with Apple HomeKit, Alexa"/>
    <s v="/Aqara-MCCGQ11LM-Window-Sensor-White/dp/B07D37VDM3/ref=sr_1_5?dchild=1&amp;keywords=aqara+sensor&amp;qid=1612317356&amp;sr=8-5"/>
    <n v="17.090499999999999"/>
    <n v="4.5"/>
    <n v="387"/>
    <n v="1"/>
    <x v="0"/>
    <b v="0"/>
    <b v="0"/>
    <b v="0"/>
    <b v="0"/>
    <b v="0"/>
    <b v="0"/>
    <b v="0"/>
    <b v="1"/>
    <x v="0"/>
    <n v="17.090499999999999"/>
    <n v="17.090499999999999"/>
    <x v="4"/>
  </r>
  <r>
    <s v="Aqara Temperature and Humidity Sensor, REQUIRES AQARA HUB, Zigbee Connection, for Remote Monitoring and Smart Home Automation, Wireless Thermometer Hygrometer, Compatible with Apple HomeKit, Alexa"/>
    <s v="/Aqara-WSDCGQ11LM-Temperature-Humidity-Sensor/dp/B07D37FKGY/ref=sr_1_6?dchild=1&amp;keywords=aqara+sensor&amp;qid=1612317356&amp;sr=8-6"/>
    <n v="18.040499999999998"/>
    <n v="4.3"/>
    <n v="336"/>
    <n v="1"/>
    <x v="0"/>
    <b v="1"/>
    <b v="0"/>
    <b v="1"/>
    <b v="0"/>
    <b v="0"/>
    <b v="0"/>
    <b v="0"/>
    <b v="0"/>
    <x v="1"/>
    <n v="18.040499999999998"/>
    <n v="9.020249999999999"/>
    <x v="1"/>
  </r>
  <r>
    <s v="Aqara Motion Sensor, REQUIRES AQARA HUB, Zigbee Connection, for Alarm System and Smart Home Automation, Broad Detection Range, Compatible with Apple HomeKit, Alexa"/>
    <s v="/Aqara-RTCGQ11LM-Motion-Sensor-White/dp/B07D1CRRVF/ref=sr_1_7?dchild=1&amp;keywords=aqara+sensor&amp;qid=1612317356&amp;sr=8-7"/>
    <n v="19.180499999999999"/>
    <n v="4.3"/>
    <n v="256"/>
    <n v="1"/>
    <x v="0"/>
    <b v="0"/>
    <b v="1"/>
    <b v="0"/>
    <b v="0"/>
    <b v="0"/>
    <b v="0"/>
    <b v="0"/>
    <b v="0"/>
    <x v="0"/>
    <n v="19.180499999999999"/>
    <n v="19.180499999999999"/>
    <x v="0"/>
  </r>
  <r>
    <s v="Aqara Vibration Sensor, REQUIRES AQARA HUB, Zigbee Connection, Wireless Mini Glass Break Detector for Alarm System and Smart Home Automation, Compatible with Apple HomeKit"/>
    <s v="/Aqara-Vibration-Sensor-Automation-Compatible/dp/B07PJT939B/ref=sr_1_9?dchild=1&amp;keywords=aqara+sensor&amp;qid=1612317356&amp;sr=8-9"/>
    <n v="18.230499999999999"/>
    <n v="4"/>
    <n v="142"/>
    <n v="1"/>
    <x v="0"/>
    <b v="0"/>
    <b v="0"/>
    <b v="0"/>
    <b v="0"/>
    <b v="0"/>
    <b v="1"/>
    <b v="0"/>
    <b v="0"/>
    <x v="0"/>
    <n v="18.230499999999999"/>
    <n v="18.230499999999999"/>
    <x v="5"/>
  </r>
  <r>
    <s v="WiFi Door Sensor, TESSAN Smart Window Contact Sensor Compatible with Amazon Alexa, Google Assistant, No Hub Required, Sends Alerts, Wireless Remote Alarm, Programmable with Smart Life Devices"/>
    <s v="/TESSAN-Compatible-Assistant-Required-Programmable/dp/B08FR6MJN5/ref=sr_1_3?dchild=1&amp;keywords=shelly+sensor&amp;qid=1612317357&amp;sr=8-3"/>
    <n v="18.990499999999997"/>
    <n v="3.9"/>
    <n v="124"/>
    <n v="1"/>
    <x v="2"/>
    <b v="0"/>
    <b v="0"/>
    <b v="0"/>
    <b v="0"/>
    <b v="0"/>
    <b v="0"/>
    <b v="0"/>
    <b v="1"/>
    <x v="0"/>
    <n v="18.990499999999997"/>
    <n v="18.990499999999997"/>
    <x v="4"/>
  </r>
  <r>
    <s v="KAIPULE Ceiling-Mounted Z-Wave Plus PIR Motion Sensor,Compatible with Fibaro,HomeSeer and Vera -  Easy to install - White"/>
    <s v="/KAIPULE-Ceiling-Mounted-Z-Wave-Compatible-HomeSeer/dp/B07Z677BYS/ref=sr_1_22?dchild=1&amp;keywords=shelly+sensor&amp;qid=1612317357&amp;sr=8-22"/>
    <n v="32.280999999999999"/>
    <n v="3.4"/>
    <n v="13"/>
    <n v="1"/>
    <x v="1"/>
    <b v="0"/>
    <b v="1"/>
    <b v="0"/>
    <b v="0"/>
    <b v="0"/>
    <b v="0"/>
    <b v="0"/>
    <b v="0"/>
    <x v="0"/>
    <n v="32.280999999999999"/>
    <n v="32.280999999999999"/>
    <x v="0"/>
  </r>
  <r>
    <s v="Docooler SONOFF TH16 WiFi Wireless Smart Switch Monitoring Temperature Humidity Wireless Home Automation Kit Compatible with Alexa Google Home Nest 15A 3500W"/>
    <s v="/Docooler-Monitoring-Temperature-Automation-Compatible/dp/B07QCVHPDW/ref=sr_1_39?dchild=1&amp;keywords=shelly+sensor&amp;qid=1612317357&amp;sr=8-39"/>
    <n v="22.790499999999998"/>
    <n v="4.0999999999999996"/>
    <n v="46"/>
    <n v="1"/>
    <x v="2"/>
    <b v="1"/>
    <b v="0"/>
    <b v="1"/>
    <b v="0"/>
    <b v="0"/>
    <b v="0"/>
    <b v="0"/>
    <b v="0"/>
    <x v="1"/>
    <n v="22.790499999999998"/>
    <n v="11.395249999999999"/>
    <x v="1"/>
  </r>
  <r>
    <s v="Schlage RS100HC V N N SL Z-Wave Window and Door Sensor, RS100, white and brown cases included"/>
    <s v="/Z-Wave-Window-Sensor-Nexia-Included/dp/B008Q5CTBE/ref=sr_1_1?dchild=1&amp;keywords=schlage+sensor&amp;qid=1612317358&amp;sr=8-1"/>
    <n v="35.472999999999999"/>
    <n v="4.0999999999999996"/>
    <n v="183"/>
    <n v="1"/>
    <x v="1"/>
    <b v="0"/>
    <b v="0"/>
    <b v="0"/>
    <b v="0"/>
    <b v="0"/>
    <b v="0"/>
    <b v="0"/>
    <b v="1"/>
    <x v="0"/>
    <n v="35.472999999999999"/>
    <n v="35.472999999999999"/>
    <x v="4"/>
  </r>
  <r>
    <s v="Schlage Z-Wave Motion Sensor with Nexia, RS200"/>
    <s v="/Schlage-Z-Wave-Motion-Sensor-Nexia/dp/B008Q5CTTG/ref=sr_1_6?dchild=1&amp;keywords=schlage+sensor&amp;qid=1612317358&amp;sr=8-6"/>
    <n v="40.735999999999997"/>
    <n v="4"/>
    <n v="86"/>
    <n v="1"/>
    <x v="1"/>
    <b v="0"/>
    <b v="1"/>
    <b v="0"/>
    <b v="0"/>
    <b v="0"/>
    <b v="0"/>
    <b v="0"/>
    <b v="0"/>
    <x v="0"/>
    <n v="40.735999999999997"/>
    <n v="40.735999999999997"/>
    <x v="0"/>
  </r>
  <r>
    <s v="Schlage Z-Wave Motion Sensor with Nexia, RS200"/>
    <s v="/gp/slredirect/picassoRedirect.html/ref=pa_sp_mtf_aps_sr_pg1_1?ie=UTF8&amp;adId=A05417432HBWHF0AUEEAM&amp;url=%2FSchlage-Z-Wave-Motion-Sensor-Nexia%2Fdp%2FB008Q5CTTG%2Fref%3Dsr_1_14_sspa%3Fdchild%3D1%26keywords%3Dschlage%2Bsensor%26qid%3D1612317358%26sr%3D8-14-spons%26psc%3D1%26smid%3DA33RI86K4PO1EO&amp;qualifier=1612317358&amp;id=719369008662766&amp;widgetName=sp_mtf"/>
    <n v="40.735999999999997"/>
    <n v="4"/>
    <n v="86"/>
    <n v="1"/>
    <x v="1"/>
    <b v="0"/>
    <b v="1"/>
    <b v="0"/>
    <b v="0"/>
    <b v="0"/>
    <b v="0"/>
    <b v="0"/>
    <b v="0"/>
    <x v="0"/>
    <n v="40.735999999999997"/>
    <n v="40.735999999999997"/>
    <x v="0"/>
  </r>
  <r>
    <s v="Aqara Motion Sensor, REQUIRES AQARA HUB, Zigbee Connection, for Alarm System and Smart Home Automation, Broad Detection Range, Compatible with Apple HomeKit, Alexa"/>
    <s v="/gp/slredirect/picassoRedirect.html/ref=pa_sp_atf_aps_sr_pg1_1?ie=UTF8&amp;adId=A10200283TZ7UFD9922I4&amp;url=%2FAqara-RTCGQ11LM-Motion-Sensor-White%2Fdp%2FB07D1CRRVF%2Fref%3Dsr_1_1_sspa%3Fdchild%3D1%26keywords%3Dsonoff%2Bsensor%26qid%3D1612317359%26sr%3D8-1-spons%26psc%3D1&amp;qualifier=1612317359&amp;id=1237415117877772&amp;widgetName=sp_atf"/>
    <n v="19.180499999999999"/>
    <n v="4.3"/>
    <n v="256"/>
    <n v="1"/>
    <x v="0"/>
    <b v="0"/>
    <b v="1"/>
    <b v="0"/>
    <b v="0"/>
    <b v="0"/>
    <b v="0"/>
    <b v="0"/>
    <b v="0"/>
    <x v="0"/>
    <n v="19.180499999999999"/>
    <n v="19.180499999999999"/>
    <x v="0"/>
  </r>
  <r>
    <s v="SONOFF SNZB-03 ZigBee Motion Sensor, Wireless Motion Detector Get Alerts or Trigger Lights to Turn on, SONOFF Zigbee Bridge Required"/>
    <s v="/Wireless-Detector-Required-Batteries-Included/dp/B08BFFJ69V/ref=sr_1_2?dchild=1&amp;keywords=sonoff+sensor&amp;qid=1612317359&amp;sr=8-2"/>
    <n v="17.090499999999999"/>
    <n v="3.6"/>
    <n v="66"/>
    <n v="1"/>
    <x v="0"/>
    <b v="0"/>
    <b v="1"/>
    <b v="0"/>
    <b v="0"/>
    <b v="0"/>
    <b v="0"/>
    <b v="0"/>
    <b v="0"/>
    <x v="0"/>
    <n v="17.090499999999999"/>
    <n v="17.090499999999999"/>
    <x v="0"/>
  </r>
  <r>
    <s v="SONOFF DW2 Wi-Fi Wireless Door Window Sensor,APP Alert for Home Automation Wireless Alarm Security System, Compatible with IFTTT, No Gateway Required."/>
    <s v="/Wireless-Automation-Security-Compatible-Required/dp/B08BLJF439/ref=sr_1_3?dchild=1&amp;keywords=sonoff+sensor&amp;qid=1612317359&amp;sr=8-3"/>
    <n v="12.3405"/>
    <n v="3"/>
    <n v="26"/>
    <n v="1"/>
    <x v="2"/>
    <b v="0"/>
    <b v="0"/>
    <b v="0"/>
    <b v="0"/>
    <b v="0"/>
    <b v="0"/>
    <b v="0"/>
    <b v="1"/>
    <x v="0"/>
    <n v="12.3405"/>
    <n v="12.3405"/>
    <x v="4"/>
  </r>
  <r>
    <s v="Sonoff TH16 WiFi Smart Switch with Temperature Monitoring,Works with Alexa &amp; Google Assistant(with DS18B20)"/>
    <s v="/Sonoff-Temperature-Humidity-Monitoring-Assistant/dp/B07TF5SYGL/ref=sr_1_4?dchild=1&amp;keywords=sonoff+sensor&amp;qid=1612317359&amp;sr=8-4"/>
    <n v="20.890499999999996"/>
    <n v="4.2"/>
    <n v="105"/>
    <n v="1"/>
    <x v="2"/>
    <b v="1"/>
    <b v="0"/>
    <b v="1"/>
    <b v="0"/>
    <b v="0"/>
    <b v="0"/>
    <b v="0"/>
    <b v="0"/>
    <x v="1"/>
    <n v="20.890499999999996"/>
    <n v="10.445249999999998"/>
    <x v="1"/>
  </r>
  <r>
    <s v="Sonoff Waterproof Temperature Sensor DS18B20, Work with Wi-Fi Wireless Remote Temperature Sensor Smart Switch ï¼ˆSonoff TH10/TH16)"/>
    <s v="/Sonoff-Waterproof-Temperature-DS18B20-Wireless/dp/B06XW6STL7/ref=sr_1_5?dchild=1&amp;keywords=sonoff+sensor&amp;qid=1612317359&amp;sr=8-5"/>
    <n v="8.4550000000000001"/>
    <n v="4.3"/>
    <n v="64"/>
    <n v="1"/>
    <x v="2"/>
    <b v="1"/>
    <b v="0"/>
    <b v="0"/>
    <b v="0"/>
    <b v="0"/>
    <b v="0"/>
    <b v="0"/>
    <b v="0"/>
    <x v="0"/>
    <n v="8.4550000000000001"/>
    <n v="8.4550000000000001"/>
    <x v="10"/>
  </r>
  <r>
    <s v="Sonoff TH16 Temperature and Humidity Monitoring WiFi Smart Switch for DIY Smart Home,Compatible with Alexa, Works with Google Assistant(With SI7021)"/>
    <s v="/Sonoff-Temperature-Monitoring-Compatible-Assistant/dp/B07TC2KCGF/ref=sr_1_6?dchild=1&amp;keywords=sonoff+sensor&amp;qid=1612317359&amp;sr=8-6"/>
    <n v="29.45"/>
    <n v="4"/>
    <n v="94"/>
    <n v="1"/>
    <x v="2"/>
    <b v="1"/>
    <b v="0"/>
    <b v="1"/>
    <b v="0"/>
    <b v="0"/>
    <b v="0"/>
    <b v="0"/>
    <b v="0"/>
    <x v="1"/>
    <n v="29.45"/>
    <n v="14.725"/>
    <x v="1"/>
  </r>
  <r>
    <s v="Sonoff TH10 Remote WiFi Smart Switch Support Temperature and Humidity Monitoring Feature for Home Automation System,Works with Alexa&amp;Google Assistant(Without Sensor)"/>
    <s v="/Sonoff-Temperature-Monitoring-Automation-Assistant/dp/B06XSHMG8P/ref=sr_1_9?dchild=1&amp;keywords=sonoff+sensor&amp;qid=1612317359&amp;sr=8-9"/>
    <n v="13.205"/>
    <n v="3.9"/>
    <n v="154"/>
    <n v="1"/>
    <x v="2"/>
    <b v="1"/>
    <b v="0"/>
    <b v="1"/>
    <b v="0"/>
    <b v="0"/>
    <b v="0"/>
    <b v="0"/>
    <b v="0"/>
    <x v="1"/>
    <n v="13.205"/>
    <n v="6.6025"/>
    <x v="1"/>
  </r>
  <r>
    <s v="Sonoff TH10 Temperature and Humidity Monitoring WiFi Smart Switch for DIY Smart Home,Compatible with Alexa, Google Assistant(with SI7021)"/>
    <s v="/Sonoff-Temperature-Monitoring-Compatible-Assistant/dp/B08DFWM1G8/ref=sr_1_11?dchild=1&amp;keywords=sonoff+sensor&amp;qid=1612317359&amp;sr=8-11"/>
    <n v="18.990499999999997"/>
    <n v="3.9"/>
    <n v="16"/>
    <n v="1"/>
    <x v="2"/>
    <b v="1"/>
    <b v="0"/>
    <b v="1"/>
    <b v="0"/>
    <b v="0"/>
    <b v="0"/>
    <b v="0"/>
    <b v="0"/>
    <x v="1"/>
    <n v="18.990499999999997"/>
    <n v="9.4952499999999986"/>
    <x v="1"/>
  </r>
  <r>
    <s v="OWSOO Motion Sensor,SONOFF SNZB-03 ZigBee Motion Sensor,Wireless Dual Infrared Detector,PIR Motion Sensor,Work with ZigBee Bridge via eWeLink APP,IFTTT Smart Home Automation,Security Alarm System"/>
    <s v="/OWSOO-Wireless-Infrared-Detector-Automation/dp/B08DRHDFTM/ref=sr_1_15?dchild=1&amp;keywords=sonoff+sensor&amp;qid=1612317359&amp;sr=8-15"/>
    <n v="18.040499999999998"/>
    <n v="3.8"/>
    <n v="14"/>
    <n v="1"/>
    <x v="0"/>
    <b v="0"/>
    <b v="1"/>
    <b v="0"/>
    <b v="0"/>
    <b v="0"/>
    <b v="0"/>
    <b v="0"/>
    <b v="0"/>
    <x v="0"/>
    <n v="18.040499999999998"/>
    <n v="18.040499999999998"/>
    <x v="0"/>
  </r>
  <r>
    <s v="Security Camera Indoor, WiFi Camera 1080P, blurams Nanny Cam Pet Camera w/ 2-Way Audio, Sound/Person Detection, Night Vision, Siren, Cloud&amp;Local Storage, Works with Alexa&amp;Google Assistant&amp;IFTTT&amp;Siri"/>
    <s v="/blurams-Wireless-Security-Detection-Two-Way/dp/B07YB8HZ8T/ref=sr_1_18?dchild=1&amp;keywords=sonoff+sensor&amp;qid=1612317359&amp;sr=8-18"/>
    <n v="37.990499999999997"/>
    <n v="4.4000000000000004"/>
    <n v="1560"/>
    <n v="1"/>
    <x v="2"/>
    <b v="0"/>
    <b v="1"/>
    <b v="0"/>
    <b v="0"/>
    <b v="0"/>
    <b v="0"/>
    <b v="0"/>
    <b v="0"/>
    <x v="0"/>
    <n v="37.990499999999997"/>
    <n v="37.990499999999997"/>
    <x v="0"/>
  </r>
  <r>
    <s v="Sonoff TH16 Temperature and Humidity Monitoring WiFi Smart Switch for DIY Smart Home,Compatible with Alexa(16A)"/>
    <s v="/Sonoff-Temperature-Humidity-Monitoring-Compatible/dp/B06XTNSJ46/ref=sr_1_23?dchild=1&amp;keywords=sonoff+sensor&amp;qid=1612317359&amp;sr=8-23"/>
    <n v="14.154999999999999"/>
    <n v="4.0999999999999996"/>
    <n v="403"/>
    <n v="1"/>
    <x v="2"/>
    <b v="1"/>
    <b v="0"/>
    <b v="1"/>
    <b v="0"/>
    <b v="0"/>
    <b v="0"/>
    <b v="0"/>
    <b v="0"/>
    <x v="1"/>
    <n v="14.154999999999999"/>
    <n v="7.0774999999999997"/>
    <x v="1"/>
  </r>
  <r>
    <s v="Govee WiFi Temperature Humidity Sensor, Works with Alexa, Wireless Thermometer Hygrometer Temp Humidity Monitor for House, Greenhouse, Wine Cellar, Humidor (5G WiFi Not Supported)"/>
    <s v="/Govee-Temperature-Thermometer-Hygrometer-Greenhouse/dp/B07TWMSNH5/ref=sr_1_27?dchild=1&amp;keywords=sonoff+sensor&amp;qid=1612317359&amp;sr=8-27"/>
    <n v="47.490499999999997"/>
    <n v="4.0999999999999996"/>
    <n v="752"/>
    <n v="1"/>
    <x v="2"/>
    <b v="1"/>
    <b v="0"/>
    <b v="1"/>
    <b v="0"/>
    <b v="0"/>
    <b v="0"/>
    <b v="0"/>
    <b v="0"/>
    <x v="1"/>
    <n v="47.490499999999997"/>
    <n v="23.745249999999999"/>
    <x v="1"/>
  </r>
  <r>
    <s v="Docooler SONOFF TH16 WiFi Wireless Smart Switch Monitoring Temperature Humidity Wireless Home Automation Kit Compatible with Alexa Google Home Nest 15A 3500W"/>
    <s v="/Docooler-Monitoring-Temperature-Automation-Compatible/dp/B07QH256XW/ref=sr_1_31?dchild=1&amp;keywords=sonoff+sensor&amp;qid=1612317359&amp;sr=8-31"/>
    <n v="22.790499999999998"/>
    <n v="4.0999999999999996"/>
    <n v="46"/>
    <n v="1"/>
    <x v="2"/>
    <b v="1"/>
    <b v="0"/>
    <b v="1"/>
    <b v="0"/>
    <b v="0"/>
    <b v="0"/>
    <b v="0"/>
    <b v="0"/>
    <x v="1"/>
    <n v="22.790499999999998"/>
    <n v="11.395249999999999"/>
    <x v="1"/>
  </r>
  <r>
    <s v="Aqara Temperature and Humidity Sensor, REQUIRES AQARA HUB, Zigbee Connection, for Remote Monitoring and Smart Home Automation, Wireless Thermometer Hygrometer, Compatible with Apple HomeKit, Alexa"/>
    <s v="/gp/slredirect/picassoRedirect.html/ref=pa_sp_mtf_aps_sr_pg1_1?ie=UTF8&amp;adId=A09539373PMSVUFO3YLLN&amp;url=%2FAqara-WSDCGQ11LM-Temperature-Humidity-Sensor%2Fdp%2FB07D37FKGY%2Fref%3Dsr_1_28_sspa%3Fdchild%3D1%26keywords%3Dsylvania%2Bsensor%26qid%3D1612317360%26sr%3D8-28-spons%26psc%3D1&amp;qualifier=1612317360&amp;id=5726545408535139&amp;widgetName=sp_mtf"/>
    <n v="18.040499999999998"/>
    <n v="4.3"/>
    <n v="336"/>
    <n v="1"/>
    <x v="0"/>
    <b v="1"/>
    <b v="0"/>
    <b v="1"/>
    <b v="0"/>
    <b v="0"/>
    <b v="0"/>
    <b v="0"/>
    <b v="0"/>
    <x v="1"/>
    <n v="18.040499999999998"/>
    <n v="9.020249999999999"/>
    <x v="1"/>
  </r>
  <r>
    <s v="LEDVANCE 71932 Sylvania SW Zigbee Starter Kit, Includes: (1) A19 DIM 60W &amp; (1) Lightify Gateway, Soft White Color"/>
    <s v="/SYLVANIA-General-Lighting-71932-Sylvania/dp/B073M6274B/ref=sr_1_51?dchild=1&amp;keywords=sylvania+sensor&amp;qid=1612317360&amp;sr=8-51"/>
    <n v="16.881499999999999"/>
    <n v="3.7"/>
    <n v="125"/>
    <n v="1"/>
    <x v="0"/>
    <b v="0"/>
    <b v="0"/>
    <b v="0"/>
    <b v="0"/>
    <b v="1"/>
    <b v="0"/>
    <b v="0"/>
    <b v="0"/>
    <x v="0"/>
    <n v="16.881499999999999"/>
    <n v="16.881499999999999"/>
    <x v="7"/>
  </r>
  <r>
    <s v="Tuya Smart Motion Sensor,WiFi Wireless Security Alarm,with Free Notification APP Control Home Security PIR Motion Detector, Compatible with Alexa, Siri"/>
    <s v="/Motion-Notification-PIR-Detector-Compatible/dp/B08MFMDCPH/ref=sr_1_2?dchild=1&amp;keywords=tuya+sensor&amp;qid=1612317361&amp;sr=8-2"/>
    <n v="16.131"/>
    <n v="3.6"/>
    <n v="34"/>
    <n v="1"/>
    <x v="2"/>
    <b v="0"/>
    <b v="1"/>
    <b v="0"/>
    <b v="0"/>
    <b v="0"/>
    <b v="0"/>
    <b v="0"/>
    <b v="0"/>
    <x v="0"/>
    <n v="16.131"/>
    <n v="16.131"/>
    <x v="0"/>
  </r>
  <r>
    <s v="OWSOO Door Sensor,WiFi Door Alarm,Window Sensor Detector,Door Security Alarm,Smart Home Security,Tuya SmartLife App Control,Compatible Amazon Alexa Google Assistant IFTTT,for Home Apartment Security"/>
    <s v="/OWSOO-Detector-SmartLife-Compatible-Assistant/dp/B086SZJ666/ref=sr_1_4?dchild=1&amp;keywords=tuya+sensor&amp;qid=1612317361&amp;sr=8-4"/>
    <n v="18.990499999999997"/>
    <n v="4.4000000000000004"/>
    <n v="4"/>
    <n v="1"/>
    <x v="2"/>
    <b v="0"/>
    <b v="0"/>
    <b v="0"/>
    <b v="0"/>
    <b v="0"/>
    <b v="0"/>
    <b v="0"/>
    <b v="1"/>
    <x v="0"/>
    <n v="18.990499999999997"/>
    <n v="18.990499999999997"/>
    <x v="4"/>
  </r>
  <r>
    <s v="Wireless Smart Motion Sensor: TUYA PIR Motion Detector Alert, WiFi Infrared Home Security Alarm System, Motion Detectors Compatible with Alexa,Google Home,Siri,1 Pack"/>
    <s v="/Wireless-Smart-Motion-Sensor-Compatible/dp/B08T68YPY1/ref=sr_1_6?dchild=1&amp;keywords=tuya+sensor&amp;qid=1612317361&amp;sr=8-6"/>
    <n v="16.140499999999999"/>
    <n v="4.0090349075975364"/>
    <n v="301.3798767967146"/>
    <n v="1"/>
    <x v="2"/>
    <b v="0"/>
    <b v="1"/>
    <b v="0"/>
    <b v="0"/>
    <b v="0"/>
    <b v="0"/>
    <b v="0"/>
    <b v="0"/>
    <x v="0"/>
    <n v="16.140499999999999"/>
    <n v="16.140499999999999"/>
    <x v="0"/>
  </r>
  <r>
    <s v="5-in-1 WiFi Tuya Smart Sensor - Formaldehyde Detector, VOC, Carbon Dioxide, Temperature, Humidity Meter, Sensor, Tester - Home Automation Alarm Detector"/>
    <s v="/WiFi-Tuya-Smart-Sensor-Formaldehyde/dp/B08SWFLVJJ/ref=sr_1_7?dchild=1&amp;keywords=tuya+sensor&amp;qid=1612317361&amp;sr=8-7"/>
    <n v="28.490499999999997"/>
    <n v="4.0090349075975364"/>
    <n v="301.3798767967146"/>
    <n v="1"/>
    <x v="2"/>
    <b v="1"/>
    <b v="0"/>
    <b v="1"/>
    <b v="0"/>
    <b v="0"/>
    <b v="0"/>
    <b v="0"/>
    <b v="0"/>
    <x v="1"/>
    <n v="28.490499999999997"/>
    <n v="14.245249999999999"/>
    <x v="1"/>
  </r>
  <r>
    <s v="WiFi Wireless Door Window Sensor,TUYA Smart Alarm with Free Notification APP Control Home Security Alarm System, Compatible with Alexa, Google Home, Siri(1pc Door Sensors)"/>
    <s v="/Wireless-Notification-Control-Security-Compatible/dp/B08HRZJH8M/ref=sr_1_8?dchild=1&amp;keywords=tuya+sensor&amp;qid=1612317361&amp;sr=8-8"/>
    <n v="15.180999999999999"/>
    <n v="3.5"/>
    <n v="2"/>
    <n v="1"/>
    <x v="2"/>
    <b v="0"/>
    <b v="0"/>
    <b v="0"/>
    <b v="0"/>
    <b v="0"/>
    <b v="0"/>
    <b v="0"/>
    <b v="1"/>
    <x v="0"/>
    <n v="15.180999999999999"/>
    <n v="15.180999999999999"/>
    <x v="4"/>
  </r>
  <r>
    <s v="WiFi Door Window Sensor Detector:Wireless Security Alarm Door Sensor,Tuya Door Open Contact Sensor,Compatible with Alexa,Google Home,Siri,Smart Door Sensors for Home Business Security"/>
    <s v="/WiFi-Door-Window-Sensor-Detector/dp/B08T71GDSN/ref=sr_1_10?dchild=1&amp;keywords=tuya+sensor&amp;qid=1612317361&amp;sr=8-10"/>
    <n v="13.2905"/>
    <n v="4.0090349075975364"/>
    <n v="301.3798767967146"/>
    <n v="1"/>
    <x v="2"/>
    <b v="0"/>
    <b v="0"/>
    <b v="0"/>
    <b v="0"/>
    <b v="0"/>
    <b v="0"/>
    <b v="0"/>
    <b v="1"/>
    <x v="0"/>
    <n v="13.2905"/>
    <n v="13.2905"/>
    <x v="4"/>
  </r>
  <r>
    <s v="Tokatuker WiFi Door Alarm Sensor Wireless Security Window Open Alert Compatible with Tuya or Smart Life APP MC400"/>
    <s v="/Tokatuker-Sensor-Wireless-Security-Compatible/dp/B084ZF3S9T/ref=sr_1_15?dchild=1&amp;keywords=tuya+sensor&amp;qid=1612317361&amp;sr=8-15"/>
    <n v="14.240499999999999"/>
    <n v="3.8"/>
    <n v="39"/>
    <n v="1"/>
    <x v="2"/>
    <b v="0"/>
    <b v="0"/>
    <b v="0"/>
    <b v="0"/>
    <b v="0"/>
    <b v="0"/>
    <b v="0"/>
    <b v="1"/>
    <x v="0"/>
    <n v="14.240499999999999"/>
    <n v="14.240499999999999"/>
    <x v="4"/>
  </r>
  <r>
    <s v="OWSOO WiFi Alarm Sensor,Smart Alarm Siren,Temperature and Humidity Sensor,Multi-function Alarm,Home Security System,Tuya/Smart Life APP Control,WiFi Function,Compatible with Alexa G-Home,Voice Control"/>
    <s v="/OWSOO-Sensor-Security-Compatible-Control/dp/B07RT5229T/ref=sr_1_16?dchild=1&amp;keywords=tuya+sensor&amp;qid=1612317361&amp;sr=8-16"/>
    <n v="28.490499999999997"/>
    <n v="3.6"/>
    <n v="85"/>
    <n v="1"/>
    <x v="2"/>
    <b v="1"/>
    <b v="0"/>
    <b v="1"/>
    <b v="0"/>
    <b v="0"/>
    <b v="0"/>
    <b v="0"/>
    <b v="0"/>
    <x v="1"/>
    <n v="28.490499999999997"/>
    <n v="14.245249999999999"/>
    <x v="1"/>
  </r>
  <r>
    <s v="YU-NIYUT WiFi Tuya Smart Natural Gas Leakage Detector Methane CH4 Leak Alarm Monitor Digital LCD Temperature Sensor for Home Kitchen Use, Practical, Durable and Easy to Use"/>
    <s v="/YU-NIYUT-Natural-Detector-Temperature-Practical/dp/B08F58YN3P/ref=sr_1_17?dchild=1&amp;keywords=tuya+sensor&amp;qid=1612317361&amp;sr=8-17"/>
    <n v="21.897500000000001"/>
    <n v="5"/>
    <n v="5"/>
    <n v="1"/>
    <x v="2"/>
    <b v="1"/>
    <b v="0"/>
    <b v="0"/>
    <b v="0"/>
    <b v="0"/>
    <b v="0"/>
    <b v="0"/>
    <b v="0"/>
    <x v="0"/>
    <n v="21.897500000000001"/>
    <n v="21.897500000000001"/>
    <x v="10"/>
  </r>
  <r>
    <s v="Wireless Wifi Alarm Kit, NGTeco Smart Door Alarms for Home Security with Magnetic Door/Window Sensor PIR Motion Burglar Alert and Remote Work with Tuya for Kids/Dementia Patients Safety"/>
    <s v="/Wireless-NGTeco-Security-Magnetic-Dementia/dp/B0893555W9/ref=sr_1_18?dchild=1&amp;keywords=tuya+sensor&amp;qid=1612317361&amp;sr=8-18"/>
    <n v="75.990499999999997"/>
    <n v="4.4000000000000004"/>
    <n v="7"/>
    <n v="1"/>
    <x v="2"/>
    <b v="0"/>
    <b v="1"/>
    <b v="0"/>
    <b v="0"/>
    <b v="0"/>
    <b v="0"/>
    <b v="0"/>
    <b v="1"/>
    <x v="1"/>
    <n v="75.990499999999997"/>
    <n v="37.995249999999999"/>
    <x v="9"/>
  </r>
  <r>
    <s v="WiFi Water Sensor 100dB Alarm, Smart Water Leak Detector, Tuya APP Free Remote Monitoring of Leaks, 5.9FT Detection Line, Mute &amp; 6 Ringtones Adjustable, Can Open SMS or Phone Notification Function"/>
    <s v="/Detector-Rechargeable-Basement-Real-time-Monitoring/dp/B07WD47L4Z/ref=sr_1_19?dchild=1&amp;keywords=tuya+sensor&amp;qid=1612317361&amp;sr=8-19"/>
    <n v="21.840499999999999"/>
    <n v="3.8"/>
    <n v="362"/>
    <n v="1"/>
    <x v="2"/>
    <b v="0"/>
    <b v="1"/>
    <b v="0"/>
    <b v="0"/>
    <b v="0"/>
    <b v="0"/>
    <b v="0"/>
    <b v="0"/>
    <x v="0"/>
    <n v="21.840499999999999"/>
    <n v="21.840499999999999"/>
    <x v="0"/>
  </r>
  <r>
    <s v="OWSOO Temperature and Humidity Sensor,Indoor Thermometer,Tuya WiFi Intelligent Home Wireless Temperature Sensor,Home Automation Scene System,APP Remote Control,Compatible with Alexa and Google Home"/>
    <s v="/OWSOO-Temperature-Thermometer-Intelligent-Automation/dp/B08PCTHH2H/ref=sr_1_20?dchild=1&amp;keywords=tuya+sensor&amp;qid=1612317361&amp;sr=8-20"/>
    <n v="32.290500000000002"/>
    <n v="4.0090349075975364"/>
    <n v="301.3798767967146"/>
    <n v="1"/>
    <x v="2"/>
    <b v="1"/>
    <b v="0"/>
    <b v="1"/>
    <b v="0"/>
    <b v="0"/>
    <b v="0"/>
    <b v="0"/>
    <b v="0"/>
    <x v="1"/>
    <n v="32.290500000000002"/>
    <n v="16.145250000000001"/>
    <x v="1"/>
  </r>
  <r>
    <s v="Extaum WiFi PIR Motion Sensor Passive Infrared Detector Tuya APP Control Compatible with IFTTT for Home Office Security Burglar Alarm"/>
    <s v="/Extaum-Infrared-Detector-Compatible-Security/dp/B07TSGWGP7/ref=sr_1_24?dchild=1&amp;keywords=tuya+sensor&amp;qid=1612317361&amp;sr=8-24"/>
    <n v="18.895499999999998"/>
    <n v="3.9"/>
    <n v="9"/>
    <n v="1"/>
    <x v="2"/>
    <b v="0"/>
    <b v="1"/>
    <b v="0"/>
    <b v="0"/>
    <b v="0"/>
    <b v="0"/>
    <b v="0"/>
    <b v="0"/>
    <x v="0"/>
    <n v="18.895499999999998"/>
    <n v="18.895499999999998"/>
    <x v="0"/>
  </r>
  <r>
    <s v="DXSS Tuya ZigBee Smart Temperature Humidity Sensor,Home Automation Remote Control Wireless Thermometer Hygrometer, Tuya/Smart Life App, Requires Zigbee HUB"/>
    <s v="/DXSS-Temperature-Automation-Thermometer-Hygrometer/dp/B08MTVN6YQ/ref=sr_1_26?dchild=1&amp;keywords=tuya+sensor&amp;qid=1612317361&amp;sr=8-26"/>
    <n v="16.805500000000002"/>
    <n v="4"/>
    <n v="1"/>
    <n v="1"/>
    <x v="0"/>
    <b v="1"/>
    <b v="0"/>
    <b v="1"/>
    <b v="0"/>
    <b v="0"/>
    <b v="0"/>
    <b v="0"/>
    <b v="0"/>
    <x v="1"/>
    <n v="16.805500000000002"/>
    <n v="8.4027500000000011"/>
    <x v="1"/>
  </r>
  <r>
    <s v="Wireless WiFi Magnetic Door Window Sensor Support for Alexa Google Home for Tuya"/>
    <s v="/gp/slredirect/picassoRedirect.html/ref=pa_sp_mtf_aps_sr_pg1_1?ie=UTF8&amp;adId=A03464901OU3WX1CV41M2&amp;url=%2FWireless-Magnetic-Window-Sensor-Support%2Fdp%2FB07YX3DKHW%2Fref%3Dsr_1_27_sspa%3Fdchild%3D1%26keywords%3Dtuya%2Bsensor%26qid%3D1612317361%26sr%3D8-27-spons%26psc%3D1&amp;qualifier=1612317361&amp;id=1827581989756719&amp;widgetName=sp_mtf"/>
    <n v="18.030999999999999"/>
    <n v="3.5"/>
    <n v="10"/>
    <n v="1"/>
    <x v="2"/>
    <b v="0"/>
    <b v="0"/>
    <b v="0"/>
    <b v="0"/>
    <b v="0"/>
    <b v="0"/>
    <b v="0"/>
    <b v="1"/>
    <x v="0"/>
    <n v="18.030999999999999"/>
    <n v="18.030999999999999"/>
    <x v="4"/>
  </r>
  <r>
    <s v="WiFi Door Window Sensor Detector:Wireless Security Alarm Door Sensor,Tuya Door Open Contact Sensor,Compatible with Alexa,Google Home,Siri,Smart Door Sensors for Home Business Security"/>
    <s v="/gp/slredirect/picassoRedirect.html/ref=pa_sp_mtf_aps_sr_pg1_1?ie=UTF8&amp;adId=A06050791KGMDG3BSXT61&amp;url=%2FWiFi-Door-Window-Sensor-Detector%2Fdp%2FB08T71GDSN%2Fref%3Dsr_1_28_sspa%3Fdchild%3D1%26keywords%3Dtuya%2Bsensor%26qid%3D1612317361%26sr%3D8-28-spons%26psc%3D1&amp;qualifier=1612317361&amp;id=1827581989756719&amp;widgetName=sp_mtf"/>
    <n v="13.2905"/>
    <n v="4.0090349075975364"/>
    <n v="301.3798767967146"/>
    <n v="1"/>
    <x v="2"/>
    <b v="0"/>
    <b v="0"/>
    <b v="0"/>
    <b v="0"/>
    <b v="0"/>
    <b v="0"/>
    <b v="0"/>
    <b v="1"/>
    <x v="0"/>
    <n v="13.2905"/>
    <n v="13.2905"/>
    <x v="4"/>
  </r>
  <r>
    <s v="Tuya WiFi Smart Air Box, Formaldehyde/VOC/Carbon Dioxide Air Quality Monitor, Temperature and Humidity Sensor Automation Alarm Detector for Home Bedroom Baby Room"/>
    <s v="/Formaldehyde-Temperature-Humidity-Automation-Detector/dp/B08THNG1BC/ref=sr_1_30?dchild=1&amp;keywords=tuya+sensor&amp;qid=1612317361&amp;sr=8-30"/>
    <n v="26.808999999999997"/>
    <n v="4.0090349075975364"/>
    <n v="301.3798767967146"/>
    <n v="1"/>
    <x v="2"/>
    <b v="1"/>
    <b v="0"/>
    <b v="1"/>
    <b v="0"/>
    <b v="0"/>
    <b v="0"/>
    <b v="0"/>
    <b v="0"/>
    <x v="1"/>
    <n v="26.808999999999997"/>
    <n v="13.404499999999999"/>
    <x v="1"/>
  </r>
  <r>
    <s v="OWSOO WiFi PIR Motion Sensor,Motion Detector,PIR Sensor,Wireless Passive Infrared Detector,Motion Sensor Alarm,Smart Security Alarm Sensor,Tuya APP Control,Alert Notifications,No Hub Required"/>
    <s v="/OWSOO-Detector-Wireless-Infrared-Notifications/dp/B08JM4VTSM/ref=sr_1_31?dchild=1&amp;keywords=tuya+sensor&amp;qid=1612317361&amp;sr=8-31"/>
    <n v="22.790499999999998"/>
    <n v="2"/>
    <n v="1"/>
    <n v="1"/>
    <x v="2"/>
    <b v="0"/>
    <b v="1"/>
    <b v="0"/>
    <b v="0"/>
    <b v="0"/>
    <b v="0"/>
    <b v="0"/>
    <b v="0"/>
    <x v="0"/>
    <n v="22.790499999999998"/>
    <n v="22.790499999999998"/>
    <x v="0"/>
  </r>
  <r>
    <s v="Smart Siren with Temperature Humidity Monitor, WiFi Tuya Smart Sensor 105 dB Siren Alarm Sensor Compatiable with Echo Google Home Assistant"/>
    <s v="/Haozee-Temperature-Humidity-Compatiable-Assistant/dp/B088M2PZ8F/ref=sr_1_33?dchild=1&amp;keywords=tuya+sensor&amp;qid=1612317361&amp;sr=8-33"/>
    <n v="40.161204414587196"/>
    <n v="3.9"/>
    <n v="49"/>
    <n v="1"/>
    <x v="2"/>
    <b v="1"/>
    <b v="0"/>
    <b v="1"/>
    <b v="0"/>
    <b v="0"/>
    <b v="0"/>
    <b v="0"/>
    <b v="0"/>
    <x v="1"/>
    <n v="39.726779990402932"/>
    <n v="26.85153149392189"/>
    <x v="1"/>
  </r>
  <r>
    <s v="Smart Sensors/Detectors, WiFi Movement Sensor Smart Life APP Wireless Motion PIR Sensor Detector"/>
    <s v="/Sensors-Detectors-Movement-Wireless-Detector/dp/B07W3SSSBG/ref=sr_1_34?dchild=1&amp;keywords=tuya+sensor&amp;qid=1612317361&amp;sr=8-34"/>
    <n v="40.161204414587196"/>
    <n v="4.7"/>
    <n v="4"/>
    <n v="1"/>
    <x v="2"/>
    <b v="0"/>
    <b v="1"/>
    <b v="0"/>
    <b v="0"/>
    <b v="0"/>
    <b v="0"/>
    <b v="0"/>
    <b v="0"/>
    <x v="0"/>
    <n v="39.726779990402932"/>
    <n v="26.85153149392189"/>
    <x v="0"/>
  </r>
  <r>
    <s v="CALIDAKA Tuya APP Office Smart WiFi Door Sensor Open/Closed Detector Push Notification"/>
    <s v="/CALIDAKA-Office-Sensor-Detector-Notification/dp/B08GCSJXVF/ref=sr_1_35?dchild=1&amp;keywords=tuya+sensor&amp;qid=1612317361&amp;sr=8-35"/>
    <n v="12.3405"/>
    <n v="4.0090349075975364"/>
    <n v="301.3798767967146"/>
    <n v="1"/>
    <x v="2"/>
    <b v="0"/>
    <b v="0"/>
    <b v="0"/>
    <b v="0"/>
    <b v="0"/>
    <b v="0"/>
    <b v="0"/>
    <b v="1"/>
    <x v="0"/>
    <n v="12.3405"/>
    <n v="12.3405"/>
    <x v="4"/>
  </r>
  <r>
    <s v="Tuya ZigBee Smart Temperature and Humidity Sensor, Wireless Thermometer Hygrometer, Tuya/Smart Life App, Requires Zigbee HUB, for Remote Monitoring and Smart Home Automation"/>
    <s v="/Temperature-Thermometer-Hygrometer-Monitoring-Automation/dp/B08M9S5L74/ref=sr_1_36?dchild=1&amp;keywords=tuya+sensor&amp;qid=1612317361&amp;sr=8-36"/>
    <n v="17.090499999999999"/>
    <n v="1"/>
    <n v="1"/>
    <n v="1"/>
    <x v="0"/>
    <b v="1"/>
    <b v="0"/>
    <b v="1"/>
    <b v="0"/>
    <b v="0"/>
    <b v="0"/>
    <b v="0"/>
    <b v="0"/>
    <x v="1"/>
    <n v="17.090499999999999"/>
    <n v="8.5452499999999993"/>
    <x v="1"/>
  </r>
  <r>
    <s v="Solar Alarm Light with Sound &amp; Light Alarm - WiFi Pir Motion Sensor Outdoor Solar Driveway Alarm IP65 Waterproof with Tuya APP Remote Alarm Compatible with Alexa, Protect Home, Farm(WiFi Version)"/>
    <s v="/Solar-Alarm-Light-Sound-Waterproof/dp/B08QD7PX91/ref=sr_1_37?dchild=1&amp;keywords=tuya+sensor&amp;qid=1612317361&amp;sr=8-37"/>
    <n v="32.271499999999996"/>
    <n v="4.8"/>
    <n v="26"/>
    <n v="1"/>
    <x v="2"/>
    <b v="0"/>
    <b v="1"/>
    <b v="0"/>
    <b v="0"/>
    <b v="0"/>
    <b v="0"/>
    <b v="0"/>
    <b v="0"/>
    <x v="0"/>
    <n v="32.271499999999996"/>
    <n v="32.271499999999996"/>
    <x v="0"/>
  </r>
  <r>
    <s v="Baby Monitor pet/Nanny Camera, Tuya Smart Home, WiFi Indoor Home Security Surveillance Camera, Cellular, HD Night Vision, Two-Way Talk, Sound/Motion Detection 1080P Dog Camera with Mobile app, Alexa"/>
    <s v="/Monitor-Security-Surveillance-Cellular-Detection/dp/B08P6YCWSX/ref=sr_1_41?dchild=1&amp;keywords=tuya+sensor&amp;qid=1612317361&amp;sr=8-41"/>
    <n v="54.140499999999996"/>
    <n v="4.0090349075975364"/>
    <n v="301.3798767967146"/>
    <n v="1"/>
    <x v="2"/>
    <b v="0"/>
    <b v="1"/>
    <b v="0"/>
    <b v="0"/>
    <b v="0"/>
    <b v="0"/>
    <b v="0"/>
    <b v="0"/>
    <x v="0"/>
    <n v="54.140499999999996"/>
    <n v="54.140499999999996"/>
    <x v="0"/>
  </r>
  <r>
    <s v="Olaf Trading Tuya ZigBee Smart Temperature and Humidity Sensor, Tuya/Smart Life App Battery Powered ZigBee Smart Home Security"/>
    <s v="/Olaf-Trading-Temperature-Humidity-Security/dp/B08QD3SVW5/ref=sr_1_43?dchild=1&amp;keywords=tuya+sensor&amp;qid=1612317361&amp;sr=8-43"/>
    <n v="15.570499999999999"/>
    <n v="4.0090349075975364"/>
    <n v="301.3798767967146"/>
    <n v="1"/>
    <x v="0"/>
    <b v="1"/>
    <b v="0"/>
    <b v="1"/>
    <b v="0"/>
    <b v="0"/>
    <b v="0"/>
    <b v="0"/>
    <b v="0"/>
    <x v="1"/>
    <n v="15.570499999999999"/>
    <n v="7.7852499999999996"/>
    <x v="1"/>
  </r>
  <r>
    <s v="PIR Motion Sensor Smart Home Security Burglar Alarm Wireless 2.4GHz WIFI Motion Detection Sensor Real-time Monitoring Day or Night Support Free APP Mode &amp; Emergency Alert Push, for Indoor Outdoor"/>
    <s v="/Security-Detection-Real-time-Monitoring-Emergency/dp/B07SGRKZ1M/ref=sr_1_46?dchild=1&amp;keywords=tuya+sensor&amp;qid=1612317361&amp;sr=8-46"/>
    <n v="20.320499999999999"/>
    <n v="3.2"/>
    <n v="4"/>
    <n v="1"/>
    <x v="2"/>
    <b v="0"/>
    <b v="1"/>
    <b v="0"/>
    <b v="0"/>
    <b v="0"/>
    <b v="0"/>
    <b v="0"/>
    <b v="0"/>
    <x v="0"/>
    <n v="20.320499999999999"/>
    <n v="20.320499999999999"/>
    <x v="0"/>
  </r>
  <r>
    <s v="WiFi Tuya Temperature Humidity Monitor for Wireless Indoor Thermometer Sensor"/>
    <s v="/Temperature-Humidity-Monitor-Wireless-Thermometer/dp/B08TQPJPLZ/ref=sr_1_47?dchild=1&amp;keywords=tuya+sensor&amp;qid=1612317361&amp;sr=8-47"/>
    <n v="22.799999999999997"/>
    <n v="4.0090349075975364"/>
    <n v="301.3798767967146"/>
    <n v="1"/>
    <x v="2"/>
    <b v="1"/>
    <b v="0"/>
    <b v="1"/>
    <b v="0"/>
    <b v="0"/>
    <b v="0"/>
    <b v="0"/>
    <b v="0"/>
    <x v="1"/>
    <n v="22.799999999999997"/>
    <n v="11.399999999999999"/>
    <x v="1"/>
  </r>
  <r>
    <s v="SONPP Zigbee 3.0 Temperature Sensor Tuya and Smart Life App Control Temperature and Humidity Sensor"/>
    <s v="/SONPP-Zigbee-Temperature-Control-Humidity/dp/B08HSZ8XPZ/ref=sr_1_48?dchild=1&amp;keywords=tuya+sensor&amp;qid=1612317361&amp;sr=8-48"/>
    <n v="22.268000000000001"/>
    <n v="4.0090349075975364"/>
    <n v="301.3798767967146"/>
    <n v="1"/>
    <x v="0"/>
    <b v="1"/>
    <b v="0"/>
    <b v="1"/>
    <b v="0"/>
    <b v="0"/>
    <b v="0"/>
    <b v="0"/>
    <b v="0"/>
    <x v="1"/>
    <n v="22.268000000000001"/>
    <n v="11.134"/>
    <x v="1"/>
  </r>
  <r>
    <s v="GONLEN Tuya WiFi Temperature Thermometer Humidity Hygrometer Detector Alarm Sensor Smart Life App Alert Home Thermostat Controller Remote Monitoring (B: Temperature + Humidity)"/>
    <s v="/GONLEN-Temperature-Thermometer-Hygrometer-Thermostat/dp/B07Y5H6H37/ref=sr_1_51?dchild=1&amp;keywords=tuya+sensor&amp;qid=1612317361&amp;sr=8-51"/>
    <n v="47.490499999999997"/>
    <n v="4.5999999999999996"/>
    <n v="5"/>
    <n v="1"/>
    <x v="2"/>
    <b v="1"/>
    <b v="0"/>
    <b v="1"/>
    <b v="0"/>
    <b v="0"/>
    <b v="0"/>
    <b v="0"/>
    <b v="0"/>
    <x v="1"/>
    <n v="47.490499999999997"/>
    <n v="23.745249999999999"/>
    <x v="1"/>
  </r>
  <r>
    <s v="Water Leak Detector Wi-Fi Water Sensor 100dB Alarm, TUYA App Free Monitoring, SMS or Phone Call Notification (Value-Added Services), Best for Washer Bathrooms Basements Sinks Water Heaters"/>
    <s v="/Monitoring-Notification-Value-Added-Bathrooms-Basements/dp/B086S64912/ref=sr_1_53?dchild=1&amp;keywords=tuya+sensor&amp;qid=1612317361&amp;sr=8-53"/>
    <n v="37.990499999999997"/>
    <n v="5"/>
    <n v="1"/>
    <n v="1"/>
    <x v="2"/>
    <b v="1"/>
    <b v="0"/>
    <b v="0"/>
    <b v="0"/>
    <b v="0"/>
    <b v="0"/>
    <b v="0"/>
    <b v="0"/>
    <x v="0"/>
    <n v="37.990499999999997"/>
    <n v="37.990499999999997"/>
    <x v="10"/>
  </r>
  <r>
    <s v="OWSOO Temperature and Humidity Sensor,Indoor Thermometer,Tuya WiFi Intelligent Home Wireless Temperature Sensor,Home Automation Scene System,APP Remote Control,Compatible with Alexa and Google Home"/>
    <s v="/gp/slredirect/picassoRedirect.html/ref=pa_sp_btf_aps_sr_pg1_1?ie=UTF8&amp;adId=A01351332S6C532BXN3J7&amp;url=%2FOWSOO-Temperature-Thermometer-Intelligent-Automation%2Fdp%2FB08PCTHH2H%2Fref%3Dsr_1_54_sspa%3Fdchild%3D1%26keywords%3Dtuya%2Bsensor%26qid%3D1612317361%26sr%3D8-54-spons%26psc%3D1%26smid%3DAP2T14DZ8V806&amp;qualifier=1612317361&amp;id=1827581989756719&amp;widgetName=sp_btf"/>
    <n v="32.290500000000002"/>
    <n v="4.0090349075975364"/>
    <n v="301.3798767967146"/>
    <n v="1"/>
    <x v="2"/>
    <b v="1"/>
    <b v="0"/>
    <b v="1"/>
    <b v="0"/>
    <b v="0"/>
    <b v="0"/>
    <b v="0"/>
    <b v="0"/>
    <x v="1"/>
    <n v="32.290500000000002"/>
    <n v="16.145250000000001"/>
    <x v="1"/>
  </r>
  <r>
    <s v="Wireless Smart Motion Sensor: TUYA PIR Motion Detector Alert, WiFi Infrared Home Security Alarm System, Motion Detectors Compatible with Alexa,Google Home,Siri,1 Pack"/>
    <s v="/gp/slredirect/picassoRedirect.html/ref=pa_sp_btf_aps_sr_pg1_1?ie=UTF8&amp;adId=A00202231WL48YEHVDYD0&amp;url=%2FWireless-Smart-Motion-Sensor-Compatible%2Fdp%2FB08T68YPY1%2Fref%3Dsr_1_55_sspa%3Fdchild%3D1%26keywords%3Dtuya%2Bsensor%26qid%3D1612317361%26sr%3D8-55-spons%26psc%3D1&amp;qualifier=1612317361&amp;id=1827581989756719&amp;widgetName=sp_btf"/>
    <n v="16.140499999999999"/>
    <n v="4.0090349075975364"/>
    <n v="301.3798767967146"/>
    <n v="1"/>
    <x v="2"/>
    <b v="0"/>
    <b v="1"/>
    <b v="0"/>
    <b v="0"/>
    <b v="0"/>
    <b v="0"/>
    <b v="0"/>
    <b v="0"/>
    <x v="0"/>
    <n v="16.140499999999999"/>
    <n v="16.140499999999999"/>
    <x v="0"/>
  </r>
  <r>
    <s v="OWSOO Door and Window Sensor,WiFi Door Alarm Sensor,Door Security Alarm,Tuya APP Control,Door Window Alarm Sensor,Magnetic Switch,Wireless Detector Compatible with Alexa Google Home IFTTT"/>
    <s v="/gp/slredirect/picassoRedirect.html/ref=pa_sp_btf_aps_sr_pg1_1?ie=UTF8&amp;adId=A05426681A3T2VXR30UVI&amp;url=%2FOWSOO-Security-Magnetic-Wireless-Compatible%2Fdp%2FB08JM5523N%2Fref%3Dsr_1_59_sspa%3Fdchild%3D1%26keywords%3Dtuya%2Bsensor%26qid%3D1612317361%26sr%3D8-59-spons%26psc%3D1&amp;qualifier=1612317361&amp;id=1827581989756719&amp;widgetName=sp_btf"/>
    <n v="17.090499999999999"/>
    <n v="4.0090349075975364"/>
    <n v="301.3798767967146"/>
    <n v="1"/>
    <x v="2"/>
    <b v="0"/>
    <b v="0"/>
    <b v="0"/>
    <b v="1"/>
    <b v="0"/>
    <b v="0"/>
    <b v="0"/>
    <b v="1"/>
    <x v="1"/>
    <n v="17.090499999999999"/>
    <n v="8.5452499999999993"/>
    <x v="18"/>
  </r>
  <r>
    <s v="Aqara Door and Window Sensor, REQUIRES AQARA HUB, Zigbee Connection, Wireless Mini Contact Sensor for Alarm System and Smart Home Automation, Compatible with Apple HomeKit, Alexa"/>
    <s v="/gp/slredirect/picassoRedirect.html/ref=pa_sp_atf_aps_sr_pg1_1?ie=UTF8&amp;adId=A07817801Z3QONQTPPXQQ&amp;url=%2FAqara-MCCGQ11LM-Window-Sensor-White%2Fdp%2FB07D37VDM3%2Fref%3Dsr_1_1_sspa%3Fdchild%3D1%26keywords%3Dxiaomi%2Bsensor%26qid%3D1612317362%26sr%3D8-1-spons%26psc%3D1&amp;qualifier=1612317362&amp;id=8392285723187781&amp;widgetName=sp_atf"/>
    <n v="17.090499999999999"/>
    <n v="4.5"/>
    <n v="387"/>
    <n v="1"/>
    <x v="0"/>
    <b v="0"/>
    <b v="0"/>
    <b v="0"/>
    <b v="0"/>
    <b v="0"/>
    <b v="0"/>
    <b v="0"/>
    <b v="1"/>
    <x v="0"/>
    <n v="17.090499999999999"/>
    <n v="17.090499999999999"/>
    <x v="4"/>
  </r>
  <r>
    <s v="Aqara Temperature and Humidity Sensor, REQUIRES AQARA HUB, Zigbee Connection, for Remote Monitoring and Smart Home Automation, Wireless Thermometer Hygrometer, Compatible with Apple HomeKit, Alexa"/>
    <s v="/gp/slredirect/picassoRedirect.html/ref=pa_sp_atf_aps_sr_pg1_1?ie=UTF8&amp;adId=A03167632Y02Z3QEBEFCD&amp;url=%2FAqara-WSDCGQ11LM-Temperature-Humidity-Sensor%2Fdp%2FB07D37FKGY%2Fref%3Dsr_1_4_sspa%3Fdchild%3D1%26keywords%3Dxiaomi%2Bsensor%26qid%3D1612317362%26sr%3D8-4-spons%26psc%3D1&amp;qualifier=1612317362&amp;id=8392285723187781&amp;widgetName=sp_atf"/>
    <n v="18.040499999999998"/>
    <n v="4.3"/>
    <n v="336"/>
    <n v="1"/>
    <x v="0"/>
    <b v="1"/>
    <b v="0"/>
    <b v="1"/>
    <b v="0"/>
    <b v="0"/>
    <b v="0"/>
    <b v="0"/>
    <b v="0"/>
    <x v="1"/>
    <n v="18.040499999999998"/>
    <n v="9.020249999999999"/>
    <x v="1"/>
  </r>
  <r>
    <s v="Aqara Door and Window Sensor, REQUIRES AQARA HUB, Zigbee Connection, Wireless Mini Contact Sensor for Alarm System and Smart Home Automation, Compatible with Apple HomeKit, Alexa"/>
    <s v="/Aqara-MCCGQ11LM-Window-Sensor-White/dp/B07D37VDM3/ref=sr_1_5?dchild=1&amp;keywords=xiaomi+sensor&amp;qid=1612317362&amp;sr=8-5"/>
    <n v="17.090499999999999"/>
    <n v="4.5"/>
    <n v="387"/>
    <n v="1"/>
    <x v="0"/>
    <b v="0"/>
    <b v="0"/>
    <b v="0"/>
    <b v="0"/>
    <b v="0"/>
    <b v="0"/>
    <b v="0"/>
    <b v="1"/>
    <x v="0"/>
    <n v="17.090499999999999"/>
    <n v="17.090499999999999"/>
    <x v="4"/>
  </r>
  <r>
    <s v="Aqara Temperature and Humidity Sensor, REQUIRES AQARA HUB, Zigbee Connection, for Remote Monitoring and Smart Home Automation, Wireless Thermometer Hygrometer, Compatible with Apple HomeKit, Alexa"/>
    <s v="/Aqara-WSDCGQ11LM-Temperature-Humidity-Sensor/dp/B07D37FKGY/ref=sr_1_6?dchild=1&amp;keywords=xiaomi+sensor&amp;qid=1612317362&amp;sr=8-6"/>
    <n v="18.040499999999998"/>
    <n v="4.3"/>
    <n v="336"/>
    <n v="1"/>
    <x v="0"/>
    <b v="1"/>
    <b v="0"/>
    <b v="1"/>
    <b v="0"/>
    <b v="0"/>
    <b v="0"/>
    <b v="0"/>
    <b v="0"/>
    <x v="1"/>
    <n v="18.040499999999998"/>
    <n v="9.020249999999999"/>
    <x v="1"/>
  </r>
  <r>
    <s v="Aqara Motion Sensor, REQUIRES AQARA HUB, Zigbee Connection, for Alarm System and Smart Home Automation, Broad Detection Range, Compatible with Apple HomeKit, Alexa"/>
    <s v="/Aqara-RTCGQ11LM-Motion-Sensor-White/dp/B07D1CRRVF/ref=sr_1_7?dchild=1&amp;keywords=xiaomi+sensor&amp;qid=1612317362&amp;sr=8-7"/>
    <n v="19.180499999999999"/>
    <n v="4.3"/>
    <n v="256"/>
    <n v="1"/>
    <x v="0"/>
    <b v="0"/>
    <b v="1"/>
    <b v="0"/>
    <b v="0"/>
    <b v="0"/>
    <b v="0"/>
    <b v="0"/>
    <b v="0"/>
    <x v="0"/>
    <n v="19.180499999999999"/>
    <n v="19.180499999999999"/>
    <x v="0"/>
  </r>
  <r>
    <s v="ZOOZ Z-Wave Plus 4-in-1 Sensor ZSE40 VER. 2.0 (Motion/Light/Temperature/Humidity)"/>
    <s v="/ZOOZ-Z-Wave-Sensor-Temperature-Humidity/dp/B01AKSO80O/ref=sr_1_23?dchild=1&amp;keywords=xiaomi+sensor&amp;qid=1612317362&amp;sr=8-23"/>
    <n v="37.952500000000001"/>
    <n v="4"/>
    <n v="515"/>
    <n v="1"/>
    <x v="1"/>
    <b v="1"/>
    <b v="1"/>
    <b v="1"/>
    <b v="0"/>
    <b v="0"/>
    <b v="0"/>
    <b v="0"/>
    <b v="0"/>
    <x v="2"/>
    <n v="37.952500000000001"/>
    <n v="12.650833333333333"/>
    <x v="2"/>
  </r>
  <r>
    <s v="Aqara Vibration Sensor, REQUIRES AQARA HUB, Zigbee Connection, Wireless Mini Glass Break Detector for Alarm System and Smart Home Automation, Compatible with Apple HomeKit"/>
    <s v="/Aqara-Vibration-Sensor-Automation-Compatible/dp/B07PJT939B/ref=sr_1_25?dchild=1&amp;keywords=xiaomi+sensor&amp;qid=1612317362&amp;sr=8-25"/>
    <n v="18.230499999999999"/>
    <n v="4"/>
    <n v="142"/>
    <n v="1"/>
    <x v="0"/>
    <b v="0"/>
    <b v="0"/>
    <b v="0"/>
    <b v="0"/>
    <b v="0"/>
    <b v="1"/>
    <b v="0"/>
    <b v="0"/>
    <x v="0"/>
    <n v="18.230499999999999"/>
    <n v="18.230499999999999"/>
    <x v="5"/>
  </r>
  <r>
    <s v="Aeotec Multisensor 6, Z-Wave Plus 6-in1 motion, temperature, humidity, light, UV, vibration sensor"/>
    <s v="/Aeotec-Multisensor-temperature-humidity-vibration/dp/B0151Z8ZQY/ref=sr_1_26?dchild=1&amp;keywords=xiaomi+sensor&amp;qid=1612317362&amp;sr=8-26"/>
    <n v="56.990499999999997"/>
    <n v="4"/>
    <n v="546"/>
    <n v="1"/>
    <x v="1"/>
    <b v="1"/>
    <b v="1"/>
    <b v="1"/>
    <b v="1"/>
    <b v="0"/>
    <b v="1"/>
    <b v="0"/>
    <b v="0"/>
    <x v="3"/>
    <n v="56.990499999999997"/>
    <n v="11.398099999999999"/>
    <x v="3"/>
  </r>
  <r>
    <s v="Aqara Vibration Sensor, REQUIRES AQARA HUB, Zigbee Connection, Wireless Mini Glass Break Detector for Alarm System and Smart Home Automation, Compatible with Apple HomeKit"/>
    <s v="/gp/slredirect/picassoRedirect.html/ref=pa_sp_mtf_aps_sr_pg1_1?ie=UTF8&amp;adId=A0358170OGFFKSBQIWXA&amp;url=%2FAqara-Vibration-Sensor-Automation-Compatible%2Fdp%2FB07PJT939B%2Fref%3Dsr_1_29_sspa%3Fdchild%3D1%26keywords%3Dxiaomi%2Bsensor%26qid%3D1612317362%26sr%3D8-29-spons%26psc%3D1&amp;qualifier=1612317362&amp;id=8392285723187781&amp;widgetName=sp_mtf"/>
    <n v="18.230499999999999"/>
    <n v="4"/>
    <n v="142"/>
    <n v="1"/>
    <x v="0"/>
    <b v="0"/>
    <b v="0"/>
    <b v="0"/>
    <b v="0"/>
    <b v="0"/>
    <b v="1"/>
    <b v="0"/>
    <b v="0"/>
    <x v="0"/>
    <n v="18.230499999999999"/>
    <n v="18.230499999999999"/>
    <x v="5"/>
  </r>
  <r>
    <s v="Aqara Motion Sensor, REQUIRES AQARA HUB, Zigbee Connection, for Alarm System and Smart Home Automation, Broad Detection Range, Compatible with Apple HomeKit, Alexa"/>
    <s v="/gp/slredirect/picassoRedirect.html/ref=pa_sp_mtf_aps_sr_pg1_1?ie=UTF8&amp;adId=A10200283TZ7UFD9922I4&amp;url=%2FAqara-RTCGQ11LM-Motion-Sensor-White%2Fdp%2FB07D1CRRVF%2Fref%3Dsr_1_30_sspa%3Fdchild%3D1%26keywords%3Dxiaomi%2Bsensor%26qid%3D1612317362%26sr%3D8-30-spons%26psc%3D1&amp;qualifier=1612317362&amp;id=8392285723187781&amp;widgetName=sp_mtf"/>
    <n v="19.180499999999999"/>
    <n v="4.3"/>
    <n v="256"/>
    <n v="1"/>
    <x v="0"/>
    <b v="0"/>
    <b v="1"/>
    <b v="0"/>
    <b v="0"/>
    <b v="0"/>
    <b v="0"/>
    <b v="0"/>
    <b v="0"/>
    <x v="0"/>
    <n v="19.180499999999999"/>
    <n v="19.180499999999999"/>
    <x v="0"/>
  </r>
  <r>
    <s v="Zwave Door Sensor Aeotec Recessed Door Sensor 7, Z-Wave Plus Enabled Smart Door Sensor Battery Powered, SmartStart S2, Zwave Hub Required SmartThings Fibaro Home Centre 3 Hubitat"/>
    <s v="/Recessed-Invisible-Security-SmartStart-Required/dp/B082PT71MM/ref=sr_1_35?dchild=1&amp;keywords=xiaomi+sensor&amp;qid=1612317362&amp;sr=8-35"/>
    <n v="33.240499999999997"/>
    <n v="4"/>
    <n v="108"/>
    <n v="1"/>
    <x v="1"/>
    <b v="0"/>
    <b v="0"/>
    <b v="0"/>
    <b v="0"/>
    <b v="0"/>
    <b v="0"/>
    <b v="0"/>
    <b v="1"/>
    <x v="0"/>
    <n v="33.240499999999997"/>
    <n v="33.240499999999997"/>
    <x v="4"/>
  </r>
  <r>
    <s v="YI Nightscape Dash Cam, 1080p Smart Wi-Fi Car Camera with Heat-Resistant Supercapacitor, Superb Night Vision, Sony Sensor, 140Â° FOV, 2.4â€Screen, Phone App - Black"/>
    <s v="/YI-Nightscape-Camera-Heat-Resistant-Supercapacitor/dp/B01CW4BUPK/ref=sr_1_51?dchild=1&amp;keywords=xiaomi+sensor&amp;qid=1612317362&amp;sr=8-51"/>
    <n v="47.490499999999997"/>
    <n v="4.2"/>
    <n v="968"/>
    <n v="1"/>
    <x v="2"/>
    <b v="1"/>
    <b v="0"/>
    <b v="0"/>
    <b v="0"/>
    <b v="0"/>
    <b v="0"/>
    <b v="0"/>
    <b v="0"/>
    <x v="0"/>
    <n v="47.490499999999997"/>
    <n v="47.490499999999997"/>
    <x v="10"/>
  </r>
  <r>
    <s v="ZOOZ Z-Wave Plus 4-in-1 Sensor ZSE40 VER. 2.0 (Motion/Light/Temperature/Humidity)"/>
    <s v="/ZOOZ-Z-Wave-Sensor-Temperature-Humidity/dp/B01AKSO80O/ref=sr_1_1?dchild=1&amp;keywords=zooz+sensor&amp;qid=1612317363&amp;sr=8-1"/>
    <n v="37.952500000000001"/>
    <n v="4"/>
    <n v="515"/>
    <n v="1"/>
    <x v="1"/>
    <b v="1"/>
    <b v="1"/>
    <b v="1"/>
    <b v="0"/>
    <b v="0"/>
    <b v="0"/>
    <b v="0"/>
    <b v="0"/>
    <x v="2"/>
    <n v="37.952500000000001"/>
    <n v="12.650833333333333"/>
    <x v="2"/>
  </r>
  <r>
    <s v="Zooz Z-Wave Plus S2 Motion Sensor ZSE18 with Magnetic Mount, Works with Vera and SmartThings"/>
    <s v="/Z-Wave-Motion-ZSE18-Magnetic-SmartThings/dp/B07FHL7J11/ref=sr_1_2?dchild=1&amp;keywords=zooz+sensor&amp;qid=1612317363&amp;sr=8-2"/>
    <n v="28.452499999999997"/>
    <n v="3.7"/>
    <n v="103"/>
    <n v="1"/>
    <x v="1"/>
    <b v="0"/>
    <b v="1"/>
    <b v="0"/>
    <b v="0"/>
    <b v="0"/>
    <b v="0"/>
    <b v="0"/>
    <b v="0"/>
    <x v="0"/>
    <n v="28.452499999999997"/>
    <n v="28.452499999999997"/>
    <x v="0"/>
  </r>
  <r>
    <s v="Zooz Z-Wave Plus S2 Outdoor Motion Sensor ZSE29"/>
    <s v="/Z-Wave-Outdoor-Motion-Sensor-ZSE29/dp/B07KP4T3MS/ref=sr_1_3?dchild=1&amp;keywords=zooz+sensor&amp;qid=1612317363&amp;sr=8-3"/>
    <n v="42.702500000000001"/>
    <n v="4.0999999999999996"/>
    <n v="162"/>
    <n v="1"/>
    <x v="1"/>
    <b v="0"/>
    <b v="1"/>
    <b v="0"/>
    <b v="0"/>
    <b v="0"/>
    <b v="0"/>
    <b v="0"/>
    <b v="0"/>
    <x v="0"/>
    <n v="42.702500000000001"/>
    <n v="42.702500000000001"/>
    <x v="0"/>
  </r>
  <r>
    <s v="Aeotec Multisensor 6, Z-Wave Plus 6-in1 motion, temperature, humidity, light, UV, vibration sensor"/>
    <s v="/Aeotec-Multisensor-temperature-humidity-vibration/dp/B0151Z8ZQY/ref=sr_1_4?dchild=1&amp;keywords=zooz+sensor&amp;qid=1612317363&amp;sr=8-4"/>
    <n v="56.990499999999997"/>
    <n v="4"/>
    <n v="546"/>
    <n v="1"/>
    <x v="1"/>
    <b v="1"/>
    <b v="1"/>
    <b v="1"/>
    <b v="1"/>
    <b v="0"/>
    <b v="1"/>
    <b v="0"/>
    <b v="0"/>
    <x v="3"/>
    <n v="56.990499999999997"/>
    <n v="11.398099999999999"/>
    <x v="3"/>
  </r>
  <r>
    <s v="Zooz Z-Wave Plus S2 MultiSiren ZSE19 with Temperature and Humidity Sensors"/>
    <s v="/Z-Wave-MultiSiren-Temperature-Humidity-Sensors/dp/B07KP4SY1V/ref=sr_1_5?dchild=1&amp;keywords=zooz+sensor&amp;qid=1612317363&amp;sr=8-5"/>
    <n v="47.452500000000001"/>
    <n v="4.3"/>
    <n v="78"/>
    <n v="1"/>
    <x v="1"/>
    <b v="1"/>
    <b v="0"/>
    <b v="1"/>
    <b v="0"/>
    <b v="0"/>
    <b v="0"/>
    <b v="0"/>
    <b v="0"/>
    <x v="1"/>
    <n v="47.452500000000001"/>
    <n v="23.72625"/>
    <x v="1"/>
  </r>
  <r>
    <s v="Aqara Temperature and Humidity Sensor, REQUIRES AQARA HUB, Zigbee Connection, for Remote Monitoring and Smart Home Automation, Wireless Thermometer Hygrometer, Compatible with Apple HomeKit, Alexa"/>
    <s v="/Aqara-WSDCGQ11LM-Temperature-Humidity-Sensor/dp/B07D37FKGY/ref=sr_1_7?dchild=1&amp;keywords=zooz+sensor&amp;qid=1612317363&amp;sr=8-7"/>
    <n v="18.040499999999998"/>
    <n v="4.3"/>
    <n v="336"/>
    <n v="1"/>
    <x v="0"/>
    <b v="1"/>
    <b v="0"/>
    <b v="1"/>
    <b v="0"/>
    <b v="0"/>
    <b v="0"/>
    <b v="0"/>
    <b v="0"/>
    <x v="1"/>
    <n v="18.040499999999998"/>
    <n v="9.020249999999999"/>
    <x v="1"/>
  </r>
  <r>
    <s v="KAIPULE Ceiling-Mounted Z-Wave Plus PIR Motion Sensor,Compatible with Fibaro,HomeSeer and Vera -  Easy to install - White"/>
    <s v="/KAIPULE-Ceiling-Mounted-Z-Wave-Compatible-HomeSeer/dp/B07Z677BYS/ref=sr_1_8?dchild=1&amp;keywords=zooz+sensor&amp;qid=1612317363&amp;sr=8-8"/>
    <n v="32.280999999999999"/>
    <n v="3.4"/>
    <n v="13"/>
    <n v="1"/>
    <x v="1"/>
    <b v="0"/>
    <b v="1"/>
    <b v="0"/>
    <b v="0"/>
    <b v="0"/>
    <b v="0"/>
    <b v="0"/>
    <b v="0"/>
    <x v="0"/>
    <n v="32.280999999999999"/>
    <n v="32.280999999999999"/>
    <x v="0"/>
  </r>
  <r>
    <s v="Sensative Z-Wave Plus Indoor/Outdoor Temperature and Light Sensor Strips Comfort, Works with SmartThings"/>
    <s v="/Sensative-Temperature-Strips-Comfort-SmartThings/dp/B07DQSTS5Q/ref=sr_1_11?dchild=1&amp;keywords=zooz+sensor&amp;qid=1612317363&amp;sr=8-11"/>
    <n v="47.452500000000001"/>
    <n v="3.4"/>
    <n v="27"/>
    <n v="1"/>
    <x v="1"/>
    <b v="1"/>
    <b v="0"/>
    <b v="0"/>
    <b v="0"/>
    <b v="1"/>
    <b v="0"/>
    <b v="0"/>
    <b v="0"/>
    <x v="1"/>
    <n v="47.452500000000001"/>
    <n v="23.72625"/>
    <x v="11"/>
  </r>
  <r>
    <s v="Fox&amp;Summit FS-WDS100 Door and Window Sensor, WiFi Enabled Battery Operated Smart Sensor, Security Door Sensor, No Hub Required (1 PK, Door and Window Sensor)"/>
    <s v="/Fox-Summit-FS-WDS100-Operated-Security/dp/B07H3DP9XM/ref=sr_1_15?dchild=1&amp;keywords=zooz+sensor&amp;qid=1612317363&amp;sr=8-15"/>
    <n v="40.161204414587196"/>
    <n v="3"/>
    <n v="94"/>
    <n v="1"/>
    <x v="2"/>
    <b v="0"/>
    <b v="0"/>
    <b v="0"/>
    <b v="0"/>
    <b v="0"/>
    <b v="0"/>
    <b v="0"/>
    <b v="1"/>
    <x v="0"/>
    <n v="39.726779990402932"/>
    <n v="26.85153149392189"/>
    <x v="4"/>
  </r>
  <r>
    <s v="Zooz Z-Wave Plus Power Switch ZEN15 for 110V AC Units, Sump Pumps, Humidifiers, and More"/>
    <s v="/Z-Wave-Power-Switch-ZEN15-Humidifiers/dp/B07578W7KY/ref=sr_1_17?dchild=1&amp;keywords=zooz+sensor&amp;qid=1612317363&amp;sr=8-17"/>
    <n v="36.052500000000002"/>
    <n v="4.4000000000000004"/>
    <n v="638"/>
    <n v="1"/>
    <x v="1"/>
    <b v="0"/>
    <b v="0"/>
    <b v="1"/>
    <b v="0"/>
    <b v="0"/>
    <b v="0"/>
    <b v="0"/>
    <b v="0"/>
    <x v="0"/>
    <n v="36.052500000000002"/>
    <n v="36.052500000000002"/>
    <x v="15"/>
  </r>
  <r>
    <s v="Zooz Z-Wave Plus S2 MultiRelay ZEN16 for Garage Doors, Sprinklers, Gas Fireplace; 3 Dry Contact Relays (15A, 15A, 20A); 12-24 V AC/DC or USB C Power; Signal Repeater; Hub Required"/>
    <s v="/MultiRelay-ZEN16-Sprinklers-Fireplace-Repeater/dp/B0846DZJD8/ref=sr_1_18?dchild=1&amp;keywords=zooz+sensor&amp;qid=1612317363&amp;sr=8-18"/>
    <n v="36.052500000000002"/>
    <n v="4.8"/>
    <n v="212"/>
    <n v="1"/>
    <x v="1"/>
    <b v="0"/>
    <b v="0"/>
    <b v="0"/>
    <b v="0"/>
    <b v="0"/>
    <b v="0"/>
    <b v="0"/>
    <b v="1"/>
    <x v="0"/>
    <n v="36.052500000000002"/>
    <n v="36.052500000000002"/>
    <x v="4"/>
  </r>
  <r>
    <s v="WYZE Lock WiFi &amp; Bluetooth Enabled Smart Door Lock, Wireless &amp; Keyless Door Entry, Compatible with Amazon Alexa, Fits on Most Deadbolts, Includes WYZE Gateway, silver â€” A Certified for Humans Device"/>
    <s v="/Bluetooth-Wireless-Hands-Free-Compatible-Deadbolts/dp/B085R7J5V4/ref=sr_1_12?dchild=1&amp;keywords=wyze+sensor&amp;qid=1612317364&amp;sr=8-12"/>
    <n v="102.581"/>
    <n v="4.5"/>
    <n v="1876"/>
    <n v="1"/>
    <x v="2"/>
    <b v="0"/>
    <b v="0"/>
    <b v="0"/>
    <b v="0"/>
    <b v="0"/>
    <b v="0"/>
    <b v="0"/>
    <b v="1"/>
    <x v="0"/>
    <n v="102.581"/>
    <n v="102.581"/>
    <x v="4"/>
  </r>
  <r>
    <s v="GE Enbrighten Z-Wave Plus Portable Smart Motion Sensor, Tabletop/Wall/Ceiling Mount, Battery or USB Powered, Works with Alexa, Google Assistant, ZWave Hub Required, 34193,White"/>
    <s v="/GE-Enbrighten-Activation-SmartThings-34193/dp/B01KQDIU52/ref=sr_1_4?dchild=1&amp;keywords=ge+sensor&amp;qid=1612317365&amp;sr=8-4"/>
    <n v="42.274999999999999"/>
    <n v="4"/>
    <n v="169"/>
    <n v="1"/>
    <x v="1"/>
    <b v="0"/>
    <b v="1"/>
    <b v="0"/>
    <b v="0"/>
    <b v="0"/>
    <b v="0"/>
    <b v="0"/>
    <b v="0"/>
    <x v="0"/>
    <n v="42.274999999999999"/>
    <n v="42.274999999999999"/>
    <x v="0"/>
  </r>
  <r>
    <s v="GE Enbrighten Z-Wave Plus Smart Motion Light Dimmer, Works with Alexa, Google Assistant, 3-Way Compatible, ZWave Hub Required, Repeater/Range Extender, White &amp; Light Almond, 26933"/>
    <s v="/GE-Occupancy-Required-SmartThings-26933/dp/B071Y38FX5/ref=sr_1_18?dchild=1&amp;keywords=ge+sensor&amp;qid=1612317365&amp;sr=8-18"/>
    <n v="56.524999999999999"/>
    <n v="4.2"/>
    <n v="125"/>
    <n v="1"/>
    <x v="1"/>
    <b v="0"/>
    <b v="1"/>
    <b v="0"/>
    <b v="0"/>
    <b v="0"/>
    <b v="0"/>
    <b v="0"/>
    <b v="0"/>
    <x v="0"/>
    <n v="56.524999999999999"/>
    <n v="56.524999999999999"/>
    <x v="0"/>
  </r>
  <r>
    <s v="GE Enbrighten Z-Wave Plus Smart Motion Light Switch, Works with Alexa, Google Assistant, 3-Way Compatible, ZWave Hub Required, Repeater/Range Extender, White &amp; Light Almond, 26931"/>
    <s v="/GE-Occupancy-Required-SmartThings-26931/dp/B07226MG2T/ref=sr_1_20?dchild=1&amp;keywords=ge+sensor&amp;qid=1612317365&amp;sr=8-20"/>
    <n v="43.604999999999997"/>
    <n v="4.4000000000000004"/>
    <n v="266"/>
    <n v="1"/>
    <x v="1"/>
    <b v="0"/>
    <b v="1"/>
    <b v="0"/>
    <b v="0"/>
    <b v="0"/>
    <b v="0"/>
    <b v="0"/>
    <b v="0"/>
    <x v="0"/>
    <n v="43.604999999999997"/>
    <n v="43.604999999999997"/>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showError="1" updatedVersion="6" minRefreshableVersion="3" useAutoFormatting="1" itemPrintTitles="1" mergeItem="1" createdVersion="6" indent="0" outline="1" outlineData="1" multipleFieldFilters="0">
  <location ref="G1:K8" firstHeaderRow="1" firstDataRow="2" firstDataCol="1"/>
  <pivotFields count="19">
    <pivotField showAll="0"/>
    <pivotField showAll="0"/>
    <pivotField showAll="0"/>
    <pivotField showAll="0"/>
    <pivotField showAll="0"/>
    <pivotField showAll="0"/>
    <pivotField axis="axisCol" showAll="0">
      <items count="4">
        <item x="2"/>
        <item x="0"/>
        <item x="1"/>
        <item t="default"/>
      </items>
    </pivotField>
    <pivotField showAll="0"/>
    <pivotField showAll="0"/>
    <pivotField showAll="0"/>
    <pivotField showAll="0"/>
    <pivotField showAll="0"/>
    <pivotField showAll="0"/>
    <pivotField showAll="0"/>
    <pivotField showAll="0"/>
    <pivotField axis="axisRow" showAll="0">
      <items count="6">
        <item x="0"/>
        <item x="1"/>
        <item x="2"/>
        <item x="4"/>
        <item x="3"/>
        <item t="default"/>
      </items>
    </pivotField>
    <pivotField showAll="0"/>
    <pivotField dataField="1" showAll="0"/>
    <pivotField showAll="0" sortType="ascending">
      <items count="20">
        <item x="4"/>
        <item x="15"/>
        <item x="7"/>
        <item x="9"/>
        <item x="17"/>
        <item x="0"/>
        <item x="13"/>
        <item x="12"/>
        <item x="16"/>
        <item x="1"/>
        <item x="11"/>
        <item x="14"/>
        <item x="3"/>
        <item x="2"/>
        <item x="8"/>
        <item x="6"/>
        <item x="10"/>
        <item x="18"/>
        <item x="5"/>
        <item t="default"/>
      </items>
    </pivotField>
  </pivotFields>
  <rowFields count="1">
    <field x="15"/>
  </rowFields>
  <rowItems count="6">
    <i>
      <x/>
    </i>
    <i>
      <x v="1"/>
    </i>
    <i>
      <x v="2"/>
    </i>
    <i>
      <x v="3"/>
    </i>
    <i>
      <x v="4"/>
    </i>
    <i t="grand">
      <x/>
    </i>
  </rowItems>
  <colFields count="1">
    <field x="6"/>
  </colFields>
  <colItems count="4">
    <i>
      <x/>
    </i>
    <i>
      <x v="1"/>
    </i>
    <i>
      <x v="2"/>
    </i>
    <i t="grand">
      <x/>
    </i>
  </colItems>
  <dataFields count="1">
    <dataField name="Average of pps" fld="17" subtotal="average" baseField="18"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showError="1" updatedVersion="6" minRefreshableVersion="3" useAutoFormatting="1" itemPrintTitles="1" mergeItem="1" createdVersion="6" indent="0" outline="1" outlineData="1" multipleFieldFilters="0">
  <location ref="A1:E22" firstHeaderRow="1" firstDataRow="2" firstDataCol="1"/>
  <pivotFields count="19">
    <pivotField showAll="0"/>
    <pivotField showAll="0"/>
    <pivotField showAll="0"/>
    <pivotField showAll="0"/>
    <pivotField showAll="0"/>
    <pivotField showAll="0"/>
    <pivotField axis="axisCol"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axis="axisRow" showAll="0" sortType="ascending">
      <items count="20">
        <item x="4"/>
        <item x="15"/>
        <item x="7"/>
        <item x="9"/>
        <item x="17"/>
        <item x="0"/>
        <item x="13"/>
        <item x="12"/>
        <item x="16"/>
        <item x="1"/>
        <item x="11"/>
        <item x="14"/>
        <item x="3"/>
        <item x="2"/>
        <item x="8"/>
        <item x="6"/>
        <item x="10"/>
        <item x="18"/>
        <item x="5"/>
        <item t="default"/>
      </items>
    </pivotField>
  </pivotFields>
  <rowFields count="1">
    <field x="18"/>
  </rowFields>
  <rowItems count="20">
    <i>
      <x/>
    </i>
    <i>
      <x v="1"/>
    </i>
    <i>
      <x v="2"/>
    </i>
    <i>
      <x v="3"/>
    </i>
    <i>
      <x v="4"/>
    </i>
    <i>
      <x v="5"/>
    </i>
    <i>
      <x v="6"/>
    </i>
    <i>
      <x v="7"/>
    </i>
    <i>
      <x v="8"/>
    </i>
    <i>
      <x v="9"/>
    </i>
    <i>
      <x v="10"/>
    </i>
    <i>
      <x v="11"/>
    </i>
    <i>
      <x v="12"/>
    </i>
    <i>
      <x v="13"/>
    </i>
    <i>
      <x v="14"/>
    </i>
    <i>
      <x v="15"/>
    </i>
    <i>
      <x v="16"/>
    </i>
    <i>
      <x v="17"/>
    </i>
    <i>
      <x v="18"/>
    </i>
    <i t="grand">
      <x/>
    </i>
  </rowItems>
  <colFields count="1">
    <field x="6"/>
  </colFields>
  <colItems count="4">
    <i>
      <x/>
    </i>
    <i>
      <x v="1"/>
    </i>
    <i>
      <x v="2"/>
    </i>
    <i t="grand">
      <x/>
    </i>
  </colItems>
  <dataFields count="1">
    <dataField name="Average of pps" fld="17" subtotal="average" baseField="18"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7" unboundColumnsRight="4">
    <queryTableFields count="25">
      <queryTableField id="1" name="title" tableColumnId="1"/>
      <queryTableField id="2" name="url" tableColumnId="2"/>
      <queryTableField id="3" name="price" tableColumnId="3"/>
      <queryTableField id="4" name="rating" tableColumnId="4"/>
      <queryTableField id="5" name="reviews" tableColumnId="5"/>
      <queryTableField id="6" name="packsize" tableColumnId="6"/>
      <queryTableField id="7" name="protocal" tableColumnId="7"/>
      <queryTableField id="8" name="sense_temp" tableColumnId="8"/>
      <queryTableField id="9" name="sense_motion" tableColumnId="9"/>
      <queryTableField id="10" name="sense_humidity" tableColumnId="10"/>
      <queryTableField id="11" name="sense_uv" tableColumnId="11"/>
      <queryTableField id="12" name="sense_light" tableColumnId="12"/>
      <queryTableField id="13" name="sense_vibration" tableColumnId="13"/>
      <queryTableField id="14" name="sense_plant" tableColumnId="14"/>
      <queryTableField id="15" name="sense_door" tableColumnId="15"/>
      <queryTableField id="16" name="total_sensors" tableColumnId="16"/>
      <queryTableField id="17" name="adjprice" tableColumnId="17"/>
      <queryTableField id="18" name="pps" tableColumnId="18"/>
      <queryTableField id="26" dataBound="0" tableColumnId="25"/>
      <queryTableField id="22" dataBound="0" tableColumnId="22"/>
      <queryTableField id="19" name="sensors" tableColumnId="19"/>
      <queryTableField id="20" dataBound="0" tableColumnId="20"/>
      <queryTableField id="23" dataBound="0" tableColumnId="23"/>
      <queryTableField id="24" dataBound="0" tableColumnId="24"/>
      <queryTableField id="25" dataBound="0"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utput" displayName="output" ref="A2:Y473" tableType="queryTable" totalsRowShown="0">
  <autoFilter ref="A2:Y473" xr:uid="{00000000-0009-0000-0100-000001000000}">
    <filterColumn colId="5">
      <filters>
        <filter val="2"/>
      </filters>
    </filterColumn>
    <filterColumn colId="14">
      <filters>
        <filter val="TRUE"/>
      </filters>
    </filterColumn>
  </autoFilter>
  <sortState xmlns:xlrd2="http://schemas.microsoft.com/office/spreadsheetml/2017/richdata2" ref="A3:Y473">
    <sortCondition descending="1" ref="Y2:Y473"/>
  </sortState>
  <tableColumns count="25">
    <tableColumn id="1" xr3:uid="{00000000-0010-0000-0000-000001000000}" uniqueName="1" name="title" queryTableFieldId="1" dataDxfId="9"/>
    <tableColumn id="2" xr3:uid="{00000000-0010-0000-0000-000002000000}" uniqueName="2" name="url" queryTableFieldId="2" dataDxfId="8"/>
    <tableColumn id="3" xr3:uid="{00000000-0010-0000-0000-000003000000}" uniqueName="3" name="price" queryTableFieldId="3"/>
    <tableColumn id="4" xr3:uid="{00000000-0010-0000-0000-000004000000}" uniqueName="4" name="rating" queryTableFieldId="4"/>
    <tableColumn id="5" xr3:uid="{00000000-0010-0000-0000-000005000000}" uniqueName="5" name="reviews" queryTableFieldId="5"/>
    <tableColumn id="6" xr3:uid="{00000000-0010-0000-0000-000006000000}" uniqueName="6" name="packsize" queryTableFieldId="6"/>
    <tableColumn id="7" xr3:uid="{00000000-0010-0000-0000-000007000000}" uniqueName="7" name="protocal" queryTableFieldId="7" dataDxfId="7"/>
    <tableColumn id="8" xr3:uid="{00000000-0010-0000-0000-000008000000}" uniqueName="8" name="sense_temp" queryTableFieldId="8"/>
    <tableColumn id="9" xr3:uid="{00000000-0010-0000-0000-000009000000}" uniqueName="9" name="sense_motion" queryTableFieldId="9"/>
    <tableColumn id="10" xr3:uid="{00000000-0010-0000-0000-00000A000000}" uniqueName="10" name="sense_humidity" queryTableFieldId="10"/>
    <tableColumn id="11" xr3:uid="{00000000-0010-0000-0000-00000B000000}" uniqueName="11" name="sense_uv" queryTableFieldId="11"/>
    <tableColumn id="12" xr3:uid="{00000000-0010-0000-0000-00000C000000}" uniqueName="12" name="sense_light" queryTableFieldId="12"/>
    <tableColumn id="13" xr3:uid="{00000000-0010-0000-0000-00000D000000}" uniqueName="13" name="sense_vibration" queryTableFieldId="13"/>
    <tableColumn id="14" xr3:uid="{00000000-0010-0000-0000-00000E000000}" uniqueName="14" name="sense_plant" queryTableFieldId="14"/>
    <tableColumn id="15" xr3:uid="{00000000-0010-0000-0000-00000F000000}" uniqueName="15" name="sense_door" queryTableFieldId="15"/>
    <tableColumn id="16" xr3:uid="{00000000-0010-0000-0000-000010000000}" uniqueName="16" name="total_sensors" queryTableFieldId="16"/>
    <tableColumn id="17" xr3:uid="{00000000-0010-0000-0000-000011000000}" uniqueName="17" name="adjprice" queryTableFieldId="17"/>
    <tableColumn id="18" xr3:uid="{00000000-0010-0000-0000-000012000000}" uniqueName="18" name="pps" queryTableFieldId="18"/>
    <tableColumn id="25" xr3:uid="{11260E31-12C1-40A1-BC98-9111F7818084}" uniqueName="25" name="adj sensors" queryTableFieldId="26" dataDxfId="2">
      <calculatedColumnFormula>$H$1*output[[#This Row],[sense_temp]]+$I$1*output[[#This Row],[sense_motion]]+$J$1*output[[#This Row],[sense_humidity]]+$K$1*output[[#This Row],[sense_uv]]+$L$1*output[[#This Row],[sense_light]]+$M$1*output[[#This Row],[sense_vibration]]+$N$1*output[[#This Row],[sense_plant]]+$O$1*output[[#This Row],[sense_door]]</calculatedColumnFormula>
    </tableColumn>
    <tableColumn id="22" xr3:uid="{00000000-0010-0000-0000-000016000000}" uniqueName="22" name="neg_pps" queryTableFieldId="22" dataDxfId="1">
      <calculatedColumnFormula>-output[[#This Row],[adjprice]]/output[[#This Row],[adj sensors]]</calculatedColumnFormula>
    </tableColumn>
    <tableColumn id="19" xr3:uid="{00000000-0010-0000-0000-000013000000}" uniqueName="19" name="sensors" queryTableFieldId="19" dataDxfId="6"/>
    <tableColumn id="20" xr3:uid="{00000000-0010-0000-0000-000014000000}" uniqueName="20" name="normalized_pps" queryTableFieldId="20" dataDxfId="5" dataCellStyle="Comma">
      <calculatedColumnFormula array="1">IFERROR(_xlfn.NORM.DIST(output[[#This Row],[neg_pps]],AVERAGE(IF(output[sensors]=output[[#This Row],[sensors]],output[neg_pps])),_xlfn.STDEV.P(IF(output[sensors]=output[[#This Row],[sensors]],output[neg_pps])),1),_xlfn.NORM.DIST(output[[#This Row],[neg_pps]],AVERAGE(output[neg_pps]),_xlfn.STDEV.P(output[neg_pps]),1))*(5-1)+1</calculatedColumnFormula>
    </tableColumn>
    <tableColumn id="23" xr3:uid="{00000000-0010-0000-0000-000017000000}" uniqueName="23" name="normalized review count" queryTableFieldId="23" dataDxfId="0" dataCellStyle="Comma">
      <calculatedColumnFormula array="1">IFERROR(_xlfn.NORM.DIST(output[[#This Row],[reviews]],AVERAGE(IF(output[sensors]=output[[#This Row],[sensors]],output[reviews])),_xlfn.STDEV.P(IF(output[sensors]=output[[#This Row],[sensors]],output[reviews])),1),_xlfn.NORM.DIST(output[[#This Row],[reviews]],AVERAGE(output[reviews]),_xlfn.STDEV.P(output[reviews]),1))*(1.2-0.8)+0.5</calculatedColumnFormula>
    </tableColumn>
    <tableColumn id="24" xr3:uid="{00000000-0010-0000-0000-000018000000}" uniqueName="24" name="adj Review" queryTableFieldId="24" dataDxfId="4">
      <calculatedColumnFormula>output[[#This Row],[normalized review count]]*output[[#This Row],[rating]]</calculatedColumnFormula>
    </tableColumn>
    <tableColumn id="21" xr3:uid="{CDDE8143-87E2-4D6F-A9F1-587CDE3BF4D3}" uniqueName="21" name="final" queryTableFieldId="25" dataDxfId="3">
      <calculatedColumnFormula>(output[[#This Row],[adj Review]]+output[[#This Row],[normalized_pps]])/2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3"/>
  <sheetViews>
    <sheetView tabSelected="1" workbookViewId="0">
      <selection activeCell="A101" sqref="A101"/>
    </sheetView>
  </sheetViews>
  <sheetFormatPr defaultRowHeight="15" x14ac:dyDescent="0.25"/>
  <cols>
    <col min="1" max="2" width="81.140625" bestFit="1" customWidth="1"/>
    <col min="3" max="5" width="12" bestFit="1" customWidth="1"/>
    <col min="6" max="6" width="10.7109375" bestFit="1" customWidth="1"/>
    <col min="7" max="7" width="10.5703125" bestFit="1" customWidth="1"/>
    <col min="8" max="8" width="14.140625" bestFit="1" customWidth="1"/>
    <col min="9" max="9" width="16" bestFit="1" customWidth="1"/>
    <col min="10" max="10" width="17.5703125" bestFit="1" customWidth="1"/>
    <col min="11" max="11" width="11.5703125" bestFit="1" customWidth="1"/>
    <col min="12" max="12" width="13.42578125" bestFit="1" customWidth="1"/>
    <col min="13" max="13" width="17.5703125" bestFit="1" customWidth="1"/>
    <col min="14" max="14" width="14" bestFit="1" customWidth="1"/>
    <col min="15" max="15" width="13.5703125" bestFit="1" customWidth="1"/>
    <col min="16" max="16" width="15.140625" bestFit="1" customWidth="1"/>
    <col min="17" max="18" width="12" bestFit="1" customWidth="1"/>
    <col min="19" max="19" width="12" customWidth="1"/>
    <col min="20" max="20" width="12.7109375" bestFit="1" customWidth="1"/>
    <col min="21" max="21" width="35.7109375" bestFit="1" customWidth="1"/>
    <col min="22" max="22" width="17.5703125" bestFit="1" customWidth="1"/>
    <col min="23" max="23" width="25.7109375" bestFit="1" customWidth="1"/>
    <col min="24" max="24" width="13" bestFit="1" customWidth="1"/>
    <col min="25" max="25" width="7.28515625" bestFit="1" customWidth="1"/>
  </cols>
  <sheetData>
    <row r="1" spans="1:25" x14ac:dyDescent="0.25">
      <c r="H1">
        <v>1</v>
      </c>
      <c r="I1">
        <v>1</v>
      </c>
      <c r="J1">
        <v>1</v>
      </c>
      <c r="K1">
        <v>0.25</v>
      </c>
      <c r="L1">
        <v>1</v>
      </c>
      <c r="M1">
        <v>0.25</v>
      </c>
      <c r="N1">
        <v>1</v>
      </c>
      <c r="O1">
        <v>1</v>
      </c>
    </row>
    <row r="2" spans="1:25"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679</v>
      </c>
      <c r="T2" t="s">
        <v>171</v>
      </c>
      <c r="U2" t="s">
        <v>18</v>
      </c>
      <c r="V2" t="s">
        <v>170</v>
      </c>
      <c r="W2" t="s">
        <v>172</v>
      </c>
      <c r="X2" t="s">
        <v>678</v>
      </c>
      <c r="Y2" t="s">
        <v>173</v>
      </c>
    </row>
    <row r="3" spans="1:25" hidden="1" x14ac:dyDescent="0.25">
      <c r="A3" s="1" t="s">
        <v>116</v>
      </c>
      <c r="B3" s="1" t="s">
        <v>422</v>
      </c>
      <c r="C3">
        <v>142.4905</v>
      </c>
      <c r="D3">
        <v>4.2</v>
      </c>
      <c r="E3">
        <v>38</v>
      </c>
      <c r="F3">
        <v>1</v>
      </c>
      <c r="G3" s="1" t="s">
        <v>61</v>
      </c>
      <c r="H3" t="b">
        <v>1</v>
      </c>
      <c r="I3" t="b">
        <v>0</v>
      </c>
      <c r="J3" t="b">
        <v>1</v>
      </c>
      <c r="K3" t="b">
        <v>0</v>
      </c>
      <c r="L3" t="b">
        <v>0</v>
      </c>
      <c r="M3" t="b">
        <v>0</v>
      </c>
      <c r="N3" t="b">
        <v>1</v>
      </c>
      <c r="O3" t="b">
        <v>0</v>
      </c>
      <c r="P3">
        <v>3</v>
      </c>
      <c r="Q3">
        <v>142.4905</v>
      </c>
      <c r="R3">
        <v>47.496833333333335</v>
      </c>
      <c r="S3">
        <f>$H$1*output[[#This Row],[sense_temp]]+$I$1*output[[#This Row],[sense_motion]]+$J$1*output[[#This Row],[sense_humidity]]+$K$1*output[[#This Row],[sense_uv]]+$L$1*output[[#This Row],[sense_light]]+$M$1*output[[#This Row],[sense_vibration]]+$N$1*output[[#This Row],[sense_plant]]+$O$1*output[[#This Row],[sense_door]]</f>
        <v>3</v>
      </c>
      <c r="T3">
        <f>-output[[#This Row],[adjprice]]/output[[#This Row],[adj sensors]]</f>
        <v>-47.496833333333335</v>
      </c>
      <c r="U3" s="1" t="s">
        <v>117</v>
      </c>
      <c r="V3" s="7" cm="1">
        <f t="array" ref="V3">IFERROR(_xlfn.NORM.DIST(output[[#This Row],[neg_pps]],AVERAGE(IF(output[sensors]=output[[#This Row],[sensors]],output[neg_pps])),_xlfn.STDEV.P(IF(output[sensors]=output[[#This Row],[sensors]],output[neg_pps])),1),_xlfn.NORM.DIST(output[[#This Row],[neg_pps]],AVERAGE(output[neg_pps]),_xlfn.STDEV.P(output[neg_pps]),1))*(5-1)+1</f>
        <v>4.3653789842741739</v>
      </c>
      <c r="W3" s="7" cm="1">
        <f t="array" ref="W3">IFERROR(_xlfn.NORM.DIST(output[[#This Row],[reviews]],AVERAGE(IF(output[sensors]=output[[#This Row],[sensors]],output[reviews])),_xlfn.STDEV.P(IF(output[sensors]=output[[#This Row],[sensors]],output[reviews])),1),_xlfn.NORM.DIST(output[[#This Row],[reviews]],AVERAGE(output[reviews]),_xlfn.STDEV.P(output[reviews]),1))*(1.2-0.8)+0.5</f>
        <v>0.83653789842741721</v>
      </c>
      <c r="X3" s="8">
        <f>output[[#This Row],[normalized review count]]*output[[#This Row],[rating]]</f>
        <v>3.5134591733951526</v>
      </c>
      <c r="Y3" s="8">
        <f>(output[[#This Row],[adj Review]]+output[[#This Row],[normalized_pps]])/2</f>
        <v>3.9394190788346632</v>
      </c>
    </row>
    <row r="4" spans="1:25" hidden="1" x14ac:dyDescent="0.25">
      <c r="A4" s="1" t="s">
        <v>552</v>
      </c>
      <c r="B4" s="1" t="s">
        <v>553</v>
      </c>
      <c r="C4">
        <v>26.581</v>
      </c>
      <c r="D4">
        <v>4.0999999999999996</v>
      </c>
      <c r="E4">
        <v>340</v>
      </c>
      <c r="F4">
        <v>1</v>
      </c>
      <c r="G4" s="1" t="s">
        <v>61</v>
      </c>
      <c r="H4" t="b">
        <v>0</v>
      </c>
      <c r="I4" t="b">
        <v>1</v>
      </c>
      <c r="J4" t="b">
        <v>0</v>
      </c>
      <c r="K4" t="b">
        <v>0</v>
      </c>
      <c r="L4" t="b">
        <v>0</v>
      </c>
      <c r="M4" t="b">
        <v>0</v>
      </c>
      <c r="N4" t="b">
        <v>0</v>
      </c>
      <c r="O4" t="b">
        <v>1</v>
      </c>
      <c r="P4">
        <v>2</v>
      </c>
      <c r="Q4">
        <v>26.581</v>
      </c>
      <c r="R4">
        <v>13.2905</v>
      </c>
      <c r="S4">
        <f>$H$1*output[[#This Row],[sense_temp]]+$I$1*output[[#This Row],[sense_motion]]+$J$1*output[[#This Row],[sense_humidity]]+$K$1*output[[#This Row],[sense_uv]]+$L$1*output[[#This Row],[sense_light]]+$M$1*output[[#This Row],[sense_vibration]]+$N$1*output[[#This Row],[sense_plant]]+$O$1*output[[#This Row],[sense_door]]</f>
        <v>2</v>
      </c>
      <c r="T4">
        <f>-output[[#This Row],[adjprice]]/output[[#This Row],[adj sensors]]</f>
        <v>-13.2905</v>
      </c>
      <c r="U4" s="1" t="s">
        <v>66</v>
      </c>
      <c r="V4" s="7" cm="1">
        <f t="array" ref="V4">IFERROR(_xlfn.NORM.DIST(output[[#This Row],[neg_pps]],AVERAGE(IF(output[sensors]=output[[#This Row],[sensors]],output[neg_pps])),_xlfn.STDEV.P(IF(output[sensors]=output[[#This Row],[sensors]],output[neg_pps])),1),_xlfn.NORM.DIST(output[[#This Row],[neg_pps]],AVERAGE(output[neg_pps]),_xlfn.STDEV.P(output[neg_pps]),1))*(5-1)+1</f>
        <v>4.8661472482825516</v>
      </c>
      <c r="W4" s="7" cm="1">
        <f t="array" ref="W4">IFERROR(_xlfn.NORM.DIST(output[[#This Row],[reviews]],AVERAGE(IF(output[sensors]=output[[#This Row],[sensors]],output[reviews])),_xlfn.STDEV.P(IF(output[sensors]=output[[#This Row],[sensors]],output[reviews])),1),_xlfn.NORM.DIST(output[[#This Row],[reviews]],AVERAGE(output[reviews]),_xlfn.STDEV.P(output[reviews]),1))*(1.2-0.8)+0.5</f>
        <v>0.61167219232441039</v>
      </c>
      <c r="X4" s="8">
        <f>output[[#This Row],[normalized review count]]*output[[#This Row],[rating]]</f>
        <v>2.5078559885300824</v>
      </c>
      <c r="Y4" s="8">
        <f>(output[[#This Row],[adj Review]]+output[[#This Row],[normalized_pps]])/2</f>
        <v>3.6870016184063168</v>
      </c>
    </row>
    <row r="5" spans="1:25" hidden="1" x14ac:dyDescent="0.25">
      <c r="A5" s="1" t="s">
        <v>34</v>
      </c>
      <c r="B5" s="1" t="s">
        <v>184</v>
      </c>
      <c r="C5">
        <v>56.990499999999997</v>
      </c>
      <c r="D5">
        <v>4</v>
      </c>
      <c r="E5">
        <v>547</v>
      </c>
      <c r="F5">
        <v>1</v>
      </c>
      <c r="G5" s="1" t="s">
        <v>31</v>
      </c>
      <c r="H5" t="b">
        <v>1</v>
      </c>
      <c r="I5" t="b">
        <v>1</v>
      </c>
      <c r="J5" t="b">
        <v>1</v>
      </c>
      <c r="K5" t="b">
        <v>1</v>
      </c>
      <c r="L5" t="b">
        <v>0</v>
      </c>
      <c r="M5" t="b">
        <v>1</v>
      </c>
      <c r="N5" t="b">
        <v>0</v>
      </c>
      <c r="O5" t="b">
        <v>0</v>
      </c>
      <c r="P5">
        <v>5</v>
      </c>
      <c r="Q5">
        <v>56.990499999999997</v>
      </c>
      <c r="R5">
        <v>11.398099999999999</v>
      </c>
      <c r="S5">
        <f>$H$1*output[[#This Row],[sense_temp]]+$I$1*output[[#This Row],[sense_motion]]+$J$1*output[[#This Row],[sense_humidity]]+$K$1*output[[#This Row],[sense_uv]]+$L$1*output[[#This Row],[sense_light]]+$M$1*output[[#This Row],[sense_vibration]]+$N$1*output[[#This Row],[sense_plant]]+$O$1*output[[#This Row],[sense_door]]</f>
        <v>3.5</v>
      </c>
      <c r="T5">
        <f>-output[[#This Row],[adjprice]]/output[[#This Row],[adj sensors]]</f>
        <v>-16.282999999999998</v>
      </c>
      <c r="U5" s="1" t="s">
        <v>35</v>
      </c>
      <c r="V5" s="7" cm="1">
        <f t="array" ref="V5">IFERROR(_xlfn.NORM.DIST(output[[#This Row],[neg_pps]],AVERAGE(IF(output[sensors]=output[[#This Row],[sensors]],output[neg_pps])),_xlfn.STDEV.P(IF(output[sensors]=output[[#This Row],[sensors]],output[neg_pps])),1),_xlfn.NORM.DIST(output[[#This Row],[neg_pps]],AVERAGE(output[neg_pps]),_xlfn.STDEV.P(output[neg_pps]),1))*(5-1)+1</f>
        <v>3.9472916960788869</v>
      </c>
      <c r="W5" s="7" cm="1">
        <f t="array" ref="W5">IFERROR(_xlfn.NORM.DIST(output[[#This Row],[reviews]],AVERAGE(IF(output[sensors]=output[[#This Row],[sensors]],output[reviews])),_xlfn.STDEV.P(IF(output[sensors]=output[[#This Row],[sensors]],output[reviews])),1),_xlfn.NORM.DIST(output[[#This Row],[reviews]],AVERAGE(output[reviews]),_xlfn.STDEV.P(output[reviews]),1))*(1.2-0.8)+0.5</f>
        <v>0.83612593526536783</v>
      </c>
      <c r="X5" s="8">
        <f>output[[#This Row],[normalized review count]]*output[[#This Row],[rating]]</f>
        <v>3.3445037410614713</v>
      </c>
      <c r="Y5" s="8">
        <f>(output[[#This Row],[adj Review]]+output[[#This Row],[normalized_pps]])/2</f>
        <v>3.6458977185701791</v>
      </c>
    </row>
    <row r="6" spans="1:25" hidden="1" x14ac:dyDescent="0.25">
      <c r="A6" s="1" t="s">
        <v>34</v>
      </c>
      <c r="B6" s="1" t="s">
        <v>205</v>
      </c>
      <c r="C6">
        <v>56.990499999999997</v>
      </c>
      <c r="D6">
        <v>4</v>
      </c>
      <c r="E6">
        <v>547</v>
      </c>
      <c r="F6">
        <v>1</v>
      </c>
      <c r="G6" s="1" t="s">
        <v>31</v>
      </c>
      <c r="H6" t="b">
        <v>1</v>
      </c>
      <c r="I6" t="b">
        <v>1</v>
      </c>
      <c r="J6" t="b">
        <v>1</v>
      </c>
      <c r="K6" t="b">
        <v>1</v>
      </c>
      <c r="L6" t="b">
        <v>0</v>
      </c>
      <c r="M6" t="b">
        <v>1</v>
      </c>
      <c r="N6" t="b">
        <v>0</v>
      </c>
      <c r="O6" t="b">
        <v>0</v>
      </c>
      <c r="P6">
        <v>5</v>
      </c>
      <c r="Q6">
        <v>56.990499999999997</v>
      </c>
      <c r="R6">
        <v>11.398099999999999</v>
      </c>
      <c r="S6">
        <f>$H$1*output[[#This Row],[sense_temp]]+$I$1*output[[#This Row],[sense_motion]]+$J$1*output[[#This Row],[sense_humidity]]+$K$1*output[[#This Row],[sense_uv]]+$L$1*output[[#This Row],[sense_light]]+$M$1*output[[#This Row],[sense_vibration]]+$N$1*output[[#This Row],[sense_plant]]+$O$1*output[[#This Row],[sense_door]]</f>
        <v>3.5</v>
      </c>
      <c r="T6">
        <f>-output[[#This Row],[adjprice]]/output[[#This Row],[adj sensors]]</f>
        <v>-16.282999999999998</v>
      </c>
      <c r="U6" s="1" t="s">
        <v>35</v>
      </c>
      <c r="V6" s="7" cm="1">
        <f t="array" ref="V6">IFERROR(_xlfn.NORM.DIST(output[[#This Row],[neg_pps]],AVERAGE(IF(output[sensors]=output[[#This Row],[sensors]],output[neg_pps])),_xlfn.STDEV.P(IF(output[sensors]=output[[#This Row],[sensors]],output[neg_pps])),1),_xlfn.NORM.DIST(output[[#This Row],[neg_pps]],AVERAGE(output[neg_pps]),_xlfn.STDEV.P(output[neg_pps]),1))*(5-1)+1</f>
        <v>3.9472916960788869</v>
      </c>
      <c r="W6" s="7" cm="1">
        <f t="array" ref="W6">IFERROR(_xlfn.NORM.DIST(output[[#This Row],[reviews]],AVERAGE(IF(output[sensors]=output[[#This Row],[sensors]],output[reviews])),_xlfn.STDEV.P(IF(output[sensors]=output[[#This Row],[sensors]],output[reviews])),1),_xlfn.NORM.DIST(output[[#This Row],[reviews]],AVERAGE(output[reviews]),_xlfn.STDEV.P(output[reviews]),1))*(1.2-0.8)+0.5</f>
        <v>0.83612593526536783</v>
      </c>
      <c r="X6" s="8">
        <f>output[[#This Row],[normalized review count]]*output[[#This Row],[rating]]</f>
        <v>3.3445037410614713</v>
      </c>
      <c r="Y6" s="8">
        <f>(output[[#This Row],[adj Review]]+output[[#This Row],[normalized_pps]])/2</f>
        <v>3.6458977185701791</v>
      </c>
    </row>
    <row r="7" spans="1:25" hidden="1" x14ac:dyDescent="0.25">
      <c r="A7" s="1" t="s">
        <v>34</v>
      </c>
      <c r="B7" s="1" t="s">
        <v>238</v>
      </c>
      <c r="C7">
        <v>56.990499999999997</v>
      </c>
      <c r="D7">
        <v>4</v>
      </c>
      <c r="E7">
        <v>547</v>
      </c>
      <c r="F7">
        <v>1</v>
      </c>
      <c r="G7" s="1" t="s">
        <v>31</v>
      </c>
      <c r="H7" t="b">
        <v>1</v>
      </c>
      <c r="I7" t="b">
        <v>1</v>
      </c>
      <c r="J7" t="b">
        <v>1</v>
      </c>
      <c r="K7" t="b">
        <v>1</v>
      </c>
      <c r="L7" t="b">
        <v>0</v>
      </c>
      <c r="M7" t="b">
        <v>1</v>
      </c>
      <c r="N7" t="b">
        <v>0</v>
      </c>
      <c r="O7" t="b">
        <v>0</v>
      </c>
      <c r="P7">
        <v>5</v>
      </c>
      <c r="Q7">
        <v>56.990499999999997</v>
      </c>
      <c r="R7">
        <v>11.398099999999999</v>
      </c>
      <c r="S7">
        <f>$H$1*output[[#This Row],[sense_temp]]+$I$1*output[[#This Row],[sense_motion]]+$J$1*output[[#This Row],[sense_humidity]]+$K$1*output[[#This Row],[sense_uv]]+$L$1*output[[#This Row],[sense_light]]+$M$1*output[[#This Row],[sense_vibration]]+$N$1*output[[#This Row],[sense_plant]]+$O$1*output[[#This Row],[sense_door]]</f>
        <v>3.5</v>
      </c>
      <c r="T7">
        <f>-output[[#This Row],[adjprice]]/output[[#This Row],[adj sensors]]</f>
        <v>-16.282999999999998</v>
      </c>
      <c r="U7" s="1" t="s">
        <v>35</v>
      </c>
      <c r="V7" s="7" cm="1">
        <f t="array" ref="V7">IFERROR(_xlfn.NORM.DIST(output[[#This Row],[neg_pps]],AVERAGE(IF(output[sensors]=output[[#This Row],[sensors]],output[neg_pps])),_xlfn.STDEV.P(IF(output[sensors]=output[[#This Row],[sensors]],output[neg_pps])),1),_xlfn.NORM.DIST(output[[#This Row],[neg_pps]],AVERAGE(output[neg_pps]),_xlfn.STDEV.P(output[neg_pps]),1))*(5-1)+1</f>
        <v>3.9472916960788869</v>
      </c>
      <c r="W7" s="7" cm="1">
        <f t="array" ref="W7">IFERROR(_xlfn.NORM.DIST(output[[#This Row],[reviews]],AVERAGE(IF(output[sensors]=output[[#This Row],[sensors]],output[reviews])),_xlfn.STDEV.P(IF(output[sensors]=output[[#This Row],[sensors]],output[reviews])),1),_xlfn.NORM.DIST(output[[#This Row],[reviews]],AVERAGE(output[reviews]),_xlfn.STDEV.P(output[reviews]),1))*(1.2-0.8)+0.5</f>
        <v>0.83612593526536783</v>
      </c>
      <c r="X7" s="8">
        <f>output[[#This Row],[normalized review count]]*output[[#This Row],[rating]]</f>
        <v>3.3445037410614713</v>
      </c>
      <c r="Y7" s="8">
        <f>(output[[#This Row],[adj Review]]+output[[#This Row],[normalized_pps]])/2</f>
        <v>3.6458977185701791</v>
      </c>
    </row>
    <row r="8" spans="1:25" hidden="1" x14ac:dyDescent="0.25">
      <c r="A8" s="1" t="s">
        <v>34</v>
      </c>
      <c r="B8" s="1" t="s">
        <v>261</v>
      </c>
      <c r="C8">
        <v>56.990499999999997</v>
      </c>
      <c r="D8">
        <v>4</v>
      </c>
      <c r="E8">
        <v>547</v>
      </c>
      <c r="F8">
        <v>1</v>
      </c>
      <c r="G8" s="1" t="s">
        <v>31</v>
      </c>
      <c r="H8" t="b">
        <v>1</v>
      </c>
      <c r="I8" t="b">
        <v>1</v>
      </c>
      <c r="J8" t="b">
        <v>1</v>
      </c>
      <c r="K8" t="b">
        <v>1</v>
      </c>
      <c r="L8" t="b">
        <v>0</v>
      </c>
      <c r="M8" t="b">
        <v>1</v>
      </c>
      <c r="N8" t="b">
        <v>0</v>
      </c>
      <c r="O8" t="b">
        <v>0</v>
      </c>
      <c r="P8">
        <v>5</v>
      </c>
      <c r="Q8">
        <v>56.990499999999997</v>
      </c>
      <c r="R8">
        <v>11.398099999999999</v>
      </c>
      <c r="S8">
        <f>$H$1*output[[#This Row],[sense_temp]]+$I$1*output[[#This Row],[sense_motion]]+$J$1*output[[#This Row],[sense_humidity]]+$K$1*output[[#This Row],[sense_uv]]+$L$1*output[[#This Row],[sense_light]]+$M$1*output[[#This Row],[sense_vibration]]+$N$1*output[[#This Row],[sense_plant]]+$O$1*output[[#This Row],[sense_door]]</f>
        <v>3.5</v>
      </c>
      <c r="T8">
        <f>-output[[#This Row],[adjprice]]/output[[#This Row],[adj sensors]]</f>
        <v>-16.282999999999998</v>
      </c>
      <c r="U8" s="1" t="s">
        <v>35</v>
      </c>
      <c r="V8" s="7" cm="1">
        <f t="array" ref="V8">IFERROR(_xlfn.NORM.DIST(output[[#This Row],[neg_pps]],AVERAGE(IF(output[sensors]=output[[#This Row],[sensors]],output[neg_pps])),_xlfn.STDEV.P(IF(output[sensors]=output[[#This Row],[sensors]],output[neg_pps])),1),_xlfn.NORM.DIST(output[[#This Row],[neg_pps]],AVERAGE(output[neg_pps]),_xlfn.STDEV.P(output[neg_pps]),1))*(5-1)+1</f>
        <v>3.9472916960788869</v>
      </c>
      <c r="W8" s="7" cm="1">
        <f t="array" ref="W8">IFERROR(_xlfn.NORM.DIST(output[[#This Row],[reviews]],AVERAGE(IF(output[sensors]=output[[#This Row],[sensors]],output[reviews])),_xlfn.STDEV.P(IF(output[sensors]=output[[#This Row],[sensors]],output[reviews])),1),_xlfn.NORM.DIST(output[[#This Row],[reviews]],AVERAGE(output[reviews]),_xlfn.STDEV.P(output[reviews]),1))*(1.2-0.8)+0.5</f>
        <v>0.83612593526536783</v>
      </c>
      <c r="X8" s="8">
        <f>output[[#This Row],[normalized review count]]*output[[#This Row],[rating]]</f>
        <v>3.3445037410614713</v>
      </c>
      <c r="Y8" s="8">
        <f>(output[[#This Row],[adj Review]]+output[[#This Row],[normalized_pps]])/2</f>
        <v>3.6458977185701791</v>
      </c>
    </row>
    <row r="9" spans="1:25" hidden="1" x14ac:dyDescent="0.25">
      <c r="A9" s="1" t="s">
        <v>34</v>
      </c>
      <c r="B9" s="1" t="s">
        <v>338</v>
      </c>
      <c r="C9">
        <v>56.990499999999997</v>
      </c>
      <c r="D9">
        <v>4</v>
      </c>
      <c r="E9">
        <v>547</v>
      </c>
      <c r="F9">
        <v>1</v>
      </c>
      <c r="G9" s="1" t="s">
        <v>31</v>
      </c>
      <c r="H9" t="b">
        <v>1</v>
      </c>
      <c r="I9" t="b">
        <v>1</v>
      </c>
      <c r="J9" t="b">
        <v>1</v>
      </c>
      <c r="K9" t="b">
        <v>1</v>
      </c>
      <c r="L9" t="b">
        <v>0</v>
      </c>
      <c r="M9" t="b">
        <v>1</v>
      </c>
      <c r="N9" t="b">
        <v>0</v>
      </c>
      <c r="O9" t="b">
        <v>0</v>
      </c>
      <c r="P9">
        <v>5</v>
      </c>
      <c r="Q9">
        <v>56.990499999999997</v>
      </c>
      <c r="R9">
        <v>11.398099999999999</v>
      </c>
      <c r="S9">
        <f>$H$1*output[[#This Row],[sense_temp]]+$I$1*output[[#This Row],[sense_motion]]+$J$1*output[[#This Row],[sense_humidity]]+$K$1*output[[#This Row],[sense_uv]]+$L$1*output[[#This Row],[sense_light]]+$M$1*output[[#This Row],[sense_vibration]]+$N$1*output[[#This Row],[sense_plant]]+$O$1*output[[#This Row],[sense_door]]</f>
        <v>3.5</v>
      </c>
      <c r="T9">
        <f>-output[[#This Row],[adjprice]]/output[[#This Row],[adj sensors]]</f>
        <v>-16.282999999999998</v>
      </c>
      <c r="U9" s="1" t="s">
        <v>35</v>
      </c>
      <c r="V9" s="7" cm="1">
        <f t="array" ref="V9">IFERROR(_xlfn.NORM.DIST(output[[#This Row],[neg_pps]],AVERAGE(IF(output[sensors]=output[[#This Row],[sensors]],output[neg_pps])),_xlfn.STDEV.P(IF(output[sensors]=output[[#This Row],[sensors]],output[neg_pps])),1),_xlfn.NORM.DIST(output[[#This Row],[neg_pps]],AVERAGE(output[neg_pps]),_xlfn.STDEV.P(output[neg_pps]),1))*(5-1)+1</f>
        <v>3.9472916960788869</v>
      </c>
      <c r="W9" s="7" cm="1">
        <f t="array" ref="W9">IFERROR(_xlfn.NORM.DIST(output[[#This Row],[reviews]],AVERAGE(IF(output[sensors]=output[[#This Row],[sensors]],output[reviews])),_xlfn.STDEV.P(IF(output[sensors]=output[[#This Row],[sensors]],output[reviews])),1),_xlfn.NORM.DIST(output[[#This Row],[reviews]],AVERAGE(output[reviews]),_xlfn.STDEV.P(output[reviews]),1))*(1.2-0.8)+0.5</f>
        <v>0.83612593526536783</v>
      </c>
      <c r="X9" s="8">
        <f>output[[#This Row],[normalized review count]]*output[[#This Row],[rating]]</f>
        <v>3.3445037410614713</v>
      </c>
      <c r="Y9" s="8">
        <f>(output[[#This Row],[adj Review]]+output[[#This Row],[normalized_pps]])/2</f>
        <v>3.6458977185701791</v>
      </c>
    </row>
    <row r="10" spans="1:25" hidden="1" x14ac:dyDescent="0.25">
      <c r="A10" s="1" t="s">
        <v>34</v>
      </c>
      <c r="B10" s="1" t="s">
        <v>352</v>
      </c>
      <c r="C10">
        <v>56.990499999999997</v>
      </c>
      <c r="D10">
        <v>4</v>
      </c>
      <c r="E10">
        <v>547</v>
      </c>
      <c r="F10">
        <v>1</v>
      </c>
      <c r="G10" s="1" t="s">
        <v>31</v>
      </c>
      <c r="H10" t="b">
        <v>1</v>
      </c>
      <c r="I10" t="b">
        <v>1</v>
      </c>
      <c r="J10" t="b">
        <v>1</v>
      </c>
      <c r="K10" t="b">
        <v>1</v>
      </c>
      <c r="L10" t="b">
        <v>0</v>
      </c>
      <c r="M10" t="b">
        <v>1</v>
      </c>
      <c r="N10" t="b">
        <v>0</v>
      </c>
      <c r="O10" t="b">
        <v>0</v>
      </c>
      <c r="P10">
        <v>5</v>
      </c>
      <c r="Q10">
        <v>56.990499999999997</v>
      </c>
      <c r="R10">
        <v>11.398099999999999</v>
      </c>
      <c r="S10">
        <f>$H$1*output[[#This Row],[sense_temp]]+$I$1*output[[#This Row],[sense_motion]]+$J$1*output[[#This Row],[sense_humidity]]+$K$1*output[[#This Row],[sense_uv]]+$L$1*output[[#This Row],[sense_light]]+$M$1*output[[#This Row],[sense_vibration]]+$N$1*output[[#This Row],[sense_plant]]+$O$1*output[[#This Row],[sense_door]]</f>
        <v>3.5</v>
      </c>
      <c r="T10">
        <f>-output[[#This Row],[adjprice]]/output[[#This Row],[adj sensors]]</f>
        <v>-16.282999999999998</v>
      </c>
      <c r="U10" s="1" t="s">
        <v>35</v>
      </c>
      <c r="V10" s="7" cm="1">
        <f t="array" ref="V10">IFERROR(_xlfn.NORM.DIST(output[[#This Row],[neg_pps]],AVERAGE(IF(output[sensors]=output[[#This Row],[sensors]],output[neg_pps])),_xlfn.STDEV.P(IF(output[sensors]=output[[#This Row],[sensors]],output[neg_pps])),1),_xlfn.NORM.DIST(output[[#This Row],[neg_pps]],AVERAGE(output[neg_pps]),_xlfn.STDEV.P(output[neg_pps]),1))*(5-1)+1</f>
        <v>3.9472916960788869</v>
      </c>
      <c r="W10" s="7" cm="1">
        <f t="array" ref="W10">IFERROR(_xlfn.NORM.DIST(output[[#This Row],[reviews]],AVERAGE(IF(output[sensors]=output[[#This Row],[sensors]],output[reviews])),_xlfn.STDEV.P(IF(output[sensors]=output[[#This Row],[sensors]],output[reviews])),1),_xlfn.NORM.DIST(output[[#This Row],[reviews]],AVERAGE(output[reviews]),_xlfn.STDEV.P(output[reviews]),1))*(1.2-0.8)+0.5</f>
        <v>0.83612593526536783</v>
      </c>
      <c r="X10" s="8">
        <f>output[[#This Row],[normalized review count]]*output[[#This Row],[rating]]</f>
        <v>3.3445037410614713</v>
      </c>
      <c r="Y10" s="8">
        <f>(output[[#This Row],[adj Review]]+output[[#This Row],[normalized_pps]])/2</f>
        <v>3.6458977185701791</v>
      </c>
    </row>
    <row r="11" spans="1:25" hidden="1" x14ac:dyDescent="0.25">
      <c r="A11" s="1" t="s">
        <v>34</v>
      </c>
      <c r="B11" s="1" t="s">
        <v>423</v>
      </c>
      <c r="C11">
        <v>56.990499999999997</v>
      </c>
      <c r="D11">
        <v>4</v>
      </c>
      <c r="E11">
        <v>547</v>
      </c>
      <c r="F11">
        <v>1</v>
      </c>
      <c r="G11" s="1" t="s">
        <v>31</v>
      </c>
      <c r="H11" t="b">
        <v>1</v>
      </c>
      <c r="I11" t="b">
        <v>1</v>
      </c>
      <c r="J11" t="b">
        <v>1</v>
      </c>
      <c r="K11" t="b">
        <v>1</v>
      </c>
      <c r="L11" t="b">
        <v>0</v>
      </c>
      <c r="M11" t="b">
        <v>1</v>
      </c>
      <c r="N11" t="b">
        <v>0</v>
      </c>
      <c r="O11" t="b">
        <v>0</v>
      </c>
      <c r="P11">
        <v>5</v>
      </c>
      <c r="Q11">
        <v>56.990499999999997</v>
      </c>
      <c r="R11">
        <v>11.398099999999999</v>
      </c>
      <c r="S11">
        <f>$H$1*output[[#This Row],[sense_temp]]+$I$1*output[[#This Row],[sense_motion]]+$J$1*output[[#This Row],[sense_humidity]]+$K$1*output[[#This Row],[sense_uv]]+$L$1*output[[#This Row],[sense_light]]+$M$1*output[[#This Row],[sense_vibration]]+$N$1*output[[#This Row],[sense_plant]]+$O$1*output[[#This Row],[sense_door]]</f>
        <v>3.5</v>
      </c>
      <c r="T11">
        <f>-output[[#This Row],[adjprice]]/output[[#This Row],[adj sensors]]</f>
        <v>-16.282999999999998</v>
      </c>
      <c r="U11" s="1" t="s">
        <v>35</v>
      </c>
      <c r="V11" s="7" cm="1">
        <f t="array" ref="V11">IFERROR(_xlfn.NORM.DIST(output[[#This Row],[neg_pps]],AVERAGE(IF(output[sensors]=output[[#This Row],[sensors]],output[neg_pps])),_xlfn.STDEV.P(IF(output[sensors]=output[[#This Row],[sensors]],output[neg_pps])),1),_xlfn.NORM.DIST(output[[#This Row],[neg_pps]],AVERAGE(output[neg_pps]),_xlfn.STDEV.P(output[neg_pps]),1))*(5-1)+1</f>
        <v>3.9472916960788869</v>
      </c>
      <c r="W11" s="7" cm="1">
        <f t="array" ref="W11">IFERROR(_xlfn.NORM.DIST(output[[#This Row],[reviews]],AVERAGE(IF(output[sensors]=output[[#This Row],[sensors]],output[reviews])),_xlfn.STDEV.P(IF(output[sensors]=output[[#This Row],[sensors]],output[reviews])),1),_xlfn.NORM.DIST(output[[#This Row],[reviews]],AVERAGE(output[reviews]),_xlfn.STDEV.P(output[reviews]),1))*(1.2-0.8)+0.5</f>
        <v>0.83612593526536783</v>
      </c>
      <c r="X11" s="8">
        <f>output[[#This Row],[normalized review count]]*output[[#This Row],[rating]]</f>
        <v>3.3445037410614713</v>
      </c>
      <c r="Y11" s="8">
        <f>(output[[#This Row],[adj Review]]+output[[#This Row],[normalized_pps]])/2</f>
        <v>3.6458977185701791</v>
      </c>
    </row>
    <row r="12" spans="1:25" hidden="1" x14ac:dyDescent="0.25">
      <c r="A12" s="1" t="s">
        <v>34</v>
      </c>
      <c r="B12" s="1" t="s">
        <v>431</v>
      </c>
      <c r="C12">
        <v>56.990499999999997</v>
      </c>
      <c r="D12">
        <v>4</v>
      </c>
      <c r="E12">
        <v>547</v>
      </c>
      <c r="F12">
        <v>1</v>
      </c>
      <c r="G12" s="1" t="s">
        <v>31</v>
      </c>
      <c r="H12" t="b">
        <v>1</v>
      </c>
      <c r="I12" t="b">
        <v>1</v>
      </c>
      <c r="J12" t="b">
        <v>1</v>
      </c>
      <c r="K12" t="b">
        <v>1</v>
      </c>
      <c r="L12" t="b">
        <v>0</v>
      </c>
      <c r="M12" t="b">
        <v>1</v>
      </c>
      <c r="N12" t="b">
        <v>0</v>
      </c>
      <c r="O12" t="b">
        <v>0</v>
      </c>
      <c r="P12">
        <v>5</v>
      </c>
      <c r="Q12">
        <v>56.990499999999997</v>
      </c>
      <c r="R12">
        <v>11.398099999999999</v>
      </c>
      <c r="S12">
        <f>$H$1*output[[#This Row],[sense_temp]]+$I$1*output[[#This Row],[sense_motion]]+$J$1*output[[#This Row],[sense_humidity]]+$K$1*output[[#This Row],[sense_uv]]+$L$1*output[[#This Row],[sense_light]]+$M$1*output[[#This Row],[sense_vibration]]+$N$1*output[[#This Row],[sense_plant]]+$O$1*output[[#This Row],[sense_door]]</f>
        <v>3.5</v>
      </c>
      <c r="T12">
        <f>-output[[#This Row],[adjprice]]/output[[#This Row],[adj sensors]]</f>
        <v>-16.282999999999998</v>
      </c>
      <c r="U12" s="1" t="s">
        <v>35</v>
      </c>
      <c r="V12" s="7" cm="1">
        <f t="array" ref="V12">IFERROR(_xlfn.NORM.DIST(output[[#This Row],[neg_pps]],AVERAGE(IF(output[sensors]=output[[#This Row],[sensors]],output[neg_pps])),_xlfn.STDEV.P(IF(output[sensors]=output[[#This Row],[sensors]],output[neg_pps])),1),_xlfn.NORM.DIST(output[[#This Row],[neg_pps]],AVERAGE(output[neg_pps]),_xlfn.STDEV.P(output[neg_pps]),1))*(5-1)+1</f>
        <v>3.9472916960788869</v>
      </c>
      <c r="W12" s="7" cm="1">
        <f t="array" ref="W12">IFERROR(_xlfn.NORM.DIST(output[[#This Row],[reviews]],AVERAGE(IF(output[sensors]=output[[#This Row],[sensors]],output[reviews])),_xlfn.STDEV.P(IF(output[sensors]=output[[#This Row],[sensors]],output[reviews])),1),_xlfn.NORM.DIST(output[[#This Row],[reviews]],AVERAGE(output[reviews]),_xlfn.STDEV.P(output[reviews]),1))*(1.2-0.8)+0.5</f>
        <v>0.83612593526536783</v>
      </c>
      <c r="X12" s="8">
        <f>output[[#This Row],[normalized review count]]*output[[#This Row],[rating]]</f>
        <v>3.3445037410614713</v>
      </c>
      <c r="Y12" s="8">
        <f>(output[[#This Row],[adj Review]]+output[[#This Row],[normalized_pps]])/2</f>
        <v>3.6458977185701791</v>
      </c>
    </row>
    <row r="13" spans="1:25" hidden="1" x14ac:dyDescent="0.25">
      <c r="A13" s="1" t="s">
        <v>34</v>
      </c>
      <c r="B13" s="1" t="s">
        <v>448</v>
      </c>
      <c r="C13">
        <v>56.990499999999997</v>
      </c>
      <c r="D13">
        <v>4</v>
      </c>
      <c r="E13">
        <v>547</v>
      </c>
      <c r="F13">
        <v>1</v>
      </c>
      <c r="G13" s="1" t="s">
        <v>31</v>
      </c>
      <c r="H13" t="b">
        <v>1</v>
      </c>
      <c r="I13" t="b">
        <v>1</v>
      </c>
      <c r="J13" t="b">
        <v>1</v>
      </c>
      <c r="K13" t="b">
        <v>1</v>
      </c>
      <c r="L13" t="b">
        <v>0</v>
      </c>
      <c r="M13" t="b">
        <v>1</v>
      </c>
      <c r="N13" t="b">
        <v>0</v>
      </c>
      <c r="O13" t="b">
        <v>0</v>
      </c>
      <c r="P13">
        <v>5</v>
      </c>
      <c r="Q13">
        <v>56.990499999999997</v>
      </c>
      <c r="R13">
        <v>11.398099999999999</v>
      </c>
      <c r="S13">
        <f>$H$1*output[[#This Row],[sense_temp]]+$I$1*output[[#This Row],[sense_motion]]+$J$1*output[[#This Row],[sense_humidity]]+$K$1*output[[#This Row],[sense_uv]]+$L$1*output[[#This Row],[sense_light]]+$M$1*output[[#This Row],[sense_vibration]]+$N$1*output[[#This Row],[sense_plant]]+$O$1*output[[#This Row],[sense_door]]</f>
        <v>3.5</v>
      </c>
      <c r="T13">
        <f>-output[[#This Row],[adjprice]]/output[[#This Row],[adj sensors]]</f>
        <v>-16.282999999999998</v>
      </c>
      <c r="U13" s="1" t="s">
        <v>35</v>
      </c>
      <c r="V13" s="7" cm="1">
        <f t="array" ref="V13">IFERROR(_xlfn.NORM.DIST(output[[#This Row],[neg_pps]],AVERAGE(IF(output[sensors]=output[[#This Row],[sensors]],output[neg_pps])),_xlfn.STDEV.P(IF(output[sensors]=output[[#This Row],[sensors]],output[neg_pps])),1),_xlfn.NORM.DIST(output[[#This Row],[neg_pps]],AVERAGE(output[neg_pps]),_xlfn.STDEV.P(output[neg_pps]),1))*(5-1)+1</f>
        <v>3.9472916960788869</v>
      </c>
      <c r="W13" s="7" cm="1">
        <f t="array" ref="W13">IFERROR(_xlfn.NORM.DIST(output[[#This Row],[reviews]],AVERAGE(IF(output[sensors]=output[[#This Row],[sensors]],output[reviews])),_xlfn.STDEV.P(IF(output[sensors]=output[[#This Row],[sensors]],output[reviews])),1),_xlfn.NORM.DIST(output[[#This Row],[reviews]],AVERAGE(output[reviews]),_xlfn.STDEV.P(output[reviews]),1))*(1.2-0.8)+0.5</f>
        <v>0.83612593526536783</v>
      </c>
      <c r="X13" s="8">
        <f>output[[#This Row],[normalized review count]]*output[[#This Row],[rating]]</f>
        <v>3.3445037410614713</v>
      </c>
      <c r="Y13" s="8">
        <f>(output[[#This Row],[adj Review]]+output[[#This Row],[normalized_pps]])/2</f>
        <v>3.6458977185701791</v>
      </c>
    </row>
    <row r="14" spans="1:25" hidden="1" x14ac:dyDescent="0.25">
      <c r="A14" s="1" t="s">
        <v>34</v>
      </c>
      <c r="B14" s="1" t="s">
        <v>476</v>
      </c>
      <c r="C14">
        <v>56.990499999999997</v>
      </c>
      <c r="D14">
        <v>4</v>
      </c>
      <c r="E14">
        <v>547</v>
      </c>
      <c r="F14">
        <v>1</v>
      </c>
      <c r="G14" s="1" t="s">
        <v>31</v>
      </c>
      <c r="H14" t="b">
        <v>1</v>
      </c>
      <c r="I14" t="b">
        <v>1</v>
      </c>
      <c r="J14" t="b">
        <v>1</v>
      </c>
      <c r="K14" t="b">
        <v>1</v>
      </c>
      <c r="L14" t="b">
        <v>0</v>
      </c>
      <c r="M14" t="b">
        <v>1</v>
      </c>
      <c r="N14" t="b">
        <v>0</v>
      </c>
      <c r="O14" t="b">
        <v>0</v>
      </c>
      <c r="P14">
        <v>5</v>
      </c>
      <c r="Q14">
        <v>56.990499999999997</v>
      </c>
      <c r="R14">
        <v>11.398099999999999</v>
      </c>
      <c r="S14">
        <f>$H$1*output[[#This Row],[sense_temp]]+$I$1*output[[#This Row],[sense_motion]]+$J$1*output[[#This Row],[sense_humidity]]+$K$1*output[[#This Row],[sense_uv]]+$L$1*output[[#This Row],[sense_light]]+$M$1*output[[#This Row],[sense_vibration]]+$N$1*output[[#This Row],[sense_plant]]+$O$1*output[[#This Row],[sense_door]]</f>
        <v>3.5</v>
      </c>
      <c r="T14">
        <f>-output[[#This Row],[adjprice]]/output[[#This Row],[adj sensors]]</f>
        <v>-16.282999999999998</v>
      </c>
      <c r="U14" s="1" t="s">
        <v>35</v>
      </c>
      <c r="V14" s="7" cm="1">
        <f t="array" ref="V14">IFERROR(_xlfn.NORM.DIST(output[[#This Row],[neg_pps]],AVERAGE(IF(output[sensors]=output[[#This Row],[sensors]],output[neg_pps])),_xlfn.STDEV.P(IF(output[sensors]=output[[#This Row],[sensors]],output[neg_pps])),1),_xlfn.NORM.DIST(output[[#This Row],[neg_pps]],AVERAGE(output[neg_pps]),_xlfn.STDEV.P(output[neg_pps]),1))*(5-1)+1</f>
        <v>3.9472916960788869</v>
      </c>
      <c r="W14" s="7" cm="1">
        <f t="array" ref="W14">IFERROR(_xlfn.NORM.DIST(output[[#This Row],[reviews]],AVERAGE(IF(output[sensors]=output[[#This Row],[sensors]],output[reviews])),_xlfn.STDEV.P(IF(output[sensors]=output[[#This Row],[sensors]],output[reviews])),1),_xlfn.NORM.DIST(output[[#This Row],[reviews]],AVERAGE(output[reviews]),_xlfn.STDEV.P(output[reviews]),1))*(1.2-0.8)+0.5</f>
        <v>0.83612593526536783</v>
      </c>
      <c r="X14" s="8">
        <f>output[[#This Row],[normalized review count]]*output[[#This Row],[rating]]</f>
        <v>3.3445037410614713</v>
      </c>
      <c r="Y14" s="8">
        <f>(output[[#This Row],[adj Review]]+output[[#This Row],[normalized_pps]])/2</f>
        <v>3.6458977185701791</v>
      </c>
    </row>
    <row r="15" spans="1:25" hidden="1" x14ac:dyDescent="0.25">
      <c r="A15" s="1" t="s">
        <v>34</v>
      </c>
      <c r="B15" s="1" t="s">
        <v>483</v>
      </c>
      <c r="C15">
        <v>56.990499999999997</v>
      </c>
      <c r="D15">
        <v>4</v>
      </c>
      <c r="E15">
        <v>547</v>
      </c>
      <c r="F15">
        <v>1</v>
      </c>
      <c r="G15" s="1" t="s">
        <v>31</v>
      </c>
      <c r="H15" t="b">
        <v>1</v>
      </c>
      <c r="I15" t="b">
        <v>1</v>
      </c>
      <c r="J15" t="b">
        <v>1</v>
      </c>
      <c r="K15" t="b">
        <v>1</v>
      </c>
      <c r="L15" t="b">
        <v>0</v>
      </c>
      <c r="M15" t="b">
        <v>1</v>
      </c>
      <c r="N15" t="b">
        <v>0</v>
      </c>
      <c r="O15" t="b">
        <v>0</v>
      </c>
      <c r="P15">
        <v>5</v>
      </c>
      <c r="Q15">
        <v>56.990499999999997</v>
      </c>
      <c r="R15">
        <v>11.398099999999999</v>
      </c>
      <c r="S15">
        <f>$H$1*output[[#This Row],[sense_temp]]+$I$1*output[[#This Row],[sense_motion]]+$J$1*output[[#This Row],[sense_humidity]]+$K$1*output[[#This Row],[sense_uv]]+$L$1*output[[#This Row],[sense_light]]+$M$1*output[[#This Row],[sense_vibration]]+$N$1*output[[#This Row],[sense_plant]]+$O$1*output[[#This Row],[sense_door]]</f>
        <v>3.5</v>
      </c>
      <c r="T15">
        <f>-output[[#This Row],[adjprice]]/output[[#This Row],[adj sensors]]</f>
        <v>-16.282999999999998</v>
      </c>
      <c r="U15" s="1" t="s">
        <v>35</v>
      </c>
      <c r="V15" s="7" cm="1">
        <f t="array" ref="V15">IFERROR(_xlfn.NORM.DIST(output[[#This Row],[neg_pps]],AVERAGE(IF(output[sensors]=output[[#This Row],[sensors]],output[neg_pps])),_xlfn.STDEV.P(IF(output[sensors]=output[[#This Row],[sensors]],output[neg_pps])),1),_xlfn.NORM.DIST(output[[#This Row],[neg_pps]],AVERAGE(output[neg_pps]),_xlfn.STDEV.P(output[neg_pps]),1))*(5-1)+1</f>
        <v>3.9472916960788869</v>
      </c>
      <c r="W15" s="7" cm="1">
        <f t="array" ref="W15">IFERROR(_xlfn.NORM.DIST(output[[#This Row],[reviews]],AVERAGE(IF(output[sensors]=output[[#This Row],[sensors]],output[reviews])),_xlfn.STDEV.P(IF(output[sensors]=output[[#This Row],[sensors]],output[reviews])),1),_xlfn.NORM.DIST(output[[#This Row],[reviews]],AVERAGE(output[reviews]),_xlfn.STDEV.P(output[reviews]),1))*(1.2-0.8)+0.5</f>
        <v>0.83612593526536783</v>
      </c>
      <c r="X15" s="8">
        <f>output[[#This Row],[normalized review count]]*output[[#This Row],[rating]]</f>
        <v>3.3445037410614713</v>
      </c>
      <c r="Y15" s="8">
        <f>(output[[#This Row],[adj Review]]+output[[#This Row],[normalized_pps]])/2</f>
        <v>3.6458977185701791</v>
      </c>
    </row>
    <row r="16" spans="1:25" hidden="1" x14ac:dyDescent="0.25">
      <c r="A16" s="1" t="s">
        <v>34</v>
      </c>
      <c r="B16" s="1" t="s">
        <v>561</v>
      </c>
      <c r="C16">
        <v>56.990499999999997</v>
      </c>
      <c r="D16">
        <v>4</v>
      </c>
      <c r="E16">
        <v>547</v>
      </c>
      <c r="F16">
        <v>1</v>
      </c>
      <c r="G16" s="1" t="s">
        <v>31</v>
      </c>
      <c r="H16" t="b">
        <v>1</v>
      </c>
      <c r="I16" t="b">
        <v>1</v>
      </c>
      <c r="J16" t="b">
        <v>1</v>
      </c>
      <c r="K16" t="b">
        <v>1</v>
      </c>
      <c r="L16" t="b">
        <v>0</v>
      </c>
      <c r="M16" t="b">
        <v>1</v>
      </c>
      <c r="N16" t="b">
        <v>0</v>
      </c>
      <c r="O16" t="b">
        <v>0</v>
      </c>
      <c r="P16">
        <v>5</v>
      </c>
      <c r="Q16">
        <v>56.990499999999997</v>
      </c>
      <c r="R16">
        <v>11.398099999999999</v>
      </c>
      <c r="S16">
        <f>$H$1*output[[#This Row],[sense_temp]]+$I$1*output[[#This Row],[sense_motion]]+$J$1*output[[#This Row],[sense_humidity]]+$K$1*output[[#This Row],[sense_uv]]+$L$1*output[[#This Row],[sense_light]]+$M$1*output[[#This Row],[sense_vibration]]+$N$1*output[[#This Row],[sense_plant]]+$O$1*output[[#This Row],[sense_door]]</f>
        <v>3.5</v>
      </c>
      <c r="T16">
        <f>-output[[#This Row],[adjprice]]/output[[#This Row],[adj sensors]]</f>
        <v>-16.282999999999998</v>
      </c>
      <c r="U16" s="1" t="s">
        <v>35</v>
      </c>
      <c r="V16" s="7" cm="1">
        <f t="array" ref="V16">IFERROR(_xlfn.NORM.DIST(output[[#This Row],[neg_pps]],AVERAGE(IF(output[sensors]=output[[#This Row],[sensors]],output[neg_pps])),_xlfn.STDEV.P(IF(output[sensors]=output[[#This Row],[sensors]],output[neg_pps])),1),_xlfn.NORM.DIST(output[[#This Row],[neg_pps]],AVERAGE(output[neg_pps]),_xlfn.STDEV.P(output[neg_pps]),1))*(5-1)+1</f>
        <v>3.9472916960788869</v>
      </c>
      <c r="W16" s="7" cm="1">
        <f t="array" ref="W16">IFERROR(_xlfn.NORM.DIST(output[[#This Row],[reviews]],AVERAGE(IF(output[sensors]=output[[#This Row],[sensors]],output[reviews])),_xlfn.STDEV.P(IF(output[sensors]=output[[#This Row],[sensors]],output[reviews])),1),_xlfn.NORM.DIST(output[[#This Row],[reviews]],AVERAGE(output[reviews]),_xlfn.STDEV.P(output[reviews]),1))*(1.2-0.8)+0.5</f>
        <v>0.83612593526536783</v>
      </c>
      <c r="X16" s="8">
        <f>output[[#This Row],[normalized review count]]*output[[#This Row],[rating]]</f>
        <v>3.3445037410614713</v>
      </c>
      <c r="Y16" s="8">
        <f>(output[[#This Row],[adj Review]]+output[[#This Row],[normalized_pps]])/2</f>
        <v>3.6458977185701791</v>
      </c>
    </row>
    <row r="17" spans="1:25" hidden="1" x14ac:dyDescent="0.25">
      <c r="A17" s="1" t="s">
        <v>34</v>
      </c>
      <c r="B17" s="1" t="s">
        <v>587</v>
      </c>
      <c r="C17">
        <v>56.990499999999997</v>
      </c>
      <c r="D17">
        <v>4</v>
      </c>
      <c r="E17">
        <v>547</v>
      </c>
      <c r="F17">
        <v>1</v>
      </c>
      <c r="G17" s="1" t="s">
        <v>31</v>
      </c>
      <c r="H17" t="b">
        <v>1</v>
      </c>
      <c r="I17" t="b">
        <v>1</v>
      </c>
      <c r="J17" t="b">
        <v>1</v>
      </c>
      <c r="K17" t="b">
        <v>1</v>
      </c>
      <c r="L17" t="b">
        <v>0</v>
      </c>
      <c r="M17" t="b">
        <v>1</v>
      </c>
      <c r="N17" t="b">
        <v>0</v>
      </c>
      <c r="O17" t="b">
        <v>0</v>
      </c>
      <c r="P17">
        <v>5</v>
      </c>
      <c r="Q17">
        <v>56.990499999999997</v>
      </c>
      <c r="R17">
        <v>11.398099999999999</v>
      </c>
      <c r="S17">
        <f>$H$1*output[[#This Row],[sense_temp]]+$I$1*output[[#This Row],[sense_motion]]+$J$1*output[[#This Row],[sense_humidity]]+$K$1*output[[#This Row],[sense_uv]]+$L$1*output[[#This Row],[sense_light]]+$M$1*output[[#This Row],[sense_vibration]]+$N$1*output[[#This Row],[sense_plant]]+$O$1*output[[#This Row],[sense_door]]</f>
        <v>3.5</v>
      </c>
      <c r="T17">
        <f>-output[[#This Row],[adjprice]]/output[[#This Row],[adj sensors]]</f>
        <v>-16.282999999999998</v>
      </c>
      <c r="U17" s="1" t="s">
        <v>35</v>
      </c>
      <c r="V17" s="7" cm="1">
        <f t="array" ref="V17">IFERROR(_xlfn.NORM.DIST(output[[#This Row],[neg_pps]],AVERAGE(IF(output[sensors]=output[[#This Row],[sensors]],output[neg_pps])),_xlfn.STDEV.P(IF(output[sensors]=output[[#This Row],[sensors]],output[neg_pps])),1),_xlfn.NORM.DIST(output[[#This Row],[neg_pps]],AVERAGE(output[neg_pps]),_xlfn.STDEV.P(output[neg_pps]),1))*(5-1)+1</f>
        <v>3.9472916960788869</v>
      </c>
      <c r="W17" s="7" cm="1">
        <f t="array" ref="W17">IFERROR(_xlfn.NORM.DIST(output[[#This Row],[reviews]],AVERAGE(IF(output[sensors]=output[[#This Row],[sensors]],output[reviews])),_xlfn.STDEV.P(IF(output[sensors]=output[[#This Row],[sensors]],output[reviews])),1),_xlfn.NORM.DIST(output[[#This Row],[reviews]],AVERAGE(output[reviews]),_xlfn.STDEV.P(output[reviews]),1))*(1.2-0.8)+0.5</f>
        <v>0.83612593526536783</v>
      </c>
      <c r="X17" s="8">
        <f>output[[#This Row],[normalized review count]]*output[[#This Row],[rating]]</f>
        <v>3.3445037410614713</v>
      </c>
      <c r="Y17" s="8">
        <f>(output[[#This Row],[adj Review]]+output[[#This Row],[normalized_pps]])/2</f>
        <v>3.6458977185701791</v>
      </c>
    </row>
    <row r="18" spans="1:25" hidden="1" x14ac:dyDescent="0.25">
      <c r="A18" s="1" t="s">
        <v>34</v>
      </c>
      <c r="B18" s="1" t="s">
        <v>660</v>
      </c>
      <c r="C18">
        <v>56.990499999999997</v>
      </c>
      <c r="D18">
        <v>4</v>
      </c>
      <c r="E18">
        <v>547</v>
      </c>
      <c r="F18">
        <v>1</v>
      </c>
      <c r="G18" s="1" t="s">
        <v>31</v>
      </c>
      <c r="H18" t="b">
        <v>1</v>
      </c>
      <c r="I18" t="b">
        <v>1</v>
      </c>
      <c r="J18" t="b">
        <v>1</v>
      </c>
      <c r="K18" t="b">
        <v>1</v>
      </c>
      <c r="L18" t="b">
        <v>0</v>
      </c>
      <c r="M18" t="b">
        <v>1</v>
      </c>
      <c r="N18" t="b">
        <v>0</v>
      </c>
      <c r="O18" t="b">
        <v>0</v>
      </c>
      <c r="P18">
        <v>5</v>
      </c>
      <c r="Q18">
        <v>56.990499999999997</v>
      </c>
      <c r="R18">
        <v>11.398099999999999</v>
      </c>
      <c r="S18">
        <f>$H$1*output[[#This Row],[sense_temp]]+$I$1*output[[#This Row],[sense_motion]]+$J$1*output[[#This Row],[sense_humidity]]+$K$1*output[[#This Row],[sense_uv]]+$L$1*output[[#This Row],[sense_light]]+$M$1*output[[#This Row],[sense_vibration]]+$N$1*output[[#This Row],[sense_plant]]+$O$1*output[[#This Row],[sense_door]]</f>
        <v>3.5</v>
      </c>
      <c r="T18">
        <f>-output[[#This Row],[adjprice]]/output[[#This Row],[adj sensors]]</f>
        <v>-16.282999999999998</v>
      </c>
      <c r="U18" s="1" t="s">
        <v>35</v>
      </c>
      <c r="V18" s="7" cm="1">
        <f t="array" ref="V18">IFERROR(_xlfn.NORM.DIST(output[[#This Row],[neg_pps]],AVERAGE(IF(output[sensors]=output[[#This Row],[sensors]],output[neg_pps])),_xlfn.STDEV.P(IF(output[sensors]=output[[#This Row],[sensors]],output[neg_pps])),1),_xlfn.NORM.DIST(output[[#This Row],[neg_pps]],AVERAGE(output[neg_pps]),_xlfn.STDEV.P(output[neg_pps]),1))*(5-1)+1</f>
        <v>3.9472916960788869</v>
      </c>
      <c r="W18" s="7" cm="1">
        <f t="array" ref="W18">IFERROR(_xlfn.NORM.DIST(output[[#This Row],[reviews]],AVERAGE(IF(output[sensors]=output[[#This Row],[sensors]],output[reviews])),_xlfn.STDEV.P(IF(output[sensors]=output[[#This Row],[sensors]],output[reviews])),1),_xlfn.NORM.DIST(output[[#This Row],[reviews]],AVERAGE(output[reviews]),_xlfn.STDEV.P(output[reviews]),1))*(1.2-0.8)+0.5</f>
        <v>0.83612593526536783</v>
      </c>
      <c r="X18" s="8">
        <f>output[[#This Row],[normalized review count]]*output[[#This Row],[rating]]</f>
        <v>3.3445037410614713</v>
      </c>
      <c r="Y18" s="8">
        <f>(output[[#This Row],[adj Review]]+output[[#This Row],[normalized_pps]])/2</f>
        <v>3.6458977185701791</v>
      </c>
    </row>
    <row r="19" spans="1:25" hidden="1" x14ac:dyDescent="0.25">
      <c r="A19" s="1" t="s">
        <v>34</v>
      </c>
      <c r="B19" s="1" t="s">
        <v>668</v>
      </c>
      <c r="C19">
        <v>56.990499999999997</v>
      </c>
      <c r="D19">
        <v>4</v>
      </c>
      <c r="E19">
        <v>547</v>
      </c>
      <c r="F19">
        <v>1</v>
      </c>
      <c r="G19" s="1" t="s">
        <v>31</v>
      </c>
      <c r="H19" t="b">
        <v>1</v>
      </c>
      <c r="I19" t="b">
        <v>1</v>
      </c>
      <c r="J19" t="b">
        <v>1</v>
      </c>
      <c r="K19" t="b">
        <v>1</v>
      </c>
      <c r="L19" t="b">
        <v>0</v>
      </c>
      <c r="M19" t="b">
        <v>1</v>
      </c>
      <c r="N19" t="b">
        <v>0</v>
      </c>
      <c r="O19" t="b">
        <v>0</v>
      </c>
      <c r="P19">
        <v>5</v>
      </c>
      <c r="Q19">
        <v>56.990499999999997</v>
      </c>
      <c r="R19">
        <v>11.398099999999999</v>
      </c>
      <c r="S19">
        <f>$H$1*output[[#This Row],[sense_temp]]+$I$1*output[[#This Row],[sense_motion]]+$J$1*output[[#This Row],[sense_humidity]]+$K$1*output[[#This Row],[sense_uv]]+$L$1*output[[#This Row],[sense_light]]+$M$1*output[[#This Row],[sense_vibration]]+$N$1*output[[#This Row],[sense_plant]]+$O$1*output[[#This Row],[sense_door]]</f>
        <v>3.5</v>
      </c>
      <c r="T19">
        <f>-output[[#This Row],[adjprice]]/output[[#This Row],[adj sensors]]</f>
        <v>-16.282999999999998</v>
      </c>
      <c r="U19" s="1" t="s">
        <v>35</v>
      </c>
      <c r="V19" s="7" cm="1">
        <f t="array" ref="V19">IFERROR(_xlfn.NORM.DIST(output[[#This Row],[neg_pps]],AVERAGE(IF(output[sensors]=output[[#This Row],[sensors]],output[neg_pps])),_xlfn.STDEV.P(IF(output[sensors]=output[[#This Row],[sensors]],output[neg_pps])),1),_xlfn.NORM.DIST(output[[#This Row],[neg_pps]],AVERAGE(output[neg_pps]),_xlfn.STDEV.P(output[neg_pps]),1))*(5-1)+1</f>
        <v>3.9472916960788869</v>
      </c>
      <c r="W19" s="7" cm="1">
        <f t="array" ref="W19">IFERROR(_xlfn.NORM.DIST(output[[#This Row],[reviews]],AVERAGE(IF(output[sensors]=output[[#This Row],[sensors]],output[reviews])),_xlfn.STDEV.P(IF(output[sensors]=output[[#This Row],[sensors]],output[reviews])),1),_xlfn.NORM.DIST(output[[#This Row],[reviews]],AVERAGE(output[reviews]),_xlfn.STDEV.P(output[reviews]),1))*(1.2-0.8)+0.5</f>
        <v>0.83612593526536783</v>
      </c>
      <c r="X19" s="8">
        <f>output[[#This Row],[normalized review count]]*output[[#This Row],[rating]]</f>
        <v>3.3445037410614713</v>
      </c>
      <c r="Y19" s="8">
        <f>(output[[#This Row],[adj Review]]+output[[#This Row],[normalized_pps]])/2</f>
        <v>3.6458977185701791</v>
      </c>
    </row>
    <row r="20" spans="1:25" hidden="1" x14ac:dyDescent="0.25">
      <c r="A20" s="1" t="s">
        <v>22</v>
      </c>
      <c r="B20" s="1" t="s">
        <v>176</v>
      </c>
      <c r="C20">
        <v>19.180499999999999</v>
      </c>
      <c r="D20">
        <v>4.3</v>
      </c>
      <c r="E20">
        <v>262</v>
      </c>
      <c r="F20">
        <v>1</v>
      </c>
      <c r="G20" s="1" t="s">
        <v>20</v>
      </c>
      <c r="H20" t="b">
        <v>0</v>
      </c>
      <c r="I20" t="b">
        <v>1</v>
      </c>
      <c r="J20" t="b">
        <v>0</v>
      </c>
      <c r="K20" t="b">
        <v>0</v>
      </c>
      <c r="L20" t="b">
        <v>0</v>
      </c>
      <c r="M20" t="b">
        <v>0</v>
      </c>
      <c r="N20" t="b">
        <v>0</v>
      </c>
      <c r="O20" t="b">
        <v>0</v>
      </c>
      <c r="P20">
        <v>1</v>
      </c>
      <c r="Q20">
        <v>19.180499999999999</v>
      </c>
      <c r="R20">
        <v>19.180499999999999</v>
      </c>
      <c r="S20">
        <f>$H$1*output[[#This Row],[sense_temp]]+$I$1*output[[#This Row],[sense_motion]]+$J$1*output[[#This Row],[sense_humidity]]+$K$1*output[[#This Row],[sense_uv]]+$L$1*output[[#This Row],[sense_light]]+$M$1*output[[#This Row],[sense_vibration]]+$N$1*output[[#This Row],[sense_plant]]+$O$1*output[[#This Row],[sense_door]]</f>
        <v>1</v>
      </c>
      <c r="T20">
        <f>-output[[#This Row],[adjprice]]/output[[#This Row],[adj sensors]]</f>
        <v>-19.180499999999999</v>
      </c>
      <c r="U20" s="1" t="s">
        <v>21</v>
      </c>
      <c r="V20" s="7" cm="1">
        <f t="array" ref="V20">IFERROR(_xlfn.NORM.DIST(output[[#This Row],[neg_pps]],AVERAGE(IF(output[sensors]=output[[#This Row],[sensors]],output[neg_pps])),_xlfn.STDEV.P(IF(output[sensors]=output[[#This Row],[sensors]],output[neg_pps])),1),_xlfn.NORM.DIST(output[[#This Row],[neg_pps]],AVERAGE(output[neg_pps]),_xlfn.STDEV.P(output[neg_pps]),1))*(5-1)+1</f>
        <v>4.1543748117539323</v>
      </c>
      <c r="W20" s="7" cm="1">
        <f t="array" ref="W20">IFERROR(_xlfn.NORM.DIST(output[[#This Row],[reviews]],AVERAGE(IF(output[sensors]=output[[#This Row],[sensors]],output[reviews])),_xlfn.STDEV.P(IF(output[sensors]=output[[#This Row],[sensors]],output[reviews])),1),_xlfn.NORM.DIST(output[[#This Row],[reviews]],AVERAGE(output[reviews]),_xlfn.STDEV.P(output[reviews]),1))*(1.2-0.8)+0.5</f>
        <v>0.70637436388962938</v>
      </c>
      <c r="X20" s="8">
        <f>output[[#This Row],[normalized review count]]*output[[#This Row],[rating]]</f>
        <v>3.0374097647254064</v>
      </c>
      <c r="Y20" s="8">
        <f>(output[[#This Row],[adj Review]]+output[[#This Row],[normalized_pps]])/2</f>
        <v>3.5958922882396696</v>
      </c>
    </row>
    <row r="21" spans="1:25" hidden="1" x14ac:dyDescent="0.25">
      <c r="A21" s="1" t="s">
        <v>22</v>
      </c>
      <c r="B21" s="1" t="s">
        <v>178</v>
      </c>
      <c r="C21">
        <v>19.180499999999999</v>
      </c>
      <c r="D21">
        <v>4.3</v>
      </c>
      <c r="E21">
        <v>262</v>
      </c>
      <c r="F21">
        <v>1</v>
      </c>
      <c r="G21" s="1" t="s">
        <v>20</v>
      </c>
      <c r="H21" t="b">
        <v>0</v>
      </c>
      <c r="I21" t="b">
        <v>1</v>
      </c>
      <c r="J21" t="b">
        <v>0</v>
      </c>
      <c r="K21" t="b">
        <v>0</v>
      </c>
      <c r="L21" t="b">
        <v>0</v>
      </c>
      <c r="M21" t="b">
        <v>0</v>
      </c>
      <c r="N21" t="b">
        <v>0</v>
      </c>
      <c r="O21" t="b">
        <v>0</v>
      </c>
      <c r="P21">
        <v>1</v>
      </c>
      <c r="Q21">
        <v>19.180499999999999</v>
      </c>
      <c r="R21">
        <v>19.180499999999999</v>
      </c>
      <c r="S21">
        <f>$H$1*output[[#This Row],[sense_temp]]+$I$1*output[[#This Row],[sense_motion]]+$J$1*output[[#This Row],[sense_humidity]]+$K$1*output[[#This Row],[sense_uv]]+$L$1*output[[#This Row],[sense_light]]+$M$1*output[[#This Row],[sense_vibration]]+$N$1*output[[#This Row],[sense_plant]]+$O$1*output[[#This Row],[sense_door]]</f>
        <v>1</v>
      </c>
      <c r="T21">
        <f>-output[[#This Row],[adjprice]]/output[[#This Row],[adj sensors]]</f>
        <v>-19.180499999999999</v>
      </c>
      <c r="U21" s="1" t="s">
        <v>21</v>
      </c>
      <c r="V21" s="7" cm="1">
        <f t="array" ref="V21">IFERROR(_xlfn.NORM.DIST(output[[#This Row],[neg_pps]],AVERAGE(IF(output[sensors]=output[[#This Row],[sensors]],output[neg_pps])),_xlfn.STDEV.P(IF(output[sensors]=output[[#This Row],[sensors]],output[neg_pps])),1),_xlfn.NORM.DIST(output[[#This Row],[neg_pps]],AVERAGE(output[neg_pps]),_xlfn.STDEV.P(output[neg_pps]),1))*(5-1)+1</f>
        <v>4.1543748117539323</v>
      </c>
      <c r="W21" s="7" cm="1">
        <f t="array" ref="W21">IFERROR(_xlfn.NORM.DIST(output[[#This Row],[reviews]],AVERAGE(IF(output[sensors]=output[[#This Row],[sensors]],output[reviews])),_xlfn.STDEV.P(IF(output[sensors]=output[[#This Row],[sensors]],output[reviews])),1),_xlfn.NORM.DIST(output[[#This Row],[reviews]],AVERAGE(output[reviews]),_xlfn.STDEV.P(output[reviews]),1))*(1.2-0.8)+0.5</f>
        <v>0.70637436388962938</v>
      </c>
      <c r="X21" s="8">
        <f>output[[#This Row],[normalized review count]]*output[[#This Row],[rating]]</f>
        <v>3.0374097647254064</v>
      </c>
      <c r="Y21" s="8">
        <f>(output[[#This Row],[adj Review]]+output[[#This Row],[normalized_pps]])/2</f>
        <v>3.5958922882396696</v>
      </c>
    </row>
    <row r="22" spans="1:25" hidden="1" x14ac:dyDescent="0.25">
      <c r="A22" s="1" t="s">
        <v>22</v>
      </c>
      <c r="B22" s="1" t="s">
        <v>215</v>
      </c>
      <c r="C22">
        <v>19.180499999999999</v>
      </c>
      <c r="D22">
        <v>4.3</v>
      </c>
      <c r="E22">
        <v>262</v>
      </c>
      <c r="F22">
        <v>1</v>
      </c>
      <c r="G22" s="1" t="s">
        <v>20</v>
      </c>
      <c r="H22" t="b">
        <v>0</v>
      </c>
      <c r="I22" t="b">
        <v>1</v>
      </c>
      <c r="J22" t="b">
        <v>0</v>
      </c>
      <c r="K22" t="b">
        <v>0</v>
      </c>
      <c r="L22" t="b">
        <v>0</v>
      </c>
      <c r="M22" t="b">
        <v>0</v>
      </c>
      <c r="N22" t="b">
        <v>0</v>
      </c>
      <c r="O22" t="b">
        <v>0</v>
      </c>
      <c r="P22">
        <v>1</v>
      </c>
      <c r="Q22">
        <v>19.180499999999999</v>
      </c>
      <c r="R22">
        <v>19.180499999999999</v>
      </c>
      <c r="S22">
        <f>$H$1*output[[#This Row],[sense_temp]]+$I$1*output[[#This Row],[sense_motion]]+$J$1*output[[#This Row],[sense_humidity]]+$K$1*output[[#This Row],[sense_uv]]+$L$1*output[[#This Row],[sense_light]]+$M$1*output[[#This Row],[sense_vibration]]+$N$1*output[[#This Row],[sense_plant]]+$O$1*output[[#This Row],[sense_door]]</f>
        <v>1</v>
      </c>
      <c r="T22">
        <f>-output[[#This Row],[adjprice]]/output[[#This Row],[adj sensors]]</f>
        <v>-19.180499999999999</v>
      </c>
      <c r="U22" s="1" t="s">
        <v>21</v>
      </c>
      <c r="V22" s="7" cm="1">
        <f t="array" ref="V22">IFERROR(_xlfn.NORM.DIST(output[[#This Row],[neg_pps]],AVERAGE(IF(output[sensors]=output[[#This Row],[sensors]],output[neg_pps])),_xlfn.STDEV.P(IF(output[sensors]=output[[#This Row],[sensors]],output[neg_pps])),1),_xlfn.NORM.DIST(output[[#This Row],[neg_pps]],AVERAGE(output[neg_pps]),_xlfn.STDEV.P(output[neg_pps]),1))*(5-1)+1</f>
        <v>4.1543748117539323</v>
      </c>
      <c r="W22" s="7" cm="1">
        <f t="array" ref="W22">IFERROR(_xlfn.NORM.DIST(output[[#This Row],[reviews]],AVERAGE(IF(output[sensors]=output[[#This Row],[sensors]],output[reviews])),_xlfn.STDEV.P(IF(output[sensors]=output[[#This Row],[sensors]],output[reviews])),1),_xlfn.NORM.DIST(output[[#This Row],[reviews]],AVERAGE(output[reviews]),_xlfn.STDEV.P(output[reviews]),1))*(1.2-0.8)+0.5</f>
        <v>0.70637436388962938</v>
      </c>
      <c r="X22" s="8">
        <f>output[[#This Row],[normalized review count]]*output[[#This Row],[rating]]</f>
        <v>3.0374097647254064</v>
      </c>
      <c r="Y22" s="8">
        <f>(output[[#This Row],[adj Review]]+output[[#This Row],[normalized_pps]])/2</f>
        <v>3.5958922882396696</v>
      </c>
    </row>
    <row r="23" spans="1:25" hidden="1" x14ac:dyDescent="0.25">
      <c r="A23" s="1" t="s">
        <v>22</v>
      </c>
      <c r="B23" s="1" t="s">
        <v>247</v>
      </c>
      <c r="C23">
        <v>19.180499999999999</v>
      </c>
      <c r="D23">
        <v>4.3</v>
      </c>
      <c r="E23">
        <v>262</v>
      </c>
      <c r="F23">
        <v>1</v>
      </c>
      <c r="G23" s="1" t="s">
        <v>20</v>
      </c>
      <c r="H23" t="b">
        <v>0</v>
      </c>
      <c r="I23" t="b">
        <v>1</v>
      </c>
      <c r="J23" t="b">
        <v>0</v>
      </c>
      <c r="K23" t="b">
        <v>0</v>
      </c>
      <c r="L23" t="b">
        <v>0</v>
      </c>
      <c r="M23" t="b">
        <v>0</v>
      </c>
      <c r="N23" t="b">
        <v>0</v>
      </c>
      <c r="O23" t="b">
        <v>0</v>
      </c>
      <c r="P23">
        <v>1</v>
      </c>
      <c r="Q23">
        <v>19.180499999999999</v>
      </c>
      <c r="R23">
        <v>19.180499999999999</v>
      </c>
      <c r="S23">
        <f>$H$1*output[[#This Row],[sense_temp]]+$I$1*output[[#This Row],[sense_motion]]+$J$1*output[[#This Row],[sense_humidity]]+$K$1*output[[#This Row],[sense_uv]]+$L$1*output[[#This Row],[sense_light]]+$M$1*output[[#This Row],[sense_vibration]]+$N$1*output[[#This Row],[sense_plant]]+$O$1*output[[#This Row],[sense_door]]</f>
        <v>1</v>
      </c>
      <c r="T23">
        <f>-output[[#This Row],[adjprice]]/output[[#This Row],[adj sensors]]</f>
        <v>-19.180499999999999</v>
      </c>
      <c r="U23" s="1" t="s">
        <v>21</v>
      </c>
      <c r="V23" s="7" cm="1">
        <f t="array" ref="V23">IFERROR(_xlfn.NORM.DIST(output[[#This Row],[neg_pps]],AVERAGE(IF(output[sensors]=output[[#This Row],[sensors]],output[neg_pps])),_xlfn.STDEV.P(IF(output[sensors]=output[[#This Row],[sensors]],output[neg_pps])),1),_xlfn.NORM.DIST(output[[#This Row],[neg_pps]],AVERAGE(output[neg_pps]),_xlfn.STDEV.P(output[neg_pps]),1))*(5-1)+1</f>
        <v>4.1543748117539323</v>
      </c>
      <c r="W23" s="7" cm="1">
        <f t="array" ref="W23">IFERROR(_xlfn.NORM.DIST(output[[#This Row],[reviews]],AVERAGE(IF(output[sensors]=output[[#This Row],[sensors]],output[reviews])),_xlfn.STDEV.P(IF(output[sensors]=output[[#This Row],[sensors]],output[reviews])),1),_xlfn.NORM.DIST(output[[#This Row],[reviews]],AVERAGE(output[reviews]),_xlfn.STDEV.P(output[reviews]),1))*(1.2-0.8)+0.5</f>
        <v>0.70637436388962938</v>
      </c>
      <c r="X23" s="8">
        <f>output[[#This Row],[normalized review count]]*output[[#This Row],[rating]]</f>
        <v>3.0374097647254064</v>
      </c>
      <c r="Y23" s="8">
        <f>(output[[#This Row],[adj Review]]+output[[#This Row],[normalized_pps]])/2</f>
        <v>3.5958922882396696</v>
      </c>
    </row>
    <row r="24" spans="1:25" hidden="1" x14ac:dyDescent="0.25">
      <c r="A24" s="1" t="s">
        <v>22</v>
      </c>
      <c r="B24" s="1" t="s">
        <v>490</v>
      </c>
      <c r="C24">
        <v>19.180499999999999</v>
      </c>
      <c r="D24">
        <v>4.3</v>
      </c>
      <c r="E24">
        <v>262</v>
      </c>
      <c r="F24">
        <v>1</v>
      </c>
      <c r="G24" s="1" t="s">
        <v>20</v>
      </c>
      <c r="H24" t="b">
        <v>0</v>
      </c>
      <c r="I24" t="b">
        <v>1</v>
      </c>
      <c r="J24" t="b">
        <v>0</v>
      </c>
      <c r="K24" t="b">
        <v>0</v>
      </c>
      <c r="L24" t="b">
        <v>0</v>
      </c>
      <c r="M24" t="b">
        <v>0</v>
      </c>
      <c r="N24" t="b">
        <v>0</v>
      </c>
      <c r="O24" t="b">
        <v>0</v>
      </c>
      <c r="P24">
        <v>1</v>
      </c>
      <c r="Q24">
        <v>19.180499999999999</v>
      </c>
      <c r="R24">
        <v>19.180499999999999</v>
      </c>
      <c r="S24">
        <f>$H$1*output[[#This Row],[sense_temp]]+$I$1*output[[#This Row],[sense_motion]]+$J$1*output[[#This Row],[sense_humidity]]+$K$1*output[[#This Row],[sense_uv]]+$L$1*output[[#This Row],[sense_light]]+$M$1*output[[#This Row],[sense_vibration]]+$N$1*output[[#This Row],[sense_plant]]+$O$1*output[[#This Row],[sense_door]]</f>
        <v>1</v>
      </c>
      <c r="T24">
        <f>-output[[#This Row],[adjprice]]/output[[#This Row],[adj sensors]]</f>
        <v>-19.180499999999999</v>
      </c>
      <c r="U24" s="1" t="s">
        <v>21</v>
      </c>
      <c r="V24" s="7" cm="1">
        <f t="array" ref="V24">IFERROR(_xlfn.NORM.DIST(output[[#This Row],[neg_pps]],AVERAGE(IF(output[sensors]=output[[#This Row],[sensors]],output[neg_pps])),_xlfn.STDEV.P(IF(output[sensors]=output[[#This Row],[sensors]],output[neg_pps])),1),_xlfn.NORM.DIST(output[[#This Row],[neg_pps]],AVERAGE(output[neg_pps]),_xlfn.STDEV.P(output[neg_pps]),1))*(5-1)+1</f>
        <v>4.1543748117539323</v>
      </c>
      <c r="W24" s="7" cm="1">
        <f t="array" ref="W24">IFERROR(_xlfn.NORM.DIST(output[[#This Row],[reviews]],AVERAGE(IF(output[sensors]=output[[#This Row],[sensors]],output[reviews])),_xlfn.STDEV.P(IF(output[sensors]=output[[#This Row],[sensors]],output[reviews])),1),_xlfn.NORM.DIST(output[[#This Row],[reviews]],AVERAGE(output[reviews]),_xlfn.STDEV.P(output[reviews]),1))*(1.2-0.8)+0.5</f>
        <v>0.70637436388962938</v>
      </c>
      <c r="X24" s="8">
        <f>output[[#This Row],[normalized review count]]*output[[#This Row],[rating]]</f>
        <v>3.0374097647254064</v>
      </c>
      <c r="Y24" s="8">
        <f>(output[[#This Row],[adj Review]]+output[[#This Row],[normalized_pps]])/2</f>
        <v>3.5958922882396696</v>
      </c>
    </row>
    <row r="25" spans="1:25" hidden="1" x14ac:dyDescent="0.25">
      <c r="A25" s="1" t="s">
        <v>22</v>
      </c>
      <c r="B25" s="1" t="s">
        <v>509</v>
      </c>
      <c r="C25">
        <v>19.180499999999999</v>
      </c>
      <c r="D25">
        <v>4.3</v>
      </c>
      <c r="E25">
        <v>262</v>
      </c>
      <c r="F25">
        <v>1</v>
      </c>
      <c r="G25" s="1" t="s">
        <v>20</v>
      </c>
      <c r="H25" t="b">
        <v>0</v>
      </c>
      <c r="I25" t="b">
        <v>1</v>
      </c>
      <c r="J25" t="b">
        <v>0</v>
      </c>
      <c r="K25" t="b">
        <v>0</v>
      </c>
      <c r="L25" t="b">
        <v>0</v>
      </c>
      <c r="M25" t="b">
        <v>0</v>
      </c>
      <c r="N25" t="b">
        <v>0</v>
      </c>
      <c r="O25" t="b">
        <v>0</v>
      </c>
      <c r="P25">
        <v>1</v>
      </c>
      <c r="Q25">
        <v>19.180499999999999</v>
      </c>
      <c r="R25">
        <v>19.180499999999999</v>
      </c>
      <c r="S25">
        <f>$H$1*output[[#This Row],[sense_temp]]+$I$1*output[[#This Row],[sense_motion]]+$J$1*output[[#This Row],[sense_humidity]]+$K$1*output[[#This Row],[sense_uv]]+$L$1*output[[#This Row],[sense_light]]+$M$1*output[[#This Row],[sense_vibration]]+$N$1*output[[#This Row],[sense_plant]]+$O$1*output[[#This Row],[sense_door]]</f>
        <v>1</v>
      </c>
      <c r="T25">
        <f>-output[[#This Row],[adjprice]]/output[[#This Row],[adj sensors]]</f>
        <v>-19.180499999999999</v>
      </c>
      <c r="U25" s="1" t="s">
        <v>21</v>
      </c>
      <c r="V25" s="7" cm="1">
        <f t="array" ref="V25">IFERROR(_xlfn.NORM.DIST(output[[#This Row],[neg_pps]],AVERAGE(IF(output[sensors]=output[[#This Row],[sensors]],output[neg_pps])),_xlfn.STDEV.P(IF(output[sensors]=output[[#This Row],[sensors]],output[neg_pps])),1),_xlfn.NORM.DIST(output[[#This Row],[neg_pps]],AVERAGE(output[neg_pps]),_xlfn.STDEV.P(output[neg_pps]),1))*(5-1)+1</f>
        <v>4.1543748117539323</v>
      </c>
      <c r="W25" s="7" cm="1">
        <f t="array" ref="W25">IFERROR(_xlfn.NORM.DIST(output[[#This Row],[reviews]],AVERAGE(IF(output[sensors]=output[[#This Row],[sensors]],output[reviews])),_xlfn.STDEV.P(IF(output[sensors]=output[[#This Row],[sensors]],output[reviews])),1),_xlfn.NORM.DIST(output[[#This Row],[reviews]],AVERAGE(output[reviews]),_xlfn.STDEV.P(output[reviews]),1))*(1.2-0.8)+0.5</f>
        <v>0.70637436388962938</v>
      </c>
      <c r="X25" s="8">
        <f>output[[#This Row],[normalized review count]]*output[[#This Row],[rating]]</f>
        <v>3.0374097647254064</v>
      </c>
      <c r="Y25" s="8">
        <f>(output[[#This Row],[adj Review]]+output[[#This Row],[normalized_pps]])/2</f>
        <v>3.5958922882396696</v>
      </c>
    </row>
    <row r="26" spans="1:25" hidden="1" x14ac:dyDescent="0.25">
      <c r="A26" s="1" t="s">
        <v>22</v>
      </c>
      <c r="B26" s="1" t="s">
        <v>576</v>
      </c>
      <c r="C26">
        <v>19.180499999999999</v>
      </c>
      <c r="D26">
        <v>4.3</v>
      </c>
      <c r="E26">
        <v>262</v>
      </c>
      <c r="F26">
        <v>1</v>
      </c>
      <c r="G26" s="1" t="s">
        <v>20</v>
      </c>
      <c r="H26" t="b">
        <v>0</v>
      </c>
      <c r="I26" t="b">
        <v>1</v>
      </c>
      <c r="J26" t="b">
        <v>0</v>
      </c>
      <c r="K26" t="b">
        <v>0</v>
      </c>
      <c r="L26" t="b">
        <v>0</v>
      </c>
      <c r="M26" t="b">
        <v>0</v>
      </c>
      <c r="N26" t="b">
        <v>0</v>
      </c>
      <c r="O26" t="b">
        <v>0</v>
      </c>
      <c r="P26">
        <v>1</v>
      </c>
      <c r="Q26">
        <v>19.180499999999999</v>
      </c>
      <c r="R26">
        <v>19.180499999999999</v>
      </c>
      <c r="S26">
        <f>$H$1*output[[#This Row],[sense_temp]]+$I$1*output[[#This Row],[sense_motion]]+$J$1*output[[#This Row],[sense_humidity]]+$K$1*output[[#This Row],[sense_uv]]+$L$1*output[[#This Row],[sense_light]]+$M$1*output[[#This Row],[sense_vibration]]+$N$1*output[[#This Row],[sense_plant]]+$O$1*output[[#This Row],[sense_door]]</f>
        <v>1</v>
      </c>
      <c r="T26">
        <f>-output[[#This Row],[adjprice]]/output[[#This Row],[adj sensors]]</f>
        <v>-19.180499999999999</v>
      </c>
      <c r="U26" s="1" t="s">
        <v>21</v>
      </c>
      <c r="V26" s="7" cm="1">
        <f t="array" ref="V26">IFERROR(_xlfn.NORM.DIST(output[[#This Row],[neg_pps]],AVERAGE(IF(output[sensors]=output[[#This Row],[sensors]],output[neg_pps])),_xlfn.STDEV.P(IF(output[sensors]=output[[#This Row],[sensors]],output[neg_pps])),1),_xlfn.NORM.DIST(output[[#This Row],[neg_pps]],AVERAGE(output[neg_pps]),_xlfn.STDEV.P(output[neg_pps]),1))*(5-1)+1</f>
        <v>4.1543748117539323</v>
      </c>
      <c r="W26" s="7" cm="1">
        <f t="array" ref="W26">IFERROR(_xlfn.NORM.DIST(output[[#This Row],[reviews]],AVERAGE(IF(output[sensors]=output[[#This Row],[sensors]],output[reviews])),_xlfn.STDEV.P(IF(output[sensors]=output[[#This Row],[sensors]],output[reviews])),1),_xlfn.NORM.DIST(output[[#This Row],[reviews]],AVERAGE(output[reviews]),_xlfn.STDEV.P(output[reviews]),1))*(1.2-0.8)+0.5</f>
        <v>0.70637436388962938</v>
      </c>
      <c r="X26" s="8">
        <f>output[[#This Row],[normalized review count]]*output[[#This Row],[rating]]</f>
        <v>3.0374097647254064</v>
      </c>
      <c r="Y26" s="8">
        <f>(output[[#This Row],[adj Review]]+output[[#This Row],[normalized_pps]])/2</f>
        <v>3.5958922882396696</v>
      </c>
    </row>
    <row r="27" spans="1:25" hidden="1" x14ac:dyDescent="0.25">
      <c r="A27" s="1" t="s">
        <v>22</v>
      </c>
      <c r="B27" s="1" t="s">
        <v>580</v>
      </c>
      <c r="C27">
        <v>19.180499999999999</v>
      </c>
      <c r="D27">
        <v>4.3</v>
      </c>
      <c r="E27">
        <v>262</v>
      </c>
      <c r="F27">
        <v>1</v>
      </c>
      <c r="G27" s="1" t="s">
        <v>20</v>
      </c>
      <c r="H27" t="b">
        <v>0</v>
      </c>
      <c r="I27" t="b">
        <v>1</v>
      </c>
      <c r="J27" t="b">
        <v>0</v>
      </c>
      <c r="K27" t="b">
        <v>0</v>
      </c>
      <c r="L27" t="b">
        <v>0</v>
      </c>
      <c r="M27" t="b">
        <v>0</v>
      </c>
      <c r="N27" t="b">
        <v>0</v>
      </c>
      <c r="O27" t="b">
        <v>0</v>
      </c>
      <c r="P27">
        <v>1</v>
      </c>
      <c r="Q27">
        <v>19.180499999999999</v>
      </c>
      <c r="R27">
        <v>19.180499999999999</v>
      </c>
      <c r="S27">
        <f>$H$1*output[[#This Row],[sense_temp]]+$I$1*output[[#This Row],[sense_motion]]+$J$1*output[[#This Row],[sense_humidity]]+$K$1*output[[#This Row],[sense_uv]]+$L$1*output[[#This Row],[sense_light]]+$M$1*output[[#This Row],[sense_vibration]]+$N$1*output[[#This Row],[sense_plant]]+$O$1*output[[#This Row],[sense_door]]</f>
        <v>1</v>
      </c>
      <c r="T27">
        <f>-output[[#This Row],[adjprice]]/output[[#This Row],[adj sensors]]</f>
        <v>-19.180499999999999</v>
      </c>
      <c r="U27" s="1" t="s">
        <v>21</v>
      </c>
      <c r="V27" s="7" cm="1">
        <f t="array" ref="V27">IFERROR(_xlfn.NORM.DIST(output[[#This Row],[neg_pps]],AVERAGE(IF(output[sensors]=output[[#This Row],[sensors]],output[neg_pps])),_xlfn.STDEV.P(IF(output[sensors]=output[[#This Row],[sensors]],output[neg_pps])),1),_xlfn.NORM.DIST(output[[#This Row],[neg_pps]],AVERAGE(output[neg_pps]),_xlfn.STDEV.P(output[neg_pps]),1))*(5-1)+1</f>
        <v>4.1543748117539323</v>
      </c>
      <c r="W27" s="7" cm="1">
        <f t="array" ref="W27">IFERROR(_xlfn.NORM.DIST(output[[#This Row],[reviews]],AVERAGE(IF(output[sensors]=output[[#This Row],[sensors]],output[reviews])),_xlfn.STDEV.P(IF(output[sensors]=output[[#This Row],[sensors]],output[reviews])),1),_xlfn.NORM.DIST(output[[#This Row],[reviews]],AVERAGE(output[reviews]),_xlfn.STDEV.P(output[reviews]),1))*(1.2-0.8)+0.5</f>
        <v>0.70637436388962938</v>
      </c>
      <c r="X27" s="8">
        <f>output[[#This Row],[normalized review count]]*output[[#This Row],[rating]]</f>
        <v>3.0374097647254064</v>
      </c>
      <c r="Y27" s="8">
        <f>(output[[#This Row],[adj Review]]+output[[#This Row],[normalized_pps]])/2</f>
        <v>3.5958922882396696</v>
      </c>
    </row>
    <row r="28" spans="1:25" hidden="1" x14ac:dyDescent="0.25">
      <c r="A28" s="1" t="s">
        <v>22</v>
      </c>
      <c r="B28" s="1" t="s">
        <v>582</v>
      </c>
      <c r="C28">
        <v>19.180499999999999</v>
      </c>
      <c r="D28">
        <v>4.3</v>
      </c>
      <c r="E28">
        <v>262</v>
      </c>
      <c r="F28">
        <v>1</v>
      </c>
      <c r="G28" s="1" t="s">
        <v>20</v>
      </c>
      <c r="H28" t="b">
        <v>0</v>
      </c>
      <c r="I28" t="b">
        <v>1</v>
      </c>
      <c r="J28" t="b">
        <v>0</v>
      </c>
      <c r="K28" t="b">
        <v>0</v>
      </c>
      <c r="L28" t="b">
        <v>0</v>
      </c>
      <c r="M28" t="b">
        <v>0</v>
      </c>
      <c r="N28" t="b">
        <v>0</v>
      </c>
      <c r="O28" t="b">
        <v>0</v>
      </c>
      <c r="P28">
        <v>1</v>
      </c>
      <c r="Q28">
        <v>19.180499999999999</v>
      </c>
      <c r="R28">
        <v>19.180499999999999</v>
      </c>
      <c r="S28">
        <f>$H$1*output[[#This Row],[sense_temp]]+$I$1*output[[#This Row],[sense_motion]]+$J$1*output[[#This Row],[sense_humidity]]+$K$1*output[[#This Row],[sense_uv]]+$L$1*output[[#This Row],[sense_light]]+$M$1*output[[#This Row],[sense_vibration]]+$N$1*output[[#This Row],[sense_plant]]+$O$1*output[[#This Row],[sense_door]]</f>
        <v>1</v>
      </c>
      <c r="T28">
        <f>-output[[#This Row],[adjprice]]/output[[#This Row],[adj sensors]]</f>
        <v>-19.180499999999999</v>
      </c>
      <c r="U28" s="1" t="s">
        <v>21</v>
      </c>
      <c r="V28" s="7" cm="1">
        <f t="array" ref="V28">IFERROR(_xlfn.NORM.DIST(output[[#This Row],[neg_pps]],AVERAGE(IF(output[sensors]=output[[#This Row],[sensors]],output[neg_pps])),_xlfn.STDEV.P(IF(output[sensors]=output[[#This Row],[sensors]],output[neg_pps])),1),_xlfn.NORM.DIST(output[[#This Row],[neg_pps]],AVERAGE(output[neg_pps]),_xlfn.STDEV.P(output[neg_pps]),1))*(5-1)+1</f>
        <v>4.1543748117539323</v>
      </c>
      <c r="W28" s="7" cm="1">
        <f t="array" ref="W28">IFERROR(_xlfn.NORM.DIST(output[[#This Row],[reviews]],AVERAGE(IF(output[sensors]=output[[#This Row],[sensors]],output[reviews])),_xlfn.STDEV.P(IF(output[sensors]=output[[#This Row],[sensors]],output[reviews])),1),_xlfn.NORM.DIST(output[[#This Row],[reviews]],AVERAGE(output[reviews]),_xlfn.STDEV.P(output[reviews]),1))*(1.2-0.8)+0.5</f>
        <v>0.70637436388962938</v>
      </c>
      <c r="X28" s="8">
        <f>output[[#This Row],[normalized review count]]*output[[#This Row],[rating]]</f>
        <v>3.0374097647254064</v>
      </c>
      <c r="Y28" s="8">
        <f>(output[[#This Row],[adj Review]]+output[[#This Row],[normalized_pps]])/2</f>
        <v>3.5958922882396696</v>
      </c>
    </row>
    <row r="29" spans="1:25" hidden="1" x14ac:dyDescent="0.25">
      <c r="A29" s="1" t="s">
        <v>22</v>
      </c>
      <c r="B29" s="1" t="s">
        <v>598</v>
      </c>
      <c r="C29">
        <v>19.180499999999999</v>
      </c>
      <c r="D29">
        <v>4.3</v>
      </c>
      <c r="E29">
        <v>262</v>
      </c>
      <c r="F29">
        <v>1</v>
      </c>
      <c r="G29" s="1" t="s">
        <v>20</v>
      </c>
      <c r="H29" t="b">
        <v>0</v>
      </c>
      <c r="I29" t="b">
        <v>1</v>
      </c>
      <c r="J29" t="b">
        <v>0</v>
      </c>
      <c r="K29" t="b">
        <v>0</v>
      </c>
      <c r="L29" t="b">
        <v>0</v>
      </c>
      <c r="M29" t="b">
        <v>0</v>
      </c>
      <c r="N29" t="b">
        <v>0</v>
      </c>
      <c r="O29" t="b">
        <v>0</v>
      </c>
      <c r="P29">
        <v>1</v>
      </c>
      <c r="Q29">
        <v>19.180499999999999</v>
      </c>
      <c r="R29">
        <v>19.180499999999999</v>
      </c>
      <c r="S29">
        <f>$H$1*output[[#This Row],[sense_temp]]+$I$1*output[[#This Row],[sense_motion]]+$J$1*output[[#This Row],[sense_humidity]]+$K$1*output[[#This Row],[sense_uv]]+$L$1*output[[#This Row],[sense_light]]+$M$1*output[[#This Row],[sense_vibration]]+$N$1*output[[#This Row],[sense_plant]]+$O$1*output[[#This Row],[sense_door]]</f>
        <v>1</v>
      </c>
      <c r="T29">
        <f>-output[[#This Row],[adjprice]]/output[[#This Row],[adj sensors]]</f>
        <v>-19.180499999999999</v>
      </c>
      <c r="U29" s="1" t="s">
        <v>21</v>
      </c>
      <c r="V29" s="7" cm="1">
        <f t="array" ref="V29">IFERROR(_xlfn.NORM.DIST(output[[#This Row],[neg_pps]],AVERAGE(IF(output[sensors]=output[[#This Row],[sensors]],output[neg_pps])),_xlfn.STDEV.P(IF(output[sensors]=output[[#This Row],[sensors]],output[neg_pps])),1),_xlfn.NORM.DIST(output[[#This Row],[neg_pps]],AVERAGE(output[neg_pps]),_xlfn.STDEV.P(output[neg_pps]),1))*(5-1)+1</f>
        <v>4.1543748117539323</v>
      </c>
      <c r="W29" s="7" cm="1">
        <f t="array" ref="W29">IFERROR(_xlfn.NORM.DIST(output[[#This Row],[reviews]],AVERAGE(IF(output[sensors]=output[[#This Row],[sensors]],output[reviews])),_xlfn.STDEV.P(IF(output[sensors]=output[[#This Row],[sensors]],output[reviews])),1),_xlfn.NORM.DIST(output[[#This Row],[reviews]],AVERAGE(output[reviews]),_xlfn.STDEV.P(output[reviews]),1))*(1.2-0.8)+0.5</f>
        <v>0.70637436388962938</v>
      </c>
      <c r="X29" s="8">
        <f>output[[#This Row],[normalized review count]]*output[[#This Row],[rating]]</f>
        <v>3.0374097647254064</v>
      </c>
      <c r="Y29" s="8">
        <f>(output[[#This Row],[adj Review]]+output[[#This Row],[normalized_pps]])/2</f>
        <v>3.5958922882396696</v>
      </c>
    </row>
    <row r="30" spans="1:25" hidden="1" x14ac:dyDescent="0.25">
      <c r="A30" s="1" t="s">
        <v>22</v>
      </c>
      <c r="B30" s="1" t="s">
        <v>600</v>
      </c>
      <c r="C30">
        <v>19.180499999999999</v>
      </c>
      <c r="D30">
        <v>4.3</v>
      </c>
      <c r="E30">
        <v>262</v>
      </c>
      <c r="F30">
        <v>1</v>
      </c>
      <c r="G30" s="1" t="s">
        <v>20</v>
      </c>
      <c r="H30" t="b">
        <v>0</v>
      </c>
      <c r="I30" t="b">
        <v>1</v>
      </c>
      <c r="J30" t="b">
        <v>0</v>
      </c>
      <c r="K30" t="b">
        <v>0</v>
      </c>
      <c r="L30" t="b">
        <v>0</v>
      </c>
      <c r="M30" t="b">
        <v>0</v>
      </c>
      <c r="N30" t="b">
        <v>0</v>
      </c>
      <c r="O30" t="b">
        <v>0</v>
      </c>
      <c r="P30">
        <v>1</v>
      </c>
      <c r="Q30">
        <v>19.180499999999999</v>
      </c>
      <c r="R30">
        <v>19.180499999999999</v>
      </c>
      <c r="S30">
        <f>$H$1*output[[#This Row],[sense_temp]]+$I$1*output[[#This Row],[sense_motion]]+$J$1*output[[#This Row],[sense_humidity]]+$K$1*output[[#This Row],[sense_uv]]+$L$1*output[[#This Row],[sense_light]]+$M$1*output[[#This Row],[sense_vibration]]+$N$1*output[[#This Row],[sense_plant]]+$O$1*output[[#This Row],[sense_door]]</f>
        <v>1</v>
      </c>
      <c r="T30">
        <f>-output[[#This Row],[adjprice]]/output[[#This Row],[adj sensors]]</f>
        <v>-19.180499999999999</v>
      </c>
      <c r="U30" s="1" t="s">
        <v>21</v>
      </c>
      <c r="V30" s="7" cm="1">
        <f t="array" ref="V30">IFERROR(_xlfn.NORM.DIST(output[[#This Row],[neg_pps]],AVERAGE(IF(output[sensors]=output[[#This Row],[sensors]],output[neg_pps])),_xlfn.STDEV.P(IF(output[sensors]=output[[#This Row],[sensors]],output[neg_pps])),1),_xlfn.NORM.DIST(output[[#This Row],[neg_pps]],AVERAGE(output[neg_pps]),_xlfn.STDEV.P(output[neg_pps]),1))*(5-1)+1</f>
        <v>4.1543748117539323</v>
      </c>
      <c r="W30" s="7" cm="1">
        <f t="array" ref="W30">IFERROR(_xlfn.NORM.DIST(output[[#This Row],[reviews]],AVERAGE(IF(output[sensors]=output[[#This Row],[sensors]],output[reviews])),_xlfn.STDEV.P(IF(output[sensors]=output[[#This Row],[sensors]],output[reviews])),1),_xlfn.NORM.DIST(output[[#This Row],[reviews]],AVERAGE(output[reviews]),_xlfn.STDEV.P(output[reviews]),1))*(1.2-0.8)+0.5</f>
        <v>0.70637436388962938</v>
      </c>
      <c r="X30" s="8">
        <f>output[[#This Row],[normalized review count]]*output[[#This Row],[rating]]</f>
        <v>3.0374097647254064</v>
      </c>
      <c r="Y30" s="8">
        <f>(output[[#This Row],[adj Review]]+output[[#This Row],[normalized_pps]])/2</f>
        <v>3.5958922882396696</v>
      </c>
    </row>
    <row r="31" spans="1:25" hidden="1" x14ac:dyDescent="0.25">
      <c r="A31" s="1" t="s">
        <v>22</v>
      </c>
      <c r="B31" s="1" t="s">
        <v>657</v>
      </c>
      <c r="C31">
        <v>19.180499999999999</v>
      </c>
      <c r="D31">
        <v>4.3</v>
      </c>
      <c r="E31">
        <v>262</v>
      </c>
      <c r="F31">
        <v>1</v>
      </c>
      <c r="G31" s="1" t="s">
        <v>20</v>
      </c>
      <c r="H31" t="b">
        <v>0</v>
      </c>
      <c r="I31" t="b">
        <v>1</v>
      </c>
      <c r="J31" t="b">
        <v>0</v>
      </c>
      <c r="K31" t="b">
        <v>0</v>
      </c>
      <c r="L31" t="b">
        <v>0</v>
      </c>
      <c r="M31" t="b">
        <v>0</v>
      </c>
      <c r="N31" t="b">
        <v>0</v>
      </c>
      <c r="O31" t="b">
        <v>0</v>
      </c>
      <c r="P31">
        <v>1</v>
      </c>
      <c r="Q31">
        <v>19.180499999999999</v>
      </c>
      <c r="R31">
        <v>19.180499999999999</v>
      </c>
      <c r="S31">
        <f>$H$1*output[[#This Row],[sense_temp]]+$I$1*output[[#This Row],[sense_motion]]+$J$1*output[[#This Row],[sense_humidity]]+$K$1*output[[#This Row],[sense_uv]]+$L$1*output[[#This Row],[sense_light]]+$M$1*output[[#This Row],[sense_vibration]]+$N$1*output[[#This Row],[sense_plant]]+$O$1*output[[#This Row],[sense_door]]</f>
        <v>1</v>
      </c>
      <c r="T31">
        <f>-output[[#This Row],[adjprice]]/output[[#This Row],[adj sensors]]</f>
        <v>-19.180499999999999</v>
      </c>
      <c r="U31" s="1" t="s">
        <v>21</v>
      </c>
      <c r="V31" s="7" cm="1">
        <f t="array" ref="V31">IFERROR(_xlfn.NORM.DIST(output[[#This Row],[neg_pps]],AVERAGE(IF(output[sensors]=output[[#This Row],[sensors]],output[neg_pps])),_xlfn.STDEV.P(IF(output[sensors]=output[[#This Row],[sensors]],output[neg_pps])),1),_xlfn.NORM.DIST(output[[#This Row],[neg_pps]],AVERAGE(output[neg_pps]),_xlfn.STDEV.P(output[neg_pps]),1))*(5-1)+1</f>
        <v>4.1543748117539323</v>
      </c>
      <c r="W31" s="7" cm="1">
        <f t="array" ref="W31">IFERROR(_xlfn.NORM.DIST(output[[#This Row],[reviews]],AVERAGE(IF(output[sensors]=output[[#This Row],[sensors]],output[reviews])),_xlfn.STDEV.P(IF(output[sensors]=output[[#This Row],[sensors]],output[reviews])),1),_xlfn.NORM.DIST(output[[#This Row],[reviews]],AVERAGE(output[reviews]),_xlfn.STDEV.P(output[reviews]),1))*(1.2-0.8)+0.5</f>
        <v>0.70637436388962938</v>
      </c>
      <c r="X31" s="8">
        <f>output[[#This Row],[normalized review count]]*output[[#This Row],[rating]]</f>
        <v>3.0374097647254064</v>
      </c>
      <c r="Y31" s="8">
        <f>(output[[#This Row],[adj Review]]+output[[#This Row],[normalized_pps]])/2</f>
        <v>3.5958922882396696</v>
      </c>
    </row>
    <row r="32" spans="1:25" hidden="1" x14ac:dyDescent="0.25">
      <c r="A32" s="1" t="s">
        <v>64</v>
      </c>
      <c r="B32" s="1" t="s">
        <v>221</v>
      </c>
      <c r="C32">
        <v>16.140499999999999</v>
      </c>
      <c r="D32">
        <v>4.0032863849765228</v>
      </c>
      <c r="E32">
        <v>294.80046948356807</v>
      </c>
      <c r="F32">
        <v>1</v>
      </c>
      <c r="G32" s="1" t="s">
        <v>61</v>
      </c>
      <c r="H32" t="b">
        <v>0</v>
      </c>
      <c r="I32" t="b">
        <v>1</v>
      </c>
      <c r="J32" t="b">
        <v>0</v>
      </c>
      <c r="K32" t="b">
        <v>0</v>
      </c>
      <c r="L32" t="b">
        <v>0</v>
      </c>
      <c r="M32" t="b">
        <v>0</v>
      </c>
      <c r="N32" t="b">
        <v>0</v>
      </c>
      <c r="O32" t="b">
        <v>0</v>
      </c>
      <c r="P32">
        <v>1</v>
      </c>
      <c r="Q32">
        <v>16.140499999999999</v>
      </c>
      <c r="R32">
        <v>16.140499999999999</v>
      </c>
      <c r="S32">
        <f>$H$1*output[[#This Row],[sense_temp]]+$I$1*output[[#This Row],[sense_motion]]+$J$1*output[[#This Row],[sense_humidity]]+$K$1*output[[#This Row],[sense_uv]]+$L$1*output[[#This Row],[sense_light]]+$M$1*output[[#This Row],[sense_vibration]]+$N$1*output[[#This Row],[sense_plant]]+$O$1*output[[#This Row],[sense_door]]</f>
        <v>1</v>
      </c>
      <c r="T32">
        <f>-output[[#This Row],[adjprice]]/output[[#This Row],[adj sensors]]</f>
        <v>-16.140499999999999</v>
      </c>
      <c r="U32" s="1" t="s">
        <v>21</v>
      </c>
      <c r="V32" s="7" cm="1">
        <f t="array" ref="V32">IFERROR(_xlfn.NORM.DIST(output[[#This Row],[neg_pps]],AVERAGE(IF(output[sensors]=output[[#This Row],[sensors]],output[neg_pps])),_xlfn.STDEV.P(IF(output[sensors]=output[[#This Row],[sensors]],output[neg_pps])),1),_xlfn.NORM.DIST(output[[#This Row],[neg_pps]],AVERAGE(output[neg_pps]),_xlfn.STDEV.P(output[neg_pps]),1))*(5-1)+1</f>
        <v>4.3124952516252346</v>
      </c>
      <c r="W32" s="7" cm="1">
        <f t="array" ref="W32">IFERROR(_xlfn.NORM.DIST(output[[#This Row],[reviews]],AVERAGE(IF(output[sensors]=output[[#This Row],[sensors]],output[reviews])),_xlfn.STDEV.P(IF(output[sensors]=output[[#This Row],[sensors]],output[reviews])),1),_xlfn.NORM.DIST(output[[#This Row],[reviews]],AVERAGE(output[reviews]),_xlfn.STDEV.P(output[reviews]),1))*(1.2-0.8)+0.5</f>
        <v>0.71268936428849761</v>
      </c>
      <c r="X32" s="8">
        <f>output[[#This Row],[normalized review count]]*output[[#This Row],[rating]]</f>
        <v>2.8530996287737156</v>
      </c>
      <c r="Y32" s="8">
        <f>(output[[#This Row],[adj Review]]+output[[#This Row],[normalized_pps]])/2</f>
        <v>3.5827974401994753</v>
      </c>
    </row>
    <row r="33" spans="1:25" hidden="1" x14ac:dyDescent="0.25">
      <c r="A33" s="1" t="s">
        <v>64</v>
      </c>
      <c r="B33" s="1" t="s">
        <v>578</v>
      </c>
      <c r="C33">
        <v>16.140499999999999</v>
      </c>
      <c r="D33">
        <v>4.0032863849765228</v>
      </c>
      <c r="E33">
        <v>294.80046948356807</v>
      </c>
      <c r="F33">
        <v>1</v>
      </c>
      <c r="G33" s="1" t="s">
        <v>61</v>
      </c>
      <c r="H33" t="b">
        <v>0</v>
      </c>
      <c r="I33" t="b">
        <v>1</v>
      </c>
      <c r="J33" t="b">
        <v>0</v>
      </c>
      <c r="K33" t="b">
        <v>0</v>
      </c>
      <c r="L33" t="b">
        <v>0</v>
      </c>
      <c r="M33" t="b">
        <v>0</v>
      </c>
      <c r="N33" t="b">
        <v>0</v>
      </c>
      <c r="O33" t="b">
        <v>0</v>
      </c>
      <c r="P33">
        <v>1</v>
      </c>
      <c r="Q33">
        <v>16.140499999999999</v>
      </c>
      <c r="R33">
        <v>16.140499999999999</v>
      </c>
      <c r="S33">
        <f>$H$1*output[[#This Row],[sense_temp]]+$I$1*output[[#This Row],[sense_motion]]+$J$1*output[[#This Row],[sense_humidity]]+$K$1*output[[#This Row],[sense_uv]]+$L$1*output[[#This Row],[sense_light]]+$M$1*output[[#This Row],[sense_vibration]]+$N$1*output[[#This Row],[sense_plant]]+$O$1*output[[#This Row],[sense_door]]</f>
        <v>1</v>
      </c>
      <c r="T33">
        <f>-output[[#This Row],[adjprice]]/output[[#This Row],[adj sensors]]</f>
        <v>-16.140499999999999</v>
      </c>
      <c r="U33" s="1" t="s">
        <v>21</v>
      </c>
      <c r="V33" s="7" cm="1">
        <f t="array" ref="V33">IFERROR(_xlfn.NORM.DIST(output[[#This Row],[neg_pps]],AVERAGE(IF(output[sensors]=output[[#This Row],[sensors]],output[neg_pps])),_xlfn.STDEV.P(IF(output[sensors]=output[[#This Row],[sensors]],output[neg_pps])),1),_xlfn.NORM.DIST(output[[#This Row],[neg_pps]],AVERAGE(output[neg_pps]),_xlfn.STDEV.P(output[neg_pps]),1))*(5-1)+1</f>
        <v>4.3124952516252346</v>
      </c>
      <c r="W33" s="7" cm="1">
        <f t="array" ref="W33">IFERROR(_xlfn.NORM.DIST(output[[#This Row],[reviews]],AVERAGE(IF(output[sensors]=output[[#This Row],[sensors]],output[reviews])),_xlfn.STDEV.P(IF(output[sensors]=output[[#This Row],[sensors]],output[reviews])),1),_xlfn.NORM.DIST(output[[#This Row],[reviews]],AVERAGE(output[reviews]),_xlfn.STDEV.P(output[reviews]),1))*(1.2-0.8)+0.5</f>
        <v>0.71268936428849761</v>
      </c>
      <c r="X33" s="8">
        <f>output[[#This Row],[normalized review count]]*output[[#This Row],[rating]]</f>
        <v>2.8530996287737156</v>
      </c>
      <c r="Y33" s="8">
        <f>(output[[#This Row],[adj Review]]+output[[#This Row],[normalized_pps]])/2</f>
        <v>3.5827974401994753</v>
      </c>
    </row>
    <row r="34" spans="1:25" hidden="1" x14ac:dyDescent="0.25">
      <c r="A34" s="1" t="s">
        <v>64</v>
      </c>
      <c r="B34" s="1" t="s">
        <v>622</v>
      </c>
      <c r="C34">
        <v>16.140499999999999</v>
      </c>
      <c r="D34">
        <v>4.0032863849765228</v>
      </c>
      <c r="E34">
        <v>294.80046948356807</v>
      </c>
      <c r="F34">
        <v>1</v>
      </c>
      <c r="G34" s="1" t="s">
        <v>61</v>
      </c>
      <c r="H34" t="b">
        <v>0</v>
      </c>
      <c r="I34" t="b">
        <v>1</v>
      </c>
      <c r="J34" t="b">
        <v>0</v>
      </c>
      <c r="K34" t="b">
        <v>0</v>
      </c>
      <c r="L34" t="b">
        <v>0</v>
      </c>
      <c r="M34" t="b">
        <v>0</v>
      </c>
      <c r="N34" t="b">
        <v>0</v>
      </c>
      <c r="O34" t="b">
        <v>0</v>
      </c>
      <c r="P34">
        <v>1</v>
      </c>
      <c r="Q34">
        <v>16.140499999999999</v>
      </c>
      <c r="R34">
        <v>16.140499999999999</v>
      </c>
      <c r="S34">
        <f>$H$1*output[[#This Row],[sense_temp]]+$I$1*output[[#This Row],[sense_motion]]+$J$1*output[[#This Row],[sense_humidity]]+$K$1*output[[#This Row],[sense_uv]]+$L$1*output[[#This Row],[sense_light]]+$M$1*output[[#This Row],[sense_vibration]]+$N$1*output[[#This Row],[sense_plant]]+$O$1*output[[#This Row],[sense_door]]</f>
        <v>1</v>
      </c>
      <c r="T34">
        <f>-output[[#This Row],[adjprice]]/output[[#This Row],[adj sensors]]</f>
        <v>-16.140499999999999</v>
      </c>
      <c r="U34" s="1" t="s">
        <v>21</v>
      </c>
      <c r="V34" s="7" cm="1">
        <f t="array" ref="V34">IFERROR(_xlfn.NORM.DIST(output[[#This Row],[neg_pps]],AVERAGE(IF(output[sensors]=output[[#This Row],[sensors]],output[neg_pps])),_xlfn.STDEV.P(IF(output[sensors]=output[[#This Row],[sensors]],output[neg_pps])),1),_xlfn.NORM.DIST(output[[#This Row],[neg_pps]],AVERAGE(output[neg_pps]),_xlfn.STDEV.P(output[neg_pps]),1))*(5-1)+1</f>
        <v>4.3124952516252346</v>
      </c>
      <c r="W34" s="7" cm="1">
        <f t="array" ref="W34">IFERROR(_xlfn.NORM.DIST(output[[#This Row],[reviews]],AVERAGE(IF(output[sensors]=output[[#This Row],[sensors]],output[reviews])),_xlfn.STDEV.P(IF(output[sensors]=output[[#This Row],[sensors]],output[reviews])),1),_xlfn.NORM.DIST(output[[#This Row],[reviews]],AVERAGE(output[reviews]),_xlfn.STDEV.P(output[reviews]),1))*(1.2-0.8)+0.5</f>
        <v>0.71268936428849761</v>
      </c>
      <c r="X34" s="8">
        <f>output[[#This Row],[normalized review count]]*output[[#This Row],[rating]]</f>
        <v>2.8530996287737156</v>
      </c>
      <c r="Y34" s="8">
        <f>(output[[#This Row],[adj Review]]+output[[#This Row],[normalized_pps]])/2</f>
        <v>3.5827974401994753</v>
      </c>
    </row>
    <row r="35" spans="1:25" hidden="1" x14ac:dyDescent="0.25">
      <c r="A35" s="1" t="s">
        <v>156</v>
      </c>
      <c r="B35" s="1" t="s">
        <v>631</v>
      </c>
      <c r="C35">
        <v>21.897500000000001</v>
      </c>
      <c r="D35">
        <v>5</v>
      </c>
      <c r="E35">
        <v>5</v>
      </c>
      <c r="F35">
        <v>1</v>
      </c>
      <c r="G35" s="1" t="s">
        <v>61</v>
      </c>
      <c r="H35" t="b">
        <v>1</v>
      </c>
      <c r="I35" t="b">
        <v>0</v>
      </c>
      <c r="J35" t="b">
        <v>0</v>
      </c>
      <c r="K35" t="b">
        <v>0</v>
      </c>
      <c r="L35" t="b">
        <v>0</v>
      </c>
      <c r="M35" t="b">
        <v>0</v>
      </c>
      <c r="N35" t="b">
        <v>0</v>
      </c>
      <c r="O35" t="b">
        <v>0</v>
      </c>
      <c r="P35">
        <v>1</v>
      </c>
      <c r="Q35">
        <v>21.897500000000001</v>
      </c>
      <c r="R35">
        <v>21.897500000000001</v>
      </c>
      <c r="S35">
        <f>$H$1*output[[#This Row],[sense_temp]]+$I$1*output[[#This Row],[sense_motion]]+$J$1*output[[#This Row],[sense_humidity]]+$K$1*output[[#This Row],[sense_uv]]+$L$1*output[[#This Row],[sense_light]]+$M$1*output[[#This Row],[sense_vibration]]+$N$1*output[[#This Row],[sense_plant]]+$O$1*output[[#This Row],[sense_door]]</f>
        <v>1</v>
      </c>
      <c r="T35">
        <f>-output[[#This Row],[adjprice]]/output[[#This Row],[adj sensors]]</f>
        <v>-21.897500000000001</v>
      </c>
      <c r="U35" s="1" t="s">
        <v>69</v>
      </c>
      <c r="V35" s="7" cm="1">
        <f t="array" ref="V35">IFERROR(_xlfn.NORM.DIST(output[[#This Row],[neg_pps]],AVERAGE(IF(output[sensors]=output[[#This Row],[sensors]],output[neg_pps])),_xlfn.STDEV.P(IF(output[sensors]=output[[#This Row],[sensors]],output[neg_pps])),1),_xlfn.NORM.DIST(output[[#This Row],[neg_pps]],AVERAGE(output[neg_pps]),_xlfn.STDEV.P(output[neg_pps]),1))*(5-1)+1</f>
        <v>4.0853613277399639</v>
      </c>
      <c r="W35" s="7" cm="1">
        <f t="array" ref="W35">IFERROR(_xlfn.NORM.DIST(output[[#This Row],[reviews]],AVERAGE(IF(output[sensors]=output[[#This Row],[sensors]],output[reviews])),_xlfn.STDEV.P(IF(output[sensors]=output[[#This Row],[sensors]],output[reviews])),1),_xlfn.NORM.DIST(output[[#This Row],[reviews]],AVERAGE(output[reviews]),_xlfn.STDEV.P(output[reviews]),1))*(1.2-0.8)+0.5</f>
        <v>0.61389519439604667</v>
      </c>
      <c r="X35" s="8">
        <f>output[[#This Row],[normalized review count]]*output[[#This Row],[rating]]</f>
        <v>3.0694759719802334</v>
      </c>
      <c r="Y35" s="8">
        <f>(output[[#This Row],[adj Review]]+output[[#This Row],[normalized_pps]])/2</f>
        <v>3.5774186498600988</v>
      </c>
    </row>
    <row r="36" spans="1:25" hidden="1" x14ac:dyDescent="0.25">
      <c r="A36" s="1" t="s">
        <v>673</v>
      </c>
      <c r="B36" s="1" t="s">
        <v>674</v>
      </c>
      <c r="C36">
        <v>37.952500000000001</v>
      </c>
      <c r="D36">
        <v>4.4000000000000004</v>
      </c>
      <c r="E36">
        <v>33</v>
      </c>
      <c r="F36">
        <v>1</v>
      </c>
      <c r="G36" s="1" t="s">
        <v>31</v>
      </c>
      <c r="H36" t="b">
        <v>0</v>
      </c>
      <c r="I36" t="b">
        <v>0</v>
      </c>
      <c r="J36" t="b">
        <v>0</v>
      </c>
      <c r="K36" t="b">
        <v>0</v>
      </c>
      <c r="L36" t="b">
        <v>1</v>
      </c>
      <c r="M36" t="b">
        <v>0</v>
      </c>
      <c r="N36" t="b">
        <v>0</v>
      </c>
      <c r="O36" t="b">
        <v>0</v>
      </c>
      <c r="P36">
        <v>1</v>
      </c>
      <c r="Q36">
        <v>37.952500000000001</v>
      </c>
      <c r="R36">
        <v>37.952500000000001</v>
      </c>
      <c r="S36">
        <f>$H$1*output[[#This Row],[sense_temp]]+$I$1*output[[#This Row],[sense_motion]]+$J$1*output[[#This Row],[sense_humidity]]+$K$1*output[[#This Row],[sense_uv]]+$L$1*output[[#This Row],[sense_light]]+$M$1*output[[#This Row],[sense_vibration]]+$N$1*output[[#This Row],[sense_plant]]+$O$1*output[[#This Row],[sense_door]]</f>
        <v>1</v>
      </c>
      <c r="T36">
        <f>-output[[#This Row],[adjprice]]/output[[#This Row],[adj sensors]]</f>
        <v>-37.952500000000001</v>
      </c>
      <c r="U36" s="1" t="s">
        <v>56</v>
      </c>
      <c r="V36" s="7" cm="1">
        <f t="array" ref="V36">IFERROR(_xlfn.NORM.DIST(output[[#This Row],[neg_pps]],AVERAGE(IF(output[sensors]=output[[#This Row],[sensors]],output[neg_pps])),_xlfn.STDEV.P(IF(output[sensors]=output[[#This Row],[sensors]],output[neg_pps])),1),_xlfn.NORM.DIST(output[[#This Row],[neg_pps]],AVERAGE(output[neg_pps]),_xlfn.STDEV.P(output[neg_pps]),1))*(5-1)+1</f>
        <v>4.8334709666728992</v>
      </c>
      <c r="W36" s="7" cm="1">
        <f t="array" ref="W36">IFERROR(_xlfn.NORM.DIST(output[[#This Row],[reviews]],AVERAGE(IF(output[sensors]=output[[#This Row],[sensors]],output[reviews])),_xlfn.STDEV.P(IF(output[sensors]=output[[#This Row],[sensors]],output[reviews])),1),_xlfn.NORM.DIST(output[[#This Row],[reviews]],AVERAGE(output[reviews]),_xlfn.STDEV.P(output[reviews]),1))*(1.2-0.8)+0.5</f>
        <v>0.51665290333271008</v>
      </c>
      <c r="X36" s="8">
        <f>output[[#This Row],[normalized review count]]*output[[#This Row],[rating]]</f>
        <v>2.2732727746639245</v>
      </c>
      <c r="Y36" s="8">
        <f>(output[[#This Row],[adj Review]]+output[[#This Row],[normalized_pps]])/2</f>
        <v>3.5533718706684119</v>
      </c>
    </row>
    <row r="37" spans="1:25" hidden="1" x14ac:dyDescent="0.25">
      <c r="A37" s="1" t="s">
        <v>652</v>
      </c>
      <c r="B37" s="1" t="s">
        <v>653</v>
      </c>
      <c r="C37">
        <v>18.040499999999998</v>
      </c>
      <c r="D37">
        <v>4.0032863849765228</v>
      </c>
      <c r="E37">
        <v>294.80046948356807</v>
      </c>
      <c r="F37">
        <v>1</v>
      </c>
      <c r="G37" s="1" t="s">
        <v>61</v>
      </c>
      <c r="H37" t="b">
        <v>0</v>
      </c>
      <c r="I37" t="b">
        <v>1</v>
      </c>
      <c r="J37" t="b">
        <v>0</v>
      </c>
      <c r="K37" t="b">
        <v>0</v>
      </c>
      <c r="L37" t="b">
        <v>0</v>
      </c>
      <c r="M37" t="b">
        <v>0</v>
      </c>
      <c r="N37" t="b">
        <v>0</v>
      </c>
      <c r="O37" t="b">
        <v>0</v>
      </c>
      <c r="P37">
        <v>1</v>
      </c>
      <c r="Q37">
        <v>18.040499999999998</v>
      </c>
      <c r="R37">
        <v>18.040499999999998</v>
      </c>
      <c r="S37">
        <f>$H$1*output[[#This Row],[sense_temp]]+$I$1*output[[#This Row],[sense_motion]]+$J$1*output[[#This Row],[sense_humidity]]+$K$1*output[[#This Row],[sense_uv]]+$L$1*output[[#This Row],[sense_light]]+$M$1*output[[#This Row],[sense_vibration]]+$N$1*output[[#This Row],[sense_plant]]+$O$1*output[[#This Row],[sense_door]]</f>
        <v>1</v>
      </c>
      <c r="T37">
        <f>-output[[#This Row],[adjprice]]/output[[#This Row],[adj sensors]]</f>
        <v>-18.040499999999998</v>
      </c>
      <c r="U37" s="1" t="s">
        <v>21</v>
      </c>
      <c r="V37" s="7" cm="1">
        <f t="array" ref="V37">IFERROR(_xlfn.NORM.DIST(output[[#This Row],[neg_pps]],AVERAGE(IF(output[sensors]=output[[#This Row],[sensors]],output[neg_pps])),_xlfn.STDEV.P(IF(output[sensors]=output[[#This Row],[sensors]],output[neg_pps])),1),_xlfn.NORM.DIST(output[[#This Row],[neg_pps]],AVERAGE(output[neg_pps]),_xlfn.STDEV.P(output[neg_pps]),1))*(5-1)+1</f>
        <v>4.2160165383238351</v>
      </c>
      <c r="W37" s="7" cm="1">
        <f t="array" ref="W37">IFERROR(_xlfn.NORM.DIST(output[[#This Row],[reviews]],AVERAGE(IF(output[sensors]=output[[#This Row],[sensors]],output[reviews])),_xlfn.STDEV.P(IF(output[sensors]=output[[#This Row],[sensors]],output[reviews])),1),_xlfn.NORM.DIST(output[[#This Row],[reviews]],AVERAGE(output[reviews]),_xlfn.STDEV.P(output[reviews]),1))*(1.2-0.8)+0.5</f>
        <v>0.71268936428849761</v>
      </c>
      <c r="X37" s="8">
        <f>output[[#This Row],[normalized review count]]*output[[#This Row],[rating]]</f>
        <v>2.8530996287737156</v>
      </c>
      <c r="Y37" s="8">
        <f>(output[[#This Row],[adj Review]]+output[[#This Row],[normalized_pps]])/2</f>
        <v>3.5345580835487755</v>
      </c>
    </row>
    <row r="38" spans="1:25" hidden="1" x14ac:dyDescent="0.25">
      <c r="A38" s="1" t="s">
        <v>23</v>
      </c>
      <c r="B38" s="1" t="s">
        <v>188</v>
      </c>
      <c r="C38">
        <v>18.040499999999998</v>
      </c>
      <c r="D38">
        <v>4.3</v>
      </c>
      <c r="E38">
        <v>345</v>
      </c>
      <c r="F38">
        <v>1</v>
      </c>
      <c r="G38" s="1" t="s">
        <v>20</v>
      </c>
      <c r="H38" t="b">
        <v>1</v>
      </c>
      <c r="I38" t="b">
        <v>0</v>
      </c>
      <c r="J38" t="b">
        <v>1</v>
      </c>
      <c r="K38" t="b">
        <v>0</v>
      </c>
      <c r="L38" t="b">
        <v>0</v>
      </c>
      <c r="M38" t="b">
        <v>0</v>
      </c>
      <c r="N38" t="b">
        <v>0</v>
      </c>
      <c r="O38" t="b">
        <v>0</v>
      </c>
      <c r="P38">
        <v>2</v>
      </c>
      <c r="Q38">
        <v>18.040499999999998</v>
      </c>
      <c r="R38">
        <v>9.020249999999999</v>
      </c>
      <c r="S38">
        <f>$H$1*output[[#This Row],[sense_temp]]+$I$1*output[[#This Row],[sense_motion]]+$J$1*output[[#This Row],[sense_humidity]]+$K$1*output[[#This Row],[sense_uv]]+$L$1*output[[#This Row],[sense_light]]+$M$1*output[[#This Row],[sense_vibration]]+$N$1*output[[#This Row],[sense_plant]]+$O$1*output[[#This Row],[sense_door]]</f>
        <v>2</v>
      </c>
      <c r="T38">
        <f>-output[[#This Row],[adjprice]]/output[[#This Row],[adj sensors]]</f>
        <v>-9.020249999999999</v>
      </c>
      <c r="U38" s="1" t="s">
        <v>24</v>
      </c>
      <c r="V38" s="7" cm="1">
        <f t="array" ref="V38">IFERROR(_xlfn.NORM.DIST(output[[#This Row],[neg_pps]],AVERAGE(IF(output[sensors]=output[[#This Row],[sensors]],output[neg_pps])),_xlfn.STDEV.P(IF(output[sensors]=output[[#This Row],[sensors]],output[neg_pps])),1),_xlfn.NORM.DIST(output[[#This Row],[neg_pps]],AVERAGE(output[neg_pps]),_xlfn.STDEV.P(output[neg_pps]),1))*(5-1)+1</f>
        <v>4.033358221788709</v>
      </c>
      <c r="W38" s="7" cm="1">
        <f t="array" ref="W38">IFERROR(_xlfn.NORM.DIST(output[[#This Row],[reviews]],AVERAGE(IF(output[sensors]=output[[#This Row],[sensors]],output[reviews])),_xlfn.STDEV.P(IF(output[sensors]=output[[#This Row],[sensors]],output[reviews])),1),_xlfn.NORM.DIST(output[[#This Row],[reviews]],AVERAGE(output[reviews]),_xlfn.STDEV.P(output[reviews]),1))*(1.2-0.8)+0.5</f>
        <v>0.7011489928470005</v>
      </c>
      <c r="X38" s="8">
        <f>output[[#This Row],[normalized review count]]*output[[#This Row],[rating]]</f>
        <v>3.0149406692421019</v>
      </c>
      <c r="Y38" s="8">
        <f>(output[[#This Row],[adj Review]]+output[[#This Row],[normalized_pps]])/2</f>
        <v>3.5241494455154054</v>
      </c>
    </row>
    <row r="39" spans="1:25" hidden="1" x14ac:dyDescent="0.25">
      <c r="A39" s="1" t="s">
        <v>23</v>
      </c>
      <c r="B39" s="1" t="s">
        <v>192</v>
      </c>
      <c r="C39">
        <v>18.040499999999998</v>
      </c>
      <c r="D39">
        <v>4.3</v>
      </c>
      <c r="E39">
        <v>345</v>
      </c>
      <c r="F39">
        <v>1</v>
      </c>
      <c r="G39" s="1" t="s">
        <v>20</v>
      </c>
      <c r="H39" t="b">
        <v>1</v>
      </c>
      <c r="I39" t="b">
        <v>0</v>
      </c>
      <c r="J39" t="b">
        <v>1</v>
      </c>
      <c r="K39" t="b">
        <v>0</v>
      </c>
      <c r="L39" t="b">
        <v>0</v>
      </c>
      <c r="M39" t="b">
        <v>0</v>
      </c>
      <c r="N39" t="b">
        <v>0</v>
      </c>
      <c r="O39" t="b">
        <v>0</v>
      </c>
      <c r="P39">
        <v>2</v>
      </c>
      <c r="Q39">
        <v>18.040499999999998</v>
      </c>
      <c r="R39">
        <v>9.020249999999999</v>
      </c>
      <c r="S39">
        <f>$H$1*output[[#This Row],[sense_temp]]+$I$1*output[[#This Row],[sense_motion]]+$J$1*output[[#This Row],[sense_humidity]]+$K$1*output[[#This Row],[sense_uv]]+$L$1*output[[#This Row],[sense_light]]+$M$1*output[[#This Row],[sense_vibration]]+$N$1*output[[#This Row],[sense_plant]]+$O$1*output[[#This Row],[sense_door]]</f>
        <v>2</v>
      </c>
      <c r="T39">
        <f>-output[[#This Row],[adjprice]]/output[[#This Row],[adj sensors]]</f>
        <v>-9.020249999999999</v>
      </c>
      <c r="U39" s="1" t="s">
        <v>24</v>
      </c>
      <c r="V39" s="7" cm="1">
        <f t="array" ref="V39">IFERROR(_xlfn.NORM.DIST(output[[#This Row],[neg_pps]],AVERAGE(IF(output[sensors]=output[[#This Row],[sensors]],output[neg_pps])),_xlfn.STDEV.P(IF(output[sensors]=output[[#This Row],[sensors]],output[neg_pps])),1),_xlfn.NORM.DIST(output[[#This Row],[neg_pps]],AVERAGE(output[neg_pps]),_xlfn.STDEV.P(output[neg_pps]),1))*(5-1)+1</f>
        <v>4.033358221788709</v>
      </c>
      <c r="W39" s="7" cm="1">
        <f t="array" ref="W39">IFERROR(_xlfn.NORM.DIST(output[[#This Row],[reviews]],AVERAGE(IF(output[sensors]=output[[#This Row],[sensors]],output[reviews])),_xlfn.STDEV.P(IF(output[sensors]=output[[#This Row],[sensors]],output[reviews])),1),_xlfn.NORM.DIST(output[[#This Row],[reviews]],AVERAGE(output[reviews]),_xlfn.STDEV.P(output[reviews]),1))*(1.2-0.8)+0.5</f>
        <v>0.7011489928470005</v>
      </c>
      <c r="X39" s="8">
        <f>output[[#This Row],[normalized review count]]*output[[#This Row],[rating]]</f>
        <v>3.0149406692421019</v>
      </c>
      <c r="Y39" s="8">
        <f>(output[[#This Row],[adj Review]]+output[[#This Row],[normalized_pps]])/2</f>
        <v>3.5241494455154054</v>
      </c>
    </row>
    <row r="40" spans="1:25" hidden="1" x14ac:dyDescent="0.25">
      <c r="A40" s="1" t="s">
        <v>23</v>
      </c>
      <c r="B40" s="1" t="s">
        <v>213</v>
      </c>
      <c r="C40">
        <v>18.040499999999998</v>
      </c>
      <c r="D40">
        <v>4.3</v>
      </c>
      <c r="E40">
        <v>345</v>
      </c>
      <c r="F40">
        <v>1</v>
      </c>
      <c r="G40" s="1" t="s">
        <v>20</v>
      </c>
      <c r="H40" t="b">
        <v>1</v>
      </c>
      <c r="I40" t="b">
        <v>0</v>
      </c>
      <c r="J40" t="b">
        <v>1</v>
      </c>
      <c r="K40" t="b">
        <v>0</v>
      </c>
      <c r="L40" t="b">
        <v>0</v>
      </c>
      <c r="M40" t="b">
        <v>0</v>
      </c>
      <c r="N40" t="b">
        <v>0</v>
      </c>
      <c r="O40" t="b">
        <v>0</v>
      </c>
      <c r="P40">
        <v>2</v>
      </c>
      <c r="Q40">
        <v>18.040499999999998</v>
      </c>
      <c r="R40">
        <v>9.020249999999999</v>
      </c>
      <c r="S40">
        <f>$H$1*output[[#This Row],[sense_temp]]+$I$1*output[[#This Row],[sense_motion]]+$J$1*output[[#This Row],[sense_humidity]]+$K$1*output[[#This Row],[sense_uv]]+$L$1*output[[#This Row],[sense_light]]+$M$1*output[[#This Row],[sense_vibration]]+$N$1*output[[#This Row],[sense_plant]]+$O$1*output[[#This Row],[sense_door]]</f>
        <v>2</v>
      </c>
      <c r="T40">
        <f>-output[[#This Row],[adjprice]]/output[[#This Row],[adj sensors]]</f>
        <v>-9.020249999999999</v>
      </c>
      <c r="U40" s="1" t="s">
        <v>24</v>
      </c>
      <c r="V40" s="7" cm="1">
        <f t="array" ref="V40">IFERROR(_xlfn.NORM.DIST(output[[#This Row],[neg_pps]],AVERAGE(IF(output[sensors]=output[[#This Row],[sensors]],output[neg_pps])),_xlfn.STDEV.P(IF(output[sensors]=output[[#This Row],[sensors]],output[neg_pps])),1),_xlfn.NORM.DIST(output[[#This Row],[neg_pps]],AVERAGE(output[neg_pps]),_xlfn.STDEV.P(output[neg_pps]),1))*(5-1)+1</f>
        <v>4.033358221788709</v>
      </c>
      <c r="W40" s="7" cm="1">
        <f t="array" ref="W40">IFERROR(_xlfn.NORM.DIST(output[[#This Row],[reviews]],AVERAGE(IF(output[sensors]=output[[#This Row],[sensors]],output[reviews])),_xlfn.STDEV.P(IF(output[sensors]=output[[#This Row],[sensors]],output[reviews])),1),_xlfn.NORM.DIST(output[[#This Row],[reviews]],AVERAGE(output[reviews]),_xlfn.STDEV.P(output[reviews]),1))*(1.2-0.8)+0.5</f>
        <v>0.7011489928470005</v>
      </c>
      <c r="X40" s="8">
        <f>output[[#This Row],[normalized review count]]*output[[#This Row],[rating]]</f>
        <v>3.0149406692421019</v>
      </c>
      <c r="Y40" s="8">
        <f>(output[[#This Row],[adj Review]]+output[[#This Row],[normalized_pps]])/2</f>
        <v>3.5241494455154054</v>
      </c>
    </row>
    <row r="41" spans="1:25" hidden="1" x14ac:dyDescent="0.25">
      <c r="A41" s="1" t="s">
        <v>23</v>
      </c>
      <c r="B41" s="1" t="s">
        <v>227</v>
      </c>
      <c r="C41">
        <v>18.040499999999998</v>
      </c>
      <c r="D41">
        <v>4.3</v>
      </c>
      <c r="E41">
        <v>345</v>
      </c>
      <c r="F41">
        <v>1</v>
      </c>
      <c r="G41" s="1" t="s">
        <v>20</v>
      </c>
      <c r="H41" t="b">
        <v>1</v>
      </c>
      <c r="I41" t="b">
        <v>0</v>
      </c>
      <c r="J41" t="b">
        <v>1</v>
      </c>
      <c r="K41" t="b">
        <v>0</v>
      </c>
      <c r="L41" t="b">
        <v>0</v>
      </c>
      <c r="M41" t="b">
        <v>0</v>
      </c>
      <c r="N41" t="b">
        <v>0</v>
      </c>
      <c r="O41" t="b">
        <v>0</v>
      </c>
      <c r="P41">
        <v>2</v>
      </c>
      <c r="Q41">
        <v>18.040499999999998</v>
      </c>
      <c r="R41">
        <v>9.020249999999999</v>
      </c>
      <c r="S41">
        <f>$H$1*output[[#This Row],[sense_temp]]+$I$1*output[[#This Row],[sense_motion]]+$J$1*output[[#This Row],[sense_humidity]]+$K$1*output[[#This Row],[sense_uv]]+$L$1*output[[#This Row],[sense_light]]+$M$1*output[[#This Row],[sense_vibration]]+$N$1*output[[#This Row],[sense_plant]]+$O$1*output[[#This Row],[sense_door]]</f>
        <v>2</v>
      </c>
      <c r="T41">
        <f>-output[[#This Row],[adjprice]]/output[[#This Row],[adj sensors]]</f>
        <v>-9.020249999999999</v>
      </c>
      <c r="U41" s="1" t="s">
        <v>24</v>
      </c>
      <c r="V41" s="7" cm="1">
        <f t="array" ref="V41">IFERROR(_xlfn.NORM.DIST(output[[#This Row],[neg_pps]],AVERAGE(IF(output[sensors]=output[[#This Row],[sensors]],output[neg_pps])),_xlfn.STDEV.P(IF(output[sensors]=output[[#This Row],[sensors]],output[neg_pps])),1),_xlfn.NORM.DIST(output[[#This Row],[neg_pps]],AVERAGE(output[neg_pps]),_xlfn.STDEV.P(output[neg_pps]),1))*(5-1)+1</f>
        <v>4.033358221788709</v>
      </c>
      <c r="W41" s="7" cm="1">
        <f t="array" ref="W41">IFERROR(_xlfn.NORM.DIST(output[[#This Row],[reviews]],AVERAGE(IF(output[sensors]=output[[#This Row],[sensors]],output[reviews])),_xlfn.STDEV.P(IF(output[sensors]=output[[#This Row],[sensors]],output[reviews])),1),_xlfn.NORM.DIST(output[[#This Row],[reviews]],AVERAGE(output[reviews]),_xlfn.STDEV.P(output[reviews]),1))*(1.2-0.8)+0.5</f>
        <v>0.7011489928470005</v>
      </c>
      <c r="X41" s="8">
        <f>output[[#This Row],[normalized review count]]*output[[#This Row],[rating]]</f>
        <v>3.0149406692421019</v>
      </c>
      <c r="Y41" s="8">
        <f>(output[[#This Row],[adj Review]]+output[[#This Row],[normalized_pps]])/2</f>
        <v>3.5241494455154054</v>
      </c>
    </row>
    <row r="42" spans="1:25" hidden="1" x14ac:dyDescent="0.25">
      <c r="A42" s="1" t="s">
        <v>23</v>
      </c>
      <c r="B42" s="1" t="s">
        <v>260</v>
      </c>
      <c r="C42">
        <v>18.040499999999998</v>
      </c>
      <c r="D42">
        <v>4.3</v>
      </c>
      <c r="E42">
        <v>345</v>
      </c>
      <c r="F42">
        <v>1</v>
      </c>
      <c r="G42" s="1" t="s">
        <v>20</v>
      </c>
      <c r="H42" t="b">
        <v>1</v>
      </c>
      <c r="I42" t="b">
        <v>0</v>
      </c>
      <c r="J42" t="b">
        <v>1</v>
      </c>
      <c r="K42" t="b">
        <v>0</v>
      </c>
      <c r="L42" t="b">
        <v>0</v>
      </c>
      <c r="M42" t="b">
        <v>0</v>
      </c>
      <c r="N42" t="b">
        <v>0</v>
      </c>
      <c r="O42" t="b">
        <v>0</v>
      </c>
      <c r="P42">
        <v>2</v>
      </c>
      <c r="Q42">
        <v>18.040499999999998</v>
      </c>
      <c r="R42">
        <v>9.020249999999999</v>
      </c>
      <c r="S42">
        <f>$H$1*output[[#This Row],[sense_temp]]+$I$1*output[[#This Row],[sense_motion]]+$J$1*output[[#This Row],[sense_humidity]]+$K$1*output[[#This Row],[sense_uv]]+$L$1*output[[#This Row],[sense_light]]+$M$1*output[[#This Row],[sense_vibration]]+$N$1*output[[#This Row],[sense_plant]]+$O$1*output[[#This Row],[sense_door]]</f>
        <v>2</v>
      </c>
      <c r="T42">
        <f>-output[[#This Row],[adjprice]]/output[[#This Row],[adj sensors]]</f>
        <v>-9.020249999999999</v>
      </c>
      <c r="U42" s="1" t="s">
        <v>24</v>
      </c>
      <c r="V42" s="7" cm="1">
        <f t="array" ref="V42">IFERROR(_xlfn.NORM.DIST(output[[#This Row],[neg_pps]],AVERAGE(IF(output[sensors]=output[[#This Row],[sensors]],output[neg_pps])),_xlfn.STDEV.P(IF(output[sensors]=output[[#This Row],[sensors]],output[neg_pps])),1),_xlfn.NORM.DIST(output[[#This Row],[neg_pps]],AVERAGE(output[neg_pps]),_xlfn.STDEV.P(output[neg_pps]),1))*(5-1)+1</f>
        <v>4.033358221788709</v>
      </c>
      <c r="W42" s="7" cm="1">
        <f t="array" ref="W42">IFERROR(_xlfn.NORM.DIST(output[[#This Row],[reviews]],AVERAGE(IF(output[sensors]=output[[#This Row],[sensors]],output[reviews])),_xlfn.STDEV.P(IF(output[sensors]=output[[#This Row],[sensors]],output[reviews])),1),_xlfn.NORM.DIST(output[[#This Row],[reviews]],AVERAGE(output[reviews]),_xlfn.STDEV.P(output[reviews]),1))*(1.2-0.8)+0.5</f>
        <v>0.7011489928470005</v>
      </c>
      <c r="X42" s="8">
        <f>output[[#This Row],[normalized review count]]*output[[#This Row],[rating]]</f>
        <v>3.0149406692421019</v>
      </c>
      <c r="Y42" s="8">
        <f>(output[[#This Row],[adj Review]]+output[[#This Row],[normalized_pps]])/2</f>
        <v>3.5241494455154054</v>
      </c>
    </row>
    <row r="43" spans="1:25" hidden="1" x14ac:dyDescent="0.25">
      <c r="A43" s="1" t="s">
        <v>23</v>
      </c>
      <c r="B43" s="1" t="s">
        <v>290</v>
      </c>
      <c r="C43">
        <v>18.040499999999998</v>
      </c>
      <c r="D43">
        <v>4.3</v>
      </c>
      <c r="E43">
        <v>345</v>
      </c>
      <c r="F43">
        <v>1</v>
      </c>
      <c r="G43" s="1" t="s">
        <v>20</v>
      </c>
      <c r="H43" t="b">
        <v>1</v>
      </c>
      <c r="I43" t="b">
        <v>0</v>
      </c>
      <c r="J43" t="b">
        <v>1</v>
      </c>
      <c r="K43" t="b">
        <v>0</v>
      </c>
      <c r="L43" t="b">
        <v>0</v>
      </c>
      <c r="M43" t="b">
        <v>0</v>
      </c>
      <c r="N43" t="b">
        <v>0</v>
      </c>
      <c r="O43" t="b">
        <v>0</v>
      </c>
      <c r="P43">
        <v>2</v>
      </c>
      <c r="Q43">
        <v>18.040499999999998</v>
      </c>
      <c r="R43">
        <v>9.020249999999999</v>
      </c>
      <c r="S43">
        <f>$H$1*output[[#This Row],[sense_temp]]+$I$1*output[[#This Row],[sense_motion]]+$J$1*output[[#This Row],[sense_humidity]]+$K$1*output[[#This Row],[sense_uv]]+$L$1*output[[#This Row],[sense_light]]+$M$1*output[[#This Row],[sense_vibration]]+$N$1*output[[#This Row],[sense_plant]]+$O$1*output[[#This Row],[sense_door]]</f>
        <v>2</v>
      </c>
      <c r="T43">
        <f>-output[[#This Row],[adjprice]]/output[[#This Row],[adj sensors]]</f>
        <v>-9.020249999999999</v>
      </c>
      <c r="U43" s="1" t="s">
        <v>24</v>
      </c>
      <c r="V43" s="7" cm="1">
        <f t="array" ref="V43">IFERROR(_xlfn.NORM.DIST(output[[#This Row],[neg_pps]],AVERAGE(IF(output[sensors]=output[[#This Row],[sensors]],output[neg_pps])),_xlfn.STDEV.P(IF(output[sensors]=output[[#This Row],[sensors]],output[neg_pps])),1),_xlfn.NORM.DIST(output[[#This Row],[neg_pps]],AVERAGE(output[neg_pps]),_xlfn.STDEV.P(output[neg_pps]),1))*(5-1)+1</f>
        <v>4.033358221788709</v>
      </c>
      <c r="W43" s="7" cm="1">
        <f t="array" ref="W43">IFERROR(_xlfn.NORM.DIST(output[[#This Row],[reviews]],AVERAGE(IF(output[sensors]=output[[#This Row],[sensors]],output[reviews])),_xlfn.STDEV.P(IF(output[sensors]=output[[#This Row],[sensors]],output[reviews])),1),_xlfn.NORM.DIST(output[[#This Row],[reviews]],AVERAGE(output[reviews]),_xlfn.STDEV.P(output[reviews]),1))*(1.2-0.8)+0.5</f>
        <v>0.7011489928470005</v>
      </c>
      <c r="X43" s="8">
        <f>output[[#This Row],[normalized review count]]*output[[#This Row],[rating]]</f>
        <v>3.0149406692421019</v>
      </c>
      <c r="Y43" s="8">
        <f>(output[[#This Row],[adj Review]]+output[[#This Row],[normalized_pps]])/2</f>
        <v>3.5241494455154054</v>
      </c>
    </row>
    <row r="44" spans="1:25" hidden="1" x14ac:dyDescent="0.25">
      <c r="A44" s="1" t="s">
        <v>23</v>
      </c>
      <c r="B44" s="1" t="s">
        <v>314</v>
      </c>
      <c r="C44">
        <v>18.040499999999998</v>
      </c>
      <c r="D44">
        <v>4.3</v>
      </c>
      <c r="E44">
        <v>345</v>
      </c>
      <c r="F44">
        <v>1</v>
      </c>
      <c r="G44" s="1" t="s">
        <v>20</v>
      </c>
      <c r="H44" t="b">
        <v>1</v>
      </c>
      <c r="I44" t="b">
        <v>0</v>
      </c>
      <c r="J44" t="b">
        <v>1</v>
      </c>
      <c r="K44" t="b">
        <v>0</v>
      </c>
      <c r="L44" t="b">
        <v>0</v>
      </c>
      <c r="M44" t="b">
        <v>0</v>
      </c>
      <c r="N44" t="b">
        <v>0</v>
      </c>
      <c r="O44" t="b">
        <v>0</v>
      </c>
      <c r="P44">
        <v>2</v>
      </c>
      <c r="Q44">
        <v>18.040499999999998</v>
      </c>
      <c r="R44">
        <v>9.020249999999999</v>
      </c>
      <c r="S44">
        <f>$H$1*output[[#This Row],[sense_temp]]+$I$1*output[[#This Row],[sense_motion]]+$J$1*output[[#This Row],[sense_humidity]]+$K$1*output[[#This Row],[sense_uv]]+$L$1*output[[#This Row],[sense_light]]+$M$1*output[[#This Row],[sense_vibration]]+$N$1*output[[#This Row],[sense_plant]]+$O$1*output[[#This Row],[sense_door]]</f>
        <v>2</v>
      </c>
      <c r="T44">
        <f>-output[[#This Row],[adjprice]]/output[[#This Row],[adj sensors]]</f>
        <v>-9.020249999999999</v>
      </c>
      <c r="U44" s="1" t="s">
        <v>24</v>
      </c>
      <c r="V44" s="7" cm="1">
        <f t="array" ref="V44">IFERROR(_xlfn.NORM.DIST(output[[#This Row],[neg_pps]],AVERAGE(IF(output[sensors]=output[[#This Row],[sensors]],output[neg_pps])),_xlfn.STDEV.P(IF(output[sensors]=output[[#This Row],[sensors]],output[neg_pps])),1),_xlfn.NORM.DIST(output[[#This Row],[neg_pps]],AVERAGE(output[neg_pps]),_xlfn.STDEV.P(output[neg_pps]),1))*(5-1)+1</f>
        <v>4.033358221788709</v>
      </c>
      <c r="W44" s="7" cm="1">
        <f t="array" ref="W44">IFERROR(_xlfn.NORM.DIST(output[[#This Row],[reviews]],AVERAGE(IF(output[sensors]=output[[#This Row],[sensors]],output[reviews])),_xlfn.STDEV.P(IF(output[sensors]=output[[#This Row],[sensors]],output[reviews])),1),_xlfn.NORM.DIST(output[[#This Row],[reviews]],AVERAGE(output[reviews]),_xlfn.STDEV.P(output[reviews]),1))*(1.2-0.8)+0.5</f>
        <v>0.7011489928470005</v>
      </c>
      <c r="X44" s="8">
        <f>output[[#This Row],[normalized review count]]*output[[#This Row],[rating]]</f>
        <v>3.0149406692421019</v>
      </c>
      <c r="Y44" s="8">
        <f>(output[[#This Row],[adj Review]]+output[[#This Row],[normalized_pps]])/2</f>
        <v>3.5241494455154054</v>
      </c>
    </row>
    <row r="45" spans="1:25" hidden="1" x14ac:dyDescent="0.25">
      <c r="A45" s="1" t="s">
        <v>23</v>
      </c>
      <c r="B45" s="1" t="s">
        <v>317</v>
      </c>
      <c r="C45">
        <v>18.040499999999998</v>
      </c>
      <c r="D45">
        <v>4.3</v>
      </c>
      <c r="E45">
        <v>345</v>
      </c>
      <c r="F45">
        <v>1</v>
      </c>
      <c r="G45" s="1" t="s">
        <v>20</v>
      </c>
      <c r="H45" t="b">
        <v>1</v>
      </c>
      <c r="I45" t="b">
        <v>0</v>
      </c>
      <c r="J45" t="b">
        <v>1</v>
      </c>
      <c r="K45" t="b">
        <v>0</v>
      </c>
      <c r="L45" t="b">
        <v>0</v>
      </c>
      <c r="M45" t="b">
        <v>0</v>
      </c>
      <c r="N45" t="b">
        <v>0</v>
      </c>
      <c r="O45" t="b">
        <v>0</v>
      </c>
      <c r="P45">
        <v>2</v>
      </c>
      <c r="Q45">
        <v>18.040499999999998</v>
      </c>
      <c r="R45">
        <v>9.020249999999999</v>
      </c>
      <c r="S45">
        <f>$H$1*output[[#This Row],[sense_temp]]+$I$1*output[[#This Row],[sense_motion]]+$J$1*output[[#This Row],[sense_humidity]]+$K$1*output[[#This Row],[sense_uv]]+$L$1*output[[#This Row],[sense_light]]+$M$1*output[[#This Row],[sense_vibration]]+$N$1*output[[#This Row],[sense_plant]]+$O$1*output[[#This Row],[sense_door]]</f>
        <v>2</v>
      </c>
      <c r="T45">
        <f>-output[[#This Row],[adjprice]]/output[[#This Row],[adj sensors]]</f>
        <v>-9.020249999999999</v>
      </c>
      <c r="U45" s="1" t="s">
        <v>24</v>
      </c>
      <c r="V45" s="7" cm="1">
        <f t="array" ref="V45">IFERROR(_xlfn.NORM.DIST(output[[#This Row],[neg_pps]],AVERAGE(IF(output[sensors]=output[[#This Row],[sensors]],output[neg_pps])),_xlfn.STDEV.P(IF(output[sensors]=output[[#This Row],[sensors]],output[neg_pps])),1),_xlfn.NORM.DIST(output[[#This Row],[neg_pps]],AVERAGE(output[neg_pps]),_xlfn.STDEV.P(output[neg_pps]),1))*(5-1)+1</f>
        <v>4.033358221788709</v>
      </c>
      <c r="W45" s="7" cm="1">
        <f t="array" ref="W45">IFERROR(_xlfn.NORM.DIST(output[[#This Row],[reviews]],AVERAGE(IF(output[sensors]=output[[#This Row],[sensors]],output[reviews])),_xlfn.STDEV.P(IF(output[sensors]=output[[#This Row],[sensors]],output[reviews])),1),_xlfn.NORM.DIST(output[[#This Row],[reviews]],AVERAGE(output[reviews]),_xlfn.STDEV.P(output[reviews]),1))*(1.2-0.8)+0.5</f>
        <v>0.7011489928470005</v>
      </c>
      <c r="X45" s="8">
        <f>output[[#This Row],[normalized review count]]*output[[#This Row],[rating]]</f>
        <v>3.0149406692421019</v>
      </c>
      <c r="Y45" s="8">
        <f>(output[[#This Row],[adj Review]]+output[[#This Row],[normalized_pps]])/2</f>
        <v>3.5241494455154054</v>
      </c>
    </row>
    <row r="46" spans="1:25" hidden="1" x14ac:dyDescent="0.25">
      <c r="A46" s="1" t="s">
        <v>23</v>
      </c>
      <c r="B46" s="1" t="s">
        <v>321</v>
      </c>
      <c r="C46">
        <v>18.040499999999998</v>
      </c>
      <c r="D46">
        <v>4.3</v>
      </c>
      <c r="E46">
        <v>345</v>
      </c>
      <c r="F46">
        <v>1</v>
      </c>
      <c r="G46" s="1" t="s">
        <v>20</v>
      </c>
      <c r="H46" t="b">
        <v>1</v>
      </c>
      <c r="I46" t="b">
        <v>0</v>
      </c>
      <c r="J46" t="b">
        <v>1</v>
      </c>
      <c r="K46" t="b">
        <v>0</v>
      </c>
      <c r="L46" t="b">
        <v>0</v>
      </c>
      <c r="M46" t="b">
        <v>0</v>
      </c>
      <c r="N46" t="b">
        <v>0</v>
      </c>
      <c r="O46" t="b">
        <v>0</v>
      </c>
      <c r="P46">
        <v>2</v>
      </c>
      <c r="Q46">
        <v>18.040499999999998</v>
      </c>
      <c r="R46">
        <v>9.020249999999999</v>
      </c>
      <c r="S46">
        <f>$H$1*output[[#This Row],[sense_temp]]+$I$1*output[[#This Row],[sense_motion]]+$J$1*output[[#This Row],[sense_humidity]]+$K$1*output[[#This Row],[sense_uv]]+$L$1*output[[#This Row],[sense_light]]+$M$1*output[[#This Row],[sense_vibration]]+$N$1*output[[#This Row],[sense_plant]]+$O$1*output[[#This Row],[sense_door]]</f>
        <v>2</v>
      </c>
      <c r="T46">
        <f>-output[[#This Row],[adjprice]]/output[[#This Row],[adj sensors]]</f>
        <v>-9.020249999999999</v>
      </c>
      <c r="U46" s="1" t="s">
        <v>24</v>
      </c>
      <c r="V46" s="7" cm="1">
        <f t="array" ref="V46">IFERROR(_xlfn.NORM.DIST(output[[#This Row],[neg_pps]],AVERAGE(IF(output[sensors]=output[[#This Row],[sensors]],output[neg_pps])),_xlfn.STDEV.P(IF(output[sensors]=output[[#This Row],[sensors]],output[neg_pps])),1),_xlfn.NORM.DIST(output[[#This Row],[neg_pps]],AVERAGE(output[neg_pps]),_xlfn.STDEV.P(output[neg_pps]),1))*(5-1)+1</f>
        <v>4.033358221788709</v>
      </c>
      <c r="W46" s="7" cm="1">
        <f t="array" ref="W46">IFERROR(_xlfn.NORM.DIST(output[[#This Row],[reviews]],AVERAGE(IF(output[sensors]=output[[#This Row],[sensors]],output[reviews])),_xlfn.STDEV.P(IF(output[sensors]=output[[#This Row],[sensors]],output[reviews])),1),_xlfn.NORM.DIST(output[[#This Row],[reviews]],AVERAGE(output[reviews]),_xlfn.STDEV.P(output[reviews]),1))*(1.2-0.8)+0.5</f>
        <v>0.7011489928470005</v>
      </c>
      <c r="X46" s="8">
        <f>output[[#This Row],[normalized review count]]*output[[#This Row],[rating]]</f>
        <v>3.0149406692421019</v>
      </c>
      <c r="Y46" s="8">
        <f>(output[[#This Row],[adj Review]]+output[[#This Row],[normalized_pps]])/2</f>
        <v>3.5241494455154054</v>
      </c>
    </row>
    <row r="47" spans="1:25" hidden="1" x14ac:dyDescent="0.25">
      <c r="A47" s="1" t="s">
        <v>23</v>
      </c>
      <c r="B47" s="1" t="s">
        <v>353</v>
      </c>
      <c r="C47">
        <v>18.040499999999998</v>
      </c>
      <c r="D47">
        <v>4.3</v>
      </c>
      <c r="E47">
        <v>345</v>
      </c>
      <c r="F47">
        <v>1</v>
      </c>
      <c r="G47" s="1" t="s">
        <v>20</v>
      </c>
      <c r="H47" t="b">
        <v>1</v>
      </c>
      <c r="I47" t="b">
        <v>0</v>
      </c>
      <c r="J47" t="b">
        <v>1</v>
      </c>
      <c r="K47" t="b">
        <v>0</v>
      </c>
      <c r="L47" t="b">
        <v>0</v>
      </c>
      <c r="M47" t="b">
        <v>0</v>
      </c>
      <c r="N47" t="b">
        <v>0</v>
      </c>
      <c r="O47" t="b">
        <v>0</v>
      </c>
      <c r="P47">
        <v>2</v>
      </c>
      <c r="Q47">
        <v>18.040499999999998</v>
      </c>
      <c r="R47">
        <v>9.020249999999999</v>
      </c>
      <c r="S47">
        <f>$H$1*output[[#This Row],[sense_temp]]+$I$1*output[[#This Row],[sense_motion]]+$J$1*output[[#This Row],[sense_humidity]]+$K$1*output[[#This Row],[sense_uv]]+$L$1*output[[#This Row],[sense_light]]+$M$1*output[[#This Row],[sense_vibration]]+$N$1*output[[#This Row],[sense_plant]]+$O$1*output[[#This Row],[sense_door]]</f>
        <v>2</v>
      </c>
      <c r="T47">
        <f>-output[[#This Row],[adjprice]]/output[[#This Row],[adj sensors]]</f>
        <v>-9.020249999999999</v>
      </c>
      <c r="U47" s="1" t="s">
        <v>24</v>
      </c>
      <c r="V47" s="7" cm="1">
        <f t="array" ref="V47">IFERROR(_xlfn.NORM.DIST(output[[#This Row],[neg_pps]],AVERAGE(IF(output[sensors]=output[[#This Row],[sensors]],output[neg_pps])),_xlfn.STDEV.P(IF(output[sensors]=output[[#This Row],[sensors]],output[neg_pps])),1),_xlfn.NORM.DIST(output[[#This Row],[neg_pps]],AVERAGE(output[neg_pps]),_xlfn.STDEV.P(output[neg_pps]),1))*(5-1)+1</f>
        <v>4.033358221788709</v>
      </c>
      <c r="W47" s="7" cm="1">
        <f t="array" ref="W47">IFERROR(_xlfn.NORM.DIST(output[[#This Row],[reviews]],AVERAGE(IF(output[sensors]=output[[#This Row],[sensors]],output[reviews])),_xlfn.STDEV.P(IF(output[sensors]=output[[#This Row],[sensors]],output[reviews])),1),_xlfn.NORM.DIST(output[[#This Row],[reviews]],AVERAGE(output[reviews]),_xlfn.STDEV.P(output[reviews]),1))*(1.2-0.8)+0.5</f>
        <v>0.7011489928470005</v>
      </c>
      <c r="X47" s="8">
        <f>output[[#This Row],[normalized review count]]*output[[#This Row],[rating]]</f>
        <v>3.0149406692421019</v>
      </c>
      <c r="Y47" s="8">
        <f>(output[[#This Row],[adj Review]]+output[[#This Row],[normalized_pps]])/2</f>
        <v>3.5241494455154054</v>
      </c>
    </row>
    <row r="48" spans="1:25" hidden="1" x14ac:dyDescent="0.25">
      <c r="A48" s="1" t="s">
        <v>23</v>
      </c>
      <c r="B48" s="1" t="s">
        <v>383</v>
      </c>
      <c r="C48">
        <v>18.040499999999998</v>
      </c>
      <c r="D48">
        <v>4.3</v>
      </c>
      <c r="E48">
        <v>345</v>
      </c>
      <c r="F48">
        <v>1</v>
      </c>
      <c r="G48" s="1" t="s">
        <v>20</v>
      </c>
      <c r="H48" t="b">
        <v>1</v>
      </c>
      <c r="I48" t="b">
        <v>0</v>
      </c>
      <c r="J48" t="b">
        <v>1</v>
      </c>
      <c r="K48" t="b">
        <v>0</v>
      </c>
      <c r="L48" t="b">
        <v>0</v>
      </c>
      <c r="M48" t="b">
        <v>0</v>
      </c>
      <c r="N48" t="b">
        <v>0</v>
      </c>
      <c r="O48" t="b">
        <v>0</v>
      </c>
      <c r="P48">
        <v>2</v>
      </c>
      <c r="Q48">
        <v>18.040499999999998</v>
      </c>
      <c r="R48">
        <v>9.020249999999999</v>
      </c>
      <c r="S48">
        <f>$H$1*output[[#This Row],[sense_temp]]+$I$1*output[[#This Row],[sense_motion]]+$J$1*output[[#This Row],[sense_humidity]]+$K$1*output[[#This Row],[sense_uv]]+$L$1*output[[#This Row],[sense_light]]+$M$1*output[[#This Row],[sense_vibration]]+$N$1*output[[#This Row],[sense_plant]]+$O$1*output[[#This Row],[sense_door]]</f>
        <v>2</v>
      </c>
      <c r="T48">
        <f>-output[[#This Row],[adjprice]]/output[[#This Row],[adj sensors]]</f>
        <v>-9.020249999999999</v>
      </c>
      <c r="U48" s="1" t="s">
        <v>24</v>
      </c>
      <c r="V48" s="7" cm="1">
        <f t="array" ref="V48">IFERROR(_xlfn.NORM.DIST(output[[#This Row],[neg_pps]],AVERAGE(IF(output[sensors]=output[[#This Row],[sensors]],output[neg_pps])),_xlfn.STDEV.P(IF(output[sensors]=output[[#This Row],[sensors]],output[neg_pps])),1),_xlfn.NORM.DIST(output[[#This Row],[neg_pps]],AVERAGE(output[neg_pps]),_xlfn.STDEV.P(output[neg_pps]),1))*(5-1)+1</f>
        <v>4.033358221788709</v>
      </c>
      <c r="W48" s="7" cm="1">
        <f t="array" ref="W48">IFERROR(_xlfn.NORM.DIST(output[[#This Row],[reviews]],AVERAGE(IF(output[sensors]=output[[#This Row],[sensors]],output[reviews])),_xlfn.STDEV.P(IF(output[sensors]=output[[#This Row],[sensors]],output[reviews])),1),_xlfn.NORM.DIST(output[[#This Row],[reviews]],AVERAGE(output[reviews]),_xlfn.STDEV.P(output[reviews]),1))*(1.2-0.8)+0.5</f>
        <v>0.7011489928470005</v>
      </c>
      <c r="X48" s="8">
        <f>output[[#This Row],[normalized review count]]*output[[#This Row],[rating]]</f>
        <v>3.0149406692421019</v>
      </c>
      <c r="Y48" s="8">
        <f>(output[[#This Row],[adj Review]]+output[[#This Row],[normalized_pps]])/2</f>
        <v>3.5241494455154054</v>
      </c>
    </row>
    <row r="49" spans="1:25" hidden="1" x14ac:dyDescent="0.25">
      <c r="A49" s="1" t="s">
        <v>23</v>
      </c>
      <c r="B49" s="1" t="s">
        <v>399</v>
      </c>
      <c r="C49">
        <v>18.040499999999998</v>
      </c>
      <c r="D49">
        <v>4.3</v>
      </c>
      <c r="E49">
        <v>345</v>
      </c>
      <c r="F49">
        <v>1</v>
      </c>
      <c r="G49" s="1" t="s">
        <v>20</v>
      </c>
      <c r="H49" t="b">
        <v>1</v>
      </c>
      <c r="I49" t="b">
        <v>0</v>
      </c>
      <c r="J49" t="b">
        <v>1</v>
      </c>
      <c r="K49" t="b">
        <v>0</v>
      </c>
      <c r="L49" t="b">
        <v>0</v>
      </c>
      <c r="M49" t="b">
        <v>0</v>
      </c>
      <c r="N49" t="b">
        <v>0</v>
      </c>
      <c r="O49" t="b">
        <v>0</v>
      </c>
      <c r="P49">
        <v>2</v>
      </c>
      <c r="Q49">
        <v>18.040499999999998</v>
      </c>
      <c r="R49">
        <v>9.020249999999999</v>
      </c>
      <c r="S49">
        <f>$H$1*output[[#This Row],[sense_temp]]+$I$1*output[[#This Row],[sense_motion]]+$J$1*output[[#This Row],[sense_humidity]]+$K$1*output[[#This Row],[sense_uv]]+$L$1*output[[#This Row],[sense_light]]+$M$1*output[[#This Row],[sense_vibration]]+$N$1*output[[#This Row],[sense_plant]]+$O$1*output[[#This Row],[sense_door]]</f>
        <v>2</v>
      </c>
      <c r="T49">
        <f>-output[[#This Row],[adjprice]]/output[[#This Row],[adj sensors]]</f>
        <v>-9.020249999999999</v>
      </c>
      <c r="U49" s="1" t="s">
        <v>24</v>
      </c>
      <c r="V49" s="7" cm="1">
        <f t="array" ref="V49">IFERROR(_xlfn.NORM.DIST(output[[#This Row],[neg_pps]],AVERAGE(IF(output[sensors]=output[[#This Row],[sensors]],output[neg_pps])),_xlfn.STDEV.P(IF(output[sensors]=output[[#This Row],[sensors]],output[neg_pps])),1),_xlfn.NORM.DIST(output[[#This Row],[neg_pps]],AVERAGE(output[neg_pps]),_xlfn.STDEV.P(output[neg_pps]),1))*(5-1)+1</f>
        <v>4.033358221788709</v>
      </c>
      <c r="W49" s="7" cm="1">
        <f t="array" ref="W49">IFERROR(_xlfn.NORM.DIST(output[[#This Row],[reviews]],AVERAGE(IF(output[sensors]=output[[#This Row],[sensors]],output[reviews])),_xlfn.STDEV.P(IF(output[sensors]=output[[#This Row],[sensors]],output[reviews])),1),_xlfn.NORM.DIST(output[[#This Row],[reviews]],AVERAGE(output[reviews]),_xlfn.STDEV.P(output[reviews]),1))*(1.2-0.8)+0.5</f>
        <v>0.7011489928470005</v>
      </c>
      <c r="X49" s="8">
        <f>output[[#This Row],[normalized review count]]*output[[#This Row],[rating]]</f>
        <v>3.0149406692421019</v>
      </c>
      <c r="Y49" s="8">
        <f>(output[[#This Row],[adj Review]]+output[[#This Row],[normalized_pps]])/2</f>
        <v>3.5241494455154054</v>
      </c>
    </row>
    <row r="50" spans="1:25" hidden="1" x14ac:dyDescent="0.25">
      <c r="A50" s="1" t="s">
        <v>23</v>
      </c>
      <c r="B50" s="1" t="s">
        <v>436</v>
      </c>
      <c r="C50">
        <v>18.040499999999998</v>
      </c>
      <c r="D50">
        <v>4.3</v>
      </c>
      <c r="E50">
        <v>345</v>
      </c>
      <c r="F50">
        <v>1</v>
      </c>
      <c r="G50" s="1" t="s">
        <v>20</v>
      </c>
      <c r="H50" t="b">
        <v>1</v>
      </c>
      <c r="I50" t="b">
        <v>0</v>
      </c>
      <c r="J50" t="b">
        <v>1</v>
      </c>
      <c r="K50" t="b">
        <v>0</v>
      </c>
      <c r="L50" t="b">
        <v>0</v>
      </c>
      <c r="M50" t="b">
        <v>0</v>
      </c>
      <c r="N50" t="b">
        <v>0</v>
      </c>
      <c r="O50" t="b">
        <v>0</v>
      </c>
      <c r="P50">
        <v>2</v>
      </c>
      <c r="Q50">
        <v>18.040499999999998</v>
      </c>
      <c r="R50">
        <v>9.020249999999999</v>
      </c>
      <c r="S50">
        <f>$H$1*output[[#This Row],[sense_temp]]+$I$1*output[[#This Row],[sense_motion]]+$J$1*output[[#This Row],[sense_humidity]]+$K$1*output[[#This Row],[sense_uv]]+$L$1*output[[#This Row],[sense_light]]+$M$1*output[[#This Row],[sense_vibration]]+$N$1*output[[#This Row],[sense_plant]]+$O$1*output[[#This Row],[sense_door]]</f>
        <v>2</v>
      </c>
      <c r="T50">
        <f>-output[[#This Row],[adjprice]]/output[[#This Row],[adj sensors]]</f>
        <v>-9.020249999999999</v>
      </c>
      <c r="U50" s="1" t="s">
        <v>24</v>
      </c>
      <c r="V50" s="7" cm="1">
        <f t="array" ref="V50">IFERROR(_xlfn.NORM.DIST(output[[#This Row],[neg_pps]],AVERAGE(IF(output[sensors]=output[[#This Row],[sensors]],output[neg_pps])),_xlfn.STDEV.P(IF(output[sensors]=output[[#This Row],[sensors]],output[neg_pps])),1),_xlfn.NORM.DIST(output[[#This Row],[neg_pps]],AVERAGE(output[neg_pps]),_xlfn.STDEV.P(output[neg_pps]),1))*(5-1)+1</f>
        <v>4.033358221788709</v>
      </c>
      <c r="W50" s="7" cm="1">
        <f t="array" ref="W50">IFERROR(_xlfn.NORM.DIST(output[[#This Row],[reviews]],AVERAGE(IF(output[sensors]=output[[#This Row],[sensors]],output[reviews])),_xlfn.STDEV.P(IF(output[sensors]=output[[#This Row],[sensors]],output[reviews])),1),_xlfn.NORM.DIST(output[[#This Row],[reviews]],AVERAGE(output[reviews]),_xlfn.STDEV.P(output[reviews]),1))*(1.2-0.8)+0.5</f>
        <v>0.7011489928470005</v>
      </c>
      <c r="X50" s="8">
        <f>output[[#This Row],[normalized review count]]*output[[#This Row],[rating]]</f>
        <v>3.0149406692421019</v>
      </c>
      <c r="Y50" s="8">
        <f>(output[[#This Row],[adj Review]]+output[[#This Row],[normalized_pps]])/2</f>
        <v>3.5241494455154054</v>
      </c>
    </row>
    <row r="51" spans="1:25" hidden="1" x14ac:dyDescent="0.25">
      <c r="A51" s="1" t="s">
        <v>23</v>
      </c>
      <c r="B51" s="1" t="s">
        <v>439</v>
      </c>
      <c r="C51">
        <v>18.040499999999998</v>
      </c>
      <c r="D51">
        <v>4.3</v>
      </c>
      <c r="E51">
        <v>345</v>
      </c>
      <c r="F51">
        <v>1</v>
      </c>
      <c r="G51" s="1" t="s">
        <v>20</v>
      </c>
      <c r="H51" t="b">
        <v>1</v>
      </c>
      <c r="I51" t="b">
        <v>0</v>
      </c>
      <c r="J51" t="b">
        <v>1</v>
      </c>
      <c r="K51" t="b">
        <v>0</v>
      </c>
      <c r="L51" t="b">
        <v>0</v>
      </c>
      <c r="M51" t="b">
        <v>0</v>
      </c>
      <c r="N51" t="b">
        <v>0</v>
      </c>
      <c r="O51" t="b">
        <v>0</v>
      </c>
      <c r="P51">
        <v>2</v>
      </c>
      <c r="Q51">
        <v>18.040499999999998</v>
      </c>
      <c r="R51">
        <v>9.020249999999999</v>
      </c>
      <c r="S51">
        <f>$H$1*output[[#This Row],[sense_temp]]+$I$1*output[[#This Row],[sense_motion]]+$J$1*output[[#This Row],[sense_humidity]]+$K$1*output[[#This Row],[sense_uv]]+$L$1*output[[#This Row],[sense_light]]+$M$1*output[[#This Row],[sense_vibration]]+$N$1*output[[#This Row],[sense_plant]]+$O$1*output[[#This Row],[sense_door]]</f>
        <v>2</v>
      </c>
      <c r="T51">
        <f>-output[[#This Row],[adjprice]]/output[[#This Row],[adj sensors]]</f>
        <v>-9.020249999999999</v>
      </c>
      <c r="U51" s="1" t="s">
        <v>24</v>
      </c>
      <c r="V51" s="7" cm="1">
        <f t="array" ref="V51">IFERROR(_xlfn.NORM.DIST(output[[#This Row],[neg_pps]],AVERAGE(IF(output[sensors]=output[[#This Row],[sensors]],output[neg_pps])),_xlfn.STDEV.P(IF(output[sensors]=output[[#This Row],[sensors]],output[neg_pps])),1),_xlfn.NORM.DIST(output[[#This Row],[neg_pps]],AVERAGE(output[neg_pps]),_xlfn.STDEV.P(output[neg_pps]),1))*(5-1)+1</f>
        <v>4.033358221788709</v>
      </c>
      <c r="W51" s="7" cm="1">
        <f t="array" ref="W51">IFERROR(_xlfn.NORM.DIST(output[[#This Row],[reviews]],AVERAGE(IF(output[sensors]=output[[#This Row],[sensors]],output[reviews])),_xlfn.STDEV.P(IF(output[sensors]=output[[#This Row],[sensors]],output[reviews])),1),_xlfn.NORM.DIST(output[[#This Row],[reviews]],AVERAGE(output[reviews]),_xlfn.STDEV.P(output[reviews]),1))*(1.2-0.8)+0.5</f>
        <v>0.7011489928470005</v>
      </c>
      <c r="X51" s="8">
        <f>output[[#This Row],[normalized review count]]*output[[#This Row],[rating]]</f>
        <v>3.0149406692421019</v>
      </c>
      <c r="Y51" s="8">
        <f>(output[[#This Row],[adj Review]]+output[[#This Row],[normalized_pps]])/2</f>
        <v>3.5241494455154054</v>
      </c>
    </row>
    <row r="52" spans="1:25" hidden="1" x14ac:dyDescent="0.25">
      <c r="A52" s="1" t="s">
        <v>23</v>
      </c>
      <c r="B52" s="1" t="s">
        <v>462</v>
      </c>
      <c r="C52">
        <v>18.040499999999998</v>
      </c>
      <c r="D52">
        <v>4.3</v>
      </c>
      <c r="E52">
        <v>345</v>
      </c>
      <c r="F52">
        <v>1</v>
      </c>
      <c r="G52" s="1" t="s">
        <v>20</v>
      </c>
      <c r="H52" t="b">
        <v>1</v>
      </c>
      <c r="I52" t="b">
        <v>0</v>
      </c>
      <c r="J52" t="b">
        <v>1</v>
      </c>
      <c r="K52" t="b">
        <v>0</v>
      </c>
      <c r="L52" t="b">
        <v>0</v>
      </c>
      <c r="M52" t="b">
        <v>0</v>
      </c>
      <c r="N52" t="b">
        <v>0</v>
      </c>
      <c r="O52" t="b">
        <v>0</v>
      </c>
      <c r="P52">
        <v>2</v>
      </c>
      <c r="Q52">
        <v>18.040499999999998</v>
      </c>
      <c r="R52">
        <v>9.020249999999999</v>
      </c>
      <c r="S52">
        <f>$H$1*output[[#This Row],[sense_temp]]+$I$1*output[[#This Row],[sense_motion]]+$J$1*output[[#This Row],[sense_humidity]]+$K$1*output[[#This Row],[sense_uv]]+$L$1*output[[#This Row],[sense_light]]+$M$1*output[[#This Row],[sense_vibration]]+$N$1*output[[#This Row],[sense_plant]]+$O$1*output[[#This Row],[sense_door]]</f>
        <v>2</v>
      </c>
      <c r="T52">
        <f>-output[[#This Row],[adjprice]]/output[[#This Row],[adj sensors]]</f>
        <v>-9.020249999999999</v>
      </c>
      <c r="U52" s="1" t="s">
        <v>24</v>
      </c>
      <c r="V52" s="7" cm="1">
        <f t="array" ref="V52">IFERROR(_xlfn.NORM.DIST(output[[#This Row],[neg_pps]],AVERAGE(IF(output[sensors]=output[[#This Row],[sensors]],output[neg_pps])),_xlfn.STDEV.P(IF(output[sensors]=output[[#This Row],[sensors]],output[neg_pps])),1),_xlfn.NORM.DIST(output[[#This Row],[neg_pps]],AVERAGE(output[neg_pps]),_xlfn.STDEV.P(output[neg_pps]),1))*(5-1)+1</f>
        <v>4.033358221788709</v>
      </c>
      <c r="W52" s="7" cm="1">
        <f t="array" ref="W52">IFERROR(_xlfn.NORM.DIST(output[[#This Row],[reviews]],AVERAGE(IF(output[sensors]=output[[#This Row],[sensors]],output[reviews])),_xlfn.STDEV.P(IF(output[sensors]=output[[#This Row],[sensors]],output[reviews])),1),_xlfn.NORM.DIST(output[[#This Row],[reviews]],AVERAGE(output[reviews]),_xlfn.STDEV.P(output[reviews]),1))*(1.2-0.8)+0.5</f>
        <v>0.7011489928470005</v>
      </c>
      <c r="X52" s="8">
        <f>output[[#This Row],[normalized review count]]*output[[#This Row],[rating]]</f>
        <v>3.0149406692421019</v>
      </c>
      <c r="Y52" s="8">
        <f>(output[[#This Row],[adj Review]]+output[[#This Row],[normalized_pps]])/2</f>
        <v>3.5241494455154054</v>
      </c>
    </row>
    <row r="53" spans="1:25" hidden="1" x14ac:dyDescent="0.25">
      <c r="A53" s="1" t="s">
        <v>23</v>
      </c>
      <c r="B53" s="1" t="s">
        <v>467</v>
      </c>
      <c r="C53">
        <v>18.040499999999998</v>
      </c>
      <c r="D53">
        <v>4.3</v>
      </c>
      <c r="E53">
        <v>345</v>
      </c>
      <c r="F53">
        <v>1</v>
      </c>
      <c r="G53" s="1" t="s">
        <v>20</v>
      </c>
      <c r="H53" t="b">
        <v>1</v>
      </c>
      <c r="I53" t="b">
        <v>0</v>
      </c>
      <c r="J53" t="b">
        <v>1</v>
      </c>
      <c r="K53" t="b">
        <v>0</v>
      </c>
      <c r="L53" t="b">
        <v>0</v>
      </c>
      <c r="M53" t="b">
        <v>0</v>
      </c>
      <c r="N53" t="b">
        <v>0</v>
      </c>
      <c r="O53" t="b">
        <v>0</v>
      </c>
      <c r="P53">
        <v>2</v>
      </c>
      <c r="Q53">
        <v>18.040499999999998</v>
      </c>
      <c r="R53">
        <v>9.020249999999999</v>
      </c>
      <c r="S53">
        <f>$H$1*output[[#This Row],[sense_temp]]+$I$1*output[[#This Row],[sense_motion]]+$J$1*output[[#This Row],[sense_humidity]]+$K$1*output[[#This Row],[sense_uv]]+$L$1*output[[#This Row],[sense_light]]+$M$1*output[[#This Row],[sense_vibration]]+$N$1*output[[#This Row],[sense_plant]]+$O$1*output[[#This Row],[sense_door]]</f>
        <v>2</v>
      </c>
      <c r="T53">
        <f>-output[[#This Row],[adjprice]]/output[[#This Row],[adj sensors]]</f>
        <v>-9.020249999999999</v>
      </c>
      <c r="U53" s="1" t="s">
        <v>24</v>
      </c>
      <c r="V53" s="7" cm="1">
        <f t="array" ref="V53">IFERROR(_xlfn.NORM.DIST(output[[#This Row],[neg_pps]],AVERAGE(IF(output[sensors]=output[[#This Row],[sensors]],output[neg_pps])),_xlfn.STDEV.P(IF(output[sensors]=output[[#This Row],[sensors]],output[neg_pps])),1),_xlfn.NORM.DIST(output[[#This Row],[neg_pps]],AVERAGE(output[neg_pps]),_xlfn.STDEV.P(output[neg_pps]),1))*(5-1)+1</f>
        <v>4.033358221788709</v>
      </c>
      <c r="W53" s="7" cm="1">
        <f t="array" ref="W53">IFERROR(_xlfn.NORM.DIST(output[[#This Row],[reviews]],AVERAGE(IF(output[sensors]=output[[#This Row],[sensors]],output[reviews])),_xlfn.STDEV.P(IF(output[sensors]=output[[#This Row],[sensors]],output[reviews])),1),_xlfn.NORM.DIST(output[[#This Row],[reviews]],AVERAGE(output[reviews]),_xlfn.STDEV.P(output[reviews]),1))*(1.2-0.8)+0.5</f>
        <v>0.7011489928470005</v>
      </c>
      <c r="X53" s="8">
        <f>output[[#This Row],[normalized review count]]*output[[#This Row],[rating]]</f>
        <v>3.0149406692421019</v>
      </c>
      <c r="Y53" s="8">
        <f>(output[[#This Row],[adj Review]]+output[[#This Row],[normalized_pps]])/2</f>
        <v>3.5241494455154054</v>
      </c>
    </row>
    <row r="54" spans="1:25" hidden="1" x14ac:dyDescent="0.25">
      <c r="A54" s="1" t="s">
        <v>23</v>
      </c>
      <c r="B54" s="1" t="s">
        <v>475</v>
      </c>
      <c r="C54">
        <v>18.040499999999998</v>
      </c>
      <c r="D54">
        <v>4.3</v>
      </c>
      <c r="E54">
        <v>345</v>
      </c>
      <c r="F54">
        <v>1</v>
      </c>
      <c r="G54" s="1" t="s">
        <v>20</v>
      </c>
      <c r="H54" t="b">
        <v>1</v>
      </c>
      <c r="I54" t="b">
        <v>0</v>
      </c>
      <c r="J54" t="b">
        <v>1</v>
      </c>
      <c r="K54" t="b">
        <v>0</v>
      </c>
      <c r="L54" t="b">
        <v>0</v>
      </c>
      <c r="M54" t="b">
        <v>0</v>
      </c>
      <c r="N54" t="b">
        <v>0</v>
      </c>
      <c r="O54" t="b">
        <v>0</v>
      </c>
      <c r="P54">
        <v>2</v>
      </c>
      <c r="Q54">
        <v>18.040499999999998</v>
      </c>
      <c r="R54">
        <v>9.020249999999999</v>
      </c>
      <c r="S54">
        <f>$H$1*output[[#This Row],[sense_temp]]+$I$1*output[[#This Row],[sense_motion]]+$J$1*output[[#This Row],[sense_humidity]]+$K$1*output[[#This Row],[sense_uv]]+$L$1*output[[#This Row],[sense_light]]+$M$1*output[[#This Row],[sense_vibration]]+$N$1*output[[#This Row],[sense_plant]]+$O$1*output[[#This Row],[sense_door]]</f>
        <v>2</v>
      </c>
      <c r="T54">
        <f>-output[[#This Row],[adjprice]]/output[[#This Row],[adj sensors]]</f>
        <v>-9.020249999999999</v>
      </c>
      <c r="U54" s="1" t="s">
        <v>24</v>
      </c>
      <c r="V54" s="7" cm="1">
        <f t="array" ref="V54">IFERROR(_xlfn.NORM.DIST(output[[#This Row],[neg_pps]],AVERAGE(IF(output[sensors]=output[[#This Row],[sensors]],output[neg_pps])),_xlfn.STDEV.P(IF(output[sensors]=output[[#This Row],[sensors]],output[neg_pps])),1),_xlfn.NORM.DIST(output[[#This Row],[neg_pps]],AVERAGE(output[neg_pps]),_xlfn.STDEV.P(output[neg_pps]),1))*(5-1)+1</f>
        <v>4.033358221788709</v>
      </c>
      <c r="W54" s="7" cm="1">
        <f t="array" ref="W54">IFERROR(_xlfn.NORM.DIST(output[[#This Row],[reviews]],AVERAGE(IF(output[sensors]=output[[#This Row],[sensors]],output[reviews])),_xlfn.STDEV.P(IF(output[sensors]=output[[#This Row],[sensors]],output[reviews])),1),_xlfn.NORM.DIST(output[[#This Row],[reviews]],AVERAGE(output[reviews]),_xlfn.STDEV.P(output[reviews]),1))*(1.2-0.8)+0.5</f>
        <v>0.7011489928470005</v>
      </c>
      <c r="X54" s="8">
        <f>output[[#This Row],[normalized review count]]*output[[#This Row],[rating]]</f>
        <v>3.0149406692421019</v>
      </c>
      <c r="Y54" s="8">
        <f>(output[[#This Row],[adj Review]]+output[[#This Row],[normalized_pps]])/2</f>
        <v>3.5241494455154054</v>
      </c>
    </row>
    <row r="55" spans="1:25" hidden="1" x14ac:dyDescent="0.25">
      <c r="A55" s="1" t="s">
        <v>23</v>
      </c>
      <c r="B55" s="1" t="s">
        <v>503</v>
      </c>
      <c r="C55">
        <v>18.040499999999998</v>
      </c>
      <c r="D55">
        <v>4.3</v>
      </c>
      <c r="E55">
        <v>345</v>
      </c>
      <c r="F55">
        <v>1</v>
      </c>
      <c r="G55" s="1" t="s">
        <v>20</v>
      </c>
      <c r="H55" t="b">
        <v>1</v>
      </c>
      <c r="I55" t="b">
        <v>0</v>
      </c>
      <c r="J55" t="b">
        <v>1</v>
      </c>
      <c r="K55" t="b">
        <v>0</v>
      </c>
      <c r="L55" t="b">
        <v>0</v>
      </c>
      <c r="M55" t="b">
        <v>0</v>
      </c>
      <c r="N55" t="b">
        <v>0</v>
      </c>
      <c r="O55" t="b">
        <v>0</v>
      </c>
      <c r="P55">
        <v>2</v>
      </c>
      <c r="Q55">
        <v>18.040499999999998</v>
      </c>
      <c r="R55">
        <v>9.020249999999999</v>
      </c>
      <c r="S55">
        <f>$H$1*output[[#This Row],[sense_temp]]+$I$1*output[[#This Row],[sense_motion]]+$J$1*output[[#This Row],[sense_humidity]]+$K$1*output[[#This Row],[sense_uv]]+$L$1*output[[#This Row],[sense_light]]+$M$1*output[[#This Row],[sense_vibration]]+$N$1*output[[#This Row],[sense_plant]]+$O$1*output[[#This Row],[sense_door]]</f>
        <v>2</v>
      </c>
      <c r="T55">
        <f>-output[[#This Row],[adjprice]]/output[[#This Row],[adj sensors]]</f>
        <v>-9.020249999999999</v>
      </c>
      <c r="U55" s="1" t="s">
        <v>24</v>
      </c>
      <c r="V55" s="7" cm="1">
        <f t="array" ref="V55">IFERROR(_xlfn.NORM.DIST(output[[#This Row],[neg_pps]],AVERAGE(IF(output[sensors]=output[[#This Row],[sensors]],output[neg_pps])),_xlfn.STDEV.P(IF(output[sensors]=output[[#This Row],[sensors]],output[neg_pps])),1),_xlfn.NORM.DIST(output[[#This Row],[neg_pps]],AVERAGE(output[neg_pps]),_xlfn.STDEV.P(output[neg_pps]),1))*(5-1)+1</f>
        <v>4.033358221788709</v>
      </c>
      <c r="W55" s="7" cm="1">
        <f t="array" ref="W55">IFERROR(_xlfn.NORM.DIST(output[[#This Row],[reviews]],AVERAGE(IF(output[sensors]=output[[#This Row],[sensors]],output[reviews])),_xlfn.STDEV.P(IF(output[sensors]=output[[#This Row],[sensors]],output[reviews])),1),_xlfn.NORM.DIST(output[[#This Row],[reviews]],AVERAGE(output[reviews]),_xlfn.STDEV.P(output[reviews]),1))*(1.2-0.8)+0.5</f>
        <v>0.7011489928470005</v>
      </c>
      <c r="X55" s="8">
        <f>output[[#This Row],[normalized review count]]*output[[#This Row],[rating]]</f>
        <v>3.0149406692421019</v>
      </c>
      <c r="Y55" s="8">
        <f>(output[[#This Row],[adj Review]]+output[[#This Row],[normalized_pps]])/2</f>
        <v>3.5241494455154054</v>
      </c>
    </row>
    <row r="56" spans="1:25" hidden="1" x14ac:dyDescent="0.25">
      <c r="A56" s="1" t="s">
        <v>23</v>
      </c>
      <c r="B56" s="1" t="s">
        <v>511</v>
      </c>
      <c r="C56">
        <v>18.040499999999998</v>
      </c>
      <c r="D56">
        <v>4.3</v>
      </c>
      <c r="E56">
        <v>345</v>
      </c>
      <c r="F56">
        <v>1</v>
      </c>
      <c r="G56" s="1" t="s">
        <v>20</v>
      </c>
      <c r="H56" t="b">
        <v>1</v>
      </c>
      <c r="I56" t="b">
        <v>0</v>
      </c>
      <c r="J56" t="b">
        <v>1</v>
      </c>
      <c r="K56" t="b">
        <v>0</v>
      </c>
      <c r="L56" t="b">
        <v>0</v>
      </c>
      <c r="M56" t="b">
        <v>0</v>
      </c>
      <c r="N56" t="b">
        <v>0</v>
      </c>
      <c r="O56" t="b">
        <v>0</v>
      </c>
      <c r="P56">
        <v>2</v>
      </c>
      <c r="Q56">
        <v>18.040499999999998</v>
      </c>
      <c r="R56">
        <v>9.020249999999999</v>
      </c>
      <c r="S56">
        <f>$H$1*output[[#This Row],[sense_temp]]+$I$1*output[[#This Row],[sense_motion]]+$J$1*output[[#This Row],[sense_humidity]]+$K$1*output[[#This Row],[sense_uv]]+$L$1*output[[#This Row],[sense_light]]+$M$1*output[[#This Row],[sense_vibration]]+$N$1*output[[#This Row],[sense_plant]]+$O$1*output[[#This Row],[sense_door]]</f>
        <v>2</v>
      </c>
      <c r="T56">
        <f>-output[[#This Row],[adjprice]]/output[[#This Row],[adj sensors]]</f>
        <v>-9.020249999999999</v>
      </c>
      <c r="U56" s="1" t="s">
        <v>24</v>
      </c>
      <c r="V56" s="7" cm="1">
        <f t="array" ref="V56">IFERROR(_xlfn.NORM.DIST(output[[#This Row],[neg_pps]],AVERAGE(IF(output[sensors]=output[[#This Row],[sensors]],output[neg_pps])),_xlfn.STDEV.P(IF(output[sensors]=output[[#This Row],[sensors]],output[neg_pps])),1),_xlfn.NORM.DIST(output[[#This Row],[neg_pps]],AVERAGE(output[neg_pps]),_xlfn.STDEV.P(output[neg_pps]),1))*(5-1)+1</f>
        <v>4.033358221788709</v>
      </c>
      <c r="W56" s="7" cm="1">
        <f t="array" ref="W56">IFERROR(_xlfn.NORM.DIST(output[[#This Row],[reviews]],AVERAGE(IF(output[sensors]=output[[#This Row],[sensors]],output[reviews])),_xlfn.STDEV.P(IF(output[sensors]=output[[#This Row],[sensors]],output[reviews])),1),_xlfn.NORM.DIST(output[[#This Row],[reviews]],AVERAGE(output[reviews]),_xlfn.STDEV.P(output[reviews]),1))*(1.2-0.8)+0.5</f>
        <v>0.7011489928470005</v>
      </c>
      <c r="X56" s="8">
        <f>output[[#This Row],[normalized review count]]*output[[#This Row],[rating]]</f>
        <v>3.0149406692421019</v>
      </c>
      <c r="Y56" s="8">
        <f>(output[[#This Row],[adj Review]]+output[[#This Row],[normalized_pps]])/2</f>
        <v>3.5241494455154054</v>
      </c>
    </row>
    <row r="57" spans="1:25" hidden="1" x14ac:dyDescent="0.25">
      <c r="A57" s="1" t="s">
        <v>23</v>
      </c>
      <c r="B57" s="1" t="s">
        <v>568</v>
      </c>
      <c r="C57">
        <v>18.040499999999998</v>
      </c>
      <c r="D57">
        <v>4.3</v>
      </c>
      <c r="E57">
        <v>345</v>
      </c>
      <c r="F57">
        <v>1</v>
      </c>
      <c r="G57" s="1" t="s">
        <v>20</v>
      </c>
      <c r="H57" t="b">
        <v>1</v>
      </c>
      <c r="I57" t="b">
        <v>0</v>
      </c>
      <c r="J57" t="b">
        <v>1</v>
      </c>
      <c r="K57" t="b">
        <v>0</v>
      </c>
      <c r="L57" t="b">
        <v>0</v>
      </c>
      <c r="M57" t="b">
        <v>0</v>
      </c>
      <c r="N57" t="b">
        <v>0</v>
      </c>
      <c r="O57" t="b">
        <v>0</v>
      </c>
      <c r="P57">
        <v>2</v>
      </c>
      <c r="Q57">
        <v>18.040499999999998</v>
      </c>
      <c r="R57">
        <v>9.020249999999999</v>
      </c>
      <c r="S57">
        <f>$H$1*output[[#This Row],[sense_temp]]+$I$1*output[[#This Row],[sense_motion]]+$J$1*output[[#This Row],[sense_humidity]]+$K$1*output[[#This Row],[sense_uv]]+$L$1*output[[#This Row],[sense_light]]+$M$1*output[[#This Row],[sense_vibration]]+$N$1*output[[#This Row],[sense_plant]]+$O$1*output[[#This Row],[sense_door]]</f>
        <v>2</v>
      </c>
      <c r="T57">
        <f>-output[[#This Row],[adjprice]]/output[[#This Row],[adj sensors]]</f>
        <v>-9.020249999999999</v>
      </c>
      <c r="U57" s="1" t="s">
        <v>24</v>
      </c>
      <c r="V57" s="7" cm="1">
        <f t="array" ref="V57">IFERROR(_xlfn.NORM.DIST(output[[#This Row],[neg_pps]],AVERAGE(IF(output[sensors]=output[[#This Row],[sensors]],output[neg_pps])),_xlfn.STDEV.P(IF(output[sensors]=output[[#This Row],[sensors]],output[neg_pps])),1),_xlfn.NORM.DIST(output[[#This Row],[neg_pps]],AVERAGE(output[neg_pps]),_xlfn.STDEV.P(output[neg_pps]),1))*(5-1)+1</f>
        <v>4.033358221788709</v>
      </c>
      <c r="W57" s="7" cm="1">
        <f t="array" ref="W57">IFERROR(_xlfn.NORM.DIST(output[[#This Row],[reviews]],AVERAGE(IF(output[sensors]=output[[#This Row],[sensors]],output[reviews])),_xlfn.STDEV.P(IF(output[sensors]=output[[#This Row],[sensors]],output[reviews])),1),_xlfn.NORM.DIST(output[[#This Row],[reviews]],AVERAGE(output[reviews]),_xlfn.STDEV.P(output[reviews]),1))*(1.2-0.8)+0.5</f>
        <v>0.7011489928470005</v>
      </c>
      <c r="X57" s="8">
        <f>output[[#This Row],[normalized review count]]*output[[#This Row],[rating]]</f>
        <v>3.0149406692421019</v>
      </c>
      <c r="Y57" s="8">
        <f>(output[[#This Row],[adj Review]]+output[[#This Row],[normalized_pps]])/2</f>
        <v>3.5241494455154054</v>
      </c>
    </row>
    <row r="58" spans="1:25" hidden="1" x14ac:dyDescent="0.25">
      <c r="A58" s="1" t="s">
        <v>23</v>
      </c>
      <c r="B58" s="1" t="s">
        <v>581</v>
      </c>
      <c r="C58">
        <v>18.040499999999998</v>
      </c>
      <c r="D58">
        <v>4.3</v>
      </c>
      <c r="E58">
        <v>345</v>
      </c>
      <c r="F58">
        <v>1</v>
      </c>
      <c r="G58" s="1" t="s">
        <v>20</v>
      </c>
      <c r="H58" t="b">
        <v>1</v>
      </c>
      <c r="I58" t="b">
        <v>0</v>
      </c>
      <c r="J58" t="b">
        <v>1</v>
      </c>
      <c r="K58" t="b">
        <v>0</v>
      </c>
      <c r="L58" t="b">
        <v>0</v>
      </c>
      <c r="M58" t="b">
        <v>0</v>
      </c>
      <c r="N58" t="b">
        <v>0</v>
      </c>
      <c r="O58" t="b">
        <v>0</v>
      </c>
      <c r="P58">
        <v>2</v>
      </c>
      <c r="Q58">
        <v>18.040499999999998</v>
      </c>
      <c r="R58">
        <v>9.020249999999999</v>
      </c>
      <c r="S58">
        <f>$H$1*output[[#This Row],[sense_temp]]+$I$1*output[[#This Row],[sense_motion]]+$J$1*output[[#This Row],[sense_humidity]]+$K$1*output[[#This Row],[sense_uv]]+$L$1*output[[#This Row],[sense_light]]+$M$1*output[[#This Row],[sense_vibration]]+$N$1*output[[#This Row],[sense_plant]]+$O$1*output[[#This Row],[sense_door]]</f>
        <v>2</v>
      </c>
      <c r="T58">
        <f>-output[[#This Row],[adjprice]]/output[[#This Row],[adj sensors]]</f>
        <v>-9.020249999999999</v>
      </c>
      <c r="U58" s="1" t="s">
        <v>24</v>
      </c>
      <c r="V58" s="7" cm="1">
        <f t="array" ref="V58">IFERROR(_xlfn.NORM.DIST(output[[#This Row],[neg_pps]],AVERAGE(IF(output[sensors]=output[[#This Row],[sensors]],output[neg_pps])),_xlfn.STDEV.P(IF(output[sensors]=output[[#This Row],[sensors]],output[neg_pps])),1),_xlfn.NORM.DIST(output[[#This Row],[neg_pps]],AVERAGE(output[neg_pps]),_xlfn.STDEV.P(output[neg_pps]),1))*(5-1)+1</f>
        <v>4.033358221788709</v>
      </c>
      <c r="W58" s="7" cm="1">
        <f t="array" ref="W58">IFERROR(_xlfn.NORM.DIST(output[[#This Row],[reviews]],AVERAGE(IF(output[sensors]=output[[#This Row],[sensors]],output[reviews])),_xlfn.STDEV.P(IF(output[sensors]=output[[#This Row],[sensors]],output[reviews])),1),_xlfn.NORM.DIST(output[[#This Row],[reviews]],AVERAGE(output[reviews]),_xlfn.STDEV.P(output[reviews]),1))*(1.2-0.8)+0.5</f>
        <v>0.7011489928470005</v>
      </c>
      <c r="X58" s="8">
        <f>output[[#This Row],[normalized review count]]*output[[#This Row],[rating]]</f>
        <v>3.0149406692421019</v>
      </c>
      <c r="Y58" s="8">
        <f>(output[[#This Row],[adj Review]]+output[[#This Row],[normalized_pps]])/2</f>
        <v>3.5241494455154054</v>
      </c>
    </row>
    <row r="59" spans="1:25" hidden="1" x14ac:dyDescent="0.25">
      <c r="A59" s="1" t="s">
        <v>23</v>
      </c>
      <c r="B59" s="1" t="s">
        <v>584</v>
      </c>
      <c r="C59">
        <v>18.040499999999998</v>
      </c>
      <c r="D59">
        <v>4.3</v>
      </c>
      <c r="E59">
        <v>345</v>
      </c>
      <c r="F59">
        <v>1</v>
      </c>
      <c r="G59" s="1" t="s">
        <v>20</v>
      </c>
      <c r="H59" t="b">
        <v>1</v>
      </c>
      <c r="I59" t="b">
        <v>0</v>
      </c>
      <c r="J59" t="b">
        <v>1</v>
      </c>
      <c r="K59" t="b">
        <v>0</v>
      </c>
      <c r="L59" t="b">
        <v>0</v>
      </c>
      <c r="M59" t="b">
        <v>0</v>
      </c>
      <c r="N59" t="b">
        <v>0</v>
      </c>
      <c r="O59" t="b">
        <v>0</v>
      </c>
      <c r="P59">
        <v>2</v>
      </c>
      <c r="Q59">
        <v>18.040499999999998</v>
      </c>
      <c r="R59">
        <v>9.020249999999999</v>
      </c>
      <c r="S59">
        <f>$H$1*output[[#This Row],[sense_temp]]+$I$1*output[[#This Row],[sense_motion]]+$J$1*output[[#This Row],[sense_humidity]]+$K$1*output[[#This Row],[sense_uv]]+$L$1*output[[#This Row],[sense_light]]+$M$1*output[[#This Row],[sense_vibration]]+$N$1*output[[#This Row],[sense_plant]]+$O$1*output[[#This Row],[sense_door]]</f>
        <v>2</v>
      </c>
      <c r="T59">
        <f>-output[[#This Row],[adjprice]]/output[[#This Row],[adj sensors]]</f>
        <v>-9.020249999999999</v>
      </c>
      <c r="U59" s="1" t="s">
        <v>24</v>
      </c>
      <c r="V59" s="7" cm="1">
        <f t="array" ref="V59">IFERROR(_xlfn.NORM.DIST(output[[#This Row],[neg_pps]],AVERAGE(IF(output[sensors]=output[[#This Row],[sensors]],output[neg_pps])),_xlfn.STDEV.P(IF(output[sensors]=output[[#This Row],[sensors]],output[neg_pps])),1),_xlfn.NORM.DIST(output[[#This Row],[neg_pps]],AVERAGE(output[neg_pps]),_xlfn.STDEV.P(output[neg_pps]),1))*(5-1)+1</f>
        <v>4.033358221788709</v>
      </c>
      <c r="W59" s="7" cm="1">
        <f t="array" ref="W59">IFERROR(_xlfn.NORM.DIST(output[[#This Row],[reviews]],AVERAGE(IF(output[sensors]=output[[#This Row],[sensors]],output[reviews])),_xlfn.STDEV.P(IF(output[sensors]=output[[#This Row],[sensors]],output[reviews])),1),_xlfn.NORM.DIST(output[[#This Row],[reviews]],AVERAGE(output[reviews]),_xlfn.STDEV.P(output[reviews]),1))*(1.2-0.8)+0.5</f>
        <v>0.7011489928470005</v>
      </c>
      <c r="X59" s="8">
        <f>output[[#This Row],[normalized review count]]*output[[#This Row],[rating]]</f>
        <v>3.0149406692421019</v>
      </c>
      <c r="Y59" s="8">
        <f>(output[[#This Row],[adj Review]]+output[[#This Row],[normalized_pps]])/2</f>
        <v>3.5241494455154054</v>
      </c>
    </row>
    <row r="60" spans="1:25" hidden="1" x14ac:dyDescent="0.25">
      <c r="A60" s="1" t="s">
        <v>23</v>
      </c>
      <c r="B60" s="1" t="s">
        <v>592</v>
      </c>
      <c r="C60">
        <v>18.040499999999998</v>
      </c>
      <c r="D60">
        <v>4.3</v>
      </c>
      <c r="E60">
        <v>345</v>
      </c>
      <c r="F60">
        <v>1</v>
      </c>
      <c r="G60" s="1" t="s">
        <v>20</v>
      </c>
      <c r="H60" t="b">
        <v>1</v>
      </c>
      <c r="I60" t="b">
        <v>0</v>
      </c>
      <c r="J60" t="b">
        <v>1</v>
      </c>
      <c r="K60" t="b">
        <v>0</v>
      </c>
      <c r="L60" t="b">
        <v>0</v>
      </c>
      <c r="M60" t="b">
        <v>0</v>
      </c>
      <c r="N60" t="b">
        <v>0</v>
      </c>
      <c r="O60" t="b">
        <v>0</v>
      </c>
      <c r="P60">
        <v>2</v>
      </c>
      <c r="Q60">
        <v>18.040499999999998</v>
      </c>
      <c r="R60">
        <v>9.020249999999999</v>
      </c>
      <c r="S60">
        <f>$H$1*output[[#This Row],[sense_temp]]+$I$1*output[[#This Row],[sense_motion]]+$J$1*output[[#This Row],[sense_humidity]]+$K$1*output[[#This Row],[sense_uv]]+$L$1*output[[#This Row],[sense_light]]+$M$1*output[[#This Row],[sense_vibration]]+$N$1*output[[#This Row],[sense_plant]]+$O$1*output[[#This Row],[sense_door]]</f>
        <v>2</v>
      </c>
      <c r="T60">
        <f>-output[[#This Row],[adjprice]]/output[[#This Row],[adj sensors]]</f>
        <v>-9.020249999999999</v>
      </c>
      <c r="U60" s="1" t="s">
        <v>24</v>
      </c>
      <c r="V60" s="7" cm="1">
        <f t="array" ref="V60">IFERROR(_xlfn.NORM.DIST(output[[#This Row],[neg_pps]],AVERAGE(IF(output[sensors]=output[[#This Row],[sensors]],output[neg_pps])),_xlfn.STDEV.P(IF(output[sensors]=output[[#This Row],[sensors]],output[neg_pps])),1),_xlfn.NORM.DIST(output[[#This Row],[neg_pps]],AVERAGE(output[neg_pps]),_xlfn.STDEV.P(output[neg_pps]),1))*(5-1)+1</f>
        <v>4.033358221788709</v>
      </c>
      <c r="W60" s="7" cm="1">
        <f t="array" ref="W60">IFERROR(_xlfn.NORM.DIST(output[[#This Row],[reviews]],AVERAGE(IF(output[sensors]=output[[#This Row],[sensors]],output[reviews])),_xlfn.STDEV.P(IF(output[sensors]=output[[#This Row],[sensors]],output[reviews])),1),_xlfn.NORM.DIST(output[[#This Row],[reviews]],AVERAGE(output[reviews]),_xlfn.STDEV.P(output[reviews]),1))*(1.2-0.8)+0.5</f>
        <v>0.7011489928470005</v>
      </c>
      <c r="X60" s="8">
        <f>output[[#This Row],[normalized review count]]*output[[#This Row],[rating]]</f>
        <v>3.0149406692421019</v>
      </c>
      <c r="Y60" s="8">
        <f>(output[[#This Row],[adj Review]]+output[[#This Row],[normalized_pps]])/2</f>
        <v>3.5241494455154054</v>
      </c>
    </row>
    <row r="61" spans="1:25" hidden="1" x14ac:dyDescent="0.25">
      <c r="A61" s="1" t="s">
        <v>23</v>
      </c>
      <c r="B61" s="1" t="s">
        <v>599</v>
      </c>
      <c r="C61">
        <v>18.040499999999998</v>
      </c>
      <c r="D61">
        <v>4.3</v>
      </c>
      <c r="E61">
        <v>345</v>
      </c>
      <c r="F61">
        <v>1</v>
      </c>
      <c r="G61" s="1" t="s">
        <v>20</v>
      </c>
      <c r="H61" t="b">
        <v>1</v>
      </c>
      <c r="I61" t="b">
        <v>0</v>
      </c>
      <c r="J61" t="b">
        <v>1</v>
      </c>
      <c r="K61" t="b">
        <v>0</v>
      </c>
      <c r="L61" t="b">
        <v>0</v>
      </c>
      <c r="M61" t="b">
        <v>0</v>
      </c>
      <c r="N61" t="b">
        <v>0</v>
      </c>
      <c r="O61" t="b">
        <v>0</v>
      </c>
      <c r="P61">
        <v>2</v>
      </c>
      <c r="Q61">
        <v>18.040499999999998</v>
      </c>
      <c r="R61">
        <v>9.020249999999999</v>
      </c>
      <c r="S61">
        <f>$H$1*output[[#This Row],[sense_temp]]+$I$1*output[[#This Row],[sense_motion]]+$J$1*output[[#This Row],[sense_humidity]]+$K$1*output[[#This Row],[sense_uv]]+$L$1*output[[#This Row],[sense_light]]+$M$1*output[[#This Row],[sense_vibration]]+$N$1*output[[#This Row],[sense_plant]]+$O$1*output[[#This Row],[sense_door]]</f>
        <v>2</v>
      </c>
      <c r="T61">
        <f>-output[[#This Row],[adjprice]]/output[[#This Row],[adj sensors]]</f>
        <v>-9.020249999999999</v>
      </c>
      <c r="U61" s="1" t="s">
        <v>24</v>
      </c>
      <c r="V61" s="7" cm="1">
        <f t="array" ref="V61">IFERROR(_xlfn.NORM.DIST(output[[#This Row],[neg_pps]],AVERAGE(IF(output[sensors]=output[[#This Row],[sensors]],output[neg_pps])),_xlfn.STDEV.P(IF(output[sensors]=output[[#This Row],[sensors]],output[neg_pps])),1),_xlfn.NORM.DIST(output[[#This Row],[neg_pps]],AVERAGE(output[neg_pps]),_xlfn.STDEV.P(output[neg_pps]),1))*(5-1)+1</f>
        <v>4.033358221788709</v>
      </c>
      <c r="W61" s="7" cm="1">
        <f t="array" ref="W61">IFERROR(_xlfn.NORM.DIST(output[[#This Row],[reviews]],AVERAGE(IF(output[sensors]=output[[#This Row],[sensors]],output[reviews])),_xlfn.STDEV.P(IF(output[sensors]=output[[#This Row],[sensors]],output[reviews])),1),_xlfn.NORM.DIST(output[[#This Row],[reviews]],AVERAGE(output[reviews]),_xlfn.STDEV.P(output[reviews]),1))*(1.2-0.8)+0.5</f>
        <v>0.7011489928470005</v>
      </c>
      <c r="X61" s="8">
        <f>output[[#This Row],[normalized review count]]*output[[#This Row],[rating]]</f>
        <v>3.0149406692421019</v>
      </c>
      <c r="Y61" s="8">
        <f>(output[[#This Row],[adj Review]]+output[[#This Row],[normalized_pps]])/2</f>
        <v>3.5241494455154054</v>
      </c>
    </row>
    <row r="62" spans="1:25" hidden="1" x14ac:dyDescent="0.25">
      <c r="A62" s="1" t="s">
        <v>23</v>
      </c>
      <c r="B62" s="1" t="s">
        <v>602</v>
      </c>
      <c r="C62">
        <v>18.040499999999998</v>
      </c>
      <c r="D62">
        <v>4.3</v>
      </c>
      <c r="E62">
        <v>345</v>
      </c>
      <c r="F62">
        <v>1</v>
      </c>
      <c r="G62" s="1" t="s">
        <v>20</v>
      </c>
      <c r="H62" t="b">
        <v>1</v>
      </c>
      <c r="I62" t="b">
        <v>0</v>
      </c>
      <c r="J62" t="b">
        <v>1</v>
      </c>
      <c r="K62" t="b">
        <v>0</v>
      </c>
      <c r="L62" t="b">
        <v>0</v>
      </c>
      <c r="M62" t="b">
        <v>0</v>
      </c>
      <c r="N62" t="b">
        <v>0</v>
      </c>
      <c r="O62" t="b">
        <v>0</v>
      </c>
      <c r="P62">
        <v>2</v>
      </c>
      <c r="Q62">
        <v>18.040499999999998</v>
      </c>
      <c r="R62">
        <v>9.020249999999999</v>
      </c>
      <c r="S62">
        <f>$H$1*output[[#This Row],[sense_temp]]+$I$1*output[[#This Row],[sense_motion]]+$J$1*output[[#This Row],[sense_humidity]]+$K$1*output[[#This Row],[sense_uv]]+$L$1*output[[#This Row],[sense_light]]+$M$1*output[[#This Row],[sense_vibration]]+$N$1*output[[#This Row],[sense_plant]]+$O$1*output[[#This Row],[sense_door]]</f>
        <v>2</v>
      </c>
      <c r="T62">
        <f>-output[[#This Row],[adjprice]]/output[[#This Row],[adj sensors]]</f>
        <v>-9.020249999999999</v>
      </c>
      <c r="U62" s="1" t="s">
        <v>24</v>
      </c>
      <c r="V62" s="7" cm="1">
        <f t="array" ref="V62">IFERROR(_xlfn.NORM.DIST(output[[#This Row],[neg_pps]],AVERAGE(IF(output[sensors]=output[[#This Row],[sensors]],output[neg_pps])),_xlfn.STDEV.P(IF(output[sensors]=output[[#This Row],[sensors]],output[neg_pps])),1),_xlfn.NORM.DIST(output[[#This Row],[neg_pps]],AVERAGE(output[neg_pps]),_xlfn.STDEV.P(output[neg_pps]),1))*(5-1)+1</f>
        <v>4.033358221788709</v>
      </c>
      <c r="W62" s="7" cm="1">
        <f t="array" ref="W62">IFERROR(_xlfn.NORM.DIST(output[[#This Row],[reviews]],AVERAGE(IF(output[sensors]=output[[#This Row],[sensors]],output[reviews])),_xlfn.STDEV.P(IF(output[sensors]=output[[#This Row],[sensors]],output[reviews])),1),_xlfn.NORM.DIST(output[[#This Row],[reviews]],AVERAGE(output[reviews]),_xlfn.STDEV.P(output[reviews]),1))*(1.2-0.8)+0.5</f>
        <v>0.7011489928470005</v>
      </c>
      <c r="X62" s="8">
        <f>output[[#This Row],[normalized review count]]*output[[#This Row],[rating]]</f>
        <v>3.0149406692421019</v>
      </c>
      <c r="Y62" s="8">
        <f>(output[[#This Row],[adj Review]]+output[[#This Row],[normalized_pps]])/2</f>
        <v>3.5241494455154054</v>
      </c>
    </row>
    <row r="63" spans="1:25" hidden="1" x14ac:dyDescent="0.25">
      <c r="A63" s="1" t="s">
        <v>23</v>
      </c>
      <c r="B63" s="1" t="s">
        <v>617</v>
      </c>
      <c r="C63">
        <v>18.040499999999998</v>
      </c>
      <c r="D63">
        <v>4.3</v>
      </c>
      <c r="E63">
        <v>345</v>
      </c>
      <c r="F63">
        <v>1</v>
      </c>
      <c r="G63" s="1" t="s">
        <v>20</v>
      </c>
      <c r="H63" t="b">
        <v>1</v>
      </c>
      <c r="I63" t="b">
        <v>0</v>
      </c>
      <c r="J63" t="b">
        <v>1</v>
      </c>
      <c r="K63" t="b">
        <v>0</v>
      </c>
      <c r="L63" t="b">
        <v>0</v>
      </c>
      <c r="M63" t="b">
        <v>0</v>
      </c>
      <c r="N63" t="b">
        <v>0</v>
      </c>
      <c r="O63" t="b">
        <v>0</v>
      </c>
      <c r="P63">
        <v>2</v>
      </c>
      <c r="Q63">
        <v>18.040499999999998</v>
      </c>
      <c r="R63">
        <v>9.020249999999999</v>
      </c>
      <c r="S63">
        <f>$H$1*output[[#This Row],[sense_temp]]+$I$1*output[[#This Row],[sense_motion]]+$J$1*output[[#This Row],[sense_humidity]]+$K$1*output[[#This Row],[sense_uv]]+$L$1*output[[#This Row],[sense_light]]+$M$1*output[[#This Row],[sense_vibration]]+$N$1*output[[#This Row],[sense_plant]]+$O$1*output[[#This Row],[sense_door]]</f>
        <v>2</v>
      </c>
      <c r="T63">
        <f>-output[[#This Row],[adjprice]]/output[[#This Row],[adj sensors]]</f>
        <v>-9.020249999999999</v>
      </c>
      <c r="U63" s="1" t="s">
        <v>24</v>
      </c>
      <c r="V63" s="7" cm="1">
        <f t="array" ref="V63">IFERROR(_xlfn.NORM.DIST(output[[#This Row],[neg_pps]],AVERAGE(IF(output[sensors]=output[[#This Row],[sensors]],output[neg_pps])),_xlfn.STDEV.P(IF(output[sensors]=output[[#This Row],[sensors]],output[neg_pps])),1),_xlfn.NORM.DIST(output[[#This Row],[neg_pps]],AVERAGE(output[neg_pps]),_xlfn.STDEV.P(output[neg_pps]),1))*(5-1)+1</f>
        <v>4.033358221788709</v>
      </c>
      <c r="W63" s="7" cm="1">
        <f t="array" ref="W63">IFERROR(_xlfn.NORM.DIST(output[[#This Row],[reviews]],AVERAGE(IF(output[sensors]=output[[#This Row],[sensors]],output[reviews])),_xlfn.STDEV.P(IF(output[sensors]=output[[#This Row],[sensors]],output[reviews])),1),_xlfn.NORM.DIST(output[[#This Row],[reviews]],AVERAGE(output[reviews]),_xlfn.STDEV.P(output[reviews]),1))*(1.2-0.8)+0.5</f>
        <v>0.7011489928470005</v>
      </c>
      <c r="X63" s="8">
        <f>output[[#This Row],[normalized review count]]*output[[#This Row],[rating]]</f>
        <v>3.0149406692421019</v>
      </c>
      <c r="Y63" s="8">
        <f>(output[[#This Row],[adj Review]]+output[[#This Row],[normalized_pps]])/2</f>
        <v>3.5241494455154054</v>
      </c>
    </row>
    <row r="64" spans="1:25" hidden="1" x14ac:dyDescent="0.25">
      <c r="A64" s="1" t="s">
        <v>23</v>
      </c>
      <c r="B64" s="1" t="s">
        <v>656</v>
      </c>
      <c r="C64">
        <v>18.040499999999998</v>
      </c>
      <c r="D64">
        <v>4.3</v>
      </c>
      <c r="E64">
        <v>345</v>
      </c>
      <c r="F64">
        <v>1</v>
      </c>
      <c r="G64" s="1" t="s">
        <v>20</v>
      </c>
      <c r="H64" t="b">
        <v>1</v>
      </c>
      <c r="I64" t="b">
        <v>0</v>
      </c>
      <c r="J64" t="b">
        <v>1</v>
      </c>
      <c r="K64" t="b">
        <v>0</v>
      </c>
      <c r="L64" t="b">
        <v>0</v>
      </c>
      <c r="M64" t="b">
        <v>0</v>
      </c>
      <c r="N64" t="b">
        <v>0</v>
      </c>
      <c r="O64" t="b">
        <v>0</v>
      </c>
      <c r="P64">
        <v>2</v>
      </c>
      <c r="Q64">
        <v>18.040499999999998</v>
      </c>
      <c r="R64">
        <v>9.020249999999999</v>
      </c>
      <c r="S64">
        <f>$H$1*output[[#This Row],[sense_temp]]+$I$1*output[[#This Row],[sense_motion]]+$J$1*output[[#This Row],[sense_humidity]]+$K$1*output[[#This Row],[sense_uv]]+$L$1*output[[#This Row],[sense_light]]+$M$1*output[[#This Row],[sense_vibration]]+$N$1*output[[#This Row],[sense_plant]]+$O$1*output[[#This Row],[sense_door]]</f>
        <v>2</v>
      </c>
      <c r="T64">
        <f>-output[[#This Row],[adjprice]]/output[[#This Row],[adj sensors]]</f>
        <v>-9.020249999999999</v>
      </c>
      <c r="U64" s="1" t="s">
        <v>24</v>
      </c>
      <c r="V64" s="7" cm="1">
        <f t="array" ref="V64">IFERROR(_xlfn.NORM.DIST(output[[#This Row],[neg_pps]],AVERAGE(IF(output[sensors]=output[[#This Row],[sensors]],output[neg_pps])),_xlfn.STDEV.P(IF(output[sensors]=output[[#This Row],[sensors]],output[neg_pps])),1),_xlfn.NORM.DIST(output[[#This Row],[neg_pps]],AVERAGE(output[neg_pps]),_xlfn.STDEV.P(output[neg_pps]),1))*(5-1)+1</f>
        <v>4.033358221788709</v>
      </c>
      <c r="W64" s="7" cm="1">
        <f t="array" ref="W64">IFERROR(_xlfn.NORM.DIST(output[[#This Row],[reviews]],AVERAGE(IF(output[sensors]=output[[#This Row],[sensors]],output[reviews])),_xlfn.STDEV.P(IF(output[sensors]=output[[#This Row],[sensors]],output[reviews])),1),_xlfn.NORM.DIST(output[[#This Row],[reviews]],AVERAGE(output[reviews]),_xlfn.STDEV.P(output[reviews]),1))*(1.2-0.8)+0.5</f>
        <v>0.7011489928470005</v>
      </c>
      <c r="X64" s="8">
        <f>output[[#This Row],[normalized review count]]*output[[#This Row],[rating]]</f>
        <v>3.0149406692421019</v>
      </c>
      <c r="Y64" s="8">
        <f>(output[[#This Row],[adj Review]]+output[[#This Row],[normalized_pps]])/2</f>
        <v>3.5241494455154054</v>
      </c>
    </row>
    <row r="65" spans="1:25" hidden="1" x14ac:dyDescent="0.25">
      <c r="A65" s="1" t="s">
        <v>23</v>
      </c>
      <c r="B65" s="1" t="s">
        <v>662</v>
      </c>
      <c r="C65">
        <v>18.040499999999998</v>
      </c>
      <c r="D65">
        <v>4.3</v>
      </c>
      <c r="E65">
        <v>345</v>
      </c>
      <c r="F65">
        <v>1</v>
      </c>
      <c r="G65" s="1" t="s">
        <v>20</v>
      </c>
      <c r="H65" t="b">
        <v>1</v>
      </c>
      <c r="I65" t="b">
        <v>0</v>
      </c>
      <c r="J65" t="b">
        <v>1</v>
      </c>
      <c r="K65" t="b">
        <v>0</v>
      </c>
      <c r="L65" t="b">
        <v>0</v>
      </c>
      <c r="M65" t="b">
        <v>0</v>
      </c>
      <c r="N65" t="b">
        <v>0</v>
      </c>
      <c r="O65" t="b">
        <v>0</v>
      </c>
      <c r="P65">
        <v>2</v>
      </c>
      <c r="Q65">
        <v>18.040499999999998</v>
      </c>
      <c r="R65">
        <v>9.020249999999999</v>
      </c>
      <c r="S65">
        <f>$H$1*output[[#This Row],[sense_temp]]+$I$1*output[[#This Row],[sense_motion]]+$J$1*output[[#This Row],[sense_humidity]]+$K$1*output[[#This Row],[sense_uv]]+$L$1*output[[#This Row],[sense_light]]+$M$1*output[[#This Row],[sense_vibration]]+$N$1*output[[#This Row],[sense_plant]]+$O$1*output[[#This Row],[sense_door]]</f>
        <v>2</v>
      </c>
      <c r="T65">
        <f>-output[[#This Row],[adjprice]]/output[[#This Row],[adj sensors]]</f>
        <v>-9.020249999999999</v>
      </c>
      <c r="U65" s="1" t="s">
        <v>24</v>
      </c>
      <c r="V65" s="7" cm="1">
        <f t="array" ref="V65">IFERROR(_xlfn.NORM.DIST(output[[#This Row],[neg_pps]],AVERAGE(IF(output[sensors]=output[[#This Row],[sensors]],output[neg_pps])),_xlfn.STDEV.P(IF(output[sensors]=output[[#This Row],[sensors]],output[neg_pps])),1),_xlfn.NORM.DIST(output[[#This Row],[neg_pps]],AVERAGE(output[neg_pps]),_xlfn.STDEV.P(output[neg_pps]),1))*(5-1)+1</f>
        <v>4.033358221788709</v>
      </c>
      <c r="W65" s="7" cm="1">
        <f t="array" ref="W65">IFERROR(_xlfn.NORM.DIST(output[[#This Row],[reviews]],AVERAGE(IF(output[sensors]=output[[#This Row],[sensors]],output[reviews])),_xlfn.STDEV.P(IF(output[sensors]=output[[#This Row],[sensors]],output[reviews])),1),_xlfn.NORM.DIST(output[[#This Row],[reviews]],AVERAGE(output[reviews]),_xlfn.STDEV.P(output[reviews]),1))*(1.2-0.8)+0.5</f>
        <v>0.7011489928470005</v>
      </c>
      <c r="X65" s="8">
        <f>output[[#This Row],[normalized review count]]*output[[#This Row],[rating]]</f>
        <v>3.0149406692421019</v>
      </c>
      <c r="Y65" s="8">
        <f>(output[[#This Row],[adj Review]]+output[[#This Row],[normalized_pps]])/2</f>
        <v>3.5241494455154054</v>
      </c>
    </row>
    <row r="66" spans="1:25" hidden="1" x14ac:dyDescent="0.25">
      <c r="A66" s="1" t="s">
        <v>23</v>
      </c>
      <c r="B66" s="1" t="s">
        <v>669</v>
      </c>
      <c r="C66">
        <v>18.040499999999998</v>
      </c>
      <c r="D66">
        <v>4.3</v>
      </c>
      <c r="E66">
        <v>345</v>
      </c>
      <c r="F66">
        <v>1</v>
      </c>
      <c r="G66" s="1" t="s">
        <v>20</v>
      </c>
      <c r="H66" t="b">
        <v>1</v>
      </c>
      <c r="I66" t="b">
        <v>0</v>
      </c>
      <c r="J66" t="b">
        <v>1</v>
      </c>
      <c r="K66" t="b">
        <v>0</v>
      </c>
      <c r="L66" t="b">
        <v>0</v>
      </c>
      <c r="M66" t="b">
        <v>0</v>
      </c>
      <c r="N66" t="b">
        <v>0</v>
      </c>
      <c r="O66" t="b">
        <v>0</v>
      </c>
      <c r="P66">
        <v>2</v>
      </c>
      <c r="Q66">
        <v>18.040499999999998</v>
      </c>
      <c r="R66">
        <v>9.020249999999999</v>
      </c>
      <c r="S66">
        <f>$H$1*output[[#This Row],[sense_temp]]+$I$1*output[[#This Row],[sense_motion]]+$J$1*output[[#This Row],[sense_humidity]]+$K$1*output[[#This Row],[sense_uv]]+$L$1*output[[#This Row],[sense_light]]+$M$1*output[[#This Row],[sense_vibration]]+$N$1*output[[#This Row],[sense_plant]]+$O$1*output[[#This Row],[sense_door]]</f>
        <v>2</v>
      </c>
      <c r="T66">
        <f>-output[[#This Row],[adjprice]]/output[[#This Row],[adj sensors]]</f>
        <v>-9.020249999999999</v>
      </c>
      <c r="U66" s="1" t="s">
        <v>24</v>
      </c>
      <c r="V66" s="7" cm="1">
        <f t="array" ref="V66">IFERROR(_xlfn.NORM.DIST(output[[#This Row],[neg_pps]],AVERAGE(IF(output[sensors]=output[[#This Row],[sensors]],output[neg_pps])),_xlfn.STDEV.P(IF(output[sensors]=output[[#This Row],[sensors]],output[neg_pps])),1),_xlfn.NORM.DIST(output[[#This Row],[neg_pps]],AVERAGE(output[neg_pps]),_xlfn.STDEV.P(output[neg_pps]),1))*(5-1)+1</f>
        <v>4.033358221788709</v>
      </c>
      <c r="W66" s="7" cm="1">
        <f t="array" ref="W66">IFERROR(_xlfn.NORM.DIST(output[[#This Row],[reviews]],AVERAGE(IF(output[sensors]=output[[#This Row],[sensors]],output[reviews])),_xlfn.STDEV.P(IF(output[sensors]=output[[#This Row],[sensors]],output[reviews])),1),_xlfn.NORM.DIST(output[[#This Row],[reviews]],AVERAGE(output[reviews]),_xlfn.STDEV.P(output[reviews]),1))*(1.2-0.8)+0.5</f>
        <v>0.7011489928470005</v>
      </c>
      <c r="X66" s="8">
        <f>output[[#This Row],[normalized review count]]*output[[#This Row],[rating]]</f>
        <v>3.0149406692421019</v>
      </c>
      <c r="Y66" s="8">
        <f>(output[[#This Row],[adj Review]]+output[[#This Row],[normalized_pps]])/2</f>
        <v>3.5241494455154054</v>
      </c>
    </row>
    <row r="67" spans="1:25" hidden="1" x14ac:dyDescent="0.25">
      <c r="A67" s="1" t="s">
        <v>42</v>
      </c>
      <c r="B67" s="1" t="s">
        <v>190</v>
      </c>
      <c r="C67">
        <v>17.090499999999999</v>
      </c>
      <c r="D67">
        <v>4.5</v>
      </c>
      <c r="E67">
        <v>394</v>
      </c>
      <c r="F67">
        <v>1</v>
      </c>
      <c r="G67" s="1" t="s">
        <v>20</v>
      </c>
      <c r="H67" t="b">
        <v>0</v>
      </c>
      <c r="I67" t="b">
        <v>0</v>
      </c>
      <c r="J67" t="b">
        <v>0</v>
      </c>
      <c r="K67" t="b">
        <v>0</v>
      </c>
      <c r="L67" t="b">
        <v>0</v>
      </c>
      <c r="M67" t="b">
        <v>0</v>
      </c>
      <c r="N67" t="b">
        <v>0</v>
      </c>
      <c r="O67" t="b">
        <v>1</v>
      </c>
      <c r="P67">
        <v>1</v>
      </c>
      <c r="Q67">
        <v>17.090499999999999</v>
      </c>
      <c r="R67">
        <v>17.090499999999999</v>
      </c>
      <c r="S67">
        <f>$H$1*output[[#This Row],[sense_temp]]+$I$1*output[[#This Row],[sense_motion]]+$J$1*output[[#This Row],[sense_humidity]]+$K$1*output[[#This Row],[sense_uv]]+$L$1*output[[#This Row],[sense_light]]+$M$1*output[[#This Row],[sense_vibration]]+$N$1*output[[#This Row],[sense_plant]]+$O$1*output[[#This Row],[sense_door]]</f>
        <v>1</v>
      </c>
      <c r="T67">
        <f>-output[[#This Row],[adjprice]]/output[[#This Row],[adj sensors]]</f>
        <v>-17.090499999999999</v>
      </c>
      <c r="U67" s="1" t="s">
        <v>37</v>
      </c>
      <c r="V67" s="7" cm="1">
        <f t="array" ref="V67">IFERROR(_xlfn.NORM.DIST(output[[#This Row],[neg_pps]],AVERAGE(IF(output[sensors]=output[[#This Row],[sensors]],output[neg_pps])),_xlfn.STDEV.P(IF(output[sensors]=output[[#This Row],[sensors]],output[neg_pps])),1),_xlfn.NORM.DIST(output[[#This Row],[neg_pps]],AVERAGE(output[neg_pps]),_xlfn.STDEV.P(output[neg_pps]),1))*(5-1)+1</f>
        <v>3.7912075216711036</v>
      </c>
      <c r="W67" s="7" cm="1">
        <f t="array" ref="W67">IFERROR(_xlfn.NORM.DIST(output[[#This Row],[reviews]],AVERAGE(IF(output[sensors]=output[[#This Row],[sensors]],output[reviews])),_xlfn.STDEV.P(IF(output[sensors]=output[[#This Row],[sensors]],output[reviews])),1),_xlfn.NORM.DIST(output[[#This Row],[reviews]],AVERAGE(output[reviews]),_xlfn.STDEV.P(output[reviews]),1))*(1.2-0.8)+0.5</f>
        <v>0.72216616942824985</v>
      </c>
      <c r="X67" s="8">
        <f>output[[#This Row],[normalized review count]]*output[[#This Row],[rating]]</f>
        <v>3.2497477624271243</v>
      </c>
      <c r="Y67" s="8">
        <f>(output[[#This Row],[adj Review]]+output[[#This Row],[normalized_pps]])/2</f>
        <v>3.520477642049114</v>
      </c>
    </row>
    <row r="68" spans="1:25" hidden="1" x14ac:dyDescent="0.25">
      <c r="A68" s="1" t="s">
        <v>42</v>
      </c>
      <c r="B68" s="1" t="s">
        <v>252</v>
      </c>
      <c r="C68">
        <v>17.090499999999999</v>
      </c>
      <c r="D68">
        <v>4.5</v>
      </c>
      <c r="E68">
        <v>394</v>
      </c>
      <c r="F68">
        <v>1</v>
      </c>
      <c r="G68" s="1" t="s">
        <v>20</v>
      </c>
      <c r="H68" t="b">
        <v>0</v>
      </c>
      <c r="I68" t="b">
        <v>0</v>
      </c>
      <c r="J68" t="b">
        <v>0</v>
      </c>
      <c r="K68" t="b">
        <v>0</v>
      </c>
      <c r="L68" t="b">
        <v>0</v>
      </c>
      <c r="M68" t="b">
        <v>0</v>
      </c>
      <c r="N68" t="b">
        <v>0</v>
      </c>
      <c r="O68" t="b">
        <v>1</v>
      </c>
      <c r="P68">
        <v>1</v>
      </c>
      <c r="Q68">
        <v>17.090499999999999</v>
      </c>
      <c r="R68">
        <v>17.090499999999999</v>
      </c>
      <c r="S68">
        <f>$H$1*output[[#This Row],[sense_temp]]+$I$1*output[[#This Row],[sense_motion]]+$J$1*output[[#This Row],[sense_humidity]]+$K$1*output[[#This Row],[sense_uv]]+$L$1*output[[#This Row],[sense_light]]+$M$1*output[[#This Row],[sense_vibration]]+$N$1*output[[#This Row],[sense_plant]]+$O$1*output[[#This Row],[sense_door]]</f>
        <v>1</v>
      </c>
      <c r="T68">
        <f>-output[[#This Row],[adjprice]]/output[[#This Row],[adj sensors]]</f>
        <v>-17.090499999999999</v>
      </c>
      <c r="U68" s="1" t="s">
        <v>37</v>
      </c>
      <c r="V68" s="7" cm="1">
        <f t="array" ref="V68">IFERROR(_xlfn.NORM.DIST(output[[#This Row],[neg_pps]],AVERAGE(IF(output[sensors]=output[[#This Row],[sensors]],output[neg_pps])),_xlfn.STDEV.P(IF(output[sensors]=output[[#This Row],[sensors]],output[neg_pps])),1),_xlfn.NORM.DIST(output[[#This Row],[neg_pps]],AVERAGE(output[neg_pps]),_xlfn.STDEV.P(output[neg_pps]),1))*(5-1)+1</f>
        <v>3.7912075216711036</v>
      </c>
      <c r="W68" s="7" cm="1">
        <f t="array" ref="W68">IFERROR(_xlfn.NORM.DIST(output[[#This Row],[reviews]],AVERAGE(IF(output[sensors]=output[[#This Row],[sensors]],output[reviews])),_xlfn.STDEV.P(IF(output[sensors]=output[[#This Row],[sensors]],output[reviews])),1),_xlfn.NORM.DIST(output[[#This Row],[reviews]],AVERAGE(output[reviews]),_xlfn.STDEV.P(output[reviews]),1))*(1.2-0.8)+0.5</f>
        <v>0.72216616942824985</v>
      </c>
      <c r="X68" s="8">
        <f>output[[#This Row],[normalized review count]]*output[[#This Row],[rating]]</f>
        <v>3.2497477624271243</v>
      </c>
      <c r="Y68" s="8">
        <f>(output[[#This Row],[adj Review]]+output[[#This Row],[normalized_pps]])/2</f>
        <v>3.520477642049114</v>
      </c>
    </row>
    <row r="69" spans="1:25" hidden="1" x14ac:dyDescent="0.25">
      <c r="A69" s="1" t="s">
        <v>42</v>
      </c>
      <c r="B69" s="1" t="s">
        <v>346</v>
      </c>
      <c r="C69">
        <v>17.090499999999999</v>
      </c>
      <c r="D69">
        <v>4.5</v>
      </c>
      <c r="E69">
        <v>394</v>
      </c>
      <c r="F69">
        <v>1</v>
      </c>
      <c r="G69" s="1" t="s">
        <v>20</v>
      </c>
      <c r="H69" t="b">
        <v>0</v>
      </c>
      <c r="I69" t="b">
        <v>0</v>
      </c>
      <c r="J69" t="b">
        <v>0</v>
      </c>
      <c r="K69" t="b">
        <v>0</v>
      </c>
      <c r="L69" t="b">
        <v>0</v>
      </c>
      <c r="M69" t="b">
        <v>0</v>
      </c>
      <c r="N69" t="b">
        <v>0</v>
      </c>
      <c r="O69" t="b">
        <v>1</v>
      </c>
      <c r="P69">
        <v>1</v>
      </c>
      <c r="Q69">
        <v>17.090499999999999</v>
      </c>
      <c r="R69">
        <v>17.090499999999999</v>
      </c>
      <c r="S69">
        <f>$H$1*output[[#This Row],[sense_temp]]+$I$1*output[[#This Row],[sense_motion]]+$J$1*output[[#This Row],[sense_humidity]]+$K$1*output[[#This Row],[sense_uv]]+$L$1*output[[#This Row],[sense_light]]+$M$1*output[[#This Row],[sense_vibration]]+$N$1*output[[#This Row],[sense_plant]]+$O$1*output[[#This Row],[sense_door]]</f>
        <v>1</v>
      </c>
      <c r="T69">
        <f>-output[[#This Row],[adjprice]]/output[[#This Row],[adj sensors]]</f>
        <v>-17.090499999999999</v>
      </c>
      <c r="U69" s="1" t="s">
        <v>37</v>
      </c>
      <c r="V69" s="7" cm="1">
        <f t="array" ref="V69">IFERROR(_xlfn.NORM.DIST(output[[#This Row],[neg_pps]],AVERAGE(IF(output[sensors]=output[[#This Row],[sensors]],output[neg_pps])),_xlfn.STDEV.P(IF(output[sensors]=output[[#This Row],[sensors]],output[neg_pps])),1),_xlfn.NORM.DIST(output[[#This Row],[neg_pps]],AVERAGE(output[neg_pps]),_xlfn.STDEV.P(output[neg_pps]),1))*(5-1)+1</f>
        <v>3.7912075216711036</v>
      </c>
      <c r="W69" s="7" cm="1">
        <f t="array" ref="W69">IFERROR(_xlfn.NORM.DIST(output[[#This Row],[reviews]],AVERAGE(IF(output[sensors]=output[[#This Row],[sensors]],output[reviews])),_xlfn.STDEV.P(IF(output[sensors]=output[[#This Row],[sensors]],output[reviews])),1),_xlfn.NORM.DIST(output[[#This Row],[reviews]],AVERAGE(output[reviews]),_xlfn.STDEV.P(output[reviews]),1))*(1.2-0.8)+0.5</f>
        <v>0.72216616942824985</v>
      </c>
      <c r="X69" s="8">
        <f>output[[#This Row],[normalized review count]]*output[[#This Row],[rating]]</f>
        <v>3.2497477624271243</v>
      </c>
      <c r="Y69" s="8">
        <f>(output[[#This Row],[adj Review]]+output[[#This Row],[normalized_pps]])/2</f>
        <v>3.520477642049114</v>
      </c>
    </row>
    <row r="70" spans="1:25" hidden="1" x14ac:dyDescent="0.25">
      <c r="A70" s="1" t="s">
        <v>42</v>
      </c>
      <c r="B70" s="1" t="s">
        <v>440</v>
      </c>
      <c r="C70">
        <v>17.090499999999999</v>
      </c>
      <c r="D70">
        <v>4.5</v>
      </c>
      <c r="E70">
        <v>394</v>
      </c>
      <c r="F70">
        <v>1</v>
      </c>
      <c r="G70" s="1" t="s">
        <v>20</v>
      </c>
      <c r="H70" t="b">
        <v>0</v>
      </c>
      <c r="I70" t="b">
        <v>0</v>
      </c>
      <c r="J70" t="b">
        <v>0</v>
      </c>
      <c r="K70" t="b">
        <v>0</v>
      </c>
      <c r="L70" t="b">
        <v>0</v>
      </c>
      <c r="M70" t="b">
        <v>0</v>
      </c>
      <c r="N70" t="b">
        <v>0</v>
      </c>
      <c r="O70" t="b">
        <v>1</v>
      </c>
      <c r="P70">
        <v>1</v>
      </c>
      <c r="Q70">
        <v>17.090499999999999</v>
      </c>
      <c r="R70">
        <v>17.090499999999999</v>
      </c>
      <c r="S70">
        <f>$H$1*output[[#This Row],[sense_temp]]+$I$1*output[[#This Row],[sense_motion]]+$J$1*output[[#This Row],[sense_humidity]]+$K$1*output[[#This Row],[sense_uv]]+$L$1*output[[#This Row],[sense_light]]+$M$1*output[[#This Row],[sense_vibration]]+$N$1*output[[#This Row],[sense_plant]]+$O$1*output[[#This Row],[sense_door]]</f>
        <v>1</v>
      </c>
      <c r="T70">
        <f>-output[[#This Row],[adjprice]]/output[[#This Row],[adj sensors]]</f>
        <v>-17.090499999999999</v>
      </c>
      <c r="U70" s="1" t="s">
        <v>37</v>
      </c>
      <c r="V70" s="7" cm="1">
        <f t="array" ref="V70">IFERROR(_xlfn.NORM.DIST(output[[#This Row],[neg_pps]],AVERAGE(IF(output[sensors]=output[[#This Row],[sensors]],output[neg_pps])),_xlfn.STDEV.P(IF(output[sensors]=output[[#This Row],[sensors]],output[neg_pps])),1),_xlfn.NORM.DIST(output[[#This Row],[neg_pps]],AVERAGE(output[neg_pps]),_xlfn.STDEV.P(output[neg_pps]),1))*(5-1)+1</f>
        <v>3.7912075216711036</v>
      </c>
      <c r="W70" s="7" cm="1">
        <f t="array" ref="W70">IFERROR(_xlfn.NORM.DIST(output[[#This Row],[reviews]],AVERAGE(IF(output[sensors]=output[[#This Row],[sensors]],output[reviews])),_xlfn.STDEV.P(IF(output[sensors]=output[[#This Row],[sensors]],output[reviews])),1),_xlfn.NORM.DIST(output[[#This Row],[reviews]],AVERAGE(output[reviews]),_xlfn.STDEV.P(output[reviews]),1))*(1.2-0.8)+0.5</f>
        <v>0.72216616942824985</v>
      </c>
      <c r="X70" s="8">
        <f>output[[#This Row],[normalized review count]]*output[[#This Row],[rating]]</f>
        <v>3.2497477624271243</v>
      </c>
      <c r="Y70" s="8">
        <f>(output[[#This Row],[adj Review]]+output[[#This Row],[normalized_pps]])/2</f>
        <v>3.520477642049114</v>
      </c>
    </row>
    <row r="71" spans="1:25" hidden="1" x14ac:dyDescent="0.25">
      <c r="A71" s="1" t="s">
        <v>42</v>
      </c>
      <c r="B71" s="1" t="s">
        <v>485</v>
      </c>
      <c r="C71">
        <v>17.090499999999999</v>
      </c>
      <c r="D71">
        <v>4.5</v>
      </c>
      <c r="E71">
        <v>394</v>
      </c>
      <c r="F71">
        <v>1</v>
      </c>
      <c r="G71" s="1" t="s">
        <v>20</v>
      </c>
      <c r="H71" t="b">
        <v>0</v>
      </c>
      <c r="I71" t="b">
        <v>0</v>
      </c>
      <c r="J71" t="b">
        <v>0</v>
      </c>
      <c r="K71" t="b">
        <v>0</v>
      </c>
      <c r="L71" t="b">
        <v>0</v>
      </c>
      <c r="M71" t="b">
        <v>0</v>
      </c>
      <c r="N71" t="b">
        <v>0</v>
      </c>
      <c r="O71" t="b">
        <v>1</v>
      </c>
      <c r="P71">
        <v>1</v>
      </c>
      <c r="Q71">
        <v>17.090499999999999</v>
      </c>
      <c r="R71">
        <v>17.090499999999999</v>
      </c>
      <c r="S71">
        <f>$H$1*output[[#This Row],[sense_temp]]+$I$1*output[[#This Row],[sense_motion]]+$J$1*output[[#This Row],[sense_humidity]]+$K$1*output[[#This Row],[sense_uv]]+$L$1*output[[#This Row],[sense_light]]+$M$1*output[[#This Row],[sense_vibration]]+$N$1*output[[#This Row],[sense_plant]]+$O$1*output[[#This Row],[sense_door]]</f>
        <v>1</v>
      </c>
      <c r="T71">
        <f>-output[[#This Row],[adjprice]]/output[[#This Row],[adj sensors]]</f>
        <v>-17.090499999999999</v>
      </c>
      <c r="U71" s="1" t="s">
        <v>37</v>
      </c>
      <c r="V71" s="7" cm="1">
        <f t="array" ref="V71">IFERROR(_xlfn.NORM.DIST(output[[#This Row],[neg_pps]],AVERAGE(IF(output[sensors]=output[[#This Row],[sensors]],output[neg_pps])),_xlfn.STDEV.P(IF(output[sensors]=output[[#This Row],[sensors]],output[neg_pps])),1),_xlfn.NORM.DIST(output[[#This Row],[neg_pps]],AVERAGE(output[neg_pps]),_xlfn.STDEV.P(output[neg_pps]),1))*(5-1)+1</f>
        <v>3.7912075216711036</v>
      </c>
      <c r="W71" s="7" cm="1">
        <f t="array" ref="W71">IFERROR(_xlfn.NORM.DIST(output[[#This Row],[reviews]],AVERAGE(IF(output[sensors]=output[[#This Row],[sensors]],output[reviews])),_xlfn.STDEV.P(IF(output[sensors]=output[[#This Row],[sensors]],output[reviews])),1),_xlfn.NORM.DIST(output[[#This Row],[reviews]],AVERAGE(output[reviews]),_xlfn.STDEV.P(output[reviews]),1))*(1.2-0.8)+0.5</f>
        <v>0.72216616942824985</v>
      </c>
      <c r="X71" s="8">
        <f>output[[#This Row],[normalized review count]]*output[[#This Row],[rating]]</f>
        <v>3.2497477624271243</v>
      </c>
      <c r="Y71" s="8">
        <f>(output[[#This Row],[adj Review]]+output[[#This Row],[normalized_pps]])/2</f>
        <v>3.520477642049114</v>
      </c>
    </row>
    <row r="72" spans="1:25" hidden="1" x14ac:dyDescent="0.25">
      <c r="A72" s="1" t="s">
        <v>42</v>
      </c>
      <c r="B72" s="1" t="s">
        <v>491</v>
      </c>
      <c r="C72">
        <v>17.090499999999999</v>
      </c>
      <c r="D72">
        <v>4.5</v>
      </c>
      <c r="E72">
        <v>394</v>
      </c>
      <c r="F72">
        <v>1</v>
      </c>
      <c r="G72" s="1" t="s">
        <v>20</v>
      </c>
      <c r="H72" t="b">
        <v>0</v>
      </c>
      <c r="I72" t="b">
        <v>0</v>
      </c>
      <c r="J72" t="b">
        <v>0</v>
      </c>
      <c r="K72" t="b">
        <v>0</v>
      </c>
      <c r="L72" t="b">
        <v>0</v>
      </c>
      <c r="M72" t="b">
        <v>0</v>
      </c>
      <c r="N72" t="b">
        <v>0</v>
      </c>
      <c r="O72" t="b">
        <v>1</v>
      </c>
      <c r="P72">
        <v>1</v>
      </c>
      <c r="Q72">
        <v>17.090499999999999</v>
      </c>
      <c r="R72">
        <v>17.090499999999999</v>
      </c>
      <c r="S72">
        <f>$H$1*output[[#This Row],[sense_temp]]+$I$1*output[[#This Row],[sense_motion]]+$J$1*output[[#This Row],[sense_humidity]]+$K$1*output[[#This Row],[sense_uv]]+$L$1*output[[#This Row],[sense_light]]+$M$1*output[[#This Row],[sense_vibration]]+$N$1*output[[#This Row],[sense_plant]]+$O$1*output[[#This Row],[sense_door]]</f>
        <v>1</v>
      </c>
      <c r="T72">
        <f>-output[[#This Row],[adjprice]]/output[[#This Row],[adj sensors]]</f>
        <v>-17.090499999999999</v>
      </c>
      <c r="U72" s="1" t="s">
        <v>37</v>
      </c>
      <c r="V72" s="7" cm="1">
        <f t="array" ref="V72">IFERROR(_xlfn.NORM.DIST(output[[#This Row],[neg_pps]],AVERAGE(IF(output[sensors]=output[[#This Row],[sensors]],output[neg_pps])),_xlfn.STDEV.P(IF(output[sensors]=output[[#This Row],[sensors]],output[neg_pps])),1),_xlfn.NORM.DIST(output[[#This Row],[neg_pps]],AVERAGE(output[neg_pps]),_xlfn.STDEV.P(output[neg_pps]),1))*(5-1)+1</f>
        <v>3.7912075216711036</v>
      </c>
      <c r="W72" s="7" cm="1">
        <f t="array" ref="W72">IFERROR(_xlfn.NORM.DIST(output[[#This Row],[reviews]],AVERAGE(IF(output[sensors]=output[[#This Row],[sensors]],output[reviews])),_xlfn.STDEV.P(IF(output[sensors]=output[[#This Row],[sensors]],output[reviews])),1),_xlfn.NORM.DIST(output[[#This Row],[reviews]],AVERAGE(output[reviews]),_xlfn.STDEV.P(output[reviews]),1))*(1.2-0.8)+0.5</f>
        <v>0.72216616942824985</v>
      </c>
      <c r="X72" s="8">
        <f>output[[#This Row],[normalized review count]]*output[[#This Row],[rating]]</f>
        <v>3.2497477624271243</v>
      </c>
      <c r="Y72" s="8">
        <f>(output[[#This Row],[adj Review]]+output[[#This Row],[normalized_pps]])/2</f>
        <v>3.520477642049114</v>
      </c>
    </row>
    <row r="73" spans="1:25" hidden="1" x14ac:dyDescent="0.25">
      <c r="A73" s="1" t="s">
        <v>42</v>
      </c>
      <c r="B73" s="1" t="s">
        <v>494</v>
      </c>
      <c r="C73">
        <v>17.090499999999999</v>
      </c>
      <c r="D73">
        <v>4.5</v>
      </c>
      <c r="E73">
        <v>394</v>
      </c>
      <c r="F73">
        <v>1</v>
      </c>
      <c r="G73" s="1" t="s">
        <v>20</v>
      </c>
      <c r="H73" t="b">
        <v>0</v>
      </c>
      <c r="I73" t="b">
        <v>0</v>
      </c>
      <c r="J73" t="b">
        <v>0</v>
      </c>
      <c r="K73" t="b">
        <v>0</v>
      </c>
      <c r="L73" t="b">
        <v>0</v>
      </c>
      <c r="M73" t="b">
        <v>0</v>
      </c>
      <c r="N73" t="b">
        <v>0</v>
      </c>
      <c r="O73" t="b">
        <v>1</v>
      </c>
      <c r="P73">
        <v>1</v>
      </c>
      <c r="Q73">
        <v>17.090499999999999</v>
      </c>
      <c r="R73">
        <v>17.090499999999999</v>
      </c>
      <c r="S73">
        <f>$H$1*output[[#This Row],[sense_temp]]+$I$1*output[[#This Row],[sense_motion]]+$J$1*output[[#This Row],[sense_humidity]]+$K$1*output[[#This Row],[sense_uv]]+$L$1*output[[#This Row],[sense_light]]+$M$1*output[[#This Row],[sense_vibration]]+$N$1*output[[#This Row],[sense_plant]]+$O$1*output[[#This Row],[sense_door]]</f>
        <v>1</v>
      </c>
      <c r="T73">
        <f>-output[[#This Row],[adjprice]]/output[[#This Row],[adj sensors]]</f>
        <v>-17.090499999999999</v>
      </c>
      <c r="U73" s="1" t="s">
        <v>37</v>
      </c>
      <c r="V73" s="7" cm="1">
        <f t="array" ref="V73">IFERROR(_xlfn.NORM.DIST(output[[#This Row],[neg_pps]],AVERAGE(IF(output[sensors]=output[[#This Row],[sensors]],output[neg_pps])),_xlfn.STDEV.P(IF(output[sensors]=output[[#This Row],[sensors]],output[neg_pps])),1),_xlfn.NORM.DIST(output[[#This Row],[neg_pps]],AVERAGE(output[neg_pps]),_xlfn.STDEV.P(output[neg_pps]),1))*(5-1)+1</f>
        <v>3.7912075216711036</v>
      </c>
      <c r="W73" s="7" cm="1">
        <f t="array" ref="W73">IFERROR(_xlfn.NORM.DIST(output[[#This Row],[reviews]],AVERAGE(IF(output[sensors]=output[[#This Row],[sensors]],output[reviews])),_xlfn.STDEV.P(IF(output[sensors]=output[[#This Row],[sensors]],output[reviews])),1),_xlfn.NORM.DIST(output[[#This Row],[reviews]],AVERAGE(output[reviews]),_xlfn.STDEV.P(output[reviews]),1))*(1.2-0.8)+0.5</f>
        <v>0.72216616942824985</v>
      </c>
      <c r="X73" s="8">
        <f>output[[#This Row],[normalized review count]]*output[[#This Row],[rating]]</f>
        <v>3.2497477624271243</v>
      </c>
      <c r="Y73" s="8">
        <f>(output[[#This Row],[adj Review]]+output[[#This Row],[normalized_pps]])/2</f>
        <v>3.520477642049114</v>
      </c>
    </row>
    <row r="74" spans="1:25" hidden="1" x14ac:dyDescent="0.25">
      <c r="A74" s="1" t="s">
        <v>42</v>
      </c>
      <c r="B74" s="1" t="s">
        <v>535</v>
      </c>
      <c r="C74">
        <v>17.090499999999999</v>
      </c>
      <c r="D74">
        <v>4.5</v>
      </c>
      <c r="E74">
        <v>394</v>
      </c>
      <c r="F74">
        <v>1</v>
      </c>
      <c r="G74" s="1" t="s">
        <v>20</v>
      </c>
      <c r="H74" t="b">
        <v>0</v>
      </c>
      <c r="I74" t="b">
        <v>0</v>
      </c>
      <c r="J74" t="b">
        <v>0</v>
      </c>
      <c r="K74" t="b">
        <v>0</v>
      </c>
      <c r="L74" t="b">
        <v>0</v>
      </c>
      <c r="M74" t="b">
        <v>0</v>
      </c>
      <c r="N74" t="b">
        <v>0</v>
      </c>
      <c r="O74" t="b">
        <v>1</v>
      </c>
      <c r="P74">
        <v>1</v>
      </c>
      <c r="Q74">
        <v>17.090499999999999</v>
      </c>
      <c r="R74">
        <v>17.090499999999999</v>
      </c>
      <c r="S74">
        <f>$H$1*output[[#This Row],[sense_temp]]+$I$1*output[[#This Row],[sense_motion]]+$J$1*output[[#This Row],[sense_humidity]]+$K$1*output[[#This Row],[sense_uv]]+$L$1*output[[#This Row],[sense_light]]+$M$1*output[[#This Row],[sense_vibration]]+$N$1*output[[#This Row],[sense_plant]]+$O$1*output[[#This Row],[sense_door]]</f>
        <v>1</v>
      </c>
      <c r="T74">
        <f>-output[[#This Row],[adjprice]]/output[[#This Row],[adj sensors]]</f>
        <v>-17.090499999999999</v>
      </c>
      <c r="U74" s="1" t="s">
        <v>37</v>
      </c>
      <c r="V74" s="7" cm="1">
        <f t="array" ref="V74">IFERROR(_xlfn.NORM.DIST(output[[#This Row],[neg_pps]],AVERAGE(IF(output[sensors]=output[[#This Row],[sensors]],output[neg_pps])),_xlfn.STDEV.P(IF(output[sensors]=output[[#This Row],[sensors]],output[neg_pps])),1),_xlfn.NORM.DIST(output[[#This Row],[neg_pps]],AVERAGE(output[neg_pps]),_xlfn.STDEV.P(output[neg_pps]),1))*(5-1)+1</f>
        <v>3.7912075216711036</v>
      </c>
      <c r="W74" s="7" cm="1">
        <f t="array" ref="W74">IFERROR(_xlfn.NORM.DIST(output[[#This Row],[reviews]],AVERAGE(IF(output[sensors]=output[[#This Row],[sensors]],output[reviews])),_xlfn.STDEV.P(IF(output[sensors]=output[[#This Row],[sensors]],output[reviews])),1),_xlfn.NORM.DIST(output[[#This Row],[reviews]],AVERAGE(output[reviews]),_xlfn.STDEV.P(output[reviews]),1))*(1.2-0.8)+0.5</f>
        <v>0.72216616942824985</v>
      </c>
      <c r="X74" s="8">
        <f>output[[#This Row],[normalized review count]]*output[[#This Row],[rating]]</f>
        <v>3.2497477624271243</v>
      </c>
      <c r="Y74" s="8">
        <f>(output[[#This Row],[adj Review]]+output[[#This Row],[normalized_pps]])/2</f>
        <v>3.520477642049114</v>
      </c>
    </row>
    <row r="75" spans="1:25" hidden="1" x14ac:dyDescent="0.25">
      <c r="A75" s="1" t="s">
        <v>42</v>
      </c>
      <c r="B75" s="1" t="s">
        <v>579</v>
      </c>
      <c r="C75">
        <v>17.090499999999999</v>
      </c>
      <c r="D75">
        <v>4.5</v>
      </c>
      <c r="E75">
        <v>394</v>
      </c>
      <c r="F75">
        <v>1</v>
      </c>
      <c r="G75" s="1" t="s">
        <v>20</v>
      </c>
      <c r="H75" t="b">
        <v>0</v>
      </c>
      <c r="I75" t="b">
        <v>0</v>
      </c>
      <c r="J75" t="b">
        <v>0</v>
      </c>
      <c r="K75" t="b">
        <v>0</v>
      </c>
      <c r="L75" t="b">
        <v>0</v>
      </c>
      <c r="M75" t="b">
        <v>0</v>
      </c>
      <c r="N75" t="b">
        <v>0</v>
      </c>
      <c r="O75" t="b">
        <v>1</v>
      </c>
      <c r="P75">
        <v>1</v>
      </c>
      <c r="Q75">
        <v>17.090499999999999</v>
      </c>
      <c r="R75">
        <v>17.090499999999999</v>
      </c>
      <c r="S75">
        <f>$H$1*output[[#This Row],[sense_temp]]+$I$1*output[[#This Row],[sense_motion]]+$J$1*output[[#This Row],[sense_humidity]]+$K$1*output[[#This Row],[sense_uv]]+$L$1*output[[#This Row],[sense_light]]+$M$1*output[[#This Row],[sense_vibration]]+$N$1*output[[#This Row],[sense_plant]]+$O$1*output[[#This Row],[sense_door]]</f>
        <v>1</v>
      </c>
      <c r="T75">
        <f>-output[[#This Row],[adjprice]]/output[[#This Row],[adj sensors]]</f>
        <v>-17.090499999999999</v>
      </c>
      <c r="U75" s="1" t="s">
        <v>37</v>
      </c>
      <c r="V75" s="7" cm="1">
        <f t="array" ref="V75">IFERROR(_xlfn.NORM.DIST(output[[#This Row],[neg_pps]],AVERAGE(IF(output[sensors]=output[[#This Row],[sensors]],output[neg_pps])),_xlfn.STDEV.P(IF(output[sensors]=output[[#This Row],[sensors]],output[neg_pps])),1),_xlfn.NORM.DIST(output[[#This Row],[neg_pps]],AVERAGE(output[neg_pps]),_xlfn.STDEV.P(output[neg_pps]),1))*(5-1)+1</f>
        <v>3.7912075216711036</v>
      </c>
      <c r="W75" s="7" cm="1">
        <f t="array" ref="W75">IFERROR(_xlfn.NORM.DIST(output[[#This Row],[reviews]],AVERAGE(IF(output[sensors]=output[[#This Row],[sensors]],output[reviews])),_xlfn.STDEV.P(IF(output[sensors]=output[[#This Row],[sensors]],output[reviews])),1),_xlfn.NORM.DIST(output[[#This Row],[reviews]],AVERAGE(output[reviews]),_xlfn.STDEV.P(output[reviews]),1))*(1.2-0.8)+0.5</f>
        <v>0.72216616942824985</v>
      </c>
      <c r="X75" s="8">
        <f>output[[#This Row],[normalized review count]]*output[[#This Row],[rating]]</f>
        <v>3.2497477624271243</v>
      </c>
      <c r="Y75" s="8">
        <f>(output[[#This Row],[adj Review]]+output[[#This Row],[normalized_pps]])/2</f>
        <v>3.520477642049114</v>
      </c>
    </row>
    <row r="76" spans="1:25" hidden="1" x14ac:dyDescent="0.25">
      <c r="A76" s="1" t="s">
        <v>42</v>
      </c>
      <c r="B76" s="1" t="s">
        <v>583</v>
      </c>
      <c r="C76">
        <v>17.090499999999999</v>
      </c>
      <c r="D76">
        <v>4.5</v>
      </c>
      <c r="E76">
        <v>394</v>
      </c>
      <c r="F76">
        <v>1</v>
      </c>
      <c r="G76" s="1" t="s">
        <v>20</v>
      </c>
      <c r="H76" t="b">
        <v>0</v>
      </c>
      <c r="I76" t="b">
        <v>0</v>
      </c>
      <c r="J76" t="b">
        <v>0</v>
      </c>
      <c r="K76" t="b">
        <v>0</v>
      </c>
      <c r="L76" t="b">
        <v>0</v>
      </c>
      <c r="M76" t="b">
        <v>0</v>
      </c>
      <c r="N76" t="b">
        <v>0</v>
      </c>
      <c r="O76" t="b">
        <v>1</v>
      </c>
      <c r="P76">
        <v>1</v>
      </c>
      <c r="Q76">
        <v>17.090499999999999</v>
      </c>
      <c r="R76">
        <v>17.090499999999999</v>
      </c>
      <c r="S76">
        <f>$H$1*output[[#This Row],[sense_temp]]+$I$1*output[[#This Row],[sense_motion]]+$J$1*output[[#This Row],[sense_humidity]]+$K$1*output[[#This Row],[sense_uv]]+$L$1*output[[#This Row],[sense_light]]+$M$1*output[[#This Row],[sense_vibration]]+$N$1*output[[#This Row],[sense_plant]]+$O$1*output[[#This Row],[sense_door]]</f>
        <v>1</v>
      </c>
      <c r="T76">
        <f>-output[[#This Row],[adjprice]]/output[[#This Row],[adj sensors]]</f>
        <v>-17.090499999999999</v>
      </c>
      <c r="U76" s="1" t="s">
        <v>37</v>
      </c>
      <c r="V76" s="7" cm="1">
        <f t="array" ref="V76">IFERROR(_xlfn.NORM.DIST(output[[#This Row],[neg_pps]],AVERAGE(IF(output[sensors]=output[[#This Row],[sensors]],output[neg_pps])),_xlfn.STDEV.P(IF(output[sensors]=output[[#This Row],[sensors]],output[neg_pps])),1),_xlfn.NORM.DIST(output[[#This Row],[neg_pps]],AVERAGE(output[neg_pps]),_xlfn.STDEV.P(output[neg_pps]),1))*(5-1)+1</f>
        <v>3.7912075216711036</v>
      </c>
      <c r="W76" s="7" cm="1">
        <f t="array" ref="W76">IFERROR(_xlfn.NORM.DIST(output[[#This Row],[reviews]],AVERAGE(IF(output[sensors]=output[[#This Row],[sensors]],output[reviews])),_xlfn.STDEV.P(IF(output[sensors]=output[[#This Row],[sensors]],output[reviews])),1),_xlfn.NORM.DIST(output[[#This Row],[reviews]],AVERAGE(output[reviews]),_xlfn.STDEV.P(output[reviews]),1))*(1.2-0.8)+0.5</f>
        <v>0.72216616942824985</v>
      </c>
      <c r="X76" s="8">
        <f>output[[#This Row],[normalized review count]]*output[[#This Row],[rating]]</f>
        <v>3.2497477624271243</v>
      </c>
      <c r="Y76" s="8">
        <f>(output[[#This Row],[adj Review]]+output[[#This Row],[normalized_pps]])/2</f>
        <v>3.520477642049114</v>
      </c>
    </row>
    <row r="77" spans="1:25" hidden="1" x14ac:dyDescent="0.25">
      <c r="A77" s="1" t="s">
        <v>42</v>
      </c>
      <c r="B77" s="1" t="s">
        <v>597</v>
      </c>
      <c r="C77">
        <v>17.090499999999999</v>
      </c>
      <c r="D77">
        <v>4.5</v>
      </c>
      <c r="E77">
        <v>394</v>
      </c>
      <c r="F77">
        <v>1</v>
      </c>
      <c r="G77" s="1" t="s">
        <v>20</v>
      </c>
      <c r="H77" t="b">
        <v>0</v>
      </c>
      <c r="I77" t="b">
        <v>0</v>
      </c>
      <c r="J77" t="b">
        <v>0</v>
      </c>
      <c r="K77" t="b">
        <v>0</v>
      </c>
      <c r="L77" t="b">
        <v>0</v>
      </c>
      <c r="M77" t="b">
        <v>0</v>
      </c>
      <c r="N77" t="b">
        <v>0</v>
      </c>
      <c r="O77" t="b">
        <v>1</v>
      </c>
      <c r="P77">
        <v>1</v>
      </c>
      <c r="Q77">
        <v>17.090499999999999</v>
      </c>
      <c r="R77">
        <v>17.090499999999999</v>
      </c>
      <c r="S77">
        <f>$H$1*output[[#This Row],[sense_temp]]+$I$1*output[[#This Row],[sense_motion]]+$J$1*output[[#This Row],[sense_humidity]]+$K$1*output[[#This Row],[sense_uv]]+$L$1*output[[#This Row],[sense_light]]+$M$1*output[[#This Row],[sense_vibration]]+$N$1*output[[#This Row],[sense_plant]]+$O$1*output[[#This Row],[sense_door]]</f>
        <v>1</v>
      </c>
      <c r="T77">
        <f>-output[[#This Row],[adjprice]]/output[[#This Row],[adj sensors]]</f>
        <v>-17.090499999999999</v>
      </c>
      <c r="U77" s="1" t="s">
        <v>37</v>
      </c>
      <c r="V77" s="7" cm="1">
        <f t="array" ref="V77">IFERROR(_xlfn.NORM.DIST(output[[#This Row],[neg_pps]],AVERAGE(IF(output[sensors]=output[[#This Row],[sensors]],output[neg_pps])),_xlfn.STDEV.P(IF(output[sensors]=output[[#This Row],[sensors]],output[neg_pps])),1),_xlfn.NORM.DIST(output[[#This Row],[neg_pps]],AVERAGE(output[neg_pps]),_xlfn.STDEV.P(output[neg_pps]),1))*(5-1)+1</f>
        <v>3.7912075216711036</v>
      </c>
      <c r="W77" s="7" cm="1">
        <f t="array" ref="W77">IFERROR(_xlfn.NORM.DIST(output[[#This Row],[reviews]],AVERAGE(IF(output[sensors]=output[[#This Row],[sensors]],output[reviews])),_xlfn.STDEV.P(IF(output[sensors]=output[[#This Row],[sensors]],output[reviews])),1),_xlfn.NORM.DIST(output[[#This Row],[reviews]],AVERAGE(output[reviews]),_xlfn.STDEV.P(output[reviews]),1))*(1.2-0.8)+0.5</f>
        <v>0.72216616942824985</v>
      </c>
      <c r="X77" s="8">
        <f>output[[#This Row],[normalized review count]]*output[[#This Row],[rating]]</f>
        <v>3.2497477624271243</v>
      </c>
      <c r="Y77" s="8">
        <f>(output[[#This Row],[adj Review]]+output[[#This Row],[normalized_pps]])/2</f>
        <v>3.520477642049114</v>
      </c>
    </row>
    <row r="78" spans="1:25" hidden="1" x14ac:dyDescent="0.25">
      <c r="A78" s="1" t="s">
        <v>42</v>
      </c>
      <c r="B78" s="1" t="s">
        <v>601</v>
      </c>
      <c r="C78">
        <v>17.090499999999999</v>
      </c>
      <c r="D78">
        <v>4.5</v>
      </c>
      <c r="E78">
        <v>394</v>
      </c>
      <c r="F78">
        <v>1</v>
      </c>
      <c r="G78" s="1" t="s">
        <v>20</v>
      </c>
      <c r="H78" t="b">
        <v>0</v>
      </c>
      <c r="I78" t="b">
        <v>0</v>
      </c>
      <c r="J78" t="b">
        <v>0</v>
      </c>
      <c r="K78" t="b">
        <v>0</v>
      </c>
      <c r="L78" t="b">
        <v>0</v>
      </c>
      <c r="M78" t="b">
        <v>0</v>
      </c>
      <c r="N78" t="b">
        <v>0</v>
      </c>
      <c r="O78" t="b">
        <v>1</v>
      </c>
      <c r="P78">
        <v>1</v>
      </c>
      <c r="Q78">
        <v>17.090499999999999</v>
      </c>
      <c r="R78">
        <v>17.090499999999999</v>
      </c>
      <c r="S78">
        <f>$H$1*output[[#This Row],[sense_temp]]+$I$1*output[[#This Row],[sense_motion]]+$J$1*output[[#This Row],[sense_humidity]]+$K$1*output[[#This Row],[sense_uv]]+$L$1*output[[#This Row],[sense_light]]+$M$1*output[[#This Row],[sense_vibration]]+$N$1*output[[#This Row],[sense_plant]]+$O$1*output[[#This Row],[sense_door]]</f>
        <v>1</v>
      </c>
      <c r="T78">
        <f>-output[[#This Row],[adjprice]]/output[[#This Row],[adj sensors]]</f>
        <v>-17.090499999999999</v>
      </c>
      <c r="U78" s="1" t="s">
        <v>37</v>
      </c>
      <c r="V78" s="7" cm="1">
        <f t="array" ref="V78">IFERROR(_xlfn.NORM.DIST(output[[#This Row],[neg_pps]],AVERAGE(IF(output[sensors]=output[[#This Row],[sensors]],output[neg_pps])),_xlfn.STDEV.P(IF(output[sensors]=output[[#This Row],[sensors]],output[neg_pps])),1),_xlfn.NORM.DIST(output[[#This Row],[neg_pps]],AVERAGE(output[neg_pps]),_xlfn.STDEV.P(output[neg_pps]),1))*(5-1)+1</f>
        <v>3.7912075216711036</v>
      </c>
      <c r="W78" s="7" cm="1">
        <f t="array" ref="W78">IFERROR(_xlfn.NORM.DIST(output[[#This Row],[reviews]],AVERAGE(IF(output[sensors]=output[[#This Row],[sensors]],output[reviews])),_xlfn.STDEV.P(IF(output[sensors]=output[[#This Row],[sensors]],output[reviews])),1),_xlfn.NORM.DIST(output[[#This Row],[reviews]],AVERAGE(output[reviews]),_xlfn.STDEV.P(output[reviews]),1))*(1.2-0.8)+0.5</f>
        <v>0.72216616942824985</v>
      </c>
      <c r="X78" s="8">
        <f>output[[#This Row],[normalized review count]]*output[[#This Row],[rating]]</f>
        <v>3.2497477624271243</v>
      </c>
      <c r="Y78" s="8">
        <f>(output[[#This Row],[adj Review]]+output[[#This Row],[normalized_pps]])/2</f>
        <v>3.520477642049114</v>
      </c>
    </row>
    <row r="79" spans="1:25" hidden="1" x14ac:dyDescent="0.25">
      <c r="A79" s="1" t="s">
        <v>42</v>
      </c>
      <c r="B79" s="1" t="s">
        <v>654</v>
      </c>
      <c r="C79">
        <v>17.090499999999999</v>
      </c>
      <c r="D79">
        <v>4.5</v>
      </c>
      <c r="E79">
        <v>394</v>
      </c>
      <c r="F79">
        <v>1</v>
      </c>
      <c r="G79" s="1" t="s">
        <v>20</v>
      </c>
      <c r="H79" t="b">
        <v>0</v>
      </c>
      <c r="I79" t="b">
        <v>0</v>
      </c>
      <c r="J79" t="b">
        <v>0</v>
      </c>
      <c r="K79" t="b">
        <v>0</v>
      </c>
      <c r="L79" t="b">
        <v>0</v>
      </c>
      <c r="M79" t="b">
        <v>0</v>
      </c>
      <c r="N79" t="b">
        <v>0</v>
      </c>
      <c r="O79" t="b">
        <v>1</v>
      </c>
      <c r="P79">
        <v>1</v>
      </c>
      <c r="Q79">
        <v>17.090499999999999</v>
      </c>
      <c r="R79">
        <v>17.090499999999999</v>
      </c>
      <c r="S79">
        <f>$H$1*output[[#This Row],[sense_temp]]+$I$1*output[[#This Row],[sense_motion]]+$J$1*output[[#This Row],[sense_humidity]]+$K$1*output[[#This Row],[sense_uv]]+$L$1*output[[#This Row],[sense_light]]+$M$1*output[[#This Row],[sense_vibration]]+$N$1*output[[#This Row],[sense_plant]]+$O$1*output[[#This Row],[sense_door]]</f>
        <v>1</v>
      </c>
      <c r="T79">
        <f>-output[[#This Row],[adjprice]]/output[[#This Row],[adj sensors]]</f>
        <v>-17.090499999999999</v>
      </c>
      <c r="U79" s="1" t="s">
        <v>37</v>
      </c>
      <c r="V79" s="7" cm="1">
        <f t="array" ref="V79">IFERROR(_xlfn.NORM.DIST(output[[#This Row],[neg_pps]],AVERAGE(IF(output[sensors]=output[[#This Row],[sensors]],output[neg_pps])),_xlfn.STDEV.P(IF(output[sensors]=output[[#This Row],[sensors]],output[neg_pps])),1),_xlfn.NORM.DIST(output[[#This Row],[neg_pps]],AVERAGE(output[neg_pps]),_xlfn.STDEV.P(output[neg_pps]),1))*(5-1)+1</f>
        <v>3.7912075216711036</v>
      </c>
      <c r="W79" s="7" cm="1">
        <f t="array" ref="W79">IFERROR(_xlfn.NORM.DIST(output[[#This Row],[reviews]],AVERAGE(IF(output[sensors]=output[[#This Row],[sensors]],output[reviews])),_xlfn.STDEV.P(IF(output[sensors]=output[[#This Row],[sensors]],output[reviews])),1),_xlfn.NORM.DIST(output[[#This Row],[reviews]],AVERAGE(output[reviews]),_xlfn.STDEV.P(output[reviews]),1))*(1.2-0.8)+0.5</f>
        <v>0.72216616942824985</v>
      </c>
      <c r="X79" s="8">
        <f>output[[#This Row],[normalized review count]]*output[[#This Row],[rating]]</f>
        <v>3.2497477624271243</v>
      </c>
      <c r="Y79" s="8">
        <f>(output[[#This Row],[adj Review]]+output[[#This Row],[normalized_pps]])/2</f>
        <v>3.520477642049114</v>
      </c>
    </row>
    <row r="80" spans="1:25" hidden="1" x14ac:dyDescent="0.25">
      <c r="A80" s="1" t="s">
        <v>42</v>
      </c>
      <c r="B80" s="1" t="s">
        <v>655</v>
      </c>
      <c r="C80">
        <v>17.090499999999999</v>
      </c>
      <c r="D80">
        <v>4.5</v>
      </c>
      <c r="E80">
        <v>394</v>
      </c>
      <c r="F80">
        <v>1</v>
      </c>
      <c r="G80" s="1" t="s">
        <v>20</v>
      </c>
      <c r="H80" t="b">
        <v>0</v>
      </c>
      <c r="I80" t="b">
        <v>0</v>
      </c>
      <c r="J80" t="b">
        <v>0</v>
      </c>
      <c r="K80" t="b">
        <v>0</v>
      </c>
      <c r="L80" t="b">
        <v>0</v>
      </c>
      <c r="M80" t="b">
        <v>0</v>
      </c>
      <c r="N80" t="b">
        <v>0</v>
      </c>
      <c r="O80" t="b">
        <v>1</v>
      </c>
      <c r="P80">
        <v>1</v>
      </c>
      <c r="Q80">
        <v>17.090499999999999</v>
      </c>
      <c r="R80">
        <v>17.090499999999999</v>
      </c>
      <c r="S80">
        <f>$H$1*output[[#This Row],[sense_temp]]+$I$1*output[[#This Row],[sense_motion]]+$J$1*output[[#This Row],[sense_humidity]]+$K$1*output[[#This Row],[sense_uv]]+$L$1*output[[#This Row],[sense_light]]+$M$1*output[[#This Row],[sense_vibration]]+$N$1*output[[#This Row],[sense_plant]]+$O$1*output[[#This Row],[sense_door]]</f>
        <v>1</v>
      </c>
      <c r="T80">
        <f>-output[[#This Row],[adjprice]]/output[[#This Row],[adj sensors]]</f>
        <v>-17.090499999999999</v>
      </c>
      <c r="U80" s="1" t="s">
        <v>37</v>
      </c>
      <c r="V80" s="7" cm="1">
        <f t="array" ref="V80">IFERROR(_xlfn.NORM.DIST(output[[#This Row],[neg_pps]],AVERAGE(IF(output[sensors]=output[[#This Row],[sensors]],output[neg_pps])),_xlfn.STDEV.P(IF(output[sensors]=output[[#This Row],[sensors]],output[neg_pps])),1),_xlfn.NORM.DIST(output[[#This Row],[neg_pps]],AVERAGE(output[neg_pps]),_xlfn.STDEV.P(output[neg_pps]),1))*(5-1)+1</f>
        <v>3.7912075216711036</v>
      </c>
      <c r="W80" s="7" cm="1">
        <f t="array" ref="W80">IFERROR(_xlfn.NORM.DIST(output[[#This Row],[reviews]],AVERAGE(IF(output[sensors]=output[[#This Row],[sensors]],output[reviews])),_xlfn.STDEV.P(IF(output[sensors]=output[[#This Row],[sensors]],output[reviews])),1),_xlfn.NORM.DIST(output[[#This Row],[reviews]],AVERAGE(output[reviews]),_xlfn.STDEV.P(output[reviews]),1))*(1.2-0.8)+0.5</f>
        <v>0.72216616942824985</v>
      </c>
      <c r="X80" s="8">
        <f>output[[#This Row],[normalized review count]]*output[[#This Row],[rating]]</f>
        <v>3.2497477624271243</v>
      </c>
      <c r="Y80" s="8">
        <f>(output[[#This Row],[adj Review]]+output[[#This Row],[normalized_pps]])/2</f>
        <v>3.520477642049114</v>
      </c>
    </row>
    <row r="81" spans="1:25" x14ac:dyDescent="0.25">
      <c r="A81" s="1" t="s">
        <v>127</v>
      </c>
      <c r="B81" s="1" t="s">
        <v>487</v>
      </c>
      <c r="C81">
        <v>26.590499999999999</v>
      </c>
      <c r="D81">
        <v>4</v>
      </c>
      <c r="E81">
        <v>479</v>
      </c>
      <c r="F81">
        <v>2</v>
      </c>
      <c r="G81" s="1" t="s">
        <v>61</v>
      </c>
      <c r="H81" t="b">
        <v>0</v>
      </c>
      <c r="I81" t="b">
        <v>0</v>
      </c>
      <c r="J81" t="b">
        <v>0</v>
      </c>
      <c r="K81" t="b">
        <v>0</v>
      </c>
      <c r="L81" t="b">
        <v>0</v>
      </c>
      <c r="M81" t="b">
        <v>0</v>
      </c>
      <c r="N81" t="b">
        <v>0</v>
      </c>
      <c r="O81" t="b">
        <v>1</v>
      </c>
      <c r="P81">
        <v>1</v>
      </c>
      <c r="Q81">
        <v>13.295249999999999</v>
      </c>
      <c r="R81">
        <v>13.295249999999999</v>
      </c>
      <c r="S81">
        <f>$H$1*output[[#This Row],[sense_temp]]+$I$1*output[[#This Row],[sense_motion]]+$J$1*output[[#This Row],[sense_humidity]]+$K$1*output[[#This Row],[sense_uv]]+$L$1*output[[#This Row],[sense_light]]+$M$1*output[[#This Row],[sense_vibration]]+$N$1*output[[#This Row],[sense_plant]]+$O$1*output[[#This Row],[sense_door]]</f>
        <v>1</v>
      </c>
      <c r="T81">
        <f>-output[[#This Row],[adjprice]]/output[[#This Row],[adj sensors]]</f>
        <v>-13.295249999999999</v>
      </c>
      <c r="U81" s="1" t="s">
        <v>37</v>
      </c>
      <c r="V81" s="7" cm="1">
        <f t="array" ref="V81">IFERROR(_xlfn.NORM.DIST(output[[#This Row],[neg_pps]],AVERAGE(IF(output[sensors]=output[[#This Row],[sensors]],output[neg_pps])),_xlfn.STDEV.P(IF(output[sensors]=output[[#This Row],[sensors]],output[neg_pps])),1),_xlfn.NORM.DIST(output[[#This Row],[neg_pps]],AVERAGE(output[neg_pps]),_xlfn.STDEV.P(output[neg_pps]),1))*(5-1)+1</f>
        <v>4.0083397265390683</v>
      </c>
      <c r="W81" s="7" cm="1">
        <f t="array" ref="W81">IFERROR(_xlfn.NORM.DIST(output[[#This Row],[reviews]],AVERAGE(IF(output[sensors]=output[[#This Row],[sensors]],output[reviews])),_xlfn.STDEV.P(IF(output[sensors]=output[[#This Row],[sensors]],output[reviews])),1),_xlfn.NORM.DIST(output[[#This Row],[reviews]],AVERAGE(output[reviews]),_xlfn.STDEV.P(output[reviews]),1))*(1.2-0.8)+0.5</f>
        <v>0.75120742890730385</v>
      </c>
      <c r="X81" s="8">
        <f>output[[#This Row],[normalized review count]]*output[[#This Row],[rating]]</f>
        <v>3.0048297156292154</v>
      </c>
      <c r="Y81" s="8">
        <f>(output[[#This Row],[adj Review]]+output[[#This Row],[normalized_pps]])/2</f>
        <v>3.5065847210841419</v>
      </c>
    </row>
    <row r="82" spans="1:25" x14ac:dyDescent="0.25">
      <c r="A82" s="1" t="s">
        <v>127</v>
      </c>
      <c r="B82" s="1" t="s">
        <v>528</v>
      </c>
      <c r="C82">
        <v>26.590499999999999</v>
      </c>
      <c r="D82">
        <v>4</v>
      </c>
      <c r="E82">
        <v>479</v>
      </c>
      <c r="F82">
        <v>2</v>
      </c>
      <c r="G82" s="1" t="s">
        <v>61</v>
      </c>
      <c r="H82" t="b">
        <v>0</v>
      </c>
      <c r="I82" t="b">
        <v>0</v>
      </c>
      <c r="J82" t="b">
        <v>0</v>
      </c>
      <c r="K82" t="b">
        <v>0</v>
      </c>
      <c r="L82" t="b">
        <v>0</v>
      </c>
      <c r="M82" t="b">
        <v>0</v>
      </c>
      <c r="N82" t="b">
        <v>0</v>
      </c>
      <c r="O82" t="b">
        <v>1</v>
      </c>
      <c r="P82">
        <v>1</v>
      </c>
      <c r="Q82">
        <v>13.295249999999999</v>
      </c>
      <c r="R82">
        <v>13.295249999999999</v>
      </c>
      <c r="S82">
        <f>$H$1*output[[#This Row],[sense_temp]]+$I$1*output[[#This Row],[sense_motion]]+$J$1*output[[#This Row],[sense_humidity]]+$K$1*output[[#This Row],[sense_uv]]+$L$1*output[[#This Row],[sense_light]]+$M$1*output[[#This Row],[sense_vibration]]+$N$1*output[[#This Row],[sense_plant]]+$O$1*output[[#This Row],[sense_door]]</f>
        <v>1</v>
      </c>
      <c r="T82">
        <f>-output[[#This Row],[adjprice]]/output[[#This Row],[adj sensors]]</f>
        <v>-13.295249999999999</v>
      </c>
      <c r="U82" s="1" t="s">
        <v>37</v>
      </c>
      <c r="V82" s="7" cm="1">
        <f t="array" ref="V82">IFERROR(_xlfn.NORM.DIST(output[[#This Row],[neg_pps]],AVERAGE(IF(output[sensors]=output[[#This Row],[sensors]],output[neg_pps])),_xlfn.STDEV.P(IF(output[sensors]=output[[#This Row],[sensors]],output[neg_pps])),1),_xlfn.NORM.DIST(output[[#This Row],[neg_pps]],AVERAGE(output[neg_pps]),_xlfn.STDEV.P(output[neg_pps]),1))*(5-1)+1</f>
        <v>4.0083397265390683</v>
      </c>
      <c r="W82" s="7" cm="1">
        <f t="array" ref="W82">IFERROR(_xlfn.NORM.DIST(output[[#This Row],[reviews]],AVERAGE(IF(output[sensors]=output[[#This Row],[sensors]],output[reviews])),_xlfn.STDEV.P(IF(output[sensors]=output[[#This Row],[sensors]],output[reviews])),1),_xlfn.NORM.DIST(output[[#This Row],[reviews]],AVERAGE(output[reviews]),_xlfn.STDEV.P(output[reviews]),1))*(1.2-0.8)+0.5</f>
        <v>0.75120742890730385</v>
      </c>
      <c r="X82" s="8">
        <f>output[[#This Row],[normalized review count]]*output[[#This Row],[rating]]</f>
        <v>3.0048297156292154</v>
      </c>
      <c r="Y82" s="8">
        <f>(output[[#This Row],[adj Review]]+output[[#This Row],[normalized_pps]])/2</f>
        <v>3.5065847210841419</v>
      </c>
    </row>
    <row r="83" spans="1:25" x14ac:dyDescent="0.25">
      <c r="A83" s="1" t="s">
        <v>127</v>
      </c>
      <c r="B83" s="1" t="s">
        <v>539</v>
      </c>
      <c r="C83">
        <v>26.590499999999999</v>
      </c>
      <c r="D83">
        <v>4</v>
      </c>
      <c r="E83">
        <v>479</v>
      </c>
      <c r="F83">
        <v>2</v>
      </c>
      <c r="G83" s="1" t="s">
        <v>61</v>
      </c>
      <c r="H83" t="b">
        <v>0</v>
      </c>
      <c r="I83" t="b">
        <v>0</v>
      </c>
      <c r="J83" t="b">
        <v>0</v>
      </c>
      <c r="K83" t="b">
        <v>0</v>
      </c>
      <c r="L83" t="b">
        <v>0</v>
      </c>
      <c r="M83" t="b">
        <v>0</v>
      </c>
      <c r="N83" t="b">
        <v>0</v>
      </c>
      <c r="O83" t="b">
        <v>1</v>
      </c>
      <c r="P83">
        <v>1</v>
      </c>
      <c r="Q83">
        <v>13.295249999999999</v>
      </c>
      <c r="R83">
        <v>13.295249999999999</v>
      </c>
      <c r="S83">
        <f>$H$1*output[[#This Row],[sense_temp]]+$I$1*output[[#This Row],[sense_motion]]+$J$1*output[[#This Row],[sense_humidity]]+$K$1*output[[#This Row],[sense_uv]]+$L$1*output[[#This Row],[sense_light]]+$M$1*output[[#This Row],[sense_vibration]]+$N$1*output[[#This Row],[sense_plant]]+$O$1*output[[#This Row],[sense_door]]</f>
        <v>1</v>
      </c>
      <c r="T83">
        <f>-output[[#This Row],[adjprice]]/output[[#This Row],[adj sensors]]</f>
        <v>-13.295249999999999</v>
      </c>
      <c r="U83" s="1" t="s">
        <v>37</v>
      </c>
      <c r="V83" s="7" cm="1">
        <f t="array" ref="V83">IFERROR(_xlfn.NORM.DIST(output[[#This Row],[neg_pps]],AVERAGE(IF(output[sensors]=output[[#This Row],[sensors]],output[neg_pps])),_xlfn.STDEV.P(IF(output[sensors]=output[[#This Row],[sensors]],output[neg_pps])),1),_xlfn.NORM.DIST(output[[#This Row],[neg_pps]],AVERAGE(output[neg_pps]),_xlfn.STDEV.P(output[neg_pps]),1))*(5-1)+1</f>
        <v>4.0083397265390683</v>
      </c>
      <c r="W83" s="7" cm="1">
        <f t="array" ref="W83">IFERROR(_xlfn.NORM.DIST(output[[#This Row],[reviews]],AVERAGE(IF(output[sensors]=output[[#This Row],[sensors]],output[reviews])),_xlfn.STDEV.P(IF(output[sensors]=output[[#This Row],[sensors]],output[reviews])),1),_xlfn.NORM.DIST(output[[#This Row],[reviews]],AVERAGE(output[reviews]),_xlfn.STDEV.P(output[reviews]),1))*(1.2-0.8)+0.5</f>
        <v>0.75120742890730385</v>
      </c>
      <c r="X83" s="8">
        <f>output[[#This Row],[normalized review count]]*output[[#This Row],[rating]]</f>
        <v>3.0048297156292154</v>
      </c>
      <c r="Y83" s="8">
        <f>(output[[#This Row],[adj Review]]+output[[#This Row],[normalized_pps]])/2</f>
        <v>3.5065847210841419</v>
      </c>
    </row>
    <row r="84" spans="1:25" hidden="1" x14ac:dyDescent="0.25">
      <c r="A84" s="1" t="s">
        <v>275</v>
      </c>
      <c r="B84" s="1" t="s">
        <v>276</v>
      </c>
      <c r="C84">
        <v>45.552500000000002</v>
      </c>
      <c r="D84">
        <v>4</v>
      </c>
      <c r="E84">
        <v>7</v>
      </c>
      <c r="F84">
        <v>1</v>
      </c>
      <c r="G84" s="1" t="s">
        <v>31</v>
      </c>
      <c r="H84" t="b">
        <v>1</v>
      </c>
      <c r="I84" t="b">
        <v>0</v>
      </c>
      <c r="J84" t="b">
        <v>0</v>
      </c>
      <c r="K84" t="b">
        <v>0</v>
      </c>
      <c r="L84" t="b">
        <v>1</v>
      </c>
      <c r="M84" t="b">
        <v>0</v>
      </c>
      <c r="N84" t="b">
        <v>0</v>
      </c>
      <c r="O84" t="b">
        <v>0</v>
      </c>
      <c r="P84">
        <v>2</v>
      </c>
      <c r="Q84">
        <v>45.552500000000002</v>
      </c>
      <c r="R84">
        <v>22.776250000000001</v>
      </c>
      <c r="S84">
        <f>$H$1*output[[#This Row],[sense_temp]]+$I$1*output[[#This Row],[sense_motion]]+$J$1*output[[#This Row],[sense_humidity]]+$K$1*output[[#This Row],[sense_uv]]+$L$1*output[[#This Row],[sense_light]]+$M$1*output[[#This Row],[sense_vibration]]+$N$1*output[[#This Row],[sense_plant]]+$O$1*output[[#This Row],[sense_door]]</f>
        <v>2</v>
      </c>
      <c r="T84">
        <f>-output[[#This Row],[adjprice]]/output[[#This Row],[adj sensors]]</f>
        <v>-22.776250000000001</v>
      </c>
      <c r="U84" s="1" t="s">
        <v>77</v>
      </c>
      <c r="V84" s="7" cm="1">
        <f t="array" ref="V84">IFERROR(_xlfn.NORM.DIST(output[[#This Row],[neg_pps]],AVERAGE(IF(output[sensors]=output[[#This Row],[sensors]],output[neg_pps])),_xlfn.STDEV.P(IF(output[sensors]=output[[#This Row],[sensors]],output[neg_pps])),1),_xlfn.NORM.DIST(output[[#This Row],[neg_pps]],AVERAGE(output[neg_pps]),_xlfn.STDEV.P(output[neg_pps]),1))*(5-1)+1</f>
        <v>4.9946004078734791</v>
      </c>
      <c r="W84" s="7" cm="1">
        <f t="array" ref="W84">IFERROR(_xlfn.NORM.DIST(output[[#This Row],[reviews]],AVERAGE(IF(output[sensors]=output[[#This Row],[sensors]],output[reviews])),_xlfn.STDEV.P(IF(output[sensors]=output[[#This Row],[sensors]],output[reviews])),1),_xlfn.NORM.DIST(output[[#This Row],[reviews]],AVERAGE(output[reviews]),_xlfn.STDEV.P(output[reviews]),1))*(1.2-0.8)+0.5</f>
        <v>0.50053995921265204</v>
      </c>
      <c r="X84" s="8">
        <f>output[[#This Row],[normalized review count]]*output[[#This Row],[rating]]</f>
        <v>2.0021598368506082</v>
      </c>
      <c r="Y84" s="8">
        <f>(output[[#This Row],[adj Review]]+output[[#This Row],[normalized_pps]])/2</f>
        <v>3.4983801223620437</v>
      </c>
    </row>
    <row r="85" spans="1:25" hidden="1" x14ac:dyDescent="0.25">
      <c r="A85" s="1" t="s">
        <v>47</v>
      </c>
      <c r="B85" s="1" t="s">
        <v>199</v>
      </c>
      <c r="C85">
        <v>18.230499999999999</v>
      </c>
      <c r="D85">
        <v>4</v>
      </c>
      <c r="E85">
        <v>147</v>
      </c>
      <c r="F85">
        <v>1</v>
      </c>
      <c r="G85" s="1" t="s">
        <v>20</v>
      </c>
      <c r="H85" t="b">
        <v>0</v>
      </c>
      <c r="I85" t="b">
        <v>0</v>
      </c>
      <c r="J85" t="b">
        <v>0</v>
      </c>
      <c r="K85" t="b">
        <v>0</v>
      </c>
      <c r="L85" t="b">
        <v>0</v>
      </c>
      <c r="M85" t="b">
        <v>1</v>
      </c>
      <c r="N85" t="b">
        <v>0</v>
      </c>
      <c r="O85" t="b">
        <v>0</v>
      </c>
      <c r="P85">
        <v>1</v>
      </c>
      <c r="Q85">
        <v>18.230499999999999</v>
      </c>
      <c r="R85">
        <v>18.230499999999999</v>
      </c>
      <c r="S85">
        <f>$H$1*output[[#This Row],[sense_temp]]+$I$1*output[[#This Row],[sense_motion]]+$J$1*output[[#This Row],[sense_humidity]]+$K$1*output[[#This Row],[sense_uv]]+$L$1*output[[#This Row],[sense_light]]+$M$1*output[[#This Row],[sense_vibration]]+$N$1*output[[#This Row],[sense_plant]]+$O$1*output[[#This Row],[sense_door]]</f>
        <v>0.25</v>
      </c>
      <c r="T85">
        <f>-output[[#This Row],[adjprice]]/output[[#This Row],[adj sensors]]</f>
        <v>-72.921999999999997</v>
      </c>
      <c r="U85" s="1" t="s">
        <v>48</v>
      </c>
      <c r="V85" s="7" cm="1">
        <f t="array" ref="V85">IFERROR(_xlfn.NORM.DIST(output[[#This Row],[neg_pps]],AVERAGE(IF(output[sensors]=output[[#This Row],[sensors]],output[neg_pps])),_xlfn.STDEV.P(IF(output[sensors]=output[[#This Row],[sensors]],output[neg_pps])),1),_xlfn.NORM.DIST(output[[#This Row],[neg_pps]],AVERAGE(output[neg_pps]),_xlfn.STDEV.P(output[neg_pps]),1))*(5-1)+1</f>
        <v>4.3653789842741721</v>
      </c>
      <c r="W85" s="7" cm="1">
        <f t="array" ref="W85">IFERROR(_xlfn.NORM.DIST(output[[#This Row],[reviews]],AVERAGE(IF(output[sensors]=output[[#This Row],[sensors]],output[reviews])),_xlfn.STDEV.P(IF(output[sensors]=output[[#This Row],[sensors]],output[reviews])),1),_xlfn.NORM.DIST(output[[#This Row],[reviews]],AVERAGE(output[reviews]),_xlfn.STDEV.P(output[reviews]),1))*(1.2-0.8)+0.5</f>
        <v>0.65681382379180431</v>
      </c>
      <c r="X85" s="8">
        <f>output[[#This Row],[normalized review count]]*output[[#This Row],[rating]]</f>
        <v>2.6272552951672172</v>
      </c>
      <c r="Y85" s="8">
        <f>(output[[#This Row],[adj Review]]+output[[#This Row],[normalized_pps]])/2</f>
        <v>3.4963171397206949</v>
      </c>
    </row>
    <row r="86" spans="1:25" hidden="1" x14ac:dyDescent="0.25">
      <c r="A86" s="1" t="s">
        <v>47</v>
      </c>
      <c r="B86" s="1" t="s">
        <v>226</v>
      </c>
      <c r="C86">
        <v>18.230499999999999</v>
      </c>
      <c r="D86">
        <v>4</v>
      </c>
      <c r="E86">
        <v>147</v>
      </c>
      <c r="F86">
        <v>1</v>
      </c>
      <c r="G86" s="1" t="s">
        <v>20</v>
      </c>
      <c r="H86" t="b">
        <v>0</v>
      </c>
      <c r="I86" t="b">
        <v>0</v>
      </c>
      <c r="J86" t="b">
        <v>0</v>
      </c>
      <c r="K86" t="b">
        <v>0</v>
      </c>
      <c r="L86" t="b">
        <v>0</v>
      </c>
      <c r="M86" t="b">
        <v>1</v>
      </c>
      <c r="N86" t="b">
        <v>0</v>
      </c>
      <c r="O86" t="b">
        <v>0</v>
      </c>
      <c r="P86">
        <v>1</v>
      </c>
      <c r="Q86">
        <v>18.230499999999999</v>
      </c>
      <c r="R86">
        <v>18.230499999999999</v>
      </c>
      <c r="S86">
        <f>$H$1*output[[#This Row],[sense_temp]]+$I$1*output[[#This Row],[sense_motion]]+$J$1*output[[#This Row],[sense_humidity]]+$K$1*output[[#This Row],[sense_uv]]+$L$1*output[[#This Row],[sense_light]]+$M$1*output[[#This Row],[sense_vibration]]+$N$1*output[[#This Row],[sense_plant]]+$O$1*output[[#This Row],[sense_door]]</f>
        <v>0.25</v>
      </c>
      <c r="T86">
        <f>-output[[#This Row],[adjprice]]/output[[#This Row],[adj sensors]]</f>
        <v>-72.921999999999997</v>
      </c>
      <c r="U86" s="1" t="s">
        <v>48</v>
      </c>
      <c r="V86" s="7" cm="1">
        <f t="array" ref="V86">IFERROR(_xlfn.NORM.DIST(output[[#This Row],[neg_pps]],AVERAGE(IF(output[sensors]=output[[#This Row],[sensors]],output[neg_pps])),_xlfn.STDEV.P(IF(output[sensors]=output[[#This Row],[sensors]],output[neg_pps])),1),_xlfn.NORM.DIST(output[[#This Row],[neg_pps]],AVERAGE(output[neg_pps]),_xlfn.STDEV.P(output[neg_pps]),1))*(5-1)+1</f>
        <v>4.3653789842741721</v>
      </c>
      <c r="W86" s="7" cm="1">
        <f t="array" ref="W86">IFERROR(_xlfn.NORM.DIST(output[[#This Row],[reviews]],AVERAGE(IF(output[sensors]=output[[#This Row],[sensors]],output[reviews])),_xlfn.STDEV.P(IF(output[sensors]=output[[#This Row],[sensors]],output[reviews])),1),_xlfn.NORM.DIST(output[[#This Row],[reviews]],AVERAGE(output[reviews]),_xlfn.STDEV.P(output[reviews]),1))*(1.2-0.8)+0.5</f>
        <v>0.65681382379180431</v>
      </c>
      <c r="X86" s="8">
        <f>output[[#This Row],[normalized review count]]*output[[#This Row],[rating]]</f>
        <v>2.6272552951672172</v>
      </c>
      <c r="Y86" s="8">
        <f>(output[[#This Row],[adj Review]]+output[[#This Row],[normalized_pps]])/2</f>
        <v>3.4963171397206949</v>
      </c>
    </row>
    <row r="87" spans="1:25" hidden="1" x14ac:dyDescent="0.25">
      <c r="A87" s="1" t="s">
        <v>47</v>
      </c>
      <c r="B87" s="1" t="s">
        <v>257</v>
      </c>
      <c r="C87">
        <v>18.230499999999999</v>
      </c>
      <c r="D87">
        <v>4</v>
      </c>
      <c r="E87">
        <v>147</v>
      </c>
      <c r="F87">
        <v>1</v>
      </c>
      <c r="G87" s="1" t="s">
        <v>20</v>
      </c>
      <c r="H87" t="b">
        <v>0</v>
      </c>
      <c r="I87" t="b">
        <v>0</v>
      </c>
      <c r="J87" t="b">
        <v>0</v>
      </c>
      <c r="K87" t="b">
        <v>0</v>
      </c>
      <c r="L87" t="b">
        <v>0</v>
      </c>
      <c r="M87" t="b">
        <v>1</v>
      </c>
      <c r="N87" t="b">
        <v>0</v>
      </c>
      <c r="O87" t="b">
        <v>0</v>
      </c>
      <c r="P87">
        <v>1</v>
      </c>
      <c r="Q87">
        <v>18.230499999999999</v>
      </c>
      <c r="R87">
        <v>18.230499999999999</v>
      </c>
      <c r="S87">
        <f>$H$1*output[[#This Row],[sense_temp]]+$I$1*output[[#This Row],[sense_motion]]+$J$1*output[[#This Row],[sense_humidity]]+$K$1*output[[#This Row],[sense_uv]]+$L$1*output[[#This Row],[sense_light]]+$M$1*output[[#This Row],[sense_vibration]]+$N$1*output[[#This Row],[sense_plant]]+$O$1*output[[#This Row],[sense_door]]</f>
        <v>0.25</v>
      </c>
      <c r="T87">
        <f>-output[[#This Row],[adjprice]]/output[[#This Row],[adj sensors]]</f>
        <v>-72.921999999999997</v>
      </c>
      <c r="U87" s="1" t="s">
        <v>48</v>
      </c>
      <c r="V87" s="7" cm="1">
        <f t="array" ref="V87">IFERROR(_xlfn.NORM.DIST(output[[#This Row],[neg_pps]],AVERAGE(IF(output[sensors]=output[[#This Row],[sensors]],output[neg_pps])),_xlfn.STDEV.P(IF(output[sensors]=output[[#This Row],[sensors]],output[neg_pps])),1),_xlfn.NORM.DIST(output[[#This Row],[neg_pps]],AVERAGE(output[neg_pps]),_xlfn.STDEV.P(output[neg_pps]),1))*(5-1)+1</f>
        <v>4.3653789842741721</v>
      </c>
      <c r="W87" s="7" cm="1">
        <f t="array" ref="W87">IFERROR(_xlfn.NORM.DIST(output[[#This Row],[reviews]],AVERAGE(IF(output[sensors]=output[[#This Row],[sensors]],output[reviews])),_xlfn.STDEV.P(IF(output[sensors]=output[[#This Row],[sensors]],output[reviews])),1),_xlfn.NORM.DIST(output[[#This Row],[reviews]],AVERAGE(output[reviews]),_xlfn.STDEV.P(output[reviews]),1))*(1.2-0.8)+0.5</f>
        <v>0.65681382379180431</v>
      </c>
      <c r="X87" s="8">
        <f>output[[#This Row],[normalized review count]]*output[[#This Row],[rating]]</f>
        <v>2.6272552951672172</v>
      </c>
      <c r="Y87" s="8">
        <f>(output[[#This Row],[adj Review]]+output[[#This Row],[normalized_pps]])/2</f>
        <v>3.4963171397206949</v>
      </c>
    </row>
    <row r="88" spans="1:25" hidden="1" x14ac:dyDescent="0.25">
      <c r="A88" s="1" t="s">
        <v>47</v>
      </c>
      <c r="B88" s="1" t="s">
        <v>285</v>
      </c>
      <c r="C88">
        <v>18.230499999999999</v>
      </c>
      <c r="D88">
        <v>4</v>
      </c>
      <c r="E88">
        <v>147</v>
      </c>
      <c r="F88">
        <v>1</v>
      </c>
      <c r="G88" s="1" t="s">
        <v>20</v>
      </c>
      <c r="H88" t="b">
        <v>0</v>
      </c>
      <c r="I88" t="b">
        <v>0</v>
      </c>
      <c r="J88" t="b">
        <v>0</v>
      </c>
      <c r="K88" t="b">
        <v>0</v>
      </c>
      <c r="L88" t="b">
        <v>0</v>
      </c>
      <c r="M88" t="b">
        <v>1</v>
      </c>
      <c r="N88" t="b">
        <v>0</v>
      </c>
      <c r="O88" t="b">
        <v>0</v>
      </c>
      <c r="P88">
        <v>1</v>
      </c>
      <c r="Q88">
        <v>18.230499999999999</v>
      </c>
      <c r="R88">
        <v>18.230499999999999</v>
      </c>
      <c r="S88">
        <f>$H$1*output[[#This Row],[sense_temp]]+$I$1*output[[#This Row],[sense_motion]]+$J$1*output[[#This Row],[sense_humidity]]+$K$1*output[[#This Row],[sense_uv]]+$L$1*output[[#This Row],[sense_light]]+$M$1*output[[#This Row],[sense_vibration]]+$N$1*output[[#This Row],[sense_plant]]+$O$1*output[[#This Row],[sense_door]]</f>
        <v>0.25</v>
      </c>
      <c r="T88">
        <f>-output[[#This Row],[adjprice]]/output[[#This Row],[adj sensors]]</f>
        <v>-72.921999999999997</v>
      </c>
      <c r="U88" s="1" t="s">
        <v>48</v>
      </c>
      <c r="V88" s="7" cm="1">
        <f t="array" ref="V88">IFERROR(_xlfn.NORM.DIST(output[[#This Row],[neg_pps]],AVERAGE(IF(output[sensors]=output[[#This Row],[sensors]],output[neg_pps])),_xlfn.STDEV.P(IF(output[sensors]=output[[#This Row],[sensors]],output[neg_pps])),1),_xlfn.NORM.DIST(output[[#This Row],[neg_pps]],AVERAGE(output[neg_pps]),_xlfn.STDEV.P(output[neg_pps]),1))*(5-1)+1</f>
        <v>4.3653789842741721</v>
      </c>
      <c r="W88" s="7" cm="1">
        <f t="array" ref="W88">IFERROR(_xlfn.NORM.DIST(output[[#This Row],[reviews]],AVERAGE(IF(output[sensors]=output[[#This Row],[sensors]],output[reviews])),_xlfn.STDEV.P(IF(output[sensors]=output[[#This Row],[sensors]],output[reviews])),1),_xlfn.NORM.DIST(output[[#This Row],[reviews]],AVERAGE(output[reviews]),_xlfn.STDEV.P(output[reviews]),1))*(1.2-0.8)+0.5</f>
        <v>0.65681382379180431</v>
      </c>
      <c r="X88" s="8">
        <f>output[[#This Row],[normalized review count]]*output[[#This Row],[rating]]</f>
        <v>2.6272552951672172</v>
      </c>
      <c r="Y88" s="8">
        <f>(output[[#This Row],[adj Review]]+output[[#This Row],[normalized_pps]])/2</f>
        <v>3.4963171397206949</v>
      </c>
    </row>
    <row r="89" spans="1:25" hidden="1" x14ac:dyDescent="0.25">
      <c r="A89" s="1" t="s">
        <v>47</v>
      </c>
      <c r="B89" s="1" t="s">
        <v>318</v>
      </c>
      <c r="C89">
        <v>18.230499999999999</v>
      </c>
      <c r="D89">
        <v>4</v>
      </c>
      <c r="E89">
        <v>147</v>
      </c>
      <c r="F89">
        <v>1</v>
      </c>
      <c r="G89" s="1" t="s">
        <v>20</v>
      </c>
      <c r="H89" t="b">
        <v>0</v>
      </c>
      <c r="I89" t="b">
        <v>0</v>
      </c>
      <c r="J89" t="b">
        <v>0</v>
      </c>
      <c r="K89" t="b">
        <v>0</v>
      </c>
      <c r="L89" t="b">
        <v>0</v>
      </c>
      <c r="M89" t="b">
        <v>1</v>
      </c>
      <c r="N89" t="b">
        <v>0</v>
      </c>
      <c r="O89" t="b">
        <v>0</v>
      </c>
      <c r="P89">
        <v>1</v>
      </c>
      <c r="Q89">
        <v>18.230499999999999</v>
      </c>
      <c r="R89">
        <v>18.230499999999999</v>
      </c>
      <c r="S89">
        <f>$H$1*output[[#This Row],[sense_temp]]+$I$1*output[[#This Row],[sense_motion]]+$J$1*output[[#This Row],[sense_humidity]]+$K$1*output[[#This Row],[sense_uv]]+$L$1*output[[#This Row],[sense_light]]+$M$1*output[[#This Row],[sense_vibration]]+$N$1*output[[#This Row],[sense_plant]]+$O$1*output[[#This Row],[sense_door]]</f>
        <v>0.25</v>
      </c>
      <c r="T89">
        <f>-output[[#This Row],[adjprice]]/output[[#This Row],[adj sensors]]</f>
        <v>-72.921999999999997</v>
      </c>
      <c r="U89" s="1" t="s">
        <v>48</v>
      </c>
      <c r="V89" s="7" cm="1">
        <f t="array" ref="V89">IFERROR(_xlfn.NORM.DIST(output[[#This Row],[neg_pps]],AVERAGE(IF(output[sensors]=output[[#This Row],[sensors]],output[neg_pps])),_xlfn.STDEV.P(IF(output[sensors]=output[[#This Row],[sensors]],output[neg_pps])),1),_xlfn.NORM.DIST(output[[#This Row],[neg_pps]],AVERAGE(output[neg_pps]),_xlfn.STDEV.P(output[neg_pps]),1))*(5-1)+1</f>
        <v>4.3653789842741721</v>
      </c>
      <c r="W89" s="7" cm="1">
        <f t="array" ref="W89">IFERROR(_xlfn.NORM.DIST(output[[#This Row],[reviews]],AVERAGE(IF(output[sensors]=output[[#This Row],[sensors]],output[reviews])),_xlfn.STDEV.P(IF(output[sensors]=output[[#This Row],[sensors]],output[reviews])),1),_xlfn.NORM.DIST(output[[#This Row],[reviews]],AVERAGE(output[reviews]),_xlfn.STDEV.P(output[reviews]),1))*(1.2-0.8)+0.5</f>
        <v>0.65681382379180431</v>
      </c>
      <c r="X89" s="8">
        <f>output[[#This Row],[normalized review count]]*output[[#This Row],[rating]]</f>
        <v>2.6272552951672172</v>
      </c>
      <c r="Y89" s="8">
        <f>(output[[#This Row],[adj Review]]+output[[#This Row],[normalized_pps]])/2</f>
        <v>3.4963171397206949</v>
      </c>
    </row>
    <row r="90" spans="1:25" hidden="1" x14ac:dyDescent="0.25">
      <c r="A90" s="1" t="s">
        <v>47</v>
      </c>
      <c r="B90" s="1" t="s">
        <v>341</v>
      </c>
      <c r="C90">
        <v>18.230499999999999</v>
      </c>
      <c r="D90">
        <v>4</v>
      </c>
      <c r="E90">
        <v>147</v>
      </c>
      <c r="F90">
        <v>1</v>
      </c>
      <c r="G90" s="1" t="s">
        <v>20</v>
      </c>
      <c r="H90" t="b">
        <v>0</v>
      </c>
      <c r="I90" t="b">
        <v>0</v>
      </c>
      <c r="J90" t="b">
        <v>0</v>
      </c>
      <c r="K90" t="b">
        <v>0</v>
      </c>
      <c r="L90" t="b">
        <v>0</v>
      </c>
      <c r="M90" t="b">
        <v>1</v>
      </c>
      <c r="N90" t="b">
        <v>0</v>
      </c>
      <c r="O90" t="b">
        <v>0</v>
      </c>
      <c r="P90">
        <v>1</v>
      </c>
      <c r="Q90">
        <v>18.230499999999999</v>
      </c>
      <c r="R90">
        <v>18.230499999999999</v>
      </c>
      <c r="S90">
        <f>$H$1*output[[#This Row],[sense_temp]]+$I$1*output[[#This Row],[sense_motion]]+$J$1*output[[#This Row],[sense_humidity]]+$K$1*output[[#This Row],[sense_uv]]+$L$1*output[[#This Row],[sense_light]]+$M$1*output[[#This Row],[sense_vibration]]+$N$1*output[[#This Row],[sense_plant]]+$O$1*output[[#This Row],[sense_door]]</f>
        <v>0.25</v>
      </c>
      <c r="T90">
        <f>-output[[#This Row],[adjprice]]/output[[#This Row],[adj sensors]]</f>
        <v>-72.921999999999997</v>
      </c>
      <c r="U90" s="1" t="s">
        <v>48</v>
      </c>
      <c r="V90" s="7" cm="1">
        <f t="array" ref="V90">IFERROR(_xlfn.NORM.DIST(output[[#This Row],[neg_pps]],AVERAGE(IF(output[sensors]=output[[#This Row],[sensors]],output[neg_pps])),_xlfn.STDEV.P(IF(output[sensors]=output[[#This Row],[sensors]],output[neg_pps])),1),_xlfn.NORM.DIST(output[[#This Row],[neg_pps]],AVERAGE(output[neg_pps]),_xlfn.STDEV.P(output[neg_pps]),1))*(5-1)+1</f>
        <v>4.3653789842741721</v>
      </c>
      <c r="W90" s="7" cm="1">
        <f t="array" ref="W90">IFERROR(_xlfn.NORM.DIST(output[[#This Row],[reviews]],AVERAGE(IF(output[sensors]=output[[#This Row],[sensors]],output[reviews])),_xlfn.STDEV.P(IF(output[sensors]=output[[#This Row],[sensors]],output[reviews])),1),_xlfn.NORM.DIST(output[[#This Row],[reviews]],AVERAGE(output[reviews]),_xlfn.STDEV.P(output[reviews]),1))*(1.2-0.8)+0.5</f>
        <v>0.65681382379180431</v>
      </c>
      <c r="X90" s="8">
        <f>output[[#This Row],[normalized review count]]*output[[#This Row],[rating]]</f>
        <v>2.6272552951672172</v>
      </c>
      <c r="Y90" s="8">
        <f>(output[[#This Row],[adj Review]]+output[[#This Row],[normalized_pps]])/2</f>
        <v>3.4963171397206949</v>
      </c>
    </row>
    <row r="91" spans="1:25" hidden="1" x14ac:dyDescent="0.25">
      <c r="A91" s="1" t="s">
        <v>47</v>
      </c>
      <c r="B91" s="1" t="s">
        <v>361</v>
      </c>
      <c r="C91">
        <v>18.230499999999999</v>
      </c>
      <c r="D91">
        <v>4</v>
      </c>
      <c r="E91">
        <v>147</v>
      </c>
      <c r="F91">
        <v>1</v>
      </c>
      <c r="G91" s="1" t="s">
        <v>20</v>
      </c>
      <c r="H91" t="b">
        <v>0</v>
      </c>
      <c r="I91" t="b">
        <v>0</v>
      </c>
      <c r="J91" t="b">
        <v>0</v>
      </c>
      <c r="K91" t="b">
        <v>0</v>
      </c>
      <c r="L91" t="b">
        <v>0</v>
      </c>
      <c r="M91" t="b">
        <v>1</v>
      </c>
      <c r="N91" t="b">
        <v>0</v>
      </c>
      <c r="O91" t="b">
        <v>0</v>
      </c>
      <c r="P91">
        <v>1</v>
      </c>
      <c r="Q91">
        <v>18.230499999999999</v>
      </c>
      <c r="R91">
        <v>18.230499999999999</v>
      </c>
      <c r="S91">
        <f>$H$1*output[[#This Row],[sense_temp]]+$I$1*output[[#This Row],[sense_motion]]+$J$1*output[[#This Row],[sense_humidity]]+$K$1*output[[#This Row],[sense_uv]]+$L$1*output[[#This Row],[sense_light]]+$M$1*output[[#This Row],[sense_vibration]]+$N$1*output[[#This Row],[sense_plant]]+$O$1*output[[#This Row],[sense_door]]</f>
        <v>0.25</v>
      </c>
      <c r="T91">
        <f>-output[[#This Row],[adjprice]]/output[[#This Row],[adj sensors]]</f>
        <v>-72.921999999999997</v>
      </c>
      <c r="U91" s="1" t="s">
        <v>48</v>
      </c>
      <c r="V91" s="7" cm="1">
        <f t="array" ref="V91">IFERROR(_xlfn.NORM.DIST(output[[#This Row],[neg_pps]],AVERAGE(IF(output[sensors]=output[[#This Row],[sensors]],output[neg_pps])),_xlfn.STDEV.P(IF(output[sensors]=output[[#This Row],[sensors]],output[neg_pps])),1),_xlfn.NORM.DIST(output[[#This Row],[neg_pps]],AVERAGE(output[neg_pps]),_xlfn.STDEV.P(output[neg_pps]),1))*(5-1)+1</f>
        <v>4.3653789842741721</v>
      </c>
      <c r="W91" s="7" cm="1">
        <f t="array" ref="W91">IFERROR(_xlfn.NORM.DIST(output[[#This Row],[reviews]],AVERAGE(IF(output[sensors]=output[[#This Row],[sensors]],output[reviews])),_xlfn.STDEV.P(IF(output[sensors]=output[[#This Row],[sensors]],output[reviews])),1),_xlfn.NORM.DIST(output[[#This Row],[reviews]],AVERAGE(output[reviews]),_xlfn.STDEV.P(output[reviews]),1))*(1.2-0.8)+0.5</f>
        <v>0.65681382379180431</v>
      </c>
      <c r="X91" s="8">
        <f>output[[#This Row],[normalized review count]]*output[[#This Row],[rating]]</f>
        <v>2.6272552951672172</v>
      </c>
      <c r="Y91" s="8">
        <f>(output[[#This Row],[adj Review]]+output[[#This Row],[normalized_pps]])/2</f>
        <v>3.4963171397206949</v>
      </c>
    </row>
    <row r="92" spans="1:25" hidden="1" x14ac:dyDescent="0.25">
      <c r="A92" s="1" t="s">
        <v>47</v>
      </c>
      <c r="B92" s="1" t="s">
        <v>429</v>
      </c>
      <c r="C92">
        <v>18.230499999999999</v>
      </c>
      <c r="D92">
        <v>4</v>
      </c>
      <c r="E92">
        <v>147</v>
      </c>
      <c r="F92">
        <v>1</v>
      </c>
      <c r="G92" s="1" t="s">
        <v>20</v>
      </c>
      <c r="H92" t="b">
        <v>0</v>
      </c>
      <c r="I92" t="b">
        <v>0</v>
      </c>
      <c r="J92" t="b">
        <v>0</v>
      </c>
      <c r="K92" t="b">
        <v>0</v>
      </c>
      <c r="L92" t="b">
        <v>0</v>
      </c>
      <c r="M92" t="b">
        <v>1</v>
      </c>
      <c r="N92" t="b">
        <v>0</v>
      </c>
      <c r="O92" t="b">
        <v>0</v>
      </c>
      <c r="P92">
        <v>1</v>
      </c>
      <c r="Q92">
        <v>18.230499999999999</v>
      </c>
      <c r="R92">
        <v>18.230499999999999</v>
      </c>
      <c r="S92">
        <f>$H$1*output[[#This Row],[sense_temp]]+$I$1*output[[#This Row],[sense_motion]]+$J$1*output[[#This Row],[sense_humidity]]+$K$1*output[[#This Row],[sense_uv]]+$L$1*output[[#This Row],[sense_light]]+$M$1*output[[#This Row],[sense_vibration]]+$N$1*output[[#This Row],[sense_plant]]+$O$1*output[[#This Row],[sense_door]]</f>
        <v>0.25</v>
      </c>
      <c r="T92">
        <f>-output[[#This Row],[adjprice]]/output[[#This Row],[adj sensors]]</f>
        <v>-72.921999999999997</v>
      </c>
      <c r="U92" s="1" t="s">
        <v>48</v>
      </c>
      <c r="V92" s="7" cm="1">
        <f t="array" ref="V92">IFERROR(_xlfn.NORM.DIST(output[[#This Row],[neg_pps]],AVERAGE(IF(output[sensors]=output[[#This Row],[sensors]],output[neg_pps])),_xlfn.STDEV.P(IF(output[sensors]=output[[#This Row],[sensors]],output[neg_pps])),1),_xlfn.NORM.DIST(output[[#This Row],[neg_pps]],AVERAGE(output[neg_pps]),_xlfn.STDEV.P(output[neg_pps]),1))*(5-1)+1</f>
        <v>4.3653789842741721</v>
      </c>
      <c r="W92" s="7" cm="1">
        <f t="array" ref="W92">IFERROR(_xlfn.NORM.DIST(output[[#This Row],[reviews]],AVERAGE(IF(output[sensors]=output[[#This Row],[sensors]],output[reviews])),_xlfn.STDEV.P(IF(output[sensors]=output[[#This Row],[sensors]],output[reviews])),1),_xlfn.NORM.DIST(output[[#This Row],[reviews]],AVERAGE(output[reviews]),_xlfn.STDEV.P(output[reviews]),1))*(1.2-0.8)+0.5</f>
        <v>0.65681382379180431</v>
      </c>
      <c r="X92" s="8">
        <f>output[[#This Row],[normalized review count]]*output[[#This Row],[rating]]</f>
        <v>2.6272552951672172</v>
      </c>
      <c r="Y92" s="8">
        <f>(output[[#This Row],[adj Review]]+output[[#This Row],[normalized_pps]])/2</f>
        <v>3.4963171397206949</v>
      </c>
    </row>
    <row r="93" spans="1:25" hidden="1" x14ac:dyDescent="0.25">
      <c r="A93" s="1" t="s">
        <v>47</v>
      </c>
      <c r="B93" s="1" t="s">
        <v>443</v>
      </c>
      <c r="C93">
        <v>18.230499999999999</v>
      </c>
      <c r="D93">
        <v>4</v>
      </c>
      <c r="E93">
        <v>147</v>
      </c>
      <c r="F93">
        <v>1</v>
      </c>
      <c r="G93" s="1" t="s">
        <v>20</v>
      </c>
      <c r="H93" t="b">
        <v>0</v>
      </c>
      <c r="I93" t="b">
        <v>0</v>
      </c>
      <c r="J93" t="b">
        <v>0</v>
      </c>
      <c r="K93" t="b">
        <v>0</v>
      </c>
      <c r="L93" t="b">
        <v>0</v>
      </c>
      <c r="M93" t="b">
        <v>1</v>
      </c>
      <c r="N93" t="b">
        <v>0</v>
      </c>
      <c r="O93" t="b">
        <v>0</v>
      </c>
      <c r="P93">
        <v>1</v>
      </c>
      <c r="Q93">
        <v>18.230499999999999</v>
      </c>
      <c r="R93">
        <v>18.230499999999999</v>
      </c>
      <c r="S93">
        <f>$H$1*output[[#This Row],[sense_temp]]+$I$1*output[[#This Row],[sense_motion]]+$J$1*output[[#This Row],[sense_humidity]]+$K$1*output[[#This Row],[sense_uv]]+$L$1*output[[#This Row],[sense_light]]+$M$1*output[[#This Row],[sense_vibration]]+$N$1*output[[#This Row],[sense_plant]]+$O$1*output[[#This Row],[sense_door]]</f>
        <v>0.25</v>
      </c>
      <c r="T93">
        <f>-output[[#This Row],[adjprice]]/output[[#This Row],[adj sensors]]</f>
        <v>-72.921999999999997</v>
      </c>
      <c r="U93" s="1" t="s">
        <v>48</v>
      </c>
      <c r="V93" s="7" cm="1">
        <f t="array" ref="V93">IFERROR(_xlfn.NORM.DIST(output[[#This Row],[neg_pps]],AVERAGE(IF(output[sensors]=output[[#This Row],[sensors]],output[neg_pps])),_xlfn.STDEV.P(IF(output[sensors]=output[[#This Row],[sensors]],output[neg_pps])),1),_xlfn.NORM.DIST(output[[#This Row],[neg_pps]],AVERAGE(output[neg_pps]),_xlfn.STDEV.P(output[neg_pps]),1))*(5-1)+1</f>
        <v>4.3653789842741721</v>
      </c>
      <c r="W93" s="7" cm="1">
        <f t="array" ref="W93">IFERROR(_xlfn.NORM.DIST(output[[#This Row],[reviews]],AVERAGE(IF(output[sensors]=output[[#This Row],[sensors]],output[reviews])),_xlfn.STDEV.P(IF(output[sensors]=output[[#This Row],[sensors]],output[reviews])),1),_xlfn.NORM.DIST(output[[#This Row],[reviews]],AVERAGE(output[reviews]),_xlfn.STDEV.P(output[reviews]),1))*(1.2-0.8)+0.5</f>
        <v>0.65681382379180431</v>
      </c>
      <c r="X93" s="8">
        <f>output[[#This Row],[normalized review count]]*output[[#This Row],[rating]]</f>
        <v>2.6272552951672172</v>
      </c>
      <c r="Y93" s="8">
        <f>(output[[#This Row],[adj Review]]+output[[#This Row],[normalized_pps]])/2</f>
        <v>3.4963171397206949</v>
      </c>
    </row>
    <row r="94" spans="1:25" hidden="1" x14ac:dyDescent="0.25">
      <c r="A94" s="1" t="s">
        <v>47</v>
      </c>
      <c r="B94" s="1" t="s">
        <v>461</v>
      </c>
      <c r="C94">
        <v>18.230499999999999</v>
      </c>
      <c r="D94">
        <v>4</v>
      </c>
      <c r="E94">
        <v>147</v>
      </c>
      <c r="F94">
        <v>1</v>
      </c>
      <c r="G94" s="1" t="s">
        <v>20</v>
      </c>
      <c r="H94" t="b">
        <v>0</v>
      </c>
      <c r="I94" t="b">
        <v>0</v>
      </c>
      <c r="J94" t="b">
        <v>0</v>
      </c>
      <c r="K94" t="b">
        <v>0</v>
      </c>
      <c r="L94" t="b">
        <v>0</v>
      </c>
      <c r="M94" t="b">
        <v>1</v>
      </c>
      <c r="N94" t="b">
        <v>0</v>
      </c>
      <c r="O94" t="b">
        <v>0</v>
      </c>
      <c r="P94">
        <v>1</v>
      </c>
      <c r="Q94">
        <v>18.230499999999999</v>
      </c>
      <c r="R94">
        <v>18.230499999999999</v>
      </c>
      <c r="S94">
        <f>$H$1*output[[#This Row],[sense_temp]]+$I$1*output[[#This Row],[sense_motion]]+$J$1*output[[#This Row],[sense_humidity]]+$K$1*output[[#This Row],[sense_uv]]+$L$1*output[[#This Row],[sense_light]]+$M$1*output[[#This Row],[sense_vibration]]+$N$1*output[[#This Row],[sense_plant]]+$O$1*output[[#This Row],[sense_door]]</f>
        <v>0.25</v>
      </c>
      <c r="T94">
        <f>-output[[#This Row],[adjprice]]/output[[#This Row],[adj sensors]]</f>
        <v>-72.921999999999997</v>
      </c>
      <c r="U94" s="1" t="s">
        <v>48</v>
      </c>
      <c r="V94" s="7" cm="1">
        <f t="array" ref="V94">IFERROR(_xlfn.NORM.DIST(output[[#This Row],[neg_pps]],AVERAGE(IF(output[sensors]=output[[#This Row],[sensors]],output[neg_pps])),_xlfn.STDEV.P(IF(output[sensors]=output[[#This Row],[sensors]],output[neg_pps])),1),_xlfn.NORM.DIST(output[[#This Row],[neg_pps]],AVERAGE(output[neg_pps]),_xlfn.STDEV.P(output[neg_pps]),1))*(5-1)+1</f>
        <v>4.3653789842741721</v>
      </c>
      <c r="W94" s="7" cm="1">
        <f t="array" ref="W94">IFERROR(_xlfn.NORM.DIST(output[[#This Row],[reviews]],AVERAGE(IF(output[sensors]=output[[#This Row],[sensors]],output[reviews])),_xlfn.STDEV.P(IF(output[sensors]=output[[#This Row],[sensors]],output[reviews])),1),_xlfn.NORM.DIST(output[[#This Row],[reviews]],AVERAGE(output[reviews]),_xlfn.STDEV.P(output[reviews]),1))*(1.2-0.8)+0.5</f>
        <v>0.65681382379180431</v>
      </c>
      <c r="X94" s="8">
        <f>output[[#This Row],[normalized review count]]*output[[#This Row],[rating]]</f>
        <v>2.6272552951672172</v>
      </c>
      <c r="Y94" s="8">
        <f>(output[[#This Row],[adj Review]]+output[[#This Row],[normalized_pps]])/2</f>
        <v>3.4963171397206949</v>
      </c>
    </row>
    <row r="95" spans="1:25" hidden="1" x14ac:dyDescent="0.25">
      <c r="A95" s="1" t="s">
        <v>47</v>
      </c>
      <c r="B95" s="1" t="s">
        <v>520</v>
      </c>
      <c r="C95">
        <v>18.230499999999999</v>
      </c>
      <c r="D95">
        <v>4</v>
      </c>
      <c r="E95">
        <v>147</v>
      </c>
      <c r="F95">
        <v>1</v>
      </c>
      <c r="G95" s="1" t="s">
        <v>20</v>
      </c>
      <c r="H95" t="b">
        <v>0</v>
      </c>
      <c r="I95" t="b">
        <v>0</v>
      </c>
      <c r="J95" t="b">
        <v>0</v>
      </c>
      <c r="K95" t="b">
        <v>0</v>
      </c>
      <c r="L95" t="b">
        <v>0</v>
      </c>
      <c r="M95" t="b">
        <v>1</v>
      </c>
      <c r="N95" t="b">
        <v>0</v>
      </c>
      <c r="O95" t="b">
        <v>0</v>
      </c>
      <c r="P95">
        <v>1</v>
      </c>
      <c r="Q95">
        <v>18.230499999999999</v>
      </c>
      <c r="R95">
        <v>18.230499999999999</v>
      </c>
      <c r="S95">
        <f>$H$1*output[[#This Row],[sense_temp]]+$I$1*output[[#This Row],[sense_motion]]+$J$1*output[[#This Row],[sense_humidity]]+$K$1*output[[#This Row],[sense_uv]]+$L$1*output[[#This Row],[sense_light]]+$M$1*output[[#This Row],[sense_vibration]]+$N$1*output[[#This Row],[sense_plant]]+$O$1*output[[#This Row],[sense_door]]</f>
        <v>0.25</v>
      </c>
      <c r="T95">
        <f>-output[[#This Row],[adjprice]]/output[[#This Row],[adj sensors]]</f>
        <v>-72.921999999999997</v>
      </c>
      <c r="U95" s="1" t="s">
        <v>48</v>
      </c>
      <c r="V95" s="7" cm="1">
        <f t="array" ref="V95">IFERROR(_xlfn.NORM.DIST(output[[#This Row],[neg_pps]],AVERAGE(IF(output[sensors]=output[[#This Row],[sensors]],output[neg_pps])),_xlfn.STDEV.P(IF(output[sensors]=output[[#This Row],[sensors]],output[neg_pps])),1),_xlfn.NORM.DIST(output[[#This Row],[neg_pps]],AVERAGE(output[neg_pps]),_xlfn.STDEV.P(output[neg_pps]),1))*(5-1)+1</f>
        <v>4.3653789842741721</v>
      </c>
      <c r="W95" s="7" cm="1">
        <f t="array" ref="W95">IFERROR(_xlfn.NORM.DIST(output[[#This Row],[reviews]],AVERAGE(IF(output[sensors]=output[[#This Row],[sensors]],output[reviews])),_xlfn.STDEV.P(IF(output[sensors]=output[[#This Row],[sensors]],output[reviews])),1),_xlfn.NORM.DIST(output[[#This Row],[reviews]],AVERAGE(output[reviews]),_xlfn.STDEV.P(output[reviews]),1))*(1.2-0.8)+0.5</f>
        <v>0.65681382379180431</v>
      </c>
      <c r="X95" s="8">
        <f>output[[#This Row],[normalized review count]]*output[[#This Row],[rating]]</f>
        <v>2.6272552951672172</v>
      </c>
      <c r="Y95" s="8">
        <f>(output[[#This Row],[adj Review]]+output[[#This Row],[normalized_pps]])/2</f>
        <v>3.4963171397206949</v>
      </c>
    </row>
    <row r="96" spans="1:25" hidden="1" x14ac:dyDescent="0.25">
      <c r="A96" s="1" t="s">
        <v>47</v>
      </c>
      <c r="B96" s="1" t="s">
        <v>585</v>
      </c>
      <c r="C96">
        <v>18.230499999999999</v>
      </c>
      <c r="D96">
        <v>4</v>
      </c>
      <c r="E96">
        <v>147</v>
      </c>
      <c r="F96">
        <v>1</v>
      </c>
      <c r="G96" s="1" t="s">
        <v>20</v>
      </c>
      <c r="H96" t="b">
        <v>0</v>
      </c>
      <c r="I96" t="b">
        <v>0</v>
      </c>
      <c r="J96" t="b">
        <v>0</v>
      </c>
      <c r="K96" t="b">
        <v>0</v>
      </c>
      <c r="L96" t="b">
        <v>0</v>
      </c>
      <c r="M96" t="b">
        <v>1</v>
      </c>
      <c r="N96" t="b">
        <v>0</v>
      </c>
      <c r="O96" t="b">
        <v>0</v>
      </c>
      <c r="P96">
        <v>1</v>
      </c>
      <c r="Q96">
        <v>18.230499999999999</v>
      </c>
      <c r="R96">
        <v>18.230499999999999</v>
      </c>
      <c r="S96">
        <f>$H$1*output[[#This Row],[sense_temp]]+$I$1*output[[#This Row],[sense_motion]]+$J$1*output[[#This Row],[sense_humidity]]+$K$1*output[[#This Row],[sense_uv]]+$L$1*output[[#This Row],[sense_light]]+$M$1*output[[#This Row],[sense_vibration]]+$N$1*output[[#This Row],[sense_plant]]+$O$1*output[[#This Row],[sense_door]]</f>
        <v>0.25</v>
      </c>
      <c r="T96">
        <f>-output[[#This Row],[adjprice]]/output[[#This Row],[adj sensors]]</f>
        <v>-72.921999999999997</v>
      </c>
      <c r="U96" s="1" t="s">
        <v>48</v>
      </c>
      <c r="V96" s="7" cm="1">
        <f t="array" ref="V96">IFERROR(_xlfn.NORM.DIST(output[[#This Row],[neg_pps]],AVERAGE(IF(output[sensors]=output[[#This Row],[sensors]],output[neg_pps])),_xlfn.STDEV.P(IF(output[sensors]=output[[#This Row],[sensors]],output[neg_pps])),1),_xlfn.NORM.DIST(output[[#This Row],[neg_pps]],AVERAGE(output[neg_pps]),_xlfn.STDEV.P(output[neg_pps]),1))*(5-1)+1</f>
        <v>4.3653789842741721</v>
      </c>
      <c r="W96" s="7" cm="1">
        <f t="array" ref="W96">IFERROR(_xlfn.NORM.DIST(output[[#This Row],[reviews]],AVERAGE(IF(output[sensors]=output[[#This Row],[sensors]],output[reviews])),_xlfn.STDEV.P(IF(output[sensors]=output[[#This Row],[sensors]],output[reviews])),1),_xlfn.NORM.DIST(output[[#This Row],[reviews]],AVERAGE(output[reviews]),_xlfn.STDEV.P(output[reviews]),1))*(1.2-0.8)+0.5</f>
        <v>0.65681382379180431</v>
      </c>
      <c r="X96" s="8">
        <f>output[[#This Row],[normalized review count]]*output[[#This Row],[rating]]</f>
        <v>2.6272552951672172</v>
      </c>
      <c r="Y96" s="8">
        <f>(output[[#This Row],[adj Review]]+output[[#This Row],[normalized_pps]])/2</f>
        <v>3.4963171397206949</v>
      </c>
    </row>
    <row r="97" spans="1:25" hidden="1" x14ac:dyDescent="0.25">
      <c r="A97" s="1" t="s">
        <v>47</v>
      </c>
      <c r="B97" s="1" t="s">
        <v>586</v>
      </c>
      <c r="C97">
        <v>18.230499999999999</v>
      </c>
      <c r="D97">
        <v>4</v>
      </c>
      <c r="E97">
        <v>147</v>
      </c>
      <c r="F97">
        <v>1</v>
      </c>
      <c r="G97" s="1" t="s">
        <v>20</v>
      </c>
      <c r="H97" t="b">
        <v>0</v>
      </c>
      <c r="I97" t="b">
        <v>0</v>
      </c>
      <c r="J97" t="b">
        <v>0</v>
      </c>
      <c r="K97" t="b">
        <v>0</v>
      </c>
      <c r="L97" t="b">
        <v>0</v>
      </c>
      <c r="M97" t="b">
        <v>1</v>
      </c>
      <c r="N97" t="b">
        <v>0</v>
      </c>
      <c r="O97" t="b">
        <v>0</v>
      </c>
      <c r="P97">
        <v>1</v>
      </c>
      <c r="Q97">
        <v>18.230499999999999</v>
      </c>
      <c r="R97">
        <v>18.230499999999999</v>
      </c>
      <c r="S97">
        <f>$H$1*output[[#This Row],[sense_temp]]+$I$1*output[[#This Row],[sense_motion]]+$J$1*output[[#This Row],[sense_humidity]]+$K$1*output[[#This Row],[sense_uv]]+$L$1*output[[#This Row],[sense_light]]+$M$1*output[[#This Row],[sense_vibration]]+$N$1*output[[#This Row],[sense_plant]]+$O$1*output[[#This Row],[sense_door]]</f>
        <v>0.25</v>
      </c>
      <c r="T97">
        <f>-output[[#This Row],[adjprice]]/output[[#This Row],[adj sensors]]</f>
        <v>-72.921999999999997</v>
      </c>
      <c r="U97" s="1" t="s">
        <v>48</v>
      </c>
      <c r="V97" s="7" cm="1">
        <f t="array" ref="V97">IFERROR(_xlfn.NORM.DIST(output[[#This Row],[neg_pps]],AVERAGE(IF(output[sensors]=output[[#This Row],[sensors]],output[neg_pps])),_xlfn.STDEV.P(IF(output[sensors]=output[[#This Row],[sensors]],output[neg_pps])),1),_xlfn.NORM.DIST(output[[#This Row],[neg_pps]],AVERAGE(output[neg_pps]),_xlfn.STDEV.P(output[neg_pps]),1))*(5-1)+1</f>
        <v>4.3653789842741721</v>
      </c>
      <c r="W97" s="7" cm="1">
        <f t="array" ref="W97">IFERROR(_xlfn.NORM.DIST(output[[#This Row],[reviews]],AVERAGE(IF(output[sensors]=output[[#This Row],[sensors]],output[reviews])),_xlfn.STDEV.P(IF(output[sensors]=output[[#This Row],[sensors]],output[reviews])),1),_xlfn.NORM.DIST(output[[#This Row],[reviews]],AVERAGE(output[reviews]),_xlfn.STDEV.P(output[reviews]),1))*(1.2-0.8)+0.5</f>
        <v>0.65681382379180431</v>
      </c>
      <c r="X97" s="8">
        <f>output[[#This Row],[normalized review count]]*output[[#This Row],[rating]]</f>
        <v>2.6272552951672172</v>
      </c>
      <c r="Y97" s="8">
        <f>(output[[#This Row],[adj Review]]+output[[#This Row],[normalized_pps]])/2</f>
        <v>3.4963171397206949</v>
      </c>
    </row>
    <row r="98" spans="1:25" hidden="1" x14ac:dyDescent="0.25">
      <c r="A98" s="1" t="s">
        <v>47</v>
      </c>
      <c r="B98" s="1" t="s">
        <v>603</v>
      </c>
      <c r="C98">
        <v>18.230499999999999</v>
      </c>
      <c r="D98">
        <v>4</v>
      </c>
      <c r="E98">
        <v>147</v>
      </c>
      <c r="F98">
        <v>1</v>
      </c>
      <c r="G98" s="1" t="s">
        <v>20</v>
      </c>
      <c r="H98" t="b">
        <v>0</v>
      </c>
      <c r="I98" t="b">
        <v>0</v>
      </c>
      <c r="J98" t="b">
        <v>0</v>
      </c>
      <c r="K98" t="b">
        <v>0</v>
      </c>
      <c r="L98" t="b">
        <v>0</v>
      </c>
      <c r="M98" t="b">
        <v>1</v>
      </c>
      <c r="N98" t="b">
        <v>0</v>
      </c>
      <c r="O98" t="b">
        <v>0</v>
      </c>
      <c r="P98">
        <v>1</v>
      </c>
      <c r="Q98">
        <v>18.230499999999999</v>
      </c>
      <c r="R98">
        <v>18.230499999999999</v>
      </c>
      <c r="S98">
        <f>$H$1*output[[#This Row],[sense_temp]]+$I$1*output[[#This Row],[sense_motion]]+$J$1*output[[#This Row],[sense_humidity]]+$K$1*output[[#This Row],[sense_uv]]+$L$1*output[[#This Row],[sense_light]]+$M$1*output[[#This Row],[sense_vibration]]+$N$1*output[[#This Row],[sense_plant]]+$O$1*output[[#This Row],[sense_door]]</f>
        <v>0.25</v>
      </c>
      <c r="T98">
        <f>-output[[#This Row],[adjprice]]/output[[#This Row],[adj sensors]]</f>
        <v>-72.921999999999997</v>
      </c>
      <c r="U98" s="1" t="s">
        <v>48</v>
      </c>
      <c r="V98" s="7" cm="1">
        <f t="array" ref="V98">IFERROR(_xlfn.NORM.DIST(output[[#This Row],[neg_pps]],AVERAGE(IF(output[sensors]=output[[#This Row],[sensors]],output[neg_pps])),_xlfn.STDEV.P(IF(output[sensors]=output[[#This Row],[sensors]],output[neg_pps])),1),_xlfn.NORM.DIST(output[[#This Row],[neg_pps]],AVERAGE(output[neg_pps]),_xlfn.STDEV.P(output[neg_pps]),1))*(5-1)+1</f>
        <v>4.3653789842741721</v>
      </c>
      <c r="W98" s="7" cm="1">
        <f t="array" ref="W98">IFERROR(_xlfn.NORM.DIST(output[[#This Row],[reviews]],AVERAGE(IF(output[sensors]=output[[#This Row],[sensors]],output[reviews])),_xlfn.STDEV.P(IF(output[sensors]=output[[#This Row],[sensors]],output[reviews])),1),_xlfn.NORM.DIST(output[[#This Row],[reviews]],AVERAGE(output[reviews]),_xlfn.STDEV.P(output[reviews]),1))*(1.2-0.8)+0.5</f>
        <v>0.65681382379180431</v>
      </c>
      <c r="X98" s="8">
        <f>output[[#This Row],[normalized review count]]*output[[#This Row],[rating]]</f>
        <v>2.6272552951672172</v>
      </c>
      <c r="Y98" s="8">
        <f>(output[[#This Row],[adj Review]]+output[[#This Row],[normalized_pps]])/2</f>
        <v>3.4963171397206949</v>
      </c>
    </row>
    <row r="99" spans="1:25" hidden="1" x14ac:dyDescent="0.25">
      <c r="A99" s="1" t="s">
        <v>47</v>
      </c>
      <c r="B99" s="1" t="s">
        <v>658</v>
      </c>
      <c r="C99">
        <v>18.230499999999999</v>
      </c>
      <c r="D99">
        <v>4</v>
      </c>
      <c r="E99">
        <v>147</v>
      </c>
      <c r="F99">
        <v>1</v>
      </c>
      <c r="G99" s="1" t="s">
        <v>20</v>
      </c>
      <c r="H99" t="b">
        <v>0</v>
      </c>
      <c r="I99" t="b">
        <v>0</v>
      </c>
      <c r="J99" t="b">
        <v>0</v>
      </c>
      <c r="K99" t="b">
        <v>0</v>
      </c>
      <c r="L99" t="b">
        <v>0</v>
      </c>
      <c r="M99" t="b">
        <v>1</v>
      </c>
      <c r="N99" t="b">
        <v>0</v>
      </c>
      <c r="O99" t="b">
        <v>0</v>
      </c>
      <c r="P99">
        <v>1</v>
      </c>
      <c r="Q99">
        <v>18.230499999999999</v>
      </c>
      <c r="R99">
        <v>18.230499999999999</v>
      </c>
      <c r="S99">
        <f>$H$1*output[[#This Row],[sense_temp]]+$I$1*output[[#This Row],[sense_motion]]+$J$1*output[[#This Row],[sense_humidity]]+$K$1*output[[#This Row],[sense_uv]]+$L$1*output[[#This Row],[sense_light]]+$M$1*output[[#This Row],[sense_vibration]]+$N$1*output[[#This Row],[sense_plant]]+$O$1*output[[#This Row],[sense_door]]</f>
        <v>0.25</v>
      </c>
      <c r="T99">
        <f>-output[[#This Row],[adjprice]]/output[[#This Row],[adj sensors]]</f>
        <v>-72.921999999999997</v>
      </c>
      <c r="U99" s="1" t="s">
        <v>48</v>
      </c>
      <c r="V99" s="7" cm="1">
        <f t="array" ref="V99">IFERROR(_xlfn.NORM.DIST(output[[#This Row],[neg_pps]],AVERAGE(IF(output[sensors]=output[[#This Row],[sensors]],output[neg_pps])),_xlfn.STDEV.P(IF(output[sensors]=output[[#This Row],[sensors]],output[neg_pps])),1),_xlfn.NORM.DIST(output[[#This Row],[neg_pps]],AVERAGE(output[neg_pps]),_xlfn.STDEV.P(output[neg_pps]),1))*(5-1)+1</f>
        <v>4.3653789842741721</v>
      </c>
      <c r="W99" s="7" cm="1">
        <f t="array" ref="W99">IFERROR(_xlfn.NORM.DIST(output[[#This Row],[reviews]],AVERAGE(IF(output[sensors]=output[[#This Row],[sensors]],output[reviews])),_xlfn.STDEV.P(IF(output[sensors]=output[[#This Row],[sensors]],output[reviews])),1),_xlfn.NORM.DIST(output[[#This Row],[reviews]],AVERAGE(output[reviews]),_xlfn.STDEV.P(output[reviews]),1))*(1.2-0.8)+0.5</f>
        <v>0.65681382379180431</v>
      </c>
      <c r="X99" s="8">
        <f>output[[#This Row],[normalized review count]]*output[[#This Row],[rating]]</f>
        <v>2.6272552951672172</v>
      </c>
      <c r="Y99" s="8">
        <f>(output[[#This Row],[adj Review]]+output[[#This Row],[normalized_pps]])/2</f>
        <v>3.4963171397206949</v>
      </c>
    </row>
    <row r="100" spans="1:25" hidden="1" x14ac:dyDescent="0.25">
      <c r="A100" s="1" t="s">
        <v>47</v>
      </c>
      <c r="B100" s="1" t="s">
        <v>661</v>
      </c>
      <c r="C100">
        <v>18.230499999999999</v>
      </c>
      <c r="D100">
        <v>4</v>
      </c>
      <c r="E100">
        <v>147</v>
      </c>
      <c r="F100">
        <v>1</v>
      </c>
      <c r="G100" s="1" t="s">
        <v>20</v>
      </c>
      <c r="H100" t="b">
        <v>0</v>
      </c>
      <c r="I100" t="b">
        <v>0</v>
      </c>
      <c r="J100" t="b">
        <v>0</v>
      </c>
      <c r="K100" t="b">
        <v>0</v>
      </c>
      <c r="L100" t="b">
        <v>0</v>
      </c>
      <c r="M100" t="b">
        <v>1</v>
      </c>
      <c r="N100" t="b">
        <v>0</v>
      </c>
      <c r="O100" t="b">
        <v>0</v>
      </c>
      <c r="P100">
        <v>1</v>
      </c>
      <c r="Q100">
        <v>18.230499999999999</v>
      </c>
      <c r="R100">
        <v>18.230499999999999</v>
      </c>
      <c r="S100">
        <f>$H$1*output[[#This Row],[sense_temp]]+$I$1*output[[#This Row],[sense_motion]]+$J$1*output[[#This Row],[sense_humidity]]+$K$1*output[[#This Row],[sense_uv]]+$L$1*output[[#This Row],[sense_light]]+$M$1*output[[#This Row],[sense_vibration]]+$N$1*output[[#This Row],[sense_plant]]+$O$1*output[[#This Row],[sense_door]]</f>
        <v>0.25</v>
      </c>
      <c r="T100">
        <f>-output[[#This Row],[adjprice]]/output[[#This Row],[adj sensors]]</f>
        <v>-72.921999999999997</v>
      </c>
      <c r="U100" s="1" t="s">
        <v>48</v>
      </c>
      <c r="V100" s="7" cm="1">
        <f t="array" ref="V100">IFERROR(_xlfn.NORM.DIST(output[[#This Row],[neg_pps]],AVERAGE(IF(output[sensors]=output[[#This Row],[sensors]],output[neg_pps])),_xlfn.STDEV.P(IF(output[sensors]=output[[#This Row],[sensors]],output[neg_pps])),1),_xlfn.NORM.DIST(output[[#This Row],[neg_pps]],AVERAGE(output[neg_pps]),_xlfn.STDEV.P(output[neg_pps]),1))*(5-1)+1</f>
        <v>4.3653789842741721</v>
      </c>
      <c r="W100" s="7" cm="1">
        <f t="array" ref="W100">IFERROR(_xlfn.NORM.DIST(output[[#This Row],[reviews]],AVERAGE(IF(output[sensors]=output[[#This Row],[sensors]],output[reviews])),_xlfn.STDEV.P(IF(output[sensors]=output[[#This Row],[sensors]],output[reviews])),1),_xlfn.NORM.DIST(output[[#This Row],[reviews]],AVERAGE(output[reviews]),_xlfn.STDEV.P(output[reviews]),1))*(1.2-0.8)+0.5</f>
        <v>0.65681382379180431</v>
      </c>
      <c r="X100" s="8">
        <f>output[[#This Row],[normalized review count]]*output[[#This Row],[rating]]</f>
        <v>2.6272552951672172</v>
      </c>
      <c r="Y100" s="8">
        <f>(output[[#This Row],[adj Review]]+output[[#This Row],[normalized_pps]])/2</f>
        <v>3.4963171397206949</v>
      </c>
    </row>
    <row r="101" spans="1:25" x14ac:dyDescent="0.25">
      <c r="A101" s="1" t="s">
        <v>39</v>
      </c>
      <c r="B101" s="1" t="s">
        <v>195</v>
      </c>
      <c r="C101">
        <v>27.445499999999999</v>
      </c>
      <c r="D101">
        <v>5</v>
      </c>
      <c r="E101">
        <v>1</v>
      </c>
      <c r="F101">
        <v>2</v>
      </c>
      <c r="G101" s="1" t="s">
        <v>20</v>
      </c>
      <c r="H101" t="b">
        <v>0</v>
      </c>
      <c r="I101" t="b">
        <v>0</v>
      </c>
      <c r="J101" t="b">
        <v>0</v>
      </c>
      <c r="K101" t="b">
        <v>0</v>
      </c>
      <c r="L101" t="b">
        <v>0</v>
      </c>
      <c r="M101" t="b">
        <v>0</v>
      </c>
      <c r="N101" t="b">
        <v>0</v>
      </c>
      <c r="O101" t="b">
        <v>1</v>
      </c>
      <c r="P101">
        <v>1</v>
      </c>
      <c r="Q101">
        <v>13.72275</v>
      </c>
      <c r="R101">
        <v>13.72275</v>
      </c>
      <c r="S101">
        <f>$H$1*output[[#This Row],[sense_temp]]+$I$1*output[[#This Row],[sense_motion]]+$J$1*output[[#This Row],[sense_humidity]]+$K$1*output[[#This Row],[sense_uv]]+$L$1*output[[#This Row],[sense_light]]+$M$1*output[[#This Row],[sense_vibration]]+$N$1*output[[#This Row],[sense_plant]]+$O$1*output[[#This Row],[sense_door]]</f>
        <v>1</v>
      </c>
      <c r="T101">
        <f>-output[[#This Row],[adjprice]]/output[[#This Row],[adj sensors]]</f>
        <v>-13.72275</v>
      </c>
      <c r="U101" s="1" t="s">
        <v>37</v>
      </c>
      <c r="V101" s="7" cm="1">
        <f t="array" ref="V101">IFERROR(_xlfn.NORM.DIST(output[[#This Row],[neg_pps]],AVERAGE(IF(output[sensors]=output[[#This Row],[sensors]],output[neg_pps])),_xlfn.STDEV.P(IF(output[sensors]=output[[#This Row],[sensors]],output[neg_pps])),1),_xlfn.NORM.DIST(output[[#This Row],[neg_pps]],AVERAGE(output[neg_pps]),_xlfn.STDEV.P(output[neg_pps]),1))*(5-1)+1</f>
        <v>3.9849642643328824</v>
      </c>
      <c r="W101" s="7" cm="1">
        <f t="array" ref="W101">IFERROR(_xlfn.NORM.DIST(output[[#This Row],[reviews]],AVERAGE(IF(output[sensors]=output[[#This Row],[sensors]],output[reviews])),_xlfn.STDEV.P(IF(output[sensors]=output[[#This Row],[sensors]],output[reviews])),1),_xlfn.NORM.DIST(output[[#This Row],[reviews]],AVERAGE(output[reviews]),_xlfn.STDEV.P(output[reviews]),1))*(1.2-0.8)+0.5</f>
        <v>0.5935161751438881</v>
      </c>
      <c r="X101" s="8">
        <f>output[[#This Row],[normalized review count]]*output[[#This Row],[rating]]</f>
        <v>2.9675808757194404</v>
      </c>
      <c r="Y101" s="8">
        <f>(output[[#This Row],[adj Review]]+output[[#This Row],[normalized_pps]])/2</f>
        <v>3.4762725700261612</v>
      </c>
    </row>
    <row r="102" spans="1:25" x14ac:dyDescent="0.25">
      <c r="A102" s="1" t="s">
        <v>39</v>
      </c>
      <c r="B102" s="1" t="s">
        <v>492</v>
      </c>
      <c r="C102">
        <v>27.445499999999999</v>
      </c>
      <c r="D102">
        <v>5</v>
      </c>
      <c r="E102">
        <v>1</v>
      </c>
      <c r="F102">
        <v>2</v>
      </c>
      <c r="G102" s="1" t="s">
        <v>20</v>
      </c>
      <c r="H102" t="b">
        <v>0</v>
      </c>
      <c r="I102" t="b">
        <v>0</v>
      </c>
      <c r="J102" t="b">
        <v>0</v>
      </c>
      <c r="K102" t="b">
        <v>0</v>
      </c>
      <c r="L102" t="b">
        <v>0</v>
      </c>
      <c r="M102" t="b">
        <v>0</v>
      </c>
      <c r="N102" t="b">
        <v>0</v>
      </c>
      <c r="O102" t="b">
        <v>1</v>
      </c>
      <c r="P102">
        <v>1</v>
      </c>
      <c r="Q102">
        <v>13.72275</v>
      </c>
      <c r="R102">
        <v>13.72275</v>
      </c>
      <c r="S102">
        <f>$H$1*output[[#This Row],[sense_temp]]+$I$1*output[[#This Row],[sense_motion]]+$J$1*output[[#This Row],[sense_humidity]]+$K$1*output[[#This Row],[sense_uv]]+$L$1*output[[#This Row],[sense_light]]+$M$1*output[[#This Row],[sense_vibration]]+$N$1*output[[#This Row],[sense_plant]]+$O$1*output[[#This Row],[sense_door]]</f>
        <v>1</v>
      </c>
      <c r="T102">
        <f>-output[[#This Row],[adjprice]]/output[[#This Row],[adj sensors]]</f>
        <v>-13.72275</v>
      </c>
      <c r="U102" s="1" t="s">
        <v>37</v>
      </c>
      <c r="V102" s="7" cm="1">
        <f t="array" ref="V102">IFERROR(_xlfn.NORM.DIST(output[[#This Row],[neg_pps]],AVERAGE(IF(output[sensors]=output[[#This Row],[sensors]],output[neg_pps])),_xlfn.STDEV.P(IF(output[sensors]=output[[#This Row],[sensors]],output[neg_pps])),1),_xlfn.NORM.DIST(output[[#This Row],[neg_pps]],AVERAGE(output[neg_pps]),_xlfn.STDEV.P(output[neg_pps]),1))*(5-1)+1</f>
        <v>3.9849642643328824</v>
      </c>
      <c r="W102" s="7" cm="1">
        <f t="array" ref="W102">IFERROR(_xlfn.NORM.DIST(output[[#This Row],[reviews]],AVERAGE(IF(output[sensors]=output[[#This Row],[sensors]],output[reviews])),_xlfn.STDEV.P(IF(output[sensors]=output[[#This Row],[sensors]],output[reviews])),1),_xlfn.NORM.DIST(output[[#This Row],[reviews]],AVERAGE(output[reviews]),_xlfn.STDEV.P(output[reviews]),1))*(1.2-0.8)+0.5</f>
        <v>0.5935161751438881</v>
      </c>
      <c r="X102" s="8">
        <f>output[[#This Row],[normalized review count]]*output[[#This Row],[rating]]</f>
        <v>2.9675808757194404</v>
      </c>
      <c r="Y102" s="8">
        <f>(output[[#This Row],[adj Review]]+output[[#This Row],[normalized_pps]])/2</f>
        <v>3.4762725700261612</v>
      </c>
    </row>
    <row r="103" spans="1:25" hidden="1" x14ac:dyDescent="0.25">
      <c r="A103" s="1" t="s">
        <v>93</v>
      </c>
      <c r="B103" s="1" t="s">
        <v>284</v>
      </c>
      <c r="C103">
        <v>18.990499999999997</v>
      </c>
      <c r="D103">
        <v>4.3</v>
      </c>
      <c r="E103">
        <v>48</v>
      </c>
      <c r="F103">
        <v>1</v>
      </c>
      <c r="G103" s="1" t="s">
        <v>31</v>
      </c>
      <c r="H103" t="b">
        <v>1</v>
      </c>
      <c r="I103" t="b">
        <v>0</v>
      </c>
      <c r="J103" t="b">
        <v>0</v>
      </c>
      <c r="K103" t="b">
        <v>0</v>
      </c>
      <c r="L103" t="b">
        <v>0</v>
      </c>
      <c r="M103" t="b">
        <v>0</v>
      </c>
      <c r="N103" t="b">
        <v>0</v>
      </c>
      <c r="O103" t="b">
        <v>0</v>
      </c>
      <c r="P103">
        <v>1</v>
      </c>
      <c r="Q103">
        <v>18.990499999999997</v>
      </c>
      <c r="R103">
        <v>18.990499999999997</v>
      </c>
      <c r="S103">
        <f>$H$1*output[[#This Row],[sense_temp]]+$I$1*output[[#This Row],[sense_motion]]+$J$1*output[[#This Row],[sense_humidity]]+$K$1*output[[#This Row],[sense_uv]]+$L$1*output[[#This Row],[sense_light]]+$M$1*output[[#This Row],[sense_vibration]]+$N$1*output[[#This Row],[sense_plant]]+$O$1*output[[#This Row],[sense_door]]</f>
        <v>1</v>
      </c>
      <c r="T103">
        <f>-output[[#This Row],[adjprice]]/output[[#This Row],[adj sensors]]</f>
        <v>-18.990499999999997</v>
      </c>
      <c r="U103" s="1" t="s">
        <v>69</v>
      </c>
      <c r="V103" s="7" cm="1">
        <f t="array" ref="V103">IFERROR(_xlfn.NORM.DIST(output[[#This Row],[neg_pps]],AVERAGE(IF(output[sensors]=output[[#This Row],[sensors]],output[neg_pps])),_xlfn.STDEV.P(IF(output[sensors]=output[[#This Row],[sensors]],output[neg_pps])),1),_xlfn.NORM.DIST(output[[#This Row],[neg_pps]],AVERAGE(output[neg_pps]),_xlfn.STDEV.P(output[neg_pps]),1))*(5-1)+1</f>
        <v>4.2191806935828531</v>
      </c>
      <c r="W103" s="7" cm="1">
        <f t="array" ref="W103">IFERROR(_xlfn.NORM.DIST(output[[#This Row],[reviews]],AVERAGE(IF(output[sensors]=output[[#This Row],[sensors]],output[reviews])),_xlfn.STDEV.P(IF(output[sensors]=output[[#This Row],[sensors]],output[reviews])),1),_xlfn.NORM.DIST(output[[#This Row],[reviews]],AVERAGE(output[reviews]),_xlfn.STDEV.P(output[reviews]),1))*(1.2-0.8)+0.5</f>
        <v>0.62547982684352355</v>
      </c>
      <c r="X103" s="8">
        <f>output[[#This Row],[normalized review count]]*output[[#This Row],[rating]]</f>
        <v>2.6895632554271511</v>
      </c>
      <c r="Y103" s="8">
        <f>(output[[#This Row],[adj Review]]+output[[#This Row],[normalized_pps]])/2</f>
        <v>3.4543719745050021</v>
      </c>
    </row>
    <row r="104" spans="1:25" hidden="1" x14ac:dyDescent="0.25">
      <c r="A104" s="1" t="s">
        <v>93</v>
      </c>
      <c r="B104" s="1" t="s">
        <v>368</v>
      </c>
      <c r="C104">
        <v>18.990499999999997</v>
      </c>
      <c r="D104">
        <v>4.3</v>
      </c>
      <c r="E104">
        <v>48</v>
      </c>
      <c r="F104">
        <v>1</v>
      </c>
      <c r="G104" s="1" t="s">
        <v>31</v>
      </c>
      <c r="H104" t="b">
        <v>1</v>
      </c>
      <c r="I104" t="b">
        <v>0</v>
      </c>
      <c r="J104" t="b">
        <v>0</v>
      </c>
      <c r="K104" t="b">
        <v>0</v>
      </c>
      <c r="L104" t="b">
        <v>0</v>
      </c>
      <c r="M104" t="b">
        <v>0</v>
      </c>
      <c r="N104" t="b">
        <v>0</v>
      </c>
      <c r="O104" t="b">
        <v>0</v>
      </c>
      <c r="P104">
        <v>1</v>
      </c>
      <c r="Q104">
        <v>18.990499999999997</v>
      </c>
      <c r="R104">
        <v>18.990499999999997</v>
      </c>
      <c r="S104">
        <f>$H$1*output[[#This Row],[sense_temp]]+$I$1*output[[#This Row],[sense_motion]]+$J$1*output[[#This Row],[sense_humidity]]+$K$1*output[[#This Row],[sense_uv]]+$L$1*output[[#This Row],[sense_light]]+$M$1*output[[#This Row],[sense_vibration]]+$N$1*output[[#This Row],[sense_plant]]+$O$1*output[[#This Row],[sense_door]]</f>
        <v>1</v>
      </c>
      <c r="T104">
        <f>-output[[#This Row],[adjprice]]/output[[#This Row],[adj sensors]]</f>
        <v>-18.990499999999997</v>
      </c>
      <c r="U104" s="1" t="s">
        <v>69</v>
      </c>
      <c r="V104" s="7" cm="1">
        <f t="array" ref="V104">IFERROR(_xlfn.NORM.DIST(output[[#This Row],[neg_pps]],AVERAGE(IF(output[sensors]=output[[#This Row],[sensors]],output[neg_pps])),_xlfn.STDEV.P(IF(output[sensors]=output[[#This Row],[sensors]],output[neg_pps])),1),_xlfn.NORM.DIST(output[[#This Row],[neg_pps]],AVERAGE(output[neg_pps]),_xlfn.STDEV.P(output[neg_pps]),1))*(5-1)+1</f>
        <v>4.2191806935828531</v>
      </c>
      <c r="W104" s="7" cm="1">
        <f t="array" ref="W104">IFERROR(_xlfn.NORM.DIST(output[[#This Row],[reviews]],AVERAGE(IF(output[sensors]=output[[#This Row],[sensors]],output[reviews])),_xlfn.STDEV.P(IF(output[sensors]=output[[#This Row],[sensors]],output[reviews])),1),_xlfn.NORM.DIST(output[[#This Row],[reviews]],AVERAGE(output[reviews]),_xlfn.STDEV.P(output[reviews]),1))*(1.2-0.8)+0.5</f>
        <v>0.62547982684352355</v>
      </c>
      <c r="X104" s="8">
        <f>output[[#This Row],[normalized review count]]*output[[#This Row],[rating]]</f>
        <v>2.6895632554271511</v>
      </c>
      <c r="Y104" s="8">
        <f>(output[[#This Row],[adj Review]]+output[[#This Row],[normalized_pps]])/2</f>
        <v>3.4543719745050021</v>
      </c>
    </row>
    <row r="105" spans="1:25" hidden="1" x14ac:dyDescent="0.25">
      <c r="A105" s="1" t="s">
        <v>93</v>
      </c>
      <c r="B105" s="1" t="s">
        <v>570</v>
      </c>
      <c r="C105">
        <v>18.990499999999997</v>
      </c>
      <c r="D105">
        <v>4.3</v>
      </c>
      <c r="E105">
        <v>48</v>
      </c>
      <c r="F105">
        <v>1</v>
      </c>
      <c r="G105" s="1" t="s">
        <v>31</v>
      </c>
      <c r="H105" t="b">
        <v>1</v>
      </c>
      <c r="I105" t="b">
        <v>0</v>
      </c>
      <c r="J105" t="b">
        <v>0</v>
      </c>
      <c r="K105" t="b">
        <v>0</v>
      </c>
      <c r="L105" t="b">
        <v>0</v>
      </c>
      <c r="M105" t="b">
        <v>0</v>
      </c>
      <c r="N105" t="b">
        <v>0</v>
      </c>
      <c r="O105" t="b">
        <v>0</v>
      </c>
      <c r="P105">
        <v>1</v>
      </c>
      <c r="Q105">
        <v>18.990499999999997</v>
      </c>
      <c r="R105">
        <v>18.990499999999997</v>
      </c>
      <c r="S105">
        <f>$H$1*output[[#This Row],[sense_temp]]+$I$1*output[[#This Row],[sense_motion]]+$J$1*output[[#This Row],[sense_humidity]]+$K$1*output[[#This Row],[sense_uv]]+$L$1*output[[#This Row],[sense_light]]+$M$1*output[[#This Row],[sense_vibration]]+$N$1*output[[#This Row],[sense_plant]]+$O$1*output[[#This Row],[sense_door]]</f>
        <v>1</v>
      </c>
      <c r="T105">
        <f>-output[[#This Row],[adjprice]]/output[[#This Row],[adj sensors]]</f>
        <v>-18.990499999999997</v>
      </c>
      <c r="U105" s="1" t="s">
        <v>69</v>
      </c>
      <c r="V105" s="7" cm="1">
        <f t="array" ref="V105">IFERROR(_xlfn.NORM.DIST(output[[#This Row],[neg_pps]],AVERAGE(IF(output[sensors]=output[[#This Row],[sensors]],output[neg_pps])),_xlfn.STDEV.P(IF(output[sensors]=output[[#This Row],[sensors]],output[neg_pps])),1),_xlfn.NORM.DIST(output[[#This Row],[neg_pps]],AVERAGE(output[neg_pps]),_xlfn.STDEV.P(output[neg_pps]),1))*(5-1)+1</f>
        <v>4.2191806935828531</v>
      </c>
      <c r="W105" s="7" cm="1">
        <f t="array" ref="W105">IFERROR(_xlfn.NORM.DIST(output[[#This Row],[reviews]],AVERAGE(IF(output[sensors]=output[[#This Row],[sensors]],output[reviews])),_xlfn.STDEV.P(IF(output[sensors]=output[[#This Row],[sensors]],output[reviews])),1),_xlfn.NORM.DIST(output[[#This Row],[reviews]],AVERAGE(output[reviews]),_xlfn.STDEV.P(output[reviews]),1))*(1.2-0.8)+0.5</f>
        <v>0.62547982684352355</v>
      </c>
      <c r="X105" s="8">
        <f>output[[#This Row],[normalized review count]]*output[[#This Row],[rating]]</f>
        <v>2.6895632554271511</v>
      </c>
      <c r="Y105" s="8">
        <f>(output[[#This Row],[adj Review]]+output[[#This Row],[normalized_pps]])/2</f>
        <v>3.4543719745050021</v>
      </c>
    </row>
    <row r="106" spans="1:25" hidden="1" x14ac:dyDescent="0.25">
      <c r="A106" s="1" t="s">
        <v>93</v>
      </c>
      <c r="B106" s="1" t="s">
        <v>596</v>
      </c>
      <c r="C106">
        <v>18.990499999999997</v>
      </c>
      <c r="D106">
        <v>4.3</v>
      </c>
      <c r="E106">
        <v>48</v>
      </c>
      <c r="F106">
        <v>1</v>
      </c>
      <c r="G106" s="1" t="s">
        <v>31</v>
      </c>
      <c r="H106" t="b">
        <v>1</v>
      </c>
      <c r="I106" t="b">
        <v>0</v>
      </c>
      <c r="J106" t="b">
        <v>0</v>
      </c>
      <c r="K106" t="b">
        <v>0</v>
      </c>
      <c r="L106" t="b">
        <v>0</v>
      </c>
      <c r="M106" t="b">
        <v>0</v>
      </c>
      <c r="N106" t="b">
        <v>0</v>
      </c>
      <c r="O106" t="b">
        <v>0</v>
      </c>
      <c r="P106">
        <v>1</v>
      </c>
      <c r="Q106">
        <v>18.990499999999997</v>
      </c>
      <c r="R106">
        <v>18.990499999999997</v>
      </c>
      <c r="S106">
        <f>$H$1*output[[#This Row],[sense_temp]]+$I$1*output[[#This Row],[sense_motion]]+$J$1*output[[#This Row],[sense_humidity]]+$K$1*output[[#This Row],[sense_uv]]+$L$1*output[[#This Row],[sense_light]]+$M$1*output[[#This Row],[sense_vibration]]+$N$1*output[[#This Row],[sense_plant]]+$O$1*output[[#This Row],[sense_door]]</f>
        <v>1</v>
      </c>
      <c r="T106">
        <f>-output[[#This Row],[adjprice]]/output[[#This Row],[adj sensors]]</f>
        <v>-18.990499999999997</v>
      </c>
      <c r="U106" s="1" t="s">
        <v>69</v>
      </c>
      <c r="V106" s="7" cm="1">
        <f t="array" ref="V106">IFERROR(_xlfn.NORM.DIST(output[[#This Row],[neg_pps]],AVERAGE(IF(output[sensors]=output[[#This Row],[sensors]],output[neg_pps])),_xlfn.STDEV.P(IF(output[sensors]=output[[#This Row],[sensors]],output[neg_pps])),1),_xlfn.NORM.DIST(output[[#This Row],[neg_pps]],AVERAGE(output[neg_pps]),_xlfn.STDEV.P(output[neg_pps]),1))*(5-1)+1</f>
        <v>4.2191806935828531</v>
      </c>
      <c r="W106" s="7" cm="1">
        <f t="array" ref="W106">IFERROR(_xlfn.NORM.DIST(output[[#This Row],[reviews]],AVERAGE(IF(output[sensors]=output[[#This Row],[sensors]],output[reviews])),_xlfn.STDEV.P(IF(output[sensors]=output[[#This Row],[sensors]],output[reviews])),1),_xlfn.NORM.DIST(output[[#This Row],[reviews]],AVERAGE(output[reviews]),_xlfn.STDEV.P(output[reviews]),1))*(1.2-0.8)+0.5</f>
        <v>0.62547982684352355</v>
      </c>
      <c r="X106" s="8">
        <f>output[[#This Row],[normalized review count]]*output[[#This Row],[rating]]</f>
        <v>2.6895632554271511</v>
      </c>
      <c r="Y106" s="8">
        <f>(output[[#This Row],[adj Review]]+output[[#This Row],[normalized_pps]])/2</f>
        <v>3.4543719745050021</v>
      </c>
    </row>
    <row r="107" spans="1:25" hidden="1" x14ac:dyDescent="0.25">
      <c r="A107" s="1" t="s">
        <v>100</v>
      </c>
      <c r="B107" s="1" t="s">
        <v>294</v>
      </c>
      <c r="C107">
        <v>12.3405</v>
      </c>
      <c r="D107">
        <v>4.3</v>
      </c>
      <c r="E107">
        <v>165</v>
      </c>
      <c r="F107">
        <v>1</v>
      </c>
      <c r="G107" s="1" t="s">
        <v>61</v>
      </c>
      <c r="H107" t="b">
        <v>1</v>
      </c>
      <c r="I107" t="b">
        <v>0</v>
      </c>
      <c r="J107" t="b">
        <v>1</v>
      </c>
      <c r="K107" t="b">
        <v>0</v>
      </c>
      <c r="L107" t="b">
        <v>0</v>
      </c>
      <c r="M107" t="b">
        <v>0</v>
      </c>
      <c r="N107" t="b">
        <v>0</v>
      </c>
      <c r="O107" t="b">
        <v>0</v>
      </c>
      <c r="P107">
        <v>2</v>
      </c>
      <c r="Q107">
        <v>12.3405</v>
      </c>
      <c r="R107">
        <v>6.1702500000000002</v>
      </c>
      <c r="S107">
        <f>$H$1*output[[#This Row],[sense_temp]]+$I$1*output[[#This Row],[sense_motion]]+$J$1*output[[#This Row],[sense_humidity]]+$K$1*output[[#This Row],[sense_uv]]+$L$1*output[[#This Row],[sense_light]]+$M$1*output[[#This Row],[sense_vibration]]+$N$1*output[[#This Row],[sense_plant]]+$O$1*output[[#This Row],[sense_door]]</f>
        <v>2</v>
      </c>
      <c r="T107">
        <f>-output[[#This Row],[adjprice]]/output[[#This Row],[adj sensors]]</f>
        <v>-6.1702500000000002</v>
      </c>
      <c r="U107" s="1" t="s">
        <v>24</v>
      </c>
      <c r="V107" s="7" cm="1">
        <f t="array" ref="V107">IFERROR(_xlfn.NORM.DIST(output[[#This Row],[neg_pps]],AVERAGE(IF(output[sensors]=output[[#This Row],[sensors]],output[neg_pps])),_xlfn.STDEV.P(IF(output[sensors]=output[[#This Row],[sensors]],output[neg_pps])),1),_xlfn.NORM.DIST(output[[#This Row],[neg_pps]],AVERAGE(output[neg_pps]),_xlfn.STDEV.P(output[neg_pps]),1))*(5-1)+1</f>
        <v>4.1663473690517092</v>
      </c>
      <c r="W107" s="7" cm="1">
        <f t="array" ref="W107">IFERROR(_xlfn.NORM.DIST(output[[#This Row],[reviews]],AVERAGE(IF(output[sensors]=output[[#This Row],[sensors]],output[reviews])),_xlfn.STDEV.P(IF(output[sensors]=output[[#This Row],[sensors]],output[reviews])),1),_xlfn.NORM.DIST(output[[#This Row],[reviews]],AVERAGE(output[reviews]),_xlfn.STDEV.P(output[reviews]),1))*(1.2-0.8)+0.5</f>
        <v>0.63619885367761631</v>
      </c>
      <c r="X107" s="8">
        <f>output[[#This Row],[normalized review count]]*output[[#This Row],[rating]]</f>
        <v>2.7356550708137499</v>
      </c>
      <c r="Y107" s="8">
        <f>(output[[#This Row],[adj Review]]+output[[#This Row],[normalized_pps]])/2</f>
        <v>3.4510012199327296</v>
      </c>
    </row>
    <row r="108" spans="1:25" hidden="1" x14ac:dyDescent="0.25">
      <c r="A108" s="1" t="s">
        <v>100</v>
      </c>
      <c r="B108" s="1" t="s">
        <v>370</v>
      </c>
      <c r="C108">
        <v>12.3405</v>
      </c>
      <c r="D108">
        <v>4.3</v>
      </c>
      <c r="E108">
        <v>165</v>
      </c>
      <c r="F108">
        <v>1</v>
      </c>
      <c r="G108" s="1" t="s">
        <v>61</v>
      </c>
      <c r="H108" t="b">
        <v>1</v>
      </c>
      <c r="I108" t="b">
        <v>0</v>
      </c>
      <c r="J108" t="b">
        <v>1</v>
      </c>
      <c r="K108" t="b">
        <v>0</v>
      </c>
      <c r="L108" t="b">
        <v>0</v>
      </c>
      <c r="M108" t="b">
        <v>0</v>
      </c>
      <c r="N108" t="b">
        <v>0</v>
      </c>
      <c r="O108" t="b">
        <v>0</v>
      </c>
      <c r="P108">
        <v>2</v>
      </c>
      <c r="Q108">
        <v>12.3405</v>
      </c>
      <c r="R108">
        <v>6.1702500000000002</v>
      </c>
      <c r="S108">
        <f>$H$1*output[[#This Row],[sense_temp]]+$I$1*output[[#This Row],[sense_motion]]+$J$1*output[[#This Row],[sense_humidity]]+$K$1*output[[#This Row],[sense_uv]]+$L$1*output[[#This Row],[sense_light]]+$M$1*output[[#This Row],[sense_vibration]]+$N$1*output[[#This Row],[sense_plant]]+$O$1*output[[#This Row],[sense_door]]</f>
        <v>2</v>
      </c>
      <c r="T108">
        <f>-output[[#This Row],[adjprice]]/output[[#This Row],[adj sensors]]</f>
        <v>-6.1702500000000002</v>
      </c>
      <c r="U108" s="1" t="s">
        <v>24</v>
      </c>
      <c r="V108" s="7" cm="1">
        <f t="array" ref="V108">IFERROR(_xlfn.NORM.DIST(output[[#This Row],[neg_pps]],AVERAGE(IF(output[sensors]=output[[#This Row],[sensors]],output[neg_pps])),_xlfn.STDEV.P(IF(output[sensors]=output[[#This Row],[sensors]],output[neg_pps])),1),_xlfn.NORM.DIST(output[[#This Row],[neg_pps]],AVERAGE(output[neg_pps]),_xlfn.STDEV.P(output[neg_pps]),1))*(5-1)+1</f>
        <v>4.1663473690517092</v>
      </c>
      <c r="W108" s="7" cm="1">
        <f t="array" ref="W108">IFERROR(_xlfn.NORM.DIST(output[[#This Row],[reviews]],AVERAGE(IF(output[sensors]=output[[#This Row],[sensors]],output[reviews])),_xlfn.STDEV.P(IF(output[sensors]=output[[#This Row],[sensors]],output[reviews])),1),_xlfn.NORM.DIST(output[[#This Row],[reviews]],AVERAGE(output[reviews]),_xlfn.STDEV.P(output[reviews]),1))*(1.2-0.8)+0.5</f>
        <v>0.63619885367761631</v>
      </c>
      <c r="X108" s="8">
        <f>output[[#This Row],[normalized review count]]*output[[#This Row],[rating]]</f>
        <v>2.7356550708137499</v>
      </c>
      <c r="Y108" s="8">
        <f>(output[[#This Row],[adj Review]]+output[[#This Row],[normalized_pps]])/2</f>
        <v>3.4510012199327296</v>
      </c>
    </row>
    <row r="109" spans="1:25" hidden="1" x14ac:dyDescent="0.25">
      <c r="A109" s="1" t="s">
        <v>100</v>
      </c>
      <c r="B109" s="1" t="s">
        <v>382</v>
      </c>
      <c r="C109">
        <v>12.3405</v>
      </c>
      <c r="D109">
        <v>4.3</v>
      </c>
      <c r="E109">
        <v>165</v>
      </c>
      <c r="F109">
        <v>1</v>
      </c>
      <c r="G109" s="1" t="s">
        <v>61</v>
      </c>
      <c r="H109" t="b">
        <v>1</v>
      </c>
      <c r="I109" t="b">
        <v>0</v>
      </c>
      <c r="J109" t="b">
        <v>1</v>
      </c>
      <c r="K109" t="b">
        <v>0</v>
      </c>
      <c r="L109" t="b">
        <v>0</v>
      </c>
      <c r="M109" t="b">
        <v>0</v>
      </c>
      <c r="N109" t="b">
        <v>0</v>
      </c>
      <c r="O109" t="b">
        <v>0</v>
      </c>
      <c r="P109">
        <v>2</v>
      </c>
      <c r="Q109">
        <v>12.3405</v>
      </c>
      <c r="R109">
        <v>6.1702500000000002</v>
      </c>
      <c r="S109">
        <f>$H$1*output[[#This Row],[sense_temp]]+$I$1*output[[#This Row],[sense_motion]]+$J$1*output[[#This Row],[sense_humidity]]+$K$1*output[[#This Row],[sense_uv]]+$L$1*output[[#This Row],[sense_light]]+$M$1*output[[#This Row],[sense_vibration]]+$N$1*output[[#This Row],[sense_plant]]+$O$1*output[[#This Row],[sense_door]]</f>
        <v>2</v>
      </c>
      <c r="T109">
        <f>-output[[#This Row],[adjprice]]/output[[#This Row],[adj sensors]]</f>
        <v>-6.1702500000000002</v>
      </c>
      <c r="U109" s="1" t="s">
        <v>24</v>
      </c>
      <c r="V109" s="7" cm="1">
        <f t="array" ref="V109">IFERROR(_xlfn.NORM.DIST(output[[#This Row],[neg_pps]],AVERAGE(IF(output[sensors]=output[[#This Row],[sensors]],output[neg_pps])),_xlfn.STDEV.P(IF(output[sensors]=output[[#This Row],[sensors]],output[neg_pps])),1),_xlfn.NORM.DIST(output[[#This Row],[neg_pps]],AVERAGE(output[neg_pps]),_xlfn.STDEV.P(output[neg_pps]),1))*(5-1)+1</f>
        <v>4.1663473690517092</v>
      </c>
      <c r="W109" s="7" cm="1">
        <f t="array" ref="W109">IFERROR(_xlfn.NORM.DIST(output[[#This Row],[reviews]],AVERAGE(IF(output[sensors]=output[[#This Row],[sensors]],output[reviews])),_xlfn.STDEV.P(IF(output[sensors]=output[[#This Row],[sensors]],output[reviews])),1),_xlfn.NORM.DIST(output[[#This Row],[reviews]],AVERAGE(output[reviews]),_xlfn.STDEV.P(output[reviews]),1))*(1.2-0.8)+0.5</f>
        <v>0.63619885367761631</v>
      </c>
      <c r="X109" s="8">
        <f>output[[#This Row],[normalized review count]]*output[[#This Row],[rating]]</f>
        <v>2.7356550708137499</v>
      </c>
      <c r="Y109" s="8">
        <f>(output[[#This Row],[adj Review]]+output[[#This Row],[normalized_pps]])/2</f>
        <v>3.4510012199327296</v>
      </c>
    </row>
    <row r="110" spans="1:25" hidden="1" x14ac:dyDescent="0.25">
      <c r="A110" s="1" t="s">
        <v>100</v>
      </c>
      <c r="B110" s="1" t="s">
        <v>468</v>
      </c>
      <c r="C110">
        <v>12.3405</v>
      </c>
      <c r="D110">
        <v>4.3</v>
      </c>
      <c r="E110">
        <v>165</v>
      </c>
      <c r="F110">
        <v>1</v>
      </c>
      <c r="G110" s="1" t="s">
        <v>61</v>
      </c>
      <c r="H110" t="b">
        <v>1</v>
      </c>
      <c r="I110" t="b">
        <v>0</v>
      </c>
      <c r="J110" t="b">
        <v>1</v>
      </c>
      <c r="K110" t="b">
        <v>0</v>
      </c>
      <c r="L110" t="b">
        <v>0</v>
      </c>
      <c r="M110" t="b">
        <v>0</v>
      </c>
      <c r="N110" t="b">
        <v>0</v>
      </c>
      <c r="O110" t="b">
        <v>0</v>
      </c>
      <c r="P110">
        <v>2</v>
      </c>
      <c r="Q110">
        <v>12.3405</v>
      </c>
      <c r="R110">
        <v>6.1702500000000002</v>
      </c>
      <c r="S110">
        <f>$H$1*output[[#This Row],[sense_temp]]+$I$1*output[[#This Row],[sense_motion]]+$J$1*output[[#This Row],[sense_humidity]]+$K$1*output[[#This Row],[sense_uv]]+$L$1*output[[#This Row],[sense_light]]+$M$1*output[[#This Row],[sense_vibration]]+$N$1*output[[#This Row],[sense_plant]]+$O$1*output[[#This Row],[sense_door]]</f>
        <v>2</v>
      </c>
      <c r="T110">
        <f>-output[[#This Row],[adjprice]]/output[[#This Row],[adj sensors]]</f>
        <v>-6.1702500000000002</v>
      </c>
      <c r="U110" s="1" t="s">
        <v>24</v>
      </c>
      <c r="V110" s="7" cm="1">
        <f t="array" ref="V110">IFERROR(_xlfn.NORM.DIST(output[[#This Row],[neg_pps]],AVERAGE(IF(output[sensors]=output[[#This Row],[sensors]],output[neg_pps])),_xlfn.STDEV.P(IF(output[sensors]=output[[#This Row],[sensors]],output[neg_pps])),1),_xlfn.NORM.DIST(output[[#This Row],[neg_pps]],AVERAGE(output[neg_pps]),_xlfn.STDEV.P(output[neg_pps]),1))*(5-1)+1</f>
        <v>4.1663473690517092</v>
      </c>
      <c r="W110" s="7" cm="1">
        <f t="array" ref="W110">IFERROR(_xlfn.NORM.DIST(output[[#This Row],[reviews]],AVERAGE(IF(output[sensors]=output[[#This Row],[sensors]],output[reviews])),_xlfn.STDEV.P(IF(output[sensors]=output[[#This Row],[sensors]],output[reviews])),1),_xlfn.NORM.DIST(output[[#This Row],[reviews]],AVERAGE(output[reviews]),_xlfn.STDEV.P(output[reviews]),1))*(1.2-0.8)+0.5</f>
        <v>0.63619885367761631</v>
      </c>
      <c r="X110" s="8">
        <f>output[[#This Row],[normalized review count]]*output[[#This Row],[rating]]</f>
        <v>2.7356550708137499</v>
      </c>
      <c r="Y110" s="8">
        <f>(output[[#This Row],[adj Review]]+output[[#This Row],[normalized_pps]])/2</f>
        <v>3.4510012199327296</v>
      </c>
    </row>
    <row r="111" spans="1:25" hidden="1" x14ac:dyDescent="0.25">
      <c r="A111" s="1" t="s">
        <v>130</v>
      </c>
      <c r="B111" s="1" t="s">
        <v>498</v>
      </c>
      <c r="C111">
        <v>10.231499999999999</v>
      </c>
      <c r="D111">
        <v>4.5</v>
      </c>
      <c r="E111">
        <v>28</v>
      </c>
      <c r="F111">
        <v>1</v>
      </c>
      <c r="G111" s="1" t="s">
        <v>20</v>
      </c>
      <c r="H111" t="b">
        <v>0</v>
      </c>
      <c r="I111" t="b">
        <v>0</v>
      </c>
      <c r="J111" t="b">
        <v>0</v>
      </c>
      <c r="K111" t="b">
        <v>0</v>
      </c>
      <c r="L111" t="b">
        <v>0</v>
      </c>
      <c r="M111" t="b">
        <v>0</v>
      </c>
      <c r="N111" t="b">
        <v>0</v>
      </c>
      <c r="O111" t="b">
        <v>1</v>
      </c>
      <c r="P111">
        <v>1</v>
      </c>
      <c r="Q111">
        <v>10.231499999999999</v>
      </c>
      <c r="R111">
        <v>10.231499999999999</v>
      </c>
      <c r="S111">
        <f>$H$1*output[[#This Row],[sense_temp]]+$I$1*output[[#This Row],[sense_motion]]+$J$1*output[[#This Row],[sense_humidity]]+$K$1*output[[#This Row],[sense_uv]]+$L$1*output[[#This Row],[sense_light]]+$M$1*output[[#This Row],[sense_vibration]]+$N$1*output[[#This Row],[sense_plant]]+$O$1*output[[#This Row],[sense_door]]</f>
        <v>1</v>
      </c>
      <c r="T111">
        <f>-output[[#This Row],[adjprice]]/output[[#This Row],[adj sensors]]</f>
        <v>-10.231499999999999</v>
      </c>
      <c r="U111" s="1" t="s">
        <v>37</v>
      </c>
      <c r="V111" s="7" cm="1">
        <f t="array" ref="V111">IFERROR(_xlfn.NORM.DIST(output[[#This Row],[neg_pps]],AVERAGE(IF(output[sensors]=output[[#This Row],[sensors]],output[neg_pps])),_xlfn.STDEV.P(IF(output[sensors]=output[[#This Row],[sensors]],output[neg_pps])),1),_xlfn.NORM.DIST(output[[#This Row],[neg_pps]],AVERAGE(output[neg_pps]),_xlfn.STDEV.P(output[neg_pps]),1))*(5-1)+1</f>
        <v>4.1671390589759723</v>
      </c>
      <c r="W111" s="7" cm="1">
        <f t="array" ref="W111">IFERROR(_xlfn.NORM.DIST(output[[#This Row],[reviews]],AVERAGE(IF(output[sensors]=output[[#This Row],[sensors]],output[reviews])),_xlfn.STDEV.P(IF(output[sensors]=output[[#This Row],[sensors]],output[reviews])),1),_xlfn.NORM.DIST(output[[#This Row],[reviews]],AVERAGE(output[reviews]),_xlfn.STDEV.P(output[reviews]),1))*(1.2-0.8)+0.5</f>
        <v>0.6009621008429219</v>
      </c>
      <c r="X111" s="8">
        <f>output[[#This Row],[normalized review count]]*output[[#This Row],[rating]]</f>
        <v>2.7043294537931484</v>
      </c>
      <c r="Y111" s="8">
        <f>(output[[#This Row],[adj Review]]+output[[#This Row],[normalized_pps]])/2</f>
        <v>3.4357342563845603</v>
      </c>
    </row>
    <row r="112" spans="1:25" hidden="1" x14ac:dyDescent="0.25">
      <c r="A112" s="1" t="s">
        <v>73</v>
      </c>
      <c r="B112" s="1" t="s">
        <v>234</v>
      </c>
      <c r="C112">
        <v>15.570499999999999</v>
      </c>
      <c r="D112">
        <v>4.0032863849765228</v>
      </c>
      <c r="E112">
        <v>294.80046948356807</v>
      </c>
      <c r="F112">
        <v>1</v>
      </c>
      <c r="G112" s="1" t="s">
        <v>20</v>
      </c>
      <c r="H112" t="b">
        <v>1</v>
      </c>
      <c r="I112" t="b">
        <v>0</v>
      </c>
      <c r="J112" t="b">
        <v>1</v>
      </c>
      <c r="K112" t="b">
        <v>0</v>
      </c>
      <c r="L112" t="b">
        <v>0</v>
      </c>
      <c r="M112" t="b">
        <v>0</v>
      </c>
      <c r="N112" t="b">
        <v>0</v>
      </c>
      <c r="O112" t="b">
        <v>0</v>
      </c>
      <c r="P112">
        <v>2</v>
      </c>
      <c r="Q112">
        <v>15.570499999999999</v>
      </c>
      <c r="R112">
        <v>7.7852499999999996</v>
      </c>
      <c r="S112">
        <f>$H$1*output[[#This Row],[sense_temp]]+$I$1*output[[#This Row],[sense_motion]]+$J$1*output[[#This Row],[sense_humidity]]+$K$1*output[[#This Row],[sense_uv]]+$L$1*output[[#This Row],[sense_light]]+$M$1*output[[#This Row],[sense_vibration]]+$N$1*output[[#This Row],[sense_plant]]+$O$1*output[[#This Row],[sense_door]]</f>
        <v>2</v>
      </c>
      <c r="T112">
        <f>-output[[#This Row],[adjprice]]/output[[#This Row],[adj sensors]]</f>
        <v>-7.7852499999999996</v>
      </c>
      <c r="U112" s="1" t="s">
        <v>24</v>
      </c>
      <c r="V112" s="7" cm="1">
        <f t="array" ref="V112">IFERROR(_xlfn.NORM.DIST(output[[#This Row],[neg_pps]],AVERAGE(IF(output[sensors]=output[[#This Row],[sensors]],output[neg_pps])),_xlfn.STDEV.P(IF(output[sensors]=output[[#This Row],[sensors]],output[neg_pps])),1),_xlfn.NORM.DIST(output[[#This Row],[neg_pps]],AVERAGE(output[neg_pps]),_xlfn.STDEV.P(output[neg_pps]),1))*(5-1)+1</f>
        <v>4.0923549951870957</v>
      </c>
      <c r="W112" s="7" cm="1">
        <f t="array" ref="W112">IFERROR(_xlfn.NORM.DIST(output[[#This Row],[reviews]],AVERAGE(IF(output[sensors]=output[[#This Row],[sensors]],output[reviews])),_xlfn.STDEV.P(IF(output[sensors]=output[[#This Row],[sensors]],output[reviews])),1),_xlfn.NORM.DIST(output[[#This Row],[reviews]],AVERAGE(output[reviews]),_xlfn.STDEV.P(output[reviews]),1))*(1.2-0.8)+0.5</f>
        <v>0.68256756271643404</v>
      </c>
      <c r="X112" s="8">
        <f>output[[#This Row],[normalized review count]]*output[[#This Row],[rating]]</f>
        <v>2.7325134306493091</v>
      </c>
      <c r="Y112" s="8">
        <f>(output[[#This Row],[adj Review]]+output[[#This Row],[normalized_pps]])/2</f>
        <v>3.4124342129182024</v>
      </c>
    </row>
    <row r="113" spans="1:25" hidden="1" x14ac:dyDescent="0.25">
      <c r="A113" s="1" t="s">
        <v>73</v>
      </c>
      <c r="B113" s="1" t="s">
        <v>328</v>
      </c>
      <c r="C113">
        <v>15.570499999999999</v>
      </c>
      <c r="D113">
        <v>4.0032863849765228</v>
      </c>
      <c r="E113">
        <v>294.80046948356807</v>
      </c>
      <c r="F113">
        <v>1</v>
      </c>
      <c r="G113" s="1" t="s">
        <v>20</v>
      </c>
      <c r="H113" t="b">
        <v>1</v>
      </c>
      <c r="I113" t="b">
        <v>0</v>
      </c>
      <c r="J113" t="b">
        <v>1</v>
      </c>
      <c r="K113" t="b">
        <v>0</v>
      </c>
      <c r="L113" t="b">
        <v>0</v>
      </c>
      <c r="M113" t="b">
        <v>0</v>
      </c>
      <c r="N113" t="b">
        <v>0</v>
      </c>
      <c r="O113" t="b">
        <v>0</v>
      </c>
      <c r="P113">
        <v>2</v>
      </c>
      <c r="Q113">
        <v>15.570499999999999</v>
      </c>
      <c r="R113">
        <v>7.7852499999999996</v>
      </c>
      <c r="S113">
        <f>$H$1*output[[#This Row],[sense_temp]]+$I$1*output[[#This Row],[sense_motion]]+$J$1*output[[#This Row],[sense_humidity]]+$K$1*output[[#This Row],[sense_uv]]+$L$1*output[[#This Row],[sense_light]]+$M$1*output[[#This Row],[sense_vibration]]+$N$1*output[[#This Row],[sense_plant]]+$O$1*output[[#This Row],[sense_door]]</f>
        <v>2</v>
      </c>
      <c r="T113">
        <f>-output[[#This Row],[adjprice]]/output[[#This Row],[adj sensors]]</f>
        <v>-7.7852499999999996</v>
      </c>
      <c r="U113" s="1" t="s">
        <v>24</v>
      </c>
      <c r="V113" s="7" cm="1">
        <f t="array" ref="V113">IFERROR(_xlfn.NORM.DIST(output[[#This Row],[neg_pps]],AVERAGE(IF(output[sensors]=output[[#This Row],[sensors]],output[neg_pps])),_xlfn.STDEV.P(IF(output[sensors]=output[[#This Row],[sensors]],output[neg_pps])),1),_xlfn.NORM.DIST(output[[#This Row],[neg_pps]],AVERAGE(output[neg_pps]),_xlfn.STDEV.P(output[neg_pps]),1))*(5-1)+1</f>
        <v>4.0923549951870957</v>
      </c>
      <c r="W113" s="7" cm="1">
        <f t="array" ref="W113">IFERROR(_xlfn.NORM.DIST(output[[#This Row],[reviews]],AVERAGE(IF(output[sensors]=output[[#This Row],[sensors]],output[reviews])),_xlfn.STDEV.P(IF(output[sensors]=output[[#This Row],[sensors]],output[reviews])),1),_xlfn.NORM.DIST(output[[#This Row],[reviews]],AVERAGE(output[reviews]),_xlfn.STDEV.P(output[reviews]),1))*(1.2-0.8)+0.5</f>
        <v>0.68256756271643404</v>
      </c>
      <c r="X113" s="8">
        <f>output[[#This Row],[normalized review count]]*output[[#This Row],[rating]]</f>
        <v>2.7325134306493091</v>
      </c>
      <c r="Y113" s="8">
        <f>(output[[#This Row],[adj Review]]+output[[#This Row],[normalized_pps]])/2</f>
        <v>3.4124342129182024</v>
      </c>
    </row>
    <row r="114" spans="1:25" hidden="1" x14ac:dyDescent="0.25">
      <c r="A114" s="1" t="s">
        <v>73</v>
      </c>
      <c r="B114" s="1" t="s">
        <v>642</v>
      </c>
      <c r="C114">
        <v>15.570499999999999</v>
      </c>
      <c r="D114">
        <v>4.0032863849765228</v>
      </c>
      <c r="E114">
        <v>294.80046948356807</v>
      </c>
      <c r="F114">
        <v>1</v>
      </c>
      <c r="G114" s="1" t="s">
        <v>20</v>
      </c>
      <c r="H114" t="b">
        <v>1</v>
      </c>
      <c r="I114" t="b">
        <v>0</v>
      </c>
      <c r="J114" t="b">
        <v>1</v>
      </c>
      <c r="K114" t="b">
        <v>0</v>
      </c>
      <c r="L114" t="b">
        <v>0</v>
      </c>
      <c r="M114" t="b">
        <v>0</v>
      </c>
      <c r="N114" t="b">
        <v>0</v>
      </c>
      <c r="O114" t="b">
        <v>0</v>
      </c>
      <c r="P114">
        <v>2</v>
      </c>
      <c r="Q114">
        <v>15.570499999999999</v>
      </c>
      <c r="R114">
        <v>7.7852499999999996</v>
      </c>
      <c r="S114">
        <f>$H$1*output[[#This Row],[sense_temp]]+$I$1*output[[#This Row],[sense_motion]]+$J$1*output[[#This Row],[sense_humidity]]+$K$1*output[[#This Row],[sense_uv]]+$L$1*output[[#This Row],[sense_light]]+$M$1*output[[#This Row],[sense_vibration]]+$N$1*output[[#This Row],[sense_plant]]+$O$1*output[[#This Row],[sense_door]]</f>
        <v>2</v>
      </c>
      <c r="T114">
        <f>-output[[#This Row],[adjprice]]/output[[#This Row],[adj sensors]]</f>
        <v>-7.7852499999999996</v>
      </c>
      <c r="U114" s="1" t="s">
        <v>24</v>
      </c>
      <c r="V114" s="7" cm="1">
        <f t="array" ref="V114">IFERROR(_xlfn.NORM.DIST(output[[#This Row],[neg_pps]],AVERAGE(IF(output[sensors]=output[[#This Row],[sensors]],output[neg_pps])),_xlfn.STDEV.P(IF(output[sensors]=output[[#This Row],[sensors]],output[neg_pps])),1),_xlfn.NORM.DIST(output[[#This Row],[neg_pps]],AVERAGE(output[neg_pps]),_xlfn.STDEV.P(output[neg_pps]),1))*(5-1)+1</f>
        <v>4.0923549951870957</v>
      </c>
      <c r="W114" s="7" cm="1">
        <f t="array" ref="W114">IFERROR(_xlfn.NORM.DIST(output[[#This Row],[reviews]],AVERAGE(IF(output[sensors]=output[[#This Row],[sensors]],output[reviews])),_xlfn.STDEV.P(IF(output[sensors]=output[[#This Row],[sensors]],output[reviews])),1),_xlfn.NORM.DIST(output[[#This Row],[reviews]],AVERAGE(output[reviews]),_xlfn.STDEV.P(output[reviews]),1))*(1.2-0.8)+0.5</f>
        <v>0.68256756271643404</v>
      </c>
      <c r="X114" s="8">
        <f>output[[#This Row],[normalized review count]]*output[[#This Row],[rating]]</f>
        <v>2.7325134306493091</v>
      </c>
      <c r="Y114" s="8">
        <f>(output[[#This Row],[adj Review]]+output[[#This Row],[normalized_pps]])/2</f>
        <v>3.4124342129182024</v>
      </c>
    </row>
    <row r="115" spans="1:25" hidden="1" x14ac:dyDescent="0.25">
      <c r="A115" s="1" t="s">
        <v>254</v>
      </c>
      <c r="B115" s="1" t="s">
        <v>255</v>
      </c>
      <c r="C115">
        <v>15.950499999999998</v>
      </c>
      <c r="D115">
        <v>4.0032863849765228</v>
      </c>
      <c r="E115">
        <v>294.80046948356807</v>
      </c>
      <c r="F115">
        <v>1</v>
      </c>
      <c r="G115" s="1" t="s">
        <v>20</v>
      </c>
      <c r="H115" t="b">
        <v>1</v>
      </c>
      <c r="I115" t="b">
        <v>0</v>
      </c>
      <c r="J115" t="b">
        <v>1</v>
      </c>
      <c r="K115" t="b">
        <v>0</v>
      </c>
      <c r="L115" t="b">
        <v>0</v>
      </c>
      <c r="M115" t="b">
        <v>0</v>
      </c>
      <c r="N115" t="b">
        <v>0</v>
      </c>
      <c r="O115" t="b">
        <v>0</v>
      </c>
      <c r="P115">
        <v>2</v>
      </c>
      <c r="Q115">
        <v>15.950499999999998</v>
      </c>
      <c r="R115">
        <v>7.9752499999999991</v>
      </c>
      <c r="S115">
        <f>$H$1*output[[#This Row],[sense_temp]]+$I$1*output[[#This Row],[sense_motion]]+$J$1*output[[#This Row],[sense_humidity]]+$K$1*output[[#This Row],[sense_uv]]+$L$1*output[[#This Row],[sense_light]]+$M$1*output[[#This Row],[sense_vibration]]+$N$1*output[[#This Row],[sense_plant]]+$O$1*output[[#This Row],[sense_door]]</f>
        <v>2</v>
      </c>
      <c r="T115">
        <f>-output[[#This Row],[adjprice]]/output[[#This Row],[adj sensors]]</f>
        <v>-7.9752499999999991</v>
      </c>
      <c r="U115" s="1" t="s">
        <v>24</v>
      </c>
      <c r="V115" s="7" cm="1">
        <f t="array" ref="V115">IFERROR(_xlfn.NORM.DIST(output[[#This Row],[neg_pps]],AVERAGE(IF(output[sensors]=output[[#This Row],[sensors]],output[neg_pps])),_xlfn.STDEV.P(IF(output[sensors]=output[[#This Row],[sensors]],output[neg_pps])),1),_xlfn.NORM.DIST(output[[#This Row],[neg_pps]],AVERAGE(output[neg_pps]),_xlfn.STDEV.P(output[neg_pps]),1))*(5-1)+1</f>
        <v>4.0834129126635386</v>
      </c>
      <c r="W115" s="7" cm="1">
        <f t="array" ref="W115">IFERROR(_xlfn.NORM.DIST(output[[#This Row],[reviews]],AVERAGE(IF(output[sensors]=output[[#This Row],[sensors]],output[reviews])),_xlfn.STDEV.P(IF(output[sensors]=output[[#This Row],[sensors]],output[reviews])),1),_xlfn.NORM.DIST(output[[#This Row],[reviews]],AVERAGE(output[reviews]),_xlfn.STDEV.P(output[reviews]),1))*(1.2-0.8)+0.5</f>
        <v>0.68256756271643404</v>
      </c>
      <c r="X115" s="8">
        <f>output[[#This Row],[normalized review count]]*output[[#This Row],[rating]]</f>
        <v>2.7325134306493091</v>
      </c>
      <c r="Y115" s="8">
        <f>(output[[#This Row],[adj Review]]+output[[#This Row],[normalized_pps]])/2</f>
        <v>3.4079631716564238</v>
      </c>
    </row>
    <row r="116" spans="1:25" hidden="1" x14ac:dyDescent="0.25">
      <c r="A116" s="1" t="s">
        <v>254</v>
      </c>
      <c r="B116" s="1" t="s">
        <v>332</v>
      </c>
      <c r="C116">
        <v>15.950499999999998</v>
      </c>
      <c r="D116">
        <v>4.0032863849765228</v>
      </c>
      <c r="E116">
        <v>294.80046948356807</v>
      </c>
      <c r="F116">
        <v>1</v>
      </c>
      <c r="G116" s="1" t="s">
        <v>20</v>
      </c>
      <c r="H116" t="b">
        <v>1</v>
      </c>
      <c r="I116" t="b">
        <v>0</v>
      </c>
      <c r="J116" t="b">
        <v>1</v>
      </c>
      <c r="K116" t="b">
        <v>0</v>
      </c>
      <c r="L116" t="b">
        <v>0</v>
      </c>
      <c r="M116" t="b">
        <v>0</v>
      </c>
      <c r="N116" t="b">
        <v>0</v>
      </c>
      <c r="O116" t="b">
        <v>0</v>
      </c>
      <c r="P116">
        <v>2</v>
      </c>
      <c r="Q116">
        <v>15.950499999999998</v>
      </c>
      <c r="R116">
        <v>7.9752499999999991</v>
      </c>
      <c r="S116">
        <f>$H$1*output[[#This Row],[sense_temp]]+$I$1*output[[#This Row],[sense_motion]]+$J$1*output[[#This Row],[sense_humidity]]+$K$1*output[[#This Row],[sense_uv]]+$L$1*output[[#This Row],[sense_light]]+$M$1*output[[#This Row],[sense_vibration]]+$N$1*output[[#This Row],[sense_plant]]+$O$1*output[[#This Row],[sense_door]]</f>
        <v>2</v>
      </c>
      <c r="T116">
        <f>-output[[#This Row],[adjprice]]/output[[#This Row],[adj sensors]]</f>
        <v>-7.9752499999999991</v>
      </c>
      <c r="U116" s="1" t="s">
        <v>24</v>
      </c>
      <c r="V116" s="7" cm="1">
        <f t="array" ref="V116">IFERROR(_xlfn.NORM.DIST(output[[#This Row],[neg_pps]],AVERAGE(IF(output[sensors]=output[[#This Row],[sensors]],output[neg_pps])),_xlfn.STDEV.P(IF(output[sensors]=output[[#This Row],[sensors]],output[neg_pps])),1),_xlfn.NORM.DIST(output[[#This Row],[neg_pps]],AVERAGE(output[neg_pps]),_xlfn.STDEV.P(output[neg_pps]),1))*(5-1)+1</f>
        <v>4.0834129126635386</v>
      </c>
      <c r="W116" s="7" cm="1">
        <f t="array" ref="W116">IFERROR(_xlfn.NORM.DIST(output[[#This Row],[reviews]],AVERAGE(IF(output[sensors]=output[[#This Row],[sensors]],output[reviews])),_xlfn.STDEV.P(IF(output[sensors]=output[[#This Row],[sensors]],output[reviews])),1),_xlfn.NORM.DIST(output[[#This Row],[reviews]],AVERAGE(output[reviews]),_xlfn.STDEV.P(output[reviews]),1))*(1.2-0.8)+0.5</f>
        <v>0.68256756271643404</v>
      </c>
      <c r="X116" s="8">
        <f>output[[#This Row],[normalized review count]]*output[[#This Row],[rating]]</f>
        <v>2.7325134306493091</v>
      </c>
      <c r="Y116" s="8">
        <f>(output[[#This Row],[adj Review]]+output[[#This Row],[normalized_pps]])/2</f>
        <v>3.4079631716564238</v>
      </c>
    </row>
    <row r="117" spans="1:25" hidden="1" x14ac:dyDescent="0.25">
      <c r="A117" s="1" t="s">
        <v>161</v>
      </c>
      <c r="B117" s="1" t="s">
        <v>648</v>
      </c>
      <c r="C117">
        <v>12.3405</v>
      </c>
      <c r="D117">
        <v>4.0032863849765228</v>
      </c>
      <c r="E117">
        <v>294.80046948356807</v>
      </c>
      <c r="F117">
        <v>1</v>
      </c>
      <c r="G117" s="1" t="s">
        <v>61</v>
      </c>
      <c r="H117" t="b">
        <v>0</v>
      </c>
      <c r="I117" t="b">
        <v>0</v>
      </c>
      <c r="J117" t="b">
        <v>0</v>
      </c>
      <c r="K117" t="b">
        <v>0</v>
      </c>
      <c r="L117" t="b">
        <v>0</v>
      </c>
      <c r="M117" t="b">
        <v>0</v>
      </c>
      <c r="N117" t="b">
        <v>0</v>
      </c>
      <c r="O117" t="b">
        <v>1</v>
      </c>
      <c r="P117">
        <v>1</v>
      </c>
      <c r="Q117">
        <v>12.3405</v>
      </c>
      <c r="R117">
        <v>12.3405</v>
      </c>
      <c r="S117">
        <f>$H$1*output[[#This Row],[sense_temp]]+$I$1*output[[#This Row],[sense_motion]]+$J$1*output[[#This Row],[sense_humidity]]+$K$1*output[[#This Row],[sense_uv]]+$L$1*output[[#This Row],[sense_light]]+$M$1*output[[#This Row],[sense_vibration]]+$N$1*output[[#This Row],[sense_plant]]+$O$1*output[[#This Row],[sense_door]]</f>
        <v>1</v>
      </c>
      <c r="T117">
        <f>-output[[#This Row],[adjprice]]/output[[#This Row],[adj sensors]]</f>
        <v>-12.3405</v>
      </c>
      <c r="U117" s="1" t="s">
        <v>37</v>
      </c>
      <c r="V117" s="7" cm="1">
        <f t="array" ref="V117">IFERROR(_xlfn.NORM.DIST(output[[#This Row],[neg_pps]],AVERAGE(IF(output[sensors]=output[[#This Row],[sensors]],output[neg_pps])),_xlfn.STDEV.P(IF(output[sensors]=output[[#This Row],[sensors]],output[neg_pps])),1),_xlfn.NORM.DIST(output[[#This Row],[neg_pps]],AVERAGE(output[neg_pps]),_xlfn.STDEV.P(output[neg_pps]),1))*(5-1)+1</f>
        <v>4.0594902781443007</v>
      </c>
      <c r="W117" s="7" cm="1">
        <f t="array" ref="W117">IFERROR(_xlfn.NORM.DIST(output[[#This Row],[reviews]],AVERAGE(IF(output[sensors]=output[[#This Row],[sensors]],output[reviews])),_xlfn.STDEV.P(IF(output[sensors]=output[[#This Row],[sensors]],output[reviews])),1),_xlfn.NORM.DIST(output[[#This Row],[reviews]],AVERAGE(output[reviews]),_xlfn.STDEV.P(output[reviews]),1))*(1.2-0.8)+0.5</f>
        <v>0.68737784380253286</v>
      </c>
      <c r="X117" s="8">
        <f>output[[#This Row],[normalized review count]]*output[[#This Row],[rating]]</f>
        <v>2.7517703634291988</v>
      </c>
      <c r="Y117" s="8">
        <f>(output[[#This Row],[adj Review]]+output[[#This Row],[normalized_pps]])/2</f>
        <v>3.4056303207867495</v>
      </c>
    </row>
    <row r="118" spans="1:25" hidden="1" x14ac:dyDescent="0.25">
      <c r="A118" s="1" t="s">
        <v>441</v>
      </c>
      <c r="B118" s="1" t="s">
        <v>442</v>
      </c>
      <c r="C118">
        <v>17.090499999999999</v>
      </c>
      <c r="D118">
        <v>4</v>
      </c>
      <c r="E118">
        <v>479</v>
      </c>
      <c r="F118">
        <v>1</v>
      </c>
      <c r="G118" s="1" t="s">
        <v>61</v>
      </c>
      <c r="H118" t="b">
        <v>0</v>
      </c>
      <c r="I118" t="b">
        <v>0</v>
      </c>
      <c r="J118" t="b">
        <v>0</v>
      </c>
      <c r="K118" t="b">
        <v>0</v>
      </c>
      <c r="L118" t="b">
        <v>0</v>
      </c>
      <c r="M118" t="b">
        <v>0</v>
      </c>
      <c r="N118" t="b">
        <v>0</v>
      </c>
      <c r="O118" t="b">
        <v>1</v>
      </c>
      <c r="P118">
        <v>1</v>
      </c>
      <c r="Q118">
        <v>17.090499999999999</v>
      </c>
      <c r="R118">
        <v>17.090499999999999</v>
      </c>
      <c r="S118">
        <f>$H$1*output[[#This Row],[sense_temp]]+$I$1*output[[#This Row],[sense_motion]]+$J$1*output[[#This Row],[sense_humidity]]+$K$1*output[[#This Row],[sense_uv]]+$L$1*output[[#This Row],[sense_light]]+$M$1*output[[#This Row],[sense_vibration]]+$N$1*output[[#This Row],[sense_plant]]+$O$1*output[[#This Row],[sense_door]]</f>
        <v>1</v>
      </c>
      <c r="T118">
        <f>-output[[#This Row],[adjprice]]/output[[#This Row],[adj sensors]]</f>
        <v>-17.090499999999999</v>
      </c>
      <c r="U118" s="1" t="s">
        <v>37</v>
      </c>
      <c r="V118" s="7" cm="1">
        <f t="array" ref="V118">IFERROR(_xlfn.NORM.DIST(output[[#This Row],[neg_pps]],AVERAGE(IF(output[sensors]=output[[#This Row],[sensors]],output[neg_pps])),_xlfn.STDEV.P(IF(output[sensors]=output[[#This Row],[sensors]],output[neg_pps])),1),_xlfn.NORM.DIST(output[[#This Row],[neg_pps]],AVERAGE(output[neg_pps]),_xlfn.STDEV.P(output[neg_pps]),1))*(5-1)+1</f>
        <v>3.7912075216711036</v>
      </c>
      <c r="W118" s="7" cm="1">
        <f t="array" ref="W118">IFERROR(_xlfn.NORM.DIST(output[[#This Row],[reviews]],AVERAGE(IF(output[sensors]=output[[#This Row],[sensors]],output[reviews])),_xlfn.STDEV.P(IF(output[sensors]=output[[#This Row],[sensors]],output[reviews])),1),_xlfn.NORM.DIST(output[[#This Row],[reviews]],AVERAGE(output[reviews]),_xlfn.STDEV.P(output[reviews]),1))*(1.2-0.8)+0.5</f>
        <v>0.75120742890730385</v>
      </c>
      <c r="X118" s="8">
        <f>output[[#This Row],[normalized review count]]*output[[#This Row],[rating]]</f>
        <v>3.0048297156292154</v>
      </c>
      <c r="Y118" s="8">
        <f>(output[[#This Row],[adj Review]]+output[[#This Row],[normalized_pps]])/2</f>
        <v>3.3980186186501595</v>
      </c>
    </row>
    <row r="119" spans="1:25" hidden="1" x14ac:dyDescent="0.25">
      <c r="A119" s="1" t="s">
        <v>441</v>
      </c>
      <c r="B119" s="1" t="s">
        <v>466</v>
      </c>
      <c r="C119">
        <v>17.090499999999999</v>
      </c>
      <c r="D119">
        <v>4</v>
      </c>
      <c r="E119">
        <v>479</v>
      </c>
      <c r="F119">
        <v>1</v>
      </c>
      <c r="G119" s="1" t="s">
        <v>61</v>
      </c>
      <c r="H119" t="b">
        <v>0</v>
      </c>
      <c r="I119" t="b">
        <v>0</v>
      </c>
      <c r="J119" t="b">
        <v>0</v>
      </c>
      <c r="K119" t="b">
        <v>0</v>
      </c>
      <c r="L119" t="b">
        <v>0</v>
      </c>
      <c r="M119" t="b">
        <v>0</v>
      </c>
      <c r="N119" t="b">
        <v>0</v>
      </c>
      <c r="O119" t="b">
        <v>1</v>
      </c>
      <c r="P119">
        <v>1</v>
      </c>
      <c r="Q119">
        <v>17.090499999999999</v>
      </c>
      <c r="R119">
        <v>17.090499999999999</v>
      </c>
      <c r="S119">
        <f>$H$1*output[[#This Row],[sense_temp]]+$I$1*output[[#This Row],[sense_motion]]+$J$1*output[[#This Row],[sense_humidity]]+$K$1*output[[#This Row],[sense_uv]]+$L$1*output[[#This Row],[sense_light]]+$M$1*output[[#This Row],[sense_vibration]]+$N$1*output[[#This Row],[sense_plant]]+$O$1*output[[#This Row],[sense_door]]</f>
        <v>1</v>
      </c>
      <c r="T119">
        <f>-output[[#This Row],[adjprice]]/output[[#This Row],[adj sensors]]</f>
        <v>-17.090499999999999</v>
      </c>
      <c r="U119" s="1" t="s">
        <v>37</v>
      </c>
      <c r="V119" s="7" cm="1">
        <f t="array" ref="V119">IFERROR(_xlfn.NORM.DIST(output[[#This Row],[neg_pps]],AVERAGE(IF(output[sensors]=output[[#This Row],[sensors]],output[neg_pps])),_xlfn.STDEV.P(IF(output[sensors]=output[[#This Row],[sensors]],output[neg_pps])),1),_xlfn.NORM.DIST(output[[#This Row],[neg_pps]],AVERAGE(output[neg_pps]),_xlfn.STDEV.P(output[neg_pps]),1))*(5-1)+1</f>
        <v>3.7912075216711036</v>
      </c>
      <c r="W119" s="7" cm="1">
        <f t="array" ref="W119">IFERROR(_xlfn.NORM.DIST(output[[#This Row],[reviews]],AVERAGE(IF(output[sensors]=output[[#This Row],[sensors]],output[reviews])),_xlfn.STDEV.P(IF(output[sensors]=output[[#This Row],[sensors]],output[reviews])),1),_xlfn.NORM.DIST(output[[#This Row],[reviews]],AVERAGE(output[reviews]),_xlfn.STDEV.P(output[reviews]),1))*(1.2-0.8)+0.5</f>
        <v>0.75120742890730385</v>
      </c>
      <c r="X119" s="8">
        <f>output[[#This Row],[normalized review count]]*output[[#This Row],[rating]]</f>
        <v>3.0048297156292154</v>
      </c>
      <c r="Y119" s="8">
        <f>(output[[#This Row],[adj Review]]+output[[#This Row],[normalized_pps]])/2</f>
        <v>3.3980186186501595</v>
      </c>
    </row>
    <row r="120" spans="1:25" hidden="1" x14ac:dyDescent="0.25">
      <c r="A120" s="1" t="s">
        <v>441</v>
      </c>
      <c r="B120" s="1" t="s">
        <v>479</v>
      </c>
      <c r="C120">
        <v>17.090499999999999</v>
      </c>
      <c r="D120">
        <v>4</v>
      </c>
      <c r="E120">
        <v>479</v>
      </c>
      <c r="F120">
        <v>1</v>
      </c>
      <c r="G120" s="1" t="s">
        <v>61</v>
      </c>
      <c r="H120" t="b">
        <v>0</v>
      </c>
      <c r="I120" t="b">
        <v>0</v>
      </c>
      <c r="J120" t="b">
        <v>0</v>
      </c>
      <c r="K120" t="b">
        <v>0</v>
      </c>
      <c r="L120" t="b">
        <v>0</v>
      </c>
      <c r="M120" t="b">
        <v>0</v>
      </c>
      <c r="N120" t="b">
        <v>0</v>
      </c>
      <c r="O120" t="b">
        <v>1</v>
      </c>
      <c r="P120">
        <v>1</v>
      </c>
      <c r="Q120">
        <v>17.090499999999999</v>
      </c>
      <c r="R120">
        <v>17.090499999999999</v>
      </c>
      <c r="S120">
        <f>$H$1*output[[#This Row],[sense_temp]]+$I$1*output[[#This Row],[sense_motion]]+$J$1*output[[#This Row],[sense_humidity]]+$K$1*output[[#This Row],[sense_uv]]+$L$1*output[[#This Row],[sense_light]]+$M$1*output[[#This Row],[sense_vibration]]+$N$1*output[[#This Row],[sense_plant]]+$O$1*output[[#This Row],[sense_door]]</f>
        <v>1</v>
      </c>
      <c r="T120">
        <f>-output[[#This Row],[adjprice]]/output[[#This Row],[adj sensors]]</f>
        <v>-17.090499999999999</v>
      </c>
      <c r="U120" s="1" t="s">
        <v>37</v>
      </c>
      <c r="V120" s="7" cm="1">
        <f t="array" ref="V120">IFERROR(_xlfn.NORM.DIST(output[[#This Row],[neg_pps]],AVERAGE(IF(output[sensors]=output[[#This Row],[sensors]],output[neg_pps])),_xlfn.STDEV.P(IF(output[sensors]=output[[#This Row],[sensors]],output[neg_pps])),1),_xlfn.NORM.DIST(output[[#This Row],[neg_pps]],AVERAGE(output[neg_pps]),_xlfn.STDEV.P(output[neg_pps]),1))*(5-1)+1</f>
        <v>3.7912075216711036</v>
      </c>
      <c r="W120" s="7" cm="1">
        <f t="array" ref="W120">IFERROR(_xlfn.NORM.DIST(output[[#This Row],[reviews]],AVERAGE(IF(output[sensors]=output[[#This Row],[sensors]],output[reviews])),_xlfn.STDEV.P(IF(output[sensors]=output[[#This Row],[sensors]],output[reviews])),1),_xlfn.NORM.DIST(output[[#This Row],[reviews]],AVERAGE(output[reviews]),_xlfn.STDEV.P(output[reviews]),1))*(1.2-0.8)+0.5</f>
        <v>0.75120742890730385</v>
      </c>
      <c r="X120" s="8">
        <f>output[[#This Row],[normalized review count]]*output[[#This Row],[rating]]</f>
        <v>3.0048297156292154</v>
      </c>
      <c r="Y120" s="8">
        <f>(output[[#This Row],[adj Review]]+output[[#This Row],[normalized_pps]])/2</f>
        <v>3.3980186186501595</v>
      </c>
    </row>
    <row r="121" spans="1:25" hidden="1" x14ac:dyDescent="0.25">
      <c r="A121" s="1" t="s">
        <v>109</v>
      </c>
      <c r="B121" s="1" t="s">
        <v>230</v>
      </c>
      <c r="C121">
        <v>17.042999999999999</v>
      </c>
      <c r="D121">
        <v>4.0032863849765228</v>
      </c>
      <c r="E121">
        <v>294.80046948356807</v>
      </c>
      <c r="F121">
        <v>1</v>
      </c>
      <c r="G121" s="1" t="s">
        <v>20</v>
      </c>
      <c r="H121" t="b">
        <v>1</v>
      </c>
      <c r="I121" t="b">
        <v>0</v>
      </c>
      <c r="J121" t="b">
        <v>1</v>
      </c>
      <c r="K121" t="b">
        <v>0</v>
      </c>
      <c r="L121" t="b">
        <v>0</v>
      </c>
      <c r="M121" t="b">
        <v>0</v>
      </c>
      <c r="N121" t="b">
        <v>0</v>
      </c>
      <c r="O121" t="b">
        <v>0</v>
      </c>
      <c r="P121">
        <v>2</v>
      </c>
      <c r="Q121">
        <v>17.042999999999999</v>
      </c>
      <c r="R121">
        <v>8.5214999999999996</v>
      </c>
      <c r="S121">
        <f>$H$1*output[[#This Row],[sense_temp]]+$I$1*output[[#This Row],[sense_motion]]+$J$1*output[[#This Row],[sense_humidity]]+$K$1*output[[#This Row],[sense_uv]]+$L$1*output[[#This Row],[sense_light]]+$M$1*output[[#This Row],[sense_vibration]]+$N$1*output[[#This Row],[sense_plant]]+$O$1*output[[#This Row],[sense_door]]</f>
        <v>2</v>
      </c>
      <c r="T121">
        <f>-output[[#This Row],[adjprice]]/output[[#This Row],[adj sensors]]</f>
        <v>-8.5214999999999996</v>
      </c>
      <c r="U121" s="1" t="s">
        <v>24</v>
      </c>
      <c r="V121" s="7" cm="1">
        <f t="array" ref="V121">IFERROR(_xlfn.NORM.DIST(output[[#This Row],[neg_pps]],AVERAGE(IF(output[sensors]=output[[#This Row],[sensors]],output[neg_pps])),_xlfn.STDEV.P(IF(output[sensors]=output[[#This Row],[sensors]],output[neg_pps])),1),_xlfn.NORM.DIST(output[[#This Row],[neg_pps]],AVERAGE(output[neg_pps]),_xlfn.STDEV.P(output[neg_pps]),1))*(5-1)+1</f>
        <v>4.0574311667082812</v>
      </c>
      <c r="W121" s="7" cm="1">
        <f t="array" ref="W121">IFERROR(_xlfn.NORM.DIST(output[[#This Row],[reviews]],AVERAGE(IF(output[sensors]=output[[#This Row],[sensors]],output[reviews])),_xlfn.STDEV.P(IF(output[sensors]=output[[#This Row],[sensors]],output[reviews])),1),_xlfn.NORM.DIST(output[[#This Row],[reviews]],AVERAGE(output[reviews]),_xlfn.STDEV.P(output[reviews]),1))*(1.2-0.8)+0.5</f>
        <v>0.68256756271643404</v>
      </c>
      <c r="X121" s="8">
        <f>output[[#This Row],[normalized review count]]*output[[#This Row],[rating]]</f>
        <v>2.7325134306493091</v>
      </c>
      <c r="Y121" s="8">
        <f>(output[[#This Row],[adj Review]]+output[[#This Row],[normalized_pps]])/2</f>
        <v>3.3949722986787951</v>
      </c>
    </row>
    <row r="122" spans="1:25" hidden="1" x14ac:dyDescent="0.25">
      <c r="A122" s="1" t="s">
        <v>109</v>
      </c>
      <c r="B122" s="1" t="s">
        <v>326</v>
      </c>
      <c r="C122">
        <v>17.042999999999999</v>
      </c>
      <c r="D122">
        <v>4.0032863849765228</v>
      </c>
      <c r="E122">
        <v>294.80046948356807</v>
      </c>
      <c r="F122">
        <v>1</v>
      </c>
      <c r="G122" s="1" t="s">
        <v>20</v>
      </c>
      <c r="H122" t="b">
        <v>1</v>
      </c>
      <c r="I122" t="b">
        <v>0</v>
      </c>
      <c r="J122" t="b">
        <v>1</v>
      </c>
      <c r="K122" t="b">
        <v>0</v>
      </c>
      <c r="L122" t="b">
        <v>0</v>
      </c>
      <c r="M122" t="b">
        <v>0</v>
      </c>
      <c r="N122" t="b">
        <v>0</v>
      </c>
      <c r="O122" t="b">
        <v>0</v>
      </c>
      <c r="P122">
        <v>2</v>
      </c>
      <c r="Q122">
        <v>17.042999999999999</v>
      </c>
      <c r="R122">
        <v>8.5214999999999996</v>
      </c>
      <c r="S122">
        <f>$H$1*output[[#This Row],[sense_temp]]+$I$1*output[[#This Row],[sense_motion]]+$J$1*output[[#This Row],[sense_humidity]]+$K$1*output[[#This Row],[sense_uv]]+$L$1*output[[#This Row],[sense_light]]+$M$1*output[[#This Row],[sense_vibration]]+$N$1*output[[#This Row],[sense_plant]]+$O$1*output[[#This Row],[sense_door]]</f>
        <v>2</v>
      </c>
      <c r="T122">
        <f>-output[[#This Row],[adjprice]]/output[[#This Row],[adj sensors]]</f>
        <v>-8.5214999999999996</v>
      </c>
      <c r="U122" s="1" t="s">
        <v>24</v>
      </c>
      <c r="V122" s="7" cm="1">
        <f t="array" ref="V122">IFERROR(_xlfn.NORM.DIST(output[[#This Row],[neg_pps]],AVERAGE(IF(output[sensors]=output[[#This Row],[sensors]],output[neg_pps])),_xlfn.STDEV.P(IF(output[sensors]=output[[#This Row],[sensors]],output[neg_pps])),1),_xlfn.NORM.DIST(output[[#This Row],[neg_pps]],AVERAGE(output[neg_pps]),_xlfn.STDEV.P(output[neg_pps]),1))*(5-1)+1</f>
        <v>4.0574311667082812</v>
      </c>
      <c r="W122" s="7" cm="1">
        <f t="array" ref="W122">IFERROR(_xlfn.NORM.DIST(output[[#This Row],[reviews]],AVERAGE(IF(output[sensors]=output[[#This Row],[sensors]],output[reviews])),_xlfn.STDEV.P(IF(output[sensors]=output[[#This Row],[sensors]],output[reviews])),1),_xlfn.NORM.DIST(output[[#This Row],[reviews]],AVERAGE(output[reviews]),_xlfn.STDEV.P(output[reviews]),1))*(1.2-0.8)+0.5</f>
        <v>0.68256756271643404</v>
      </c>
      <c r="X122" s="8">
        <f>output[[#This Row],[normalized review count]]*output[[#This Row],[rating]]</f>
        <v>2.7325134306493091</v>
      </c>
      <c r="Y122" s="8">
        <f>(output[[#This Row],[adj Review]]+output[[#This Row],[normalized_pps]])/2</f>
        <v>3.3949722986787951</v>
      </c>
    </row>
    <row r="123" spans="1:25" hidden="1" x14ac:dyDescent="0.25">
      <c r="A123" s="1" t="s">
        <v>109</v>
      </c>
      <c r="B123" s="1" t="s">
        <v>445</v>
      </c>
      <c r="C123">
        <v>17.042999999999999</v>
      </c>
      <c r="D123">
        <v>4.0032863849765228</v>
      </c>
      <c r="E123">
        <v>294.80046948356807</v>
      </c>
      <c r="F123">
        <v>1</v>
      </c>
      <c r="G123" s="1" t="s">
        <v>20</v>
      </c>
      <c r="H123" t="b">
        <v>1</v>
      </c>
      <c r="I123" t="b">
        <v>0</v>
      </c>
      <c r="J123" t="b">
        <v>1</v>
      </c>
      <c r="K123" t="b">
        <v>0</v>
      </c>
      <c r="L123" t="b">
        <v>0</v>
      </c>
      <c r="M123" t="b">
        <v>0</v>
      </c>
      <c r="N123" t="b">
        <v>0</v>
      </c>
      <c r="O123" t="b">
        <v>0</v>
      </c>
      <c r="P123">
        <v>2</v>
      </c>
      <c r="Q123">
        <v>17.042999999999999</v>
      </c>
      <c r="R123">
        <v>8.5214999999999996</v>
      </c>
      <c r="S123">
        <f>$H$1*output[[#This Row],[sense_temp]]+$I$1*output[[#This Row],[sense_motion]]+$J$1*output[[#This Row],[sense_humidity]]+$K$1*output[[#This Row],[sense_uv]]+$L$1*output[[#This Row],[sense_light]]+$M$1*output[[#This Row],[sense_vibration]]+$N$1*output[[#This Row],[sense_plant]]+$O$1*output[[#This Row],[sense_door]]</f>
        <v>2</v>
      </c>
      <c r="T123">
        <f>-output[[#This Row],[adjprice]]/output[[#This Row],[adj sensors]]</f>
        <v>-8.5214999999999996</v>
      </c>
      <c r="U123" s="1" t="s">
        <v>24</v>
      </c>
      <c r="V123" s="7" cm="1">
        <f t="array" ref="V123">IFERROR(_xlfn.NORM.DIST(output[[#This Row],[neg_pps]],AVERAGE(IF(output[sensors]=output[[#This Row],[sensors]],output[neg_pps])),_xlfn.STDEV.P(IF(output[sensors]=output[[#This Row],[sensors]],output[neg_pps])),1),_xlfn.NORM.DIST(output[[#This Row],[neg_pps]],AVERAGE(output[neg_pps]),_xlfn.STDEV.P(output[neg_pps]),1))*(5-1)+1</f>
        <v>4.0574311667082812</v>
      </c>
      <c r="W123" s="7" cm="1">
        <f t="array" ref="W123">IFERROR(_xlfn.NORM.DIST(output[[#This Row],[reviews]],AVERAGE(IF(output[sensors]=output[[#This Row],[sensors]],output[reviews])),_xlfn.STDEV.P(IF(output[sensors]=output[[#This Row],[sensors]],output[reviews])),1),_xlfn.NORM.DIST(output[[#This Row],[reviews]],AVERAGE(output[reviews]),_xlfn.STDEV.P(output[reviews]),1))*(1.2-0.8)+0.5</f>
        <v>0.68256756271643404</v>
      </c>
      <c r="X123" s="8">
        <f>output[[#This Row],[normalized review count]]*output[[#This Row],[rating]]</f>
        <v>2.7325134306493091</v>
      </c>
      <c r="Y123" s="8">
        <f>(output[[#This Row],[adj Review]]+output[[#This Row],[normalized_pps]])/2</f>
        <v>3.3949722986787951</v>
      </c>
    </row>
    <row r="124" spans="1:25" hidden="1" x14ac:dyDescent="0.25">
      <c r="A124" s="1" t="s">
        <v>109</v>
      </c>
      <c r="B124" s="1" t="s">
        <v>626</v>
      </c>
      <c r="C124">
        <v>17.042999999999999</v>
      </c>
      <c r="D124">
        <v>4.0032863849765228</v>
      </c>
      <c r="E124">
        <v>294.80046948356807</v>
      </c>
      <c r="F124">
        <v>1</v>
      </c>
      <c r="G124" s="1" t="s">
        <v>20</v>
      </c>
      <c r="H124" t="b">
        <v>1</v>
      </c>
      <c r="I124" t="b">
        <v>0</v>
      </c>
      <c r="J124" t="b">
        <v>1</v>
      </c>
      <c r="K124" t="b">
        <v>0</v>
      </c>
      <c r="L124" t="b">
        <v>0</v>
      </c>
      <c r="M124" t="b">
        <v>0</v>
      </c>
      <c r="N124" t="b">
        <v>0</v>
      </c>
      <c r="O124" t="b">
        <v>0</v>
      </c>
      <c r="P124">
        <v>2</v>
      </c>
      <c r="Q124">
        <v>17.042999999999999</v>
      </c>
      <c r="R124">
        <v>8.5214999999999996</v>
      </c>
      <c r="S124">
        <f>$H$1*output[[#This Row],[sense_temp]]+$I$1*output[[#This Row],[sense_motion]]+$J$1*output[[#This Row],[sense_humidity]]+$K$1*output[[#This Row],[sense_uv]]+$L$1*output[[#This Row],[sense_light]]+$M$1*output[[#This Row],[sense_vibration]]+$N$1*output[[#This Row],[sense_plant]]+$O$1*output[[#This Row],[sense_door]]</f>
        <v>2</v>
      </c>
      <c r="T124">
        <f>-output[[#This Row],[adjprice]]/output[[#This Row],[adj sensors]]</f>
        <v>-8.5214999999999996</v>
      </c>
      <c r="U124" s="1" t="s">
        <v>24</v>
      </c>
      <c r="V124" s="7" cm="1">
        <f t="array" ref="V124">IFERROR(_xlfn.NORM.DIST(output[[#This Row],[neg_pps]],AVERAGE(IF(output[sensors]=output[[#This Row],[sensors]],output[neg_pps])),_xlfn.STDEV.P(IF(output[sensors]=output[[#This Row],[sensors]],output[neg_pps])),1),_xlfn.NORM.DIST(output[[#This Row],[neg_pps]],AVERAGE(output[neg_pps]),_xlfn.STDEV.P(output[neg_pps]),1))*(5-1)+1</f>
        <v>4.0574311667082812</v>
      </c>
      <c r="W124" s="7" cm="1">
        <f t="array" ref="W124">IFERROR(_xlfn.NORM.DIST(output[[#This Row],[reviews]],AVERAGE(IF(output[sensors]=output[[#This Row],[sensors]],output[reviews])),_xlfn.STDEV.P(IF(output[sensors]=output[[#This Row],[sensors]],output[reviews])),1),_xlfn.NORM.DIST(output[[#This Row],[reviews]],AVERAGE(output[reviews]),_xlfn.STDEV.P(output[reviews]),1))*(1.2-0.8)+0.5</f>
        <v>0.68256756271643404</v>
      </c>
      <c r="X124" s="8">
        <f>output[[#This Row],[normalized review count]]*output[[#This Row],[rating]]</f>
        <v>2.7325134306493091</v>
      </c>
      <c r="Y124" s="8">
        <f>(output[[#This Row],[adj Review]]+output[[#This Row],[normalized_pps]])/2</f>
        <v>3.3949722986787951</v>
      </c>
    </row>
    <row r="125" spans="1:25" hidden="1" x14ac:dyDescent="0.25">
      <c r="A125" s="1" t="s">
        <v>154</v>
      </c>
      <c r="B125" s="1" t="s">
        <v>544</v>
      </c>
      <c r="C125">
        <v>13.2905</v>
      </c>
      <c r="D125">
        <v>4.0032863849765228</v>
      </c>
      <c r="E125">
        <v>294.80046948356807</v>
      </c>
      <c r="F125">
        <v>1</v>
      </c>
      <c r="G125" s="1" t="s">
        <v>61</v>
      </c>
      <c r="H125" t="b">
        <v>0</v>
      </c>
      <c r="I125" t="b">
        <v>0</v>
      </c>
      <c r="J125" t="b">
        <v>0</v>
      </c>
      <c r="K125" t="b">
        <v>0</v>
      </c>
      <c r="L125" t="b">
        <v>0</v>
      </c>
      <c r="M125" t="b">
        <v>0</v>
      </c>
      <c r="N125" t="b">
        <v>0</v>
      </c>
      <c r="O125" t="b">
        <v>1</v>
      </c>
      <c r="P125">
        <v>1</v>
      </c>
      <c r="Q125">
        <v>13.2905</v>
      </c>
      <c r="R125">
        <v>13.2905</v>
      </c>
      <c r="S125">
        <f>$H$1*output[[#This Row],[sense_temp]]+$I$1*output[[#This Row],[sense_motion]]+$J$1*output[[#This Row],[sense_humidity]]+$K$1*output[[#This Row],[sense_uv]]+$L$1*output[[#This Row],[sense_light]]+$M$1*output[[#This Row],[sense_vibration]]+$N$1*output[[#This Row],[sense_plant]]+$O$1*output[[#This Row],[sense_door]]</f>
        <v>1</v>
      </c>
      <c r="T125">
        <f>-output[[#This Row],[adjprice]]/output[[#This Row],[adj sensors]]</f>
        <v>-13.2905</v>
      </c>
      <c r="U125" s="1" t="s">
        <v>37</v>
      </c>
      <c r="V125" s="7" cm="1">
        <f t="array" ref="V125">IFERROR(_xlfn.NORM.DIST(output[[#This Row],[neg_pps]],AVERAGE(IF(output[sensors]=output[[#This Row],[sensors]],output[neg_pps])),_xlfn.STDEV.P(IF(output[sensors]=output[[#This Row],[sensors]],output[neg_pps])),1),_xlfn.NORM.DIST(output[[#This Row],[neg_pps]],AVERAGE(output[neg_pps]),_xlfn.STDEV.P(output[neg_pps]),1))*(5-1)+1</f>
        <v>4.0085978302255487</v>
      </c>
      <c r="W125" s="7" cm="1">
        <f t="array" ref="W125">IFERROR(_xlfn.NORM.DIST(output[[#This Row],[reviews]],AVERAGE(IF(output[sensors]=output[[#This Row],[sensors]],output[reviews])),_xlfn.STDEV.P(IF(output[sensors]=output[[#This Row],[sensors]],output[reviews])),1),_xlfn.NORM.DIST(output[[#This Row],[reviews]],AVERAGE(output[reviews]),_xlfn.STDEV.P(output[reviews]),1))*(1.2-0.8)+0.5</f>
        <v>0.68737784380253286</v>
      </c>
      <c r="X125" s="8">
        <f>output[[#This Row],[normalized review count]]*output[[#This Row],[rating]]</f>
        <v>2.7517703634291988</v>
      </c>
      <c r="Y125" s="8">
        <f>(output[[#This Row],[adj Review]]+output[[#This Row],[normalized_pps]])/2</f>
        <v>3.3801840968273735</v>
      </c>
    </row>
    <row r="126" spans="1:25" hidden="1" x14ac:dyDescent="0.25">
      <c r="A126" s="1" t="s">
        <v>154</v>
      </c>
      <c r="B126" s="1" t="s">
        <v>624</v>
      </c>
      <c r="C126">
        <v>13.2905</v>
      </c>
      <c r="D126">
        <v>4.0032863849765228</v>
      </c>
      <c r="E126">
        <v>294.80046948356807</v>
      </c>
      <c r="F126">
        <v>1</v>
      </c>
      <c r="G126" s="1" t="s">
        <v>61</v>
      </c>
      <c r="H126" t="b">
        <v>0</v>
      </c>
      <c r="I126" t="b">
        <v>0</v>
      </c>
      <c r="J126" t="b">
        <v>0</v>
      </c>
      <c r="K126" t="b">
        <v>0</v>
      </c>
      <c r="L126" t="b">
        <v>0</v>
      </c>
      <c r="M126" t="b">
        <v>0</v>
      </c>
      <c r="N126" t="b">
        <v>0</v>
      </c>
      <c r="O126" t="b">
        <v>1</v>
      </c>
      <c r="P126">
        <v>1</v>
      </c>
      <c r="Q126">
        <v>13.2905</v>
      </c>
      <c r="R126">
        <v>13.2905</v>
      </c>
      <c r="S126">
        <f>$H$1*output[[#This Row],[sense_temp]]+$I$1*output[[#This Row],[sense_motion]]+$J$1*output[[#This Row],[sense_humidity]]+$K$1*output[[#This Row],[sense_uv]]+$L$1*output[[#This Row],[sense_light]]+$M$1*output[[#This Row],[sense_vibration]]+$N$1*output[[#This Row],[sense_plant]]+$O$1*output[[#This Row],[sense_door]]</f>
        <v>1</v>
      </c>
      <c r="T126">
        <f>-output[[#This Row],[adjprice]]/output[[#This Row],[adj sensors]]</f>
        <v>-13.2905</v>
      </c>
      <c r="U126" s="1" t="s">
        <v>37</v>
      </c>
      <c r="V126" s="7" cm="1">
        <f t="array" ref="V126">IFERROR(_xlfn.NORM.DIST(output[[#This Row],[neg_pps]],AVERAGE(IF(output[sensors]=output[[#This Row],[sensors]],output[neg_pps])),_xlfn.STDEV.P(IF(output[sensors]=output[[#This Row],[sensors]],output[neg_pps])),1),_xlfn.NORM.DIST(output[[#This Row],[neg_pps]],AVERAGE(output[neg_pps]),_xlfn.STDEV.P(output[neg_pps]),1))*(5-1)+1</f>
        <v>4.0085978302255487</v>
      </c>
      <c r="W126" s="7" cm="1">
        <f t="array" ref="W126">IFERROR(_xlfn.NORM.DIST(output[[#This Row],[reviews]],AVERAGE(IF(output[sensors]=output[[#This Row],[sensors]],output[reviews])),_xlfn.STDEV.P(IF(output[sensors]=output[[#This Row],[sensors]],output[reviews])),1),_xlfn.NORM.DIST(output[[#This Row],[reviews]],AVERAGE(output[reviews]),_xlfn.STDEV.P(output[reviews]),1))*(1.2-0.8)+0.5</f>
        <v>0.68737784380253286</v>
      </c>
      <c r="X126" s="8">
        <f>output[[#This Row],[normalized review count]]*output[[#This Row],[rating]]</f>
        <v>2.7517703634291988</v>
      </c>
      <c r="Y126" s="8">
        <f>(output[[#This Row],[adj Review]]+output[[#This Row],[normalized_pps]])/2</f>
        <v>3.3801840968273735</v>
      </c>
    </row>
    <row r="127" spans="1:25" hidden="1" x14ac:dyDescent="0.25">
      <c r="A127" s="1" t="s">
        <v>158</v>
      </c>
      <c r="B127" s="1" t="s">
        <v>632</v>
      </c>
      <c r="C127">
        <v>21.840499999999999</v>
      </c>
      <c r="D127">
        <v>3.8</v>
      </c>
      <c r="E127">
        <v>365</v>
      </c>
      <c r="F127">
        <v>1</v>
      </c>
      <c r="G127" s="1" t="s">
        <v>61</v>
      </c>
      <c r="H127" t="b">
        <v>0</v>
      </c>
      <c r="I127" t="b">
        <v>1</v>
      </c>
      <c r="J127" t="b">
        <v>0</v>
      </c>
      <c r="K127" t="b">
        <v>0</v>
      </c>
      <c r="L127" t="b">
        <v>0</v>
      </c>
      <c r="M127" t="b">
        <v>0</v>
      </c>
      <c r="N127" t="b">
        <v>0</v>
      </c>
      <c r="O127" t="b">
        <v>0</v>
      </c>
      <c r="P127">
        <v>1</v>
      </c>
      <c r="Q127">
        <v>21.840499999999999</v>
      </c>
      <c r="R127">
        <v>21.840499999999999</v>
      </c>
      <c r="S127">
        <f>$H$1*output[[#This Row],[sense_temp]]+$I$1*output[[#This Row],[sense_motion]]+$J$1*output[[#This Row],[sense_humidity]]+$K$1*output[[#This Row],[sense_uv]]+$L$1*output[[#This Row],[sense_light]]+$M$1*output[[#This Row],[sense_vibration]]+$N$1*output[[#This Row],[sense_plant]]+$O$1*output[[#This Row],[sense_door]]</f>
        <v>1</v>
      </c>
      <c r="T127">
        <f>-output[[#This Row],[adjprice]]/output[[#This Row],[adj sensors]]</f>
        <v>-21.840499999999999</v>
      </c>
      <c r="U127" s="1" t="s">
        <v>21</v>
      </c>
      <c r="V127" s="7" cm="1">
        <f t="array" ref="V127">IFERROR(_xlfn.NORM.DIST(output[[#This Row],[neg_pps]],AVERAGE(IF(output[sensors]=output[[#This Row],[sensors]],output[neg_pps])),_xlfn.STDEV.P(IF(output[sensors]=output[[#This Row],[sensors]],output[neg_pps])),1),_xlfn.NORM.DIST(output[[#This Row],[neg_pps]],AVERAGE(output[neg_pps]),_xlfn.STDEV.P(output[neg_pps]),1))*(5-1)+1</f>
        <v>3.9999858391775613</v>
      </c>
      <c r="W127" s="7" cm="1">
        <f t="array" ref="W127">IFERROR(_xlfn.NORM.DIST(output[[#This Row],[reviews]],AVERAGE(IF(output[sensors]=output[[#This Row],[sensors]],output[reviews])),_xlfn.STDEV.P(IF(output[sensors]=output[[#This Row],[sensors]],output[reviews])),1),_xlfn.NORM.DIST(output[[#This Row],[reviews]],AVERAGE(output[reviews]),_xlfn.STDEV.P(output[reviews]),1))*(1.2-0.8)+0.5</f>
        <v>0.72612536413063899</v>
      </c>
      <c r="X127" s="8">
        <f>output[[#This Row],[normalized review count]]*output[[#This Row],[rating]]</f>
        <v>2.7592763836964282</v>
      </c>
      <c r="Y127" s="8">
        <f>(output[[#This Row],[adj Review]]+output[[#This Row],[normalized_pps]])/2</f>
        <v>3.3796311114369946</v>
      </c>
    </row>
    <row r="128" spans="1:25" hidden="1" x14ac:dyDescent="0.25">
      <c r="A128" s="1" t="s">
        <v>158</v>
      </c>
      <c r="B128" s="1" t="s">
        <v>649</v>
      </c>
      <c r="C128">
        <v>21.840499999999999</v>
      </c>
      <c r="D128">
        <v>3.8</v>
      </c>
      <c r="E128">
        <v>365</v>
      </c>
      <c r="F128">
        <v>1</v>
      </c>
      <c r="G128" s="1" t="s">
        <v>61</v>
      </c>
      <c r="H128" t="b">
        <v>0</v>
      </c>
      <c r="I128" t="b">
        <v>1</v>
      </c>
      <c r="J128" t="b">
        <v>0</v>
      </c>
      <c r="K128" t="b">
        <v>0</v>
      </c>
      <c r="L128" t="b">
        <v>0</v>
      </c>
      <c r="M128" t="b">
        <v>0</v>
      </c>
      <c r="N128" t="b">
        <v>0</v>
      </c>
      <c r="O128" t="b">
        <v>0</v>
      </c>
      <c r="P128">
        <v>1</v>
      </c>
      <c r="Q128">
        <v>21.840499999999999</v>
      </c>
      <c r="R128">
        <v>21.840499999999999</v>
      </c>
      <c r="S128">
        <f>$H$1*output[[#This Row],[sense_temp]]+$I$1*output[[#This Row],[sense_motion]]+$J$1*output[[#This Row],[sense_humidity]]+$K$1*output[[#This Row],[sense_uv]]+$L$1*output[[#This Row],[sense_light]]+$M$1*output[[#This Row],[sense_vibration]]+$N$1*output[[#This Row],[sense_plant]]+$O$1*output[[#This Row],[sense_door]]</f>
        <v>1</v>
      </c>
      <c r="T128">
        <f>-output[[#This Row],[adjprice]]/output[[#This Row],[adj sensors]]</f>
        <v>-21.840499999999999</v>
      </c>
      <c r="U128" s="1" t="s">
        <v>21</v>
      </c>
      <c r="V128" s="7" cm="1">
        <f t="array" ref="V128">IFERROR(_xlfn.NORM.DIST(output[[#This Row],[neg_pps]],AVERAGE(IF(output[sensors]=output[[#This Row],[sensors]],output[neg_pps])),_xlfn.STDEV.P(IF(output[sensors]=output[[#This Row],[sensors]],output[neg_pps])),1),_xlfn.NORM.DIST(output[[#This Row],[neg_pps]],AVERAGE(output[neg_pps]),_xlfn.STDEV.P(output[neg_pps]),1))*(5-1)+1</f>
        <v>3.9999858391775613</v>
      </c>
      <c r="W128" s="7" cm="1">
        <f t="array" ref="W128">IFERROR(_xlfn.NORM.DIST(output[[#This Row],[reviews]],AVERAGE(IF(output[sensors]=output[[#This Row],[sensors]],output[reviews])),_xlfn.STDEV.P(IF(output[sensors]=output[[#This Row],[sensors]],output[reviews])),1),_xlfn.NORM.DIST(output[[#This Row],[reviews]],AVERAGE(output[reviews]),_xlfn.STDEV.P(output[reviews]),1))*(1.2-0.8)+0.5</f>
        <v>0.72612536413063899</v>
      </c>
      <c r="X128" s="8">
        <f>output[[#This Row],[normalized review count]]*output[[#This Row],[rating]]</f>
        <v>2.7592763836964282</v>
      </c>
      <c r="Y128" s="8">
        <f>(output[[#This Row],[adj Review]]+output[[#This Row],[normalized_pps]])/2</f>
        <v>3.3796311114369946</v>
      </c>
    </row>
    <row r="129" spans="1:25" hidden="1" x14ac:dyDescent="0.25">
      <c r="A129" s="1" t="s">
        <v>49</v>
      </c>
      <c r="B129" s="1" t="s">
        <v>201</v>
      </c>
      <c r="C129">
        <v>33.240499999999997</v>
      </c>
      <c r="D129">
        <v>3.9</v>
      </c>
      <c r="E129">
        <v>53</v>
      </c>
      <c r="F129">
        <v>1</v>
      </c>
      <c r="G129" s="1" t="s">
        <v>31</v>
      </c>
      <c r="H129" t="b">
        <v>1</v>
      </c>
      <c r="I129" t="b">
        <v>1</v>
      </c>
      <c r="J129" t="b">
        <v>0</v>
      </c>
      <c r="K129" t="b">
        <v>0</v>
      </c>
      <c r="L129" t="b">
        <v>0</v>
      </c>
      <c r="M129" t="b">
        <v>0</v>
      </c>
      <c r="N129" t="b">
        <v>0</v>
      </c>
      <c r="O129" t="b">
        <v>0</v>
      </c>
      <c r="P129">
        <v>2</v>
      </c>
      <c r="Q129">
        <v>33.240499999999997</v>
      </c>
      <c r="R129">
        <v>16.620249999999999</v>
      </c>
      <c r="S129">
        <f>$H$1*output[[#This Row],[sense_temp]]+$I$1*output[[#This Row],[sense_motion]]+$J$1*output[[#This Row],[sense_humidity]]+$K$1*output[[#This Row],[sense_uv]]+$L$1*output[[#This Row],[sense_light]]+$M$1*output[[#This Row],[sense_vibration]]+$N$1*output[[#This Row],[sense_plant]]+$O$1*output[[#This Row],[sense_door]]</f>
        <v>2</v>
      </c>
      <c r="T129">
        <f>-output[[#This Row],[adjprice]]/output[[#This Row],[adj sensors]]</f>
        <v>-16.620249999999999</v>
      </c>
      <c r="U129" s="1" t="s">
        <v>50</v>
      </c>
      <c r="V129" s="7" cm="1">
        <f t="array" ref="V129">IFERROR(_xlfn.NORM.DIST(output[[#This Row],[neg_pps]],AVERAGE(IF(output[sensors]=output[[#This Row],[sensors]],output[neg_pps])),_xlfn.STDEV.P(IF(output[sensors]=output[[#This Row],[sensors]],output[neg_pps])),1),_xlfn.NORM.DIST(output[[#This Row],[neg_pps]],AVERAGE(output[neg_pps]),_xlfn.STDEV.P(output[neg_pps]),1))*(5-1)+1</f>
        <v>4.7172740109798532</v>
      </c>
      <c r="W129" s="7" cm="1">
        <f t="array" ref="W129">IFERROR(_xlfn.NORM.DIST(output[[#This Row],[reviews]],AVERAGE(IF(output[sensors]=output[[#This Row],[sensors]],output[reviews])),_xlfn.STDEV.P(IF(output[sensors]=output[[#This Row],[sensors]],output[reviews])),1),_xlfn.NORM.DIST(output[[#This Row],[reviews]],AVERAGE(output[reviews]),_xlfn.STDEV.P(output[reviews]),1))*(1.2-0.8)+0.5</f>
        <v>0.52311077216062285</v>
      </c>
      <c r="X129" s="8">
        <f>output[[#This Row],[normalized review count]]*output[[#This Row],[rating]]</f>
        <v>2.040132011426429</v>
      </c>
      <c r="Y129" s="8">
        <f>(output[[#This Row],[adj Review]]+output[[#This Row],[normalized_pps]])/2</f>
        <v>3.3787030112031413</v>
      </c>
    </row>
    <row r="130" spans="1:25" hidden="1" x14ac:dyDescent="0.25">
      <c r="A130" s="1" t="s">
        <v>49</v>
      </c>
      <c r="B130" s="1" t="s">
        <v>208</v>
      </c>
      <c r="C130">
        <v>33.240499999999997</v>
      </c>
      <c r="D130">
        <v>3.9</v>
      </c>
      <c r="E130">
        <v>53</v>
      </c>
      <c r="F130">
        <v>1</v>
      </c>
      <c r="G130" s="1" t="s">
        <v>31</v>
      </c>
      <c r="H130" t="b">
        <v>1</v>
      </c>
      <c r="I130" t="b">
        <v>1</v>
      </c>
      <c r="J130" t="b">
        <v>0</v>
      </c>
      <c r="K130" t="b">
        <v>0</v>
      </c>
      <c r="L130" t="b">
        <v>0</v>
      </c>
      <c r="M130" t="b">
        <v>0</v>
      </c>
      <c r="N130" t="b">
        <v>0</v>
      </c>
      <c r="O130" t="b">
        <v>0</v>
      </c>
      <c r="P130">
        <v>2</v>
      </c>
      <c r="Q130">
        <v>33.240499999999997</v>
      </c>
      <c r="R130">
        <v>16.620249999999999</v>
      </c>
      <c r="S130">
        <f>$H$1*output[[#This Row],[sense_temp]]+$I$1*output[[#This Row],[sense_motion]]+$J$1*output[[#This Row],[sense_humidity]]+$K$1*output[[#This Row],[sense_uv]]+$L$1*output[[#This Row],[sense_light]]+$M$1*output[[#This Row],[sense_vibration]]+$N$1*output[[#This Row],[sense_plant]]+$O$1*output[[#This Row],[sense_door]]</f>
        <v>2</v>
      </c>
      <c r="T130">
        <f>-output[[#This Row],[adjprice]]/output[[#This Row],[adj sensors]]</f>
        <v>-16.620249999999999</v>
      </c>
      <c r="U130" s="1" t="s">
        <v>50</v>
      </c>
      <c r="V130" s="7" cm="1">
        <f t="array" ref="V130">IFERROR(_xlfn.NORM.DIST(output[[#This Row],[neg_pps]],AVERAGE(IF(output[sensors]=output[[#This Row],[sensors]],output[neg_pps])),_xlfn.STDEV.P(IF(output[sensors]=output[[#This Row],[sensors]],output[neg_pps])),1),_xlfn.NORM.DIST(output[[#This Row],[neg_pps]],AVERAGE(output[neg_pps]),_xlfn.STDEV.P(output[neg_pps]),1))*(5-1)+1</f>
        <v>4.7172740109798532</v>
      </c>
      <c r="W130" s="7" cm="1">
        <f t="array" ref="W130">IFERROR(_xlfn.NORM.DIST(output[[#This Row],[reviews]],AVERAGE(IF(output[sensors]=output[[#This Row],[sensors]],output[reviews])),_xlfn.STDEV.P(IF(output[sensors]=output[[#This Row],[sensors]],output[reviews])),1),_xlfn.NORM.DIST(output[[#This Row],[reviews]],AVERAGE(output[reviews]),_xlfn.STDEV.P(output[reviews]),1))*(1.2-0.8)+0.5</f>
        <v>0.52311077216062285</v>
      </c>
      <c r="X130" s="8">
        <f>output[[#This Row],[normalized review count]]*output[[#This Row],[rating]]</f>
        <v>2.040132011426429</v>
      </c>
      <c r="Y130" s="8">
        <f>(output[[#This Row],[adj Review]]+output[[#This Row],[normalized_pps]])/2</f>
        <v>3.3787030112031413</v>
      </c>
    </row>
    <row r="131" spans="1:25" hidden="1" x14ac:dyDescent="0.25">
      <c r="A131" s="1" t="s">
        <v>49</v>
      </c>
      <c r="B131" s="1" t="s">
        <v>256</v>
      </c>
      <c r="C131">
        <v>33.240499999999997</v>
      </c>
      <c r="D131">
        <v>3.9</v>
      </c>
      <c r="E131">
        <v>53</v>
      </c>
      <c r="F131">
        <v>1</v>
      </c>
      <c r="G131" s="1" t="s">
        <v>31</v>
      </c>
      <c r="H131" t="b">
        <v>1</v>
      </c>
      <c r="I131" t="b">
        <v>1</v>
      </c>
      <c r="J131" t="b">
        <v>0</v>
      </c>
      <c r="K131" t="b">
        <v>0</v>
      </c>
      <c r="L131" t="b">
        <v>0</v>
      </c>
      <c r="M131" t="b">
        <v>0</v>
      </c>
      <c r="N131" t="b">
        <v>0</v>
      </c>
      <c r="O131" t="b">
        <v>0</v>
      </c>
      <c r="P131">
        <v>2</v>
      </c>
      <c r="Q131">
        <v>33.240499999999997</v>
      </c>
      <c r="R131">
        <v>16.620249999999999</v>
      </c>
      <c r="S131">
        <f>$H$1*output[[#This Row],[sense_temp]]+$I$1*output[[#This Row],[sense_motion]]+$J$1*output[[#This Row],[sense_humidity]]+$K$1*output[[#This Row],[sense_uv]]+$L$1*output[[#This Row],[sense_light]]+$M$1*output[[#This Row],[sense_vibration]]+$N$1*output[[#This Row],[sense_plant]]+$O$1*output[[#This Row],[sense_door]]</f>
        <v>2</v>
      </c>
      <c r="T131">
        <f>-output[[#This Row],[adjprice]]/output[[#This Row],[adj sensors]]</f>
        <v>-16.620249999999999</v>
      </c>
      <c r="U131" s="1" t="s">
        <v>50</v>
      </c>
      <c r="V131" s="7" cm="1">
        <f t="array" ref="V131">IFERROR(_xlfn.NORM.DIST(output[[#This Row],[neg_pps]],AVERAGE(IF(output[sensors]=output[[#This Row],[sensors]],output[neg_pps])),_xlfn.STDEV.P(IF(output[sensors]=output[[#This Row],[sensors]],output[neg_pps])),1),_xlfn.NORM.DIST(output[[#This Row],[neg_pps]],AVERAGE(output[neg_pps]),_xlfn.STDEV.P(output[neg_pps]),1))*(5-1)+1</f>
        <v>4.7172740109798532</v>
      </c>
      <c r="W131" s="7" cm="1">
        <f t="array" ref="W131">IFERROR(_xlfn.NORM.DIST(output[[#This Row],[reviews]],AVERAGE(IF(output[sensors]=output[[#This Row],[sensors]],output[reviews])),_xlfn.STDEV.P(IF(output[sensors]=output[[#This Row],[sensors]],output[reviews])),1),_xlfn.NORM.DIST(output[[#This Row],[reviews]],AVERAGE(output[reviews]),_xlfn.STDEV.P(output[reviews]),1))*(1.2-0.8)+0.5</f>
        <v>0.52311077216062285</v>
      </c>
      <c r="X131" s="8">
        <f>output[[#This Row],[normalized review count]]*output[[#This Row],[rating]]</f>
        <v>2.040132011426429</v>
      </c>
      <c r="Y131" s="8">
        <f>(output[[#This Row],[adj Review]]+output[[#This Row],[normalized_pps]])/2</f>
        <v>3.3787030112031413</v>
      </c>
    </row>
    <row r="132" spans="1:25" hidden="1" x14ac:dyDescent="0.25">
      <c r="A132" s="1" t="s">
        <v>49</v>
      </c>
      <c r="B132" s="1" t="s">
        <v>263</v>
      </c>
      <c r="C132">
        <v>33.240499999999997</v>
      </c>
      <c r="D132">
        <v>3.9</v>
      </c>
      <c r="E132">
        <v>53</v>
      </c>
      <c r="F132">
        <v>1</v>
      </c>
      <c r="G132" s="1" t="s">
        <v>31</v>
      </c>
      <c r="H132" t="b">
        <v>1</v>
      </c>
      <c r="I132" t="b">
        <v>1</v>
      </c>
      <c r="J132" t="b">
        <v>0</v>
      </c>
      <c r="K132" t="b">
        <v>0</v>
      </c>
      <c r="L132" t="b">
        <v>0</v>
      </c>
      <c r="M132" t="b">
        <v>0</v>
      </c>
      <c r="N132" t="b">
        <v>0</v>
      </c>
      <c r="O132" t="b">
        <v>0</v>
      </c>
      <c r="P132">
        <v>2</v>
      </c>
      <c r="Q132">
        <v>33.240499999999997</v>
      </c>
      <c r="R132">
        <v>16.620249999999999</v>
      </c>
      <c r="S132">
        <f>$H$1*output[[#This Row],[sense_temp]]+$I$1*output[[#This Row],[sense_motion]]+$J$1*output[[#This Row],[sense_humidity]]+$K$1*output[[#This Row],[sense_uv]]+$L$1*output[[#This Row],[sense_light]]+$M$1*output[[#This Row],[sense_vibration]]+$N$1*output[[#This Row],[sense_plant]]+$O$1*output[[#This Row],[sense_door]]</f>
        <v>2</v>
      </c>
      <c r="T132">
        <f>-output[[#This Row],[adjprice]]/output[[#This Row],[adj sensors]]</f>
        <v>-16.620249999999999</v>
      </c>
      <c r="U132" s="1" t="s">
        <v>50</v>
      </c>
      <c r="V132" s="7" cm="1">
        <f t="array" ref="V132">IFERROR(_xlfn.NORM.DIST(output[[#This Row],[neg_pps]],AVERAGE(IF(output[sensors]=output[[#This Row],[sensors]],output[neg_pps])),_xlfn.STDEV.P(IF(output[sensors]=output[[#This Row],[sensors]],output[neg_pps])),1),_xlfn.NORM.DIST(output[[#This Row],[neg_pps]],AVERAGE(output[neg_pps]),_xlfn.STDEV.P(output[neg_pps]),1))*(5-1)+1</f>
        <v>4.7172740109798532</v>
      </c>
      <c r="W132" s="7" cm="1">
        <f t="array" ref="W132">IFERROR(_xlfn.NORM.DIST(output[[#This Row],[reviews]],AVERAGE(IF(output[sensors]=output[[#This Row],[sensors]],output[reviews])),_xlfn.STDEV.P(IF(output[sensors]=output[[#This Row],[sensors]],output[reviews])),1),_xlfn.NORM.DIST(output[[#This Row],[reviews]],AVERAGE(output[reviews]),_xlfn.STDEV.P(output[reviews]),1))*(1.2-0.8)+0.5</f>
        <v>0.52311077216062285</v>
      </c>
      <c r="X132" s="8">
        <f>output[[#This Row],[normalized review count]]*output[[#This Row],[rating]]</f>
        <v>2.040132011426429</v>
      </c>
      <c r="Y132" s="8">
        <f>(output[[#This Row],[adj Review]]+output[[#This Row],[normalized_pps]])/2</f>
        <v>3.3787030112031413</v>
      </c>
    </row>
    <row r="133" spans="1:25" hidden="1" x14ac:dyDescent="0.25">
      <c r="A133" s="1" t="s">
        <v>81</v>
      </c>
      <c r="B133" s="1" t="s">
        <v>248</v>
      </c>
      <c r="C133">
        <v>18.524999999999999</v>
      </c>
      <c r="D133">
        <v>4.0032863849765228</v>
      </c>
      <c r="E133">
        <v>294.80046948356807</v>
      </c>
      <c r="F133">
        <v>1</v>
      </c>
      <c r="G133" s="1" t="s">
        <v>20</v>
      </c>
      <c r="H133" t="b">
        <v>1</v>
      </c>
      <c r="I133" t="b">
        <v>0</v>
      </c>
      <c r="J133" t="b">
        <v>1</v>
      </c>
      <c r="K133" t="b">
        <v>0</v>
      </c>
      <c r="L133" t="b">
        <v>0</v>
      </c>
      <c r="M133" t="b">
        <v>0</v>
      </c>
      <c r="N133" t="b">
        <v>0</v>
      </c>
      <c r="O133" t="b">
        <v>0</v>
      </c>
      <c r="P133">
        <v>2</v>
      </c>
      <c r="Q133">
        <v>18.524999999999999</v>
      </c>
      <c r="R133">
        <v>9.2624999999999993</v>
      </c>
      <c r="S133">
        <f>$H$1*output[[#This Row],[sense_temp]]+$I$1*output[[#This Row],[sense_motion]]+$J$1*output[[#This Row],[sense_humidity]]+$K$1*output[[#This Row],[sense_uv]]+$L$1*output[[#This Row],[sense_light]]+$M$1*output[[#This Row],[sense_vibration]]+$N$1*output[[#This Row],[sense_plant]]+$O$1*output[[#This Row],[sense_door]]</f>
        <v>2</v>
      </c>
      <c r="T133">
        <f>-output[[#This Row],[adjprice]]/output[[#This Row],[adj sensors]]</f>
        <v>-9.2624999999999993</v>
      </c>
      <c r="U133" s="1" t="s">
        <v>24</v>
      </c>
      <c r="V133" s="7" cm="1">
        <f t="array" ref="V133">IFERROR(_xlfn.NORM.DIST(output[[#This Row],[neg_pps]],AVERAGE(IF(output[sensors]=output[[#This Row],[sensors]],output[neg_pps])),_xlfn.STDEV.P(IF(output[sensors]=output[[#This Row],[sensors]],output[neg_pps])),1),_xlfn.NORM.DIST(output[[#This Row],[neg_pps]],AVERAGE(output[neg_pps]),_xlfn.STDEV.P(output[neg_pps]),1))*(5-1)+1</f>
        <v>4.021546317288653</v>
      </c>
      <c r="W133" s="7" cm="1">
        <f t="array" ref="W133">IFERROR(_xlfn.NORM.DIST(output[[#This Row],[reviews]],AVERAGE(IF(output[sensors]=output[[#This Row],[sensors]],output[reviews])),_xlfn.STDEV.P(IF(output[sensors]=output[[#This Row],[sensors]],output[reviews])),1),_xlfn.NORM.DIST(output[[#This Row],[reviews]],AVERAGE(output[reviews]),_xlfn.STDEV.P(output[reviews]),1))*(1.2-0.8)+0.5</f>
        <v>0.68256756271643404</v>
      </c>
      <c r="X133" s="8">
        <f>output[[#This Row],[normalized review count]]*output[[#This Row],[rating]]</f>
        <v>2.7325134306493091</v>
      </c>
      <c r="Y133" s="8">
        <f>(output[[#This Row],[adj Review]]+output[[#This Row],[normalized_pps]])/2</f>
        <v>3.377029873968981</v>
      </c>
    </row>
    <row r="134" spans="1:25" hidden="1" x14ac:dyDescent="0.25">
      <c r="A134" s="1" t="s">
        <v>81</v>
      </c>
      <c r="B134" s="1" t="s">
        <v>330</v>
      </c>
      <c r="C134">
        <v>18.524999999999999</v>
      </c>
      <c r="D134">
        <v>4.0032863849765228</v>
      </c>
      <c r="E134">
        <v>294.80046948356807</v>
      </c>
      <c r="F134">
        <v>1</v>
      </c>
      <c r="G134" s="1" t="s">
        <v>20</v>
      </c>
      <c r="H134" t="b">
        <v>1</v>
      </c>
      <c r="I134" t="b">
        <v>0</v>
      </c>
      <c r="J134" t="b">
        <v>1</v>
      </c>
      <c r="K134" t="b">
        <v>0</v>
      </c>
      <c r="L134" t="b">
        <v>0</v>
      </c>
      <c r="M134" t="b">
        <v>0</v>
      </c>
      <c r="N134" t="b">
        <v>0</v>
      </c>
      <c r="O134" t="b">
        <v>0</v>
      </c>
      <c r="P134">
        <v>2</v>
      </c>
      <c r="Q134">
        <v>18.524999999999999</v>
      </c>
      <c r="R134">
        <v>9.2624999999999993</v>
      </c>
      <c r="S134">
        <f>$H$1*output[[#This Row],[sense_temp]]+$I$1*output[[#This Row],[sense_motion]]+$J$1*output[[#This Row],[sense_humidity]]+$K$1*output[[#This Row],[sense_uv]]+$L$1*output[[#This Row],[sense_light]]+$M$1*output[[#This Row],[sense_vibration]]+$N$1*output[[#This Row],[sense_plant]]+$O$1*output[[#This Row],[sense_door]]</f>
        <v>2</v>
      </c>
      <c r="T134">
        <f>-output[[#This Row],[adjprice]]/output[[#This Row],[adj sensors]]</f>
        <v>-9.2624999999999993</v>
      </c>
      <c r="U134" s="1" t="s">
        <v>24</v>
      </c>
      <c r="V134" s="7" cm="1">
        <f t="array" ref="V134">IFERROR(_xlfn.NORM.DIST(output[[#This Row],[neg_pps]],AVERAGE(IF(output[sensors]=output[[#This Row],[sensors]],output[neg_pps])),_xlfn.STDEV.P(IF(output[sensors]=output[[#This Row],[sensors]],output[neg_pps])),1),_xlfn.NORM.DIST(output[[#This Row],[neg_pps]],AVERAGE(output[neg_pps]),_xlfn.STDEV.P(output[neg_pps]),1))*(5-1)+1</f>
        <v>4.021546317288653</v>
      </c>
      <c r="W134" s="7" cm="1">
        <f t="array" ref="W134">IFERROR(_xlfn.NORM.DIST(output[[#This Row],[reviews]],AVERAGE(IF(output[sensors]=output[[#This Row],[sensors]],output[reviews])),_xlfn.STDEV.P(IF(output[sensors]=output[[#This Row],[sensors]],output[reviews])),1),_xlfn.NORM.DIST(output[[#This Row],[reviews]],AVERAGE(output[reviews]),_xlfn.STDEV.P(output[reviews]),1))*(1.2-0.8)+0.5</f>
        <v>0.68256756271643404</v>
      </c>
      <c r="X134" s="8">
        <f>output[[#This Row],[normalized review count]]*output[[#This Row],[rating]]</f>
        <v>2.7325134306493091</v>
      </c>
      <c r="Y134" s="8">
        <f>(output[[#This Row],[adj Review]]+output[[#This Row],[normalized_pps]])/2</f>
        <v>3.377029873968981</v>
      </c>
    </row>
    <row r="135" spans="1:25" hidden="1" x14ac:dyDescent="0.25">
      <c r="A135" s="1" t="s">
        <v>159</v>
      </c>
      <c r="B135" s="1" t="s">
        <v>630</v>
      </c>
      <c r="C135">
        <v>18.895499999999998</v>
      </c>
      <c r="D135">
        <v>3.9</v>
      </c>
      <c r="E135">
        <v>9</v>
      </c>
      <c r="F135">
        <v>1</v>
      </c>
      <c r="G135" s="1" t="s">
        <v>61</v>
      </c>
      <c r="H135" t="b">
        <v>0</v>
      </c>
      <c r="I135" t="b">
        <v>1</v>
      </c>
      <c r="J135" t="b">
        <v>0</v>
      </c>
      <c r="K135" t="b">
        <v>0</v>
      </c>
      <c r="L135" t="b">
        <v>0</v>
      </c>
      <c r="M135" t="b">
        <v>0</v>
      </c>
      <c r="N135" t="b">
        <v>0</v>
      </c>
      <c r="O135" t="b">
        <v>0</v>
      </c>
      <c r="P135">
        <v>1</v>
      </c>
      <c r="Q135">
        <v>18.895499999999998</v>
      </c>
      <c r="R135">
        <v>18.895499999999998</v>
      </c>
      <c r="S135">
        <f>$H$1*output[[#This Row],[sense_temp]]+$I$1*output[[#This Row],[sense_motion]]+$J$1*output[[#This Row],[sense_humidity]]+$K$1*output[[#This Row],[sense_uv]]+$L$1*output[[#This Row],[sense_light]]+$M$1*output[[#This Row],[sense_vibration]]+$N$1*output[[#This Row],[sense_plant]]+$O$1*output[[#This Row],[sense_door]]</f>
        <v>1</v>
      </c>
      <c r="T135">
        <f>-output[[#This Row],[adjprice]]/output[[#This Row],[adj sensors]]</f>
        <v>-18.895499999999998</v>
      </c>
      <c r="U135" s="1" t="s">
        <v>21</v>
      </c>
      <c r="V135" s="7" cm="1">
        <f t="array" ref="V135">IFERROR(_xlfn.NORM.DIST(output[[#This Row],[neg_pps]],AVERAGE(IF(output[sensors]=output[[#This Row],[sensors]],output[neg_pps])),_xlfn.STDEV.P(IF(output[sensors]=output[[#This Row],[sensors]],output[neg_pps])),1),_xlfn.NORM.DIST(output[[#This Row],[neg_pps]],AVERAGE(output[neg_pps]),_xlfn.STDEV.P(output[neg_pps]),1))*(5-1)+1</f>
        <v>4.1700455917603119</v>
      </c>
      <c r="W135" s="7" cm="1">
        <f t="array" ref="W135">IFERROR(_xlfn.NORM.DIST(output[[#This Row],[reviews]],AVERAGE(IF(output[sensors]=output[[#This Row],[sensors]],output[reviews])),_xlfn.STDEV.P(IF(output[sensors]=output[[#This Row],[sensors]],output[reviews])),1),_xlfn.NORM.DIST(output[[#This Row],[reviews]],AVERAGE(output[reviews]),_xlfn.STDEV.P(output[reviews]),1))*(1.2-0.8)+0.5</f>
        <v>0.65807072178091552</v>
      </c>
      <c r="X135" s="8">
        <f>output[[#This Row],[normalized review count]]*output[[#This Row],[rating]]</f>
        <v>2.5664758149455706</v>
      </c>
      <c r="Y135" s="8">
        <f>(output[[#This Row],[adj Review]]+output[[#This Row],[normalized_pps]])/2</f>
        <v>3.3682607033529415</v>
      </c>
    </row>
    <row r="136" spans="1:25" hidden="1" x14ac:dyDescent="0.25">
      <c r="A136" s="1" t="s">
        <v>27</v>
      </c>
      <c r="B136" s="1" t="s">
        <v>183</v>
      </c>
      <c r="C136">
        <v>18.040499999999998</v>
      </c>
      <c r="D136">
        <v>3.8</v>
      </c>
      <c r="E136">
        <v>14</v>
      </c>
      <c r="F136">
        <v>1</v>
      </c>
      <c r="G136" s="1" t="s">
        <v>20</v>
      </c>
      <c r="H136" t="b">
        <v>0</v>
      </c>
      <c r="I136" t="b">
        <v>1</v>
      </c>
      <c r="J136" t="b">
        <v>0</v>
      </c>
      <c r="K136" t="b">
        <v>0</v>
      </c>
      <c r="L136" t="b">
        <v>0</v>
      </c>
      <c r="M136" t="b">
        <v>0</v>
      </c>
      <c r="N136" t="b">
        <v>0</v>
      </c>
      <c r="O136" t="b">
        <v>0</v>
      </c>
      <c r="P136">
        <v>1</v>
      </c>
      <c r="Q136">
        <v>18.040499999999998</v>
      </c>
      <c r="R136">
        <v>18.040499999999998</v>
      </c>
      <c r="S136">
        <f>$H$1*output[[#This Row],[sense_temp]]+$I$1*output[[#This Row],[sense_motion]]+$J$1*output[[#This Row],[sense_humidity]]+$K$1*output[[#This Row],[sense_uv]]+$L$1*output[[#This Row],[sense_light]]+$M$1*output[[#This Row],[sense_vibration]]+$N$1*output[[#This Row],[sense_plant]]+$O$1*output[[#This Row],[sense_door]]</f>
        <v>1</v>
      </c>
      <c r="T136">
        <f>-output[[#This Row],[adjprice]]/output[[#This Row],[adj sensors]]</f>
        <v>-18.040499999999998</v>
      </c>
      <c r="U136" s="1" t="s">
        <v>21</v>
      </c>
      <c r="V136" s="7" cm="1">
        <f t="array" ref="V136">IFERROR(_xlfn.NORM.DIST(output[[#This Row],[neg_pps]],AVERAGE(IF(output[sensors]=output[[#This Row],[sensors]],output[neg_pps])),_xlfn.STDEV.P(IF(output[sensors]=output[[#This Row],[sensors]],output[neg_pps])),1),_xlfn.NORM.DIST(output[[#This Row],[neg_pps]],AVERAGE(output[neg_pps]),_xlfn.STDEV.P(output[neg_pps]),1))*(5-1)+1</f>
        <v>4.2160165383238351</v>
      </c>
      <c r="W136" s="7" cm="1">
        <f t="array" ref="W136">IFERROR(_xlfn.NORM.DIST(output[[#This Row],[reviews]],AVERAGE(IF(output[sensors]=output[[#This Row],[sensors]],output[reviews])),_xlfn.STDEV.P(IF(output[sensors]=output[[#This Row],[sensors]],output[reviews])),1),_xlfn.NORM.DIST(output[[#This Row],[reviews]],AVERAGE(output[reviews]),_xlfn.STDEV.P(output[reviews]),1))*(1.2-0.8)+0.5</f>
        <v>0.65900240149433986</v>
      </c>
      <c r="X136" s="8">
        <f>output[[#This Row],[normalized review count]]*output[[#This Row],[rating]]</f>
        <v>2.5042091256784915</v>
      </c>
      <c r="Y136" s="8">
        <f>(output[[#This Row],[adj Review]]+output[[#This Row],[normalized_pps]])/2</f>
        <v>3.3601128320011631</v>
      </c>
    </row>
    <row r="137" spans="1:25" hidden="1" x14ac:dyDescent="0.25">
      <c r="A137" s="1" t="s">
        <v>27</v>
      </c>
      <c r="B137" s="1" t="s">
        <v>398</v>
      </c>
      <c r="C137">
        <v>18.040499999999998</v>
      </c>
      <c r="D137">
        <v>3.8</v>
      </c>
      <c r="E137">
        <v>14</v>
      </c>
      <c r="F137">
        <v>1</v>
      </c>
      <c r="G137" s="1" t="s">
        <v>20</v>
      </c>
      <c r="H137" t="b">
        <v>0</v>
      </c>
      <c r="I137" t="b">
        <v>1</v>
      </c>
      <c r="J137" t="b">
        <v>0</v>
      </c>
      <c r="K137" t="b">
        <v>0</v>
      </c>
      <c r="L137" t="b">
        <v>0</v>
      </c>
      <c r="M137" t="b">
        <v>0</v>
      </c>
      <c r="N137" t="b">
        <v>0</v>
      </c>
      <c r="O137" t="b">
        <v>0</v>
      </c>
      <c r="P137">
        <v>1</v>
      </c>
      <c r="Q137">
        <v>18.040499999999998</v>
      </c>
      <c r="R137">
        <v>18.040499999999998</v>
      </c>
      <c r="S137">
        <f>$H$1*output[[#This Row],[sense_temp]]+$I$1*output[[#This Row],[sense_motion]]+$J$1*output[[#This Row],[sense_humidity]]+$K$1*output[[#This Row],[sense_uv]]+$L$1*output[[#This Row],[sense_light]]+$M$1*output[[#This Row],[sense_vibration]]+$N$1*output[[#This Row],[sense_plant]]+$O$1*output[[#This Row],[sense_door]]</f>
        <v>1</v>
      </c>
      <c r="T137">
        <f>-output[[#This Row],[adjprice]]/output[[#This Row],[adj sensors]]</f>
        <v>-18.040499999999998</v>
      </c>
      <c r="U137" s="1" t="s">
        <v>21</v>
      </c>
      <c r="V137" s="7" cm="1">
        <f t="array" ref="V137">IFERROR(_xlfn.NORM.DIST(output[[#This Row],[neg_pps]],AVERAGE(IF(output[sensors]=output[[#This Row],[sensors]],output[neg_pps])),_xlfn.STDEV.P(IF(output[sensors]=output[[#This Row],[sensors]],output[neg_pps])),1),_xlfn.NORM.DIST(output[[#This Row],[neg_pps]],AVERAGE(output[neg_pps]),_xlfn.STDEV.P(output[neg_pps]),1))*(5-1)+1</f>
        <v>4.2160165383238351</v>
      </c>
      <c r="W137" s="7" cm="1">
        <f t="array" ref="W137">IFERROR(_xlfn.NORM.DIST(output[[#This Row],[reviews]],AVERAGE(IF(output[sensors]=output[[#This Row],[sensors]],output[reviews])),_xlfn.STDEV.P(IF(output[sensors]=output[[#This Row],[sensors]],output[reviews])),1),_xlfn.NORM.DIST(output[[#This Row],[reviews]],AVERAGE(output[reviews]),_xlfn.STDEV.P(output[reviews]),1))*(1.2-0.8)+0.5</f>
        <v>0.65900240149433986</v>
      </c>
      <c r="X137" s="8">
        <f>output[[#This Row],[normalized review count]]*output[[#This Row],[rating]]</f>
        <v>2.5042091256784915</v>
      </c>
      <c r="Y137" s="8">
        <f>(output[[#This Row],[adj Review]]+output[[#This Row],[normalized_pps]])/2</f>
        <v>3.3601128320011631</v>
      </c>
    </row>
    <row r="138" spans="1:25" hidden="1" x14ac:dyDescent="0.25">
      <c r="A138" s="1" t="s">
        <v>27</v>
      </c>
      <c r="B138" s="1" t="s">
        <v>611</v>
      </c>
      <c r="C138">
        <v>18.040499999999998</v>
      </c>
      <c r="D138">
        <v>3.8</v>
      </c>
      <c r="E138">
        <v>14</v>
      </c>
      <c r="F138">
        <v>1</v>
      </c>
      <c r="G138" s="1" t="s">
        <v>20</v>
      </c>
      <c r="H138" t="b">
        <v>0</v>
      </c>
      <c r="I138" t="b">
        <v>1</v>
      </c>
      <c r="J138" t="b">
        <v>0</v>
      </c>
      <c r="K138" t="b">
        <v>0</v>
      </c>
      <c r="L138" t="b">
        <v>0</v>
      </c>
      <c r="M138" t="b">
        <v>0</v>
      </c>
      <c r="N138" t="b">
        <v>0</v>
      </c>
      <c r="O138" t="b">
        <v>0</v>
      </c>
      <c r="P138">
        <v>1</v>
      </c>
      <c r="Q138">
        <v>18.040499999999998</v>
      </c>
      <c r="R138">
        <v>18.040499999999998</v>
      </c>
      <c r="S138">
        <f>$H$1*output[[#This Row],[sense_temp]]+$I$1*output[[#This Row],[sense_motion]]+$J$1*output[[#This Row],[sense_humidity]]+$K$1*output[[#This Row],[sense_uv]]+$L$1*output[[#This Row],[sense_light]]+$M$1*output[[#This Row],[sense_vibration]]+$N$1*output[[#This Row],[sense_plant]]+$O$1*output[[#This Row],[sense_door]]</f>
        <v>1</v>
      </c>
      <c r="T138">
        <f>-output[[#This Row],[adjprice]]/output[[#This Row],[adj sensors]]</f>
        <v>-18.040499999999998</v>
      </c>
      <c r="U138" s="1" t="s">
        <v>21</v>
      </c>
      <c r="V138" s="7" cm="1">
        <f t="array" ref="V138">IFERROR(_xlfn.NORM.DIST(output[[#This Row],[neg_pps]],AVERAGE(IF(output[sensors]=output[[#This Row],[sensors]],output[neg_pps])),_xlfn.STDEV.P(IF(output[sensors]=output[[#This Row],[sensors]],output[neg_pps])),1),_xlfn.NORM.DIST(output[[#This Row],[neg_pps]],AVERAGE(output[neg_pps]),_xlfn.STDEV.P(output[neg_pps]),1))*(5-1)+1</f>
        <v>4.2160165383238351</v>
      </c>
      <c r="W138" s="7" cm="1">
        <f t="array" ref="W138">IFERROR(_xlfn.NORM.DIST(output[[#This Row],[reviews]],AVERAGE(IF(output[sensors]=output[[#This Row],[sensors]],output[reviews])),_xlfn.STDEV.P(IF(output[sensors]=output[[#This Row],[sensors]],output[reviews])),1),_xlfn.NORM.DIST(output[[#This Row],[reviews]],AVERAGE(output[reviews]),_xlfn.STDEV.P(output[reviews]),1))*(1.2-0.8)+0.5</f>
        <v>0.65900240149433986</v>
      </c>
      <c r="X138" s="8">
        <f>output[[#This Row],[normalized review count]]*output[[#This Row],[rating]]</f>
        <v>2.5042091256784915</v>
      </c>
      <c r="Y138" s="8">
        <f>(output[[#This Row],[adj Review]]+output[[#This Row],[normalized_pps]])/2</f>
        <v>3.3601128320011631</v>
      </c>
    </row>
    <row r="139" spans="1:25" hidden="1" x14ac:dyDescent="0.25">
      <c r="A139" s="1" t="s">
        <v>152</v>
      </c>
      <c r="B139" s="1" t="s">
        <v>612</v>
      </c>
      <c r="C139">
        <v>37.990499999999997</v>
      </c>
      <c r="D139">
        <v>4.4000000000000004</v>
      </c>
      <c r="E139">
        <v>1597</v>
      </c>
      <c r="F139">
        <v>1</v>
      </c>
      <c r="G139" s="1" t="s">
        <v>61</v>
      </c>
      <c r="H139" t="b">
        <v>0</v>
      </c>
      <c r="I139" t="b">
        <v>1</v>
      </c>
      <c r="J139" t="b">
        <v>0</v>
      </c>
      <c r="K139" t="b">
        <v>0</v>
      </c>
      <c r="L139" t="b">
        <v>0</v>
      </c>
      <c r="M139" t="b">
        <v>0</v>
      </c>
      <c r="N139" t="b">
        <v>0</v>
      </c>
      <c r="O139" t="b">
        <v>0</v>
      </c>
      <c r="P139">
        <v>1</v>
      </c>
      <c r="Q139">
        <v>37.990499999999997</v>
      </c>
      <c r="R139">
        <v>37.990499999999997</v>
      </c>
      <c r="S139">
        <f>$H$1*output[[#This Row],[sense_temp]]+$I$1*output[[#This Row],[sense_motion]]+$J$1*output[[#This Row],[sense_humidity]]+$K$1*output[[#This Row],[sense_uv]]+$L$1*output[[#This Row],[sense_light]]+$M$1*output[[#This Row],[sense_vibration]]+$N$1*output[[#This Row],[sense_plant]]+$O$1*output[[#This Row],[sense_door]]</f>
        <v>1</v>
      </c>
      <c r="T139">
        <f>-output[[#This Row],[adjprice]]/output[[#This Row],[adj sensors]]</f>
        <v>-37.990499999999997</v>
      </c>
      <c r="U139" s="1" t="s">
        <v>21</v>
      </c>
      <c r="V139" s="7" cm="1">
        <f t="array" ref="V139">IFERROR(_xlfn.NORM.DIST(output[[#This Row],[neg_pps]],AVERAGE(IF(output[sensors]=output[[#This Row],[sensors]],output[neg_pps])),_xlfn.STDEV.P(IF(output[sensors]=output[[#This Row],[sensors]],output[neg_pps])),1),_xlfn.NORM.DIST(output[[#This Row],[neg_pps]],AVERAGE(output[neg_pps]),_xlfn.STDEV.P(output[neg_pps]),1))*(5-1)+1</f>
        <v>2.8453991464798558</v>
      </c>
      <c r="W139" s="7" cm="1">
        <f t="array" ref="W139">IFERROR(_xlfn.NORM.DIST(output[[#This Row],[reviews]],AVERAGE(IF(output[sensors]=output[[#This Row],[sensors]],output[reviews])),_xlfn.STDEV.P(IF(output[sensors]=output[[#This Row],[sensors]],output[reviews])),1),_xlfn.NORM.DIST(output[[#This Row],[reviews]],AVERAGE(output[reviews]),_xlfn.STDEV.P(output[reviews]),1))*(1.2-0.8)+0.5</f>
        <v>0.88035841056892028</v>
      </c>
      <c r="X139" s="8">
        <f>output[[#This Row],[normalized review count]]*output[[#This Row],[rating]]</f>
        <v>3.8735770065032495</v>
      </c>
      <c r="Y139" s="8">
        <f>(output[[#This Row],[adj Review]]+output[[#This Row],[normalized_pps]])/2</f>
        <v>3.3594880764915525</v>
      </c>
    </row>
    <row r="140" spans="1:25" hidden="1" x14ac:dyDescent="0.25">
      <c r="A140" s="1" t="s">
        <v>86</v>
      </c>
      <c r="B140" s="1" t="s">
        <v>258</v>
      </c>
      <c r="C140">
        <v>20.4725</v>
      </c>
      <c r="D140">
        <v>4.0032863849765228</v>
      </c>
      <c r="E140">
        <v>294.80046948356807</v>
      </c>
      <c r="F140">
        <v>1</v>
      </c>
      <c r="G140" s="1" t="s">
        <v>20</v>
      </c>
      <c r="H140" t="b">
        <v>1</v>
      </c>
      <c r="I140" t="b">
        <v>0</v>
      </c>
      <c r="J140" t="b">
        <v>1</v>
      </c>
      <c r="K140" t="b">
        <v>0</v>
      </c>
      <c r="L140" t="b">
        <v>0</v>
      </c>
      <c r="M140" t="b">
        <v>0</v>
      </c>
      <c r="N140" t="b">
        <v>0</v>
      </c>
      <c r="O140" t="b">
        <v>0</v>
      </c>
      <c r="P140">
        <v>2</v>
      </c>
      <c r="Q140">
        <v>20.4725</v>
      </c>
      <c r="R140">
        <v>10.23625</v>
      </c>
      <c r="S140">
        <f>$H$1*output[[#This Row],[sense_temp]]+$I$1*output[[#This Row],[sense_motion]]+$J$1*output[[#This Row],[sense_humidity]]+$K$1*output[[#This Row],[sense_uv]]+$L$1*output[[#This Row],[sense_light]]+$M$1*output[[#This Row],[sense_vibration]]+$N$1*output[[#This Row],[sense_plant]]+$O$1*output[[#This Row],[sense_door]]</f>
        <v>2</v>
      </c>
      <c r="T140">
        <f>-output[[#This Row],[adjprice]]/output[[#This Row],[adj sensors]]</f>
        <v>-10.23625</v>
      </c>
      <c r="U140" s="1" t="s">
        <v>24</v>
      </c>
      <c r="V140" s="7" cm="1">
        <f t="array" ref="V140">IFERROR(_xlfn.NORM.DIST(output[[#This Row],[neg_pps]],AVERAGE(IF(output[sensors]=output[[#This Row],[sensors]],output[neg_pps])),_xlfn.STDEV.P(IF(output[sensors]=output[[#This Row],[sensors]],output[neg_pps])),1),_xlfn.NORM.DIST(output[[#This Row],[neg_pps]],AVERAGE(output[neg_pps]),_xlfn.STDEV.P(output[neg_pps]),1))*(5-1)+1</f>
        <v>3.9732930412038767</v>
      </c>
      <c r="W140" s="7" cm="1">
        <f t="array" ref="W140">IFERROR(_xlfn.NORM.DIST(output[[#This Row],[reviews]],AVERAGE(IF(output[sensors]=output[[#This Row],[sensors]],output[reviews])),_xlfn.STDEV.P(IF(output[sensors]=output[[#This Row],[sensors]],output[reviews])),1),_xlfn.NORM.DIST(output[[#This Row],[reviews]],AVERAGE(output[reviews]),_xlfn.STDEV.P(output[reviews]),1))*(1.2-0.8)+0.5</f>
        <v>0.68256756271643404</v>
      </c>
      <c r="X140" s="8">
        <f>output[[#This Row],[normalized review count]]*output[[#This Row],[rating]]</f>
        <v>2.7325134306493091</v>
      </c>
      <c r="Y140" s="8">
        <f>(output[[#This Row],[adj Review]]+output[[#This Row],[normalized_pps]])/2</f>
        <v>3.3529032359265929</v>
      </c>
    </row>
    <row r="141" spans="1:25" hidden="1" x14ac:dyDescent="0.25">
      <c r="A141" s="1" t="s">
        <v>86</v>
      </c>
      <c r="B141" s="1" t="s">
        <v>347</v>
      </c>
      <c r="C141">
        <v>20.4725</v>
      </c>
      <c r="D141">
        <v>4.0032863849765228</v>
      </c>
      <c r="E141">
        <v>294.80046948356807</v>
      </c>
      <c r="F141">
        <v>1</v>
      </c>
      <c r="G141" s="1" t="s">
        <v>20</v>
      </c>
      <c r="H141" t="b">
        <v>1</v>
      </c>
      <c r="I141" t="b">
        <v>0</v>
      </c>
      <c r="J141" t="b">
        <v>1</v>
      </c>
      <c r="K141" t="b">
        <v>0</v>
      </c>
      <c r="L141" t="b">
        <v>0</v>
      </c>
      <c r="M141" t="b">
        <v>0</v>
      </c>
      <c r="N141" t="b">
        <v>0</v>
      </c>
      <c r="O141" t="b">
        <v>0</v>
      </c>
      <c r="P141">
        <v>2</v>
      </c>
      <c r="Q141">
        <v>20.4725</v>
      </c>
      <c r="R141">
        <v>10.23625</v>
      </c>
      <c r="S141">
        <f>$H$1*output[[#This Row],[sense_temp]]+$I$1*output[[#This Row],[sense_motion]]+$J$1*output[[#This Row],[sense_humidity]]+$K$1*output[[#This Row],[sense_uv]]+$L$1*output[[#This Row],[sense_light]]+$M$1*output[[#This Row],[sense_vibration]]+$N$1*output[[#This Row],[sense_plant]]+$O$1*output[[#This Row],[sense_door]]</f>
        <v>2</v>
      </c>
      <c r="T141">
        <f>-output[[#This Row],[adjprice]]/output[[#This Row],[adj sensors]]</f>
        <v>-10.23625</v>
      </c>
      <c r="U141" s="1" t="s">
        <v>24</v>
      </c>
      <c r="V141" s="7" cm="1">
        <f t="array" ref="V141">IFERROR(_xlfn.NORM.DIST(output[[#This Row],[neg_pps]],AVERAGE(IF(output[sensors]=output[[#This Row],[sensors]],output[neg_pps])),_xlfn.STDEV.P(IF(output[sensors]=output[[#This Row],[sensors]],output[neg_pps])),1),_xlfn.NORM.DIST(output[[#This Row],[neg_pps]],AVERAGE(output[neg_pps]),_xlfn.STDEV.P(output[neg_pps]),1))*(5-1)+1</f>
        <v>3.9732930412038767</v>
      </c>
      <c r="W141" s="7" cm="1">
        <f t="array" ref="W141">IFERROR(_xlfn.NORM.DIST(output[[#This Row],[reviews]],AVERAGE(IF(output[sensors]=output[[#This Row],[sensors]],output[reviews])),_xlfn.STDEV.P(IF(output[sensors]=output[[#This Row],[sensors]],output[reviews])),1),_xlfn.NORM.DIST(output[[#This Row],[reviews]],AVERAGE(output[reviews]),_xlfn.STDEV.P(output[reviews]),1))*(1.2-0.8)+0.5</f>
        <v>0.68256756271643404</v>
      </c>
      <c r="X141" s="8">
        <f>output[[#This Row],[normalized review count]]*output[[#This Row],[rating]]</f>
        <v>2.7325134306493091</v>
      </c>
      <c r="Y141" s="8">
        <f>(output[[#This Row],[adj Review]]+output[[#This Row],[normalized_pps]])/2</f>
        <v>3.3529032359265929</v>
      </c>
    </row>
    <row r="142" spans="1:25" hidden="1" x14ac:dyDescent="0.25">
      <c r="A142" s="1" t="s">
        <v>60</v>
      </c>
      <c r="B142" s="1" t="s">
        <v>218</v>
      </c>
      <c r="C142">
        <v>16.131</v>
      </c>
      <c r="D142">
        <v>3.6</v>
      </c>
      <c r="E142">
        <v>35</v>
      </c>
      <c r="F142">
        <v>1</v>
      </c>
      <c r="G142" s="1" t="s">
        <v>61</v>
      </c>
      <c r="H142" t="b">
        <v>0</v>
      </c>
      <c r="I142" t="b">
        <v>1</v>
      </c>
      <c r="J142" t="b">
        <v>0</v>
      </c>
      <c r="K142" t="b">
        <v>0</v>
      </c>
      <c r="L142" t="b">
        <v>0</v>
      </c>
      <c r="M142" t="b">
        <v>0</v>
      </c>
      <c r="N142" t="b">
        <v>0</v>
      </c>
      <c r="O142" t="b">
        <v>0</v>
      </c>
      <c r="P142">
        <v>1</v>
      </c>
      <c r="Q142">
        <v>16.131</v>
      </c>
      <c r="R142">
        <v>16.131</v>
      </c>
      <c r="S142">
        <f>$H$1*output[[#This Row],[sense_temp]]+$I$1*output[[#This Row],[sense_motion]]+$J$1*output[[#This Row],[sense_humidity]]+$K$1*output[[#This Row],[sense_uv]]+$L$1*output[[#This Row],[sense_light]]+$M$1*output[[#This Row],[sense_vibration]]+$N$1*output[[#This Row],[sense_plant]]+$O$1*output[[#This Row],[sense_door]]</f>
        <v>1</v>
      </c>
      <c r="T142">
        <f>-output[[#This Row],[adjprice]]/output[[#This Row],[adj sensors]]</f>
        <v>-16.131</v>
      </c>
      <c r="U142" s="1" t="s">
        <v>21</v>
      </c>
      <c r="V142" s="7" cm="1">
        <f t="array" ref="V142">IFERROR(_xlfn.NORM.DIST(output[[#This Row],[neg_pps]],AVERAGE(IF(output[sensors]=output[[#This Row],[sensors]],output[neg_pps])),_xlfn.STDEV.P(IF(output[sensors]=output[[#This Row],[sensors]],output[neg_pps])),1),_xlfn.NORM.DIST(output[[#This Row],[neg_pps]],AVERAGE(output[neg_pps]),_xlfn.STDEV.P(output[neg_pps]),1))*(5-1)+1</f>
        <v>4.3129577633920118</v>
      </c>
      <c r="W142" s="7" cm="1">
        <f t="array" ref="W142">IFERROR(_xlfn.NORM.DIST(output[[#This Row],[reviews]],AVERAGE(IF(output[sensors]=output[[#This Row],[sensors]],output[reviews])),_xlfn.STDEV.P(IF(output[sensors]=output[[#This Row],[sensors]],output[reviews])),1),_xlfn.NORM.DIST(output[[#This Row],[reviews]],AVERAGE(output[reviews]),_xlfn.STDEV.P(output[reviews]),1))*(1.2-0.8)+0.5</f>
        <v>0.66293107192555611</v>
      </c>
      <c r="X142" s="8">
        <f>output[[#This Row],[normalized review count]]*output[[#This Row],[rating]]</f>
        <v>2.3865518589320023</v>
      </c>
      <c r="Y142" s="8">
        <f>(output[[#This Row],[adj Review]]+output[[#This Row],[normalized_pps]])/2</f>
        <v>3.3497548111620068</v>
      </c>
    </row>
    <row r="143" spans="1:25" hidden="1" x14ac:dyDescent="0.25">
      <c r="A143" s="1" t="s">
        <v>60</v>
      </c>
      <c r="B143" s="1" t="s">
        <v>522</v>
      </c>
      <c r="C143">
        <v>16.131</v>
      </c>
      <c r="D143">
        <v>3.6</v>
      </c>
      <c r="E143">
        <v>35</v>
      </c>
      <c r="F143">
        <v>1</v>
      </c>
      <c r="G143" s="1" t="s">
        <v>61</v>
      </c>
      <c r="H143" t="b">
        <v>0</v>
      </c>
      <c r="I143" t="b">
        <v>1</v>
      </c>
      <c r="J143" t="b">
        <v>0</v>
      </c>
      <c r="K143" t="b">
        <v>0</v>
      </c>
      <c r="L143" t="b">
        <v>0</v>
      </c>
      <c r="M143" t="b">
        <v>0</v>
      </c>
      <c r="N143" t="b">
        <v>0</v>
      </c>
      <c r="O143" t="b">
        <v>0</v>
      </c>
      <c r="P143">
        <v>1</v>
      </c>
      <c r="Q143">
        <v>16.131</v>
      </c>
      <c r="R143">
        <v>16.131</v>
      </c>
      <c r="S143">
        <f>$H$1*output[[#This Row],[sense_temp]]+$I$1*output[[#This Row],[sense_motion]]+$J$1*output[[#This Row],[sense_humidity]]+$K$1*output[[#This Row],[sense_uv]]+$L$1*output[[#This Row],[sense_light]]+$M$1*output[[#This Row],[sense_vibration]]+$N$1*output[[#This Row],[sense_plant]]+$O$1*output[[#This Row],[sense_door]]</f>
        <v>1</v>
      </c>
      <c r="T143">
        <f>-output[[#This Row],[adjprice]]/output[[#This Row],[adj sensors]]</f>
        <v>-16.131</v>
      </c>
      <c r="U143" s="1" t="s">
        <v>21</v>
      </c>
      <c r="V143" s="7" cm="1">
        <f t="array" ref="V143">IFERROR(_xlfn.NORM.DIST(output[[#This Row],[neg_pps]],AVERAGE(IF(output[sensors]=output[[#This Row],[sensors]],output[neg_pps])),_xlfn.STDEV.P(IF(output[sensors]=output[[#This Row],[sensors]],output[neg_pps])),1),_xlfn.NORM.DIST(output[[#This Row],[neg_pps]],AVERAGE(output[neg_pps]),_xlfn.STDEV.P(output[neg_pps]),1))*(5-1)+1</f>
        <v>4.3129577633920118</v>
      </c>
      <c r="W143" s="7" cm="1">
        <f t="array" ref="W143">IFERROR(_xlfn.NORM.DIST(output[[#This Row],[reviews]],AVERAGE(IF(output[sensors]=output[[#This Row],[sensors]],output[reviews])),_xlfn.STDEV.P(IF(output[sensors]=output[[#This Row],[sensors]],output[reviews])),1),_xlfn.NORM.DIST(output[[#This Row],[reviews]],AVERAGE(output[reviews]),_xlfn.STDEV.P(output[reviews]),1))*(1.2-0.8)+0.5</f>
        <v>0.66293107192555611</v>
      </c>
      <c r="X143" s="8">
        <f>output[[#This Row],[normalized review count]]*output[[#This Row],[rating]]</f>
        <v>2.3865518589320023</v>
      </c>
      <c r="Y143" s="8">
        <f>(output[[#This Row],[adj Review]]+output[[#This Row],[normalized_pps]])/2</f>
        <v>3.3497548111620068</v>
      </c>
    </row>
    <row r="144" spans="1:25" hidden="1" x14ac:dyDescent="0.25">
      <c r="A144" s="1" t="s">
        <v>60</v>
      </c>
      <c r="B144" s="1" t="s">
        <v>620</v>
      </c>
      <c r="C144">
        <v>16.131</v>
      </c>
      <c r="D144">
        <v>3.6</v>
      </c>
      <c r="E144">
        <v>35</v>
      </c>
      <c r="F144">
        <v>1</v>
      </c>
      <c r="G144" s="1" t="s">
        <v>61</v>
      </c>
      <c r="H144" t="b">
        <v>0</v>
      </c>
      <c r="I144" t="b">
        <v>1</v>
      </c>
      <c r="J144" t="b">
        <v>0</v>
      </c>
      <c r="K144" t="b">
        <v>0</v>
      </c>
      <c r="L144" t="b">
        <v>0</v>
      </c>
      <c r="M144" t="b">
        <v>0</v>
      </c>
      <c r="N144" t="b">
        <v>0</v>
      </c>
      <c r="O144" t="b">
        <v>0</v>
      </c>
      <c r="P144">
        <v>1</v>
      </c>
      <c r="Q144">
        <v>16.131</v>
      </c>
      <c r="R144">
        <v>16.131</v>
      </c>
      <c r="S144">
        <f>$H$1*output[[#This Row],[sense_temp]]+$I$1*output[[#This Row],[sense_motion]]+$J$1*output[[#This Row],[sense_humidity]]+$K$1*output[[#This Row],[sense_uv]]+$L$1*output[[#This Row],[sense_light]]+$M$1*output[[#This Row],[sense_vibration]]+$N$1*output[[#This Row],[sense_plant]]+$O$1*output[[#This Row],[sense_door]]</f>
        <v>1</v>
      </c>
      <c r="T144">
        <f>-output[[#This Row],[adjprice]]/output[[#This Row],[adj sensors]]</f>
        <v>-16.131</v>
      </c>
      <c r="U144" s="1" t="s">
        <v>21</v>
      </c>
      <c r="V144" s="7" cm="1">
        <f t="array" ref="V144">IFERROR(_xlfn.NORM.DIST(output[[#This Row],[neg_pps]],AVERAGE(IF(output[sensors]=output[[#This Row],[sensors]],output[neg_pps])),_xlfn.STDEV.P(IF(output[sensors]=output[[#This Row],[sensors]],output[neg_pps])),1),_xlfn.NORM.DIST(output[[#This Row],[neg_pps]],AVERAGE(output[neg_pps]),_xlfn.STDEV.P(output[neg_pps]),1))*(5-1)+1</f>
        <v>4.3129577633920118</v>
      </c>
      <c r="W144" s="7" cm="1">
        <f t="array" ref="W144">IFERROR(_xlfn.NORM.DIST(output[[#This Row],[reviews]],AVERAGE(IF(output[sensors]=output[[#This Row],[sensors]],output[reviews])),_xlfn.STDEV.P(IF(output[sensors]=output[[#This Row],[sensors]],output[reviews])),1),_xlfn.NORM.DIST(output[[#This Row],[reviews]],AVERAGE(output[reviews]),_xlfn.STDEV.P(output[reviews]),1))*(1.2-0.8)+0.5</f>
        <v>0.66293107192555611</v>
      </c>
      <c r="X144" s="8">
        <f>output[[#This Row],[normalized review count]]*output[[#This Row],[rating]]</f>
        <v>2.3865518589320023</v>
      </c>
      <c r="Y144" s="8">
        <f>(output[[#This Row],[adj Review]]+output[[#This Row],[normalized_pps]])/2</f>
        <v>3.3497548111620068</v>
      </c>
    </row>
    <row r="145" spans="1:25" hidden="1" x14ac:dyDescent="0.25">
      <c r="A145" s="1" t="s">
        <v>60</v>
      </c>
      <c r="B145" s="1" t="s">
        <v>634</v>
      </c>
      <c r="C145">
        <v>16.131</v>
      </c>
      <c r="D145">
        <v>3.6</v>
      </c>
      <c r="E145">
        <v>35</v>
      </c>
      <c r="F145">
        <v>1</v>
      </c>
      <c r="G145" s="1" t="s">
        <v>61</v>
      </c>
      <c r="H145" t="b">
        <v>0</v>
      </c>
      <c r="I145" t="b">
        <v>1</v>
      </c>
      <c r="J145" t="b">
        <v>0</v>
      </c>
      <c r="K145" t="b">
        <v>0</v>
      </c>
      <c r="L145" t="b">
        <v>0</v>
      </c>
      <c r="M145" t="b">
        <v>0</v>
      </c>
      <c r="N145" t="b">
        <v>0</v>
      </c>
      <c r="O145" t="b">
        <v>0</v>
      </c>
      <c r="P145">
        <v>1</v>
      </c>
      <c r="Q145">
        <v>16.131</v>
      </c>
      <c r="R145">
        <v>16.131</v>
      </c>
      <c r="S145">
        <f>$H$1*output[[#This Row],[sense_temp]]+$I$1*output[[#This Row],[sense_motion]]+$J$1*output[[#This Row],[sense_humidity]]+$K$1*output[[#This Row],[sense_uv]]+$L$1*output[[#This Row],[sense_light]]+$M$1*output[[#This Row],[sense_vibration]]+$N$1*output[[#This Row],[sense_plant]]+$O$1*output[[#This Row],[sense_door]]</f>
        <v>1</v>
      </c>
      <c r="T145">
        <f>-output[[#This Row],[adjprice]]/output[[#This Row],[adj sensors]]</f>
        <v>-16.131</v>
      </c>
      <c r="U145" s="1" t="s">
        <v>21</v>
      </c>
      <c r="V145" s="7" cm="1">
        <f t="array" ref="V145">IFERROR(_xlfn.NORM.DIST(output[[#This Row],[neg_pps]],AVERAGE(IF(output[sensors]=output[[#This Row],[sensors]],output[neg_pps])),_xlfn.STDEV.P(IF(output[sensors]=output[[#This Row],[sensors]],output[neg_pps])),1),_xlfn.NORM.DIST(output[[#This Row],[neg_pps]],AVERAGE(output[neg_pps]),_xlfn.STDEV.P(output[neg_pps]),1))*(5-1)+1</f>
        <v>4.3129577633920118</v>
      </c>
      <c r="W145" s="7" cm="1">
        <f t="array" ref="W145">IFERROR(_xlfn.NORM.DIST(output[[#This Row],[reviews]],AVERAGE(IF(output[sensors]=output[[#This Row],[sensors]],output[reviews])),_xlfn.STDEV.P(IF(output[sensors]=output[[#This Row],[sensors]],output[reviews])),1),_xlfn.NORM.DIST(output[[#This Row],[reviews]],AVERAGE(output[reviews]),_xlfn.STDEV.P(output[reviews]),1))*(1.2-0.8)+0.5</f>
        <v>0.66293107192555611</v>
      </c>
      <c r="X145" s="8">
        <f>output[[#This Row],[normalized review count]]*output[[#This Row],[rating]]</f>
        <v>2.3865518589320023</v>
      </c>
      <c r="Y145" s="8">
        <f>(output[[#This Row],[adj Review]]+output[[#This Row],[normalized_pps]])/2</f>
        <v>3.3497548111620068</v>
      </c>
    </row>
    <row r="146" spans="1:25" hidden="1" x14ac:dyDescent="0.25">
      <c r="A146" s="1" t="s">
        <v>36</v>
      </c>
      <c r="B146" s="1" t="s">
        <v>186</v>
      </c>
      <c r="C146">
        <v>18.990499999999997</v>
      </c>
      <c r="D146">
        <v>4.3</v>
      </c>
      <c r="E146">
        <v>339</v>
      </c>
      <c r="F146">
        <v>1</v>
      </c>
      <c r="G146" s="1" t="s">
        <v>20</v>
      </c>
      <c r="H146" t="b">
        <v>0</v>
      </c>
      <c r="I146" t="b">
        <v>0</v>
      </c>
      <c r="J146" t="b">
        <v>0</v>
      </c>
      <c r="K146" t="b">
        <v>0</v>
      </c>
      <c r="L146" t="b">
        <v>0</v>
      </c>
      <c r="M146" t="b">
        <v>0</v>
      </c>
      <c r="N146" t="b">
        <v>0</v>
      </c>
      <c r="O146" t="b">
        <v>1</v>
      </c>
      <c r="P146">
        <v>1</v>
      </c>
      <c r="Q146">
        <v>18.990499999999997</v>
      </c>
      <c r="R146">
        <v>18.990499999999997</v>
      </c>
      <c r="S146">
        <f>$H$1*output[[#This Row],[sense_temp]]+$I$1*output[[#This Row],[sense_motion]]+$J$1*output[[#This Row],[sense_humidity]]+$K$1*output[[#This Row],[sense_uv]]+$L$1*output[[#This Row],[sense_light]]+$M$1*output[[#This Row],[sense_vibration]]+$N$1*output[[#This Row],[sense_plant]]+$O$1*output[[#This Row],[sense_door]]</f>
        <v>1</v>
      </c>
      <c r="T146">
        <f>-output[[#This Row],[adjprice]]/output[[#This Row],[adj sensors]]</f>
        <v>-18.990499999999997</v>
      </c>
      <c r="U146" s="1" t="s">
        <v>37</v>
      </c>
      <c r="V146" s="7" cm="1">
        <f t="array" ref="V146">IFERROR(_xlfn.NORM.DIST(output[[#This Row],[neg_pps]],AVERAGE(IF(output[sensors]=output[[#This Row],[sensors]],output[neg_pps])),_xlfn.STDEV.P(IF(output[sensors]=output[[#This Row],[sensors]],output[neg_pps])),1),_xlfn.NORM.DIST(output[[#This Row],[neg_pps]],AVERAGE(output[neg_pps]),_xlfn.STDEV.P(output[neg_pps]),1))*(5-1)+1</f>
        <v>3.6750501088181604</v>
      </c>
      <c r="W146" s="7" cm="1">
        <f t="array" ref="W146">IFERROR(_xlfn.NORM.DIST(output[[#This Row],[reviews]],AVERAGE(IF(output[sensors]=output[[#This Row],[sensors]],output[reviews])),_xlfn.STDEV.P(IF(output[sensors]=output[[#This Row],[sensors]],output[reviews])),1),_xlfn.NORM.DIST(output[[#This Row],[reviews]],AVERAGE(output[reviews]),_xlfn.STDEV.P(output[reviews]),1))*(1.2-0.8)+0.5</f>
        <v>0.70290269946125628</v>
      </c>
      <c r="X146" s="8">
        <f>output[[#This Row],[normalized review count]]*output[[#This Row],[rating]]</f>
        <v>3.0224816076834018</v>
      </c>
      <c r="Y146" s="8">
        <f>(output[[#This Row],[adj Review]]+output[[#This Row],[normalized_pps]])/2</f>
        <v>3.3487658582507809</v>
      </c>
    </row>
    <row r="147" spans="1:25" hidden="1" x14ac:dyDescent="0.25">
      <c r="A147" s="1" t="s">
        <v>36</v>
      </c>
      <c r="B147" s="1" t="s">
        <v>239</v>
      </c>
      <c r="C147">
        <v>18.990499999999997</v>
      </c>
      <c r="D147">
        <v>4.3</v>
      </c>
      <c r="E147">
        <v>339</v>
      </c>
      <c r="F147">
        <v>1</v>
      </c>
      <c r="G147" s="1" t="s">
        <v>20</v>
      </c>
      <c r="H147" t="b">
        <v>0</v>
      </c>
      <c r="I147" t="b">
        <v>0</v>
      </c>
      <c r="J147" t="b">
        <v>0</v>
      </c>
      <c r="K147" t="b">
        <v>0</v>
      </c>
      <c r="L147" t="b">
        <v>0</v>
      </c>
      <c r="M147" t="b">
        <v>0</v>
      </c>
      <c r="N147" t="b">
        <v>0</v>
      </c>
      <c r="O147" t="b">
        <v>1</v>
      </c>
      <c r="P147">
        <v>1</v>
      </c>
      <c r="Q147">
        <v>18.990499999999997</v>
      </c>
      <c r="R147">
        <v>18.990499999999997</v>
      </c>
      <c r="S147">
        <f>$H$1*output[[#This Row],[sense_temp]]+$I$1*output[[#This Row],[sense_motion]]+$J$1*output[[#This Row],[sense_humidity]]+$K$1*output[[#This Row],[sense_uv]]+$L$1*output[[#This Row],[sense_light]]+$M$1*output[[#This Row],[sense_vibration]]+$N$1*output[[#This Row],[sense_plant]]+$O$1*output[[#This Row],[sense_door]]</f>
        <v>1</v>
      </c>
      <c r="T147">
        <f>-output[[#This Row],[adjprice]]/output[[#This Row],[adj sensors]]</f>
        <v>-18.990499999999997</v>
      </c>
      <c r="U147" s="1" t="s">
        <v>37</v>
      </c>
      <c r="V147" s="7" cm="1">
        <f t="array" ref="V147">IFERROR(_xlfn.NORM.DIST(output[[#This Row],[neg_pps]],AVERAGE(IF(output[sensors]=output[[#This Row],[sensors]],output[neg_pps])),_xlfn.STDEV.P(IF(output[sensors]=output[[#This Row],[sensors]],output[neg_pps])),1),_xlfn.NORM.DIST(output[[#This Row],[neg_pps]],AVERAGE(output[neg_pps]),_xlfn.STDEV.P(output[neg_pps]),1))*(5-1)+1</f>
        <v>3.6750501088181604</v>
      </c>
      <c r="W147" s="7" cm="1">
        <f t="array" ref="W147">IFERROR(_xlfn.NORM.DIST(output[[#This Row],[reviews]],AVERAGE(IF(output[sensors]=output[[#This Row],[sensors]],output[reviews])),_xlfn.STDEV.P(IF(output[sensors]=output[[#This Row],[sensors]],output[reviews])),1),_xlfn.NORM.DIST(output[[#This Row],[reviews]],AVERAGE(output[reviews]),_xlfn.STDEV.P(output[reviews]),1))*(1.2-0.8)+0.5</f>
        <v>0.70290269946125628</v>
      </c>
      <c r="X147" s="8">
        <f>output[[#This Row],[normalized review count]]*output[[#This Row],[rating]]</f>
        <v>3.0224816076834018</v>
      </c>
      <c r="Y147" s="8">
        <f>(output[[#This Row],[adj Review]]+output[[#This Row],[normalized_pps]])/2</f>
        <v>3.3487658582507809</v>
      </c>
    </row>
    <row r="148" spans="1:25" hidden="1" x14ac:dyDescent="0.25">
      <c r="A148" s="1" t="s">
        <v>36</v>
      </c>
      <c r="B148" s="1" t="s">
        <v>267</v>
      </c>
      <c r="C148">
        <v>18.990499999999997</v>
      </c>
      <c r="D148">
        <v>4.3</v>
      </c>
      <c r="E148">
        <v>339</v>
      </c>
      <c r="F148">
        <v>1</v>
      </c>
      <c r="G148" s="1" t="s">
        <v>20</v>
      </c>
      <c r="H148" t="b">
        <v>0</v>
      </c>
      <c r="I148" t="b">
        <v>0</v>
      </c>
      <c r="J148" t="b">
        <v>0</v>
      </c>
      <c r="K148" t="b">
        <v>0</v>
      </c>
      <c r="L148" t="b">
        <v>0</v>
      </c>
      <c r="M148" t="b">
        <v>0</v>
      </c>
      <c r="N148" t="b">
        <v>0</v>
      </c>
      <c r="O148" t="b">
        <v>1</v>
      </c>
      <c r="P148">
        <v>1</v>
      </c>
      <c r="Q148">
        <v>18.990499999999997</v>
      </c>
      <c r="R148">
        <v>18.990499999999997</v>
      </c>
      <c r="S148">
        <f>$H$1*output[[#This Row],[sense_temp]]+$I$1*output[[#This Row],[sense_motion]]+$J$1*output[[#This Row],[sense_humidity]]+$K$1*output[[#This Row],[sense_uv]]+$L$1*output[[#This Row],[sense_light]]+$M$1*output[[#This Row],[sense_vibration]]+$N$1*output[[#This Row],[sense_plant]]+$O$1*output[[#This Row],[sense_door]]</f>
        <v>1</v>
      </c>
      <c r="T148">
        <f>-output[[#This Row],[adjprice]]/output[[#This Row],[adj sensors]]</f>
        <v>-18.990499999999997</v>
      </c>
      <c r="U148" s="1" t="s">
        <v>37</v>
      </c>
      <c r="V148" s="7" cm="1">
        <f t="array" ref="V148">IFERROR(_xlfn.NORM.DIST(output[[#This Row],[neg_pps]],AVERAGE(IF(output[sensors]=output[[#This Row],[sensors]],output[neg_pps])),_xlfn.STDEV.P(IF(output[sensors]=output[[#This Row],[sensors]],output[neg_pps])),1),_xlfn.NORM.DIST(output[[#This Row],[neg_pps]],AVERAGE(output[neg_pps]),_xlfn.STDEV.P(output[neg_pps]),1))*(5-1)+1</f>
        <v>3.6750501088181604</v>
      </c>
      <c r="W148" s="7" cm="1">
        <f t="array" ref="W148">IFERROR(_xlfn.NORM.DIST(output[[#This Row],[reviews]],AVERAGE(IF(output[sensors]=output[[#This Row],[sensors]],output[reviews])),_xlfn.STDEV.P(IF(output[sensors]=output[[#This Row],[sensors]],output[reviews])),1),_xlfn.NORM.DIST(output[[#This Row],[reviews]],AVERAGE(output[reviews]),_xlfn.STDEV.P(output[reviews]),1))*(1.2-0.8)+0.5</f>
        <v>0.70290269946125628</v>
      </c>
      <c r="X148" s="8">
        <f>output[[#This Row],[normalized review count]]*output[[#This Row],[rating]]</f>
        <v>3.0224816076834018</v>
      </c>
      <c r="Y148" s="8">
        <f>(output[[#This Row],[adj Review]]+output[[#This Row],[normalized_pps]])/2</f>
        <v>3.3487658582507809</v>
      </c>
    </row>
    <row r="149" spans="1:25" hidden="1" x14ac:dyDescent="0.25">
      <c r="A149" s="1" t="s">
        <v>36</v>
      </c>
      <c r="B149" s="1" t="s">
        <v>339</v>
      </c>
      <c r="C149">
        <v>18.990499999999997</v>
      </c>
      <c r="D149">
        <v>4.3</v>
      </c>
      <c r="E149">
        <v>339</v>
      </c>
      <c r="F149">
        <v>1</v>
      </c>
      <c r="G149" s="1" t="s">
        <v>20</v>
      </c>
      <c r="H149" t="b">
        <v>0</v>
      </c>
      <c r="I149" t="b">
        <v>0</v>
      </c>
      <c r="J149" t="b">
        <v>0</v>
      </c>
      <c r="K149" t="b">
        <v>0</v>
      </c>
      <c r="L149" t="b">
        <v>0</v>
      </c>
      <c r="M149" t="b">
        <v>0</v>
      </c>
      <c r="N149" t="b">
        <v>0</v>
      </c>
      <c r="O149" t="b">
        <v>1</v>
      </c>
      <c r="P149">
        <v>1</v>
      </c>
      <c r="Q149">
        <v>18.990499999999997</v>
      </c>
      <c r="R149">
        <v>18.990499999999997</v>
      </c>
      <c r="S149">
        <f>$H$1*output[[#This Row],[sense_temp]]+$I$1*output[[#This Row],[sense_motion]]+$J$1*output[[#This Row],[sense_humidity]]+$K$1*output[[#This Row],[sense_uv]]+$L$1*output[[#This Row],[sense_light]]+$M$1*output[[#This Row],[sense_vibration]]+$N$1*output[[#This Row],[sense_plant]]+$O$1*output[[#This Row],[sense_door]]</f>
        <v>1</v>
      </c>
      <c r="T149">
        <f>-output[[#This Row],[adjprice]]/output[[#This Row],[adj sensors]]</f>
        <v>-18.990499999999997</v>
      </c>
      <c r="U149" s="1" t="s">
        <v>37</v>
      </c>
      <c r="V149" s="7" cm="1">
        <f t="array" ref="V149">IFERROR(_xlfn.NORM.DIST(output[[#This Row],[neg_pps]],AVERAGE(IF(output[sensors]=output[[#This Row],[sensors]],output[neg_pps])),_xlfn.STDEV.P(IF(output[sensors]=output[[#This Row],[sensors]],output[neg_pps])),1),_xlfn.NORM.DIST(output[[#This Row],[neg_pps]],AVERAGE(output[neg_pps]),_xlfn.STDEV.P(output[neg_pps]),1))*(5-1)+1</f>
        <v>3.6750501088181604</v>
      </c>
      <c r="W149" s="7" cm="1">
        <f t="array" ref="W149">IFERROR(_xlfn.NORM.DIST(output[[#This Row],[reviews]],AVERAGE(IF(output[sensors]=output[[#This Row],[sensors]],output[reviews])),_xlfn.STDEV.P(IF(output[sensors]=output[[#This Row],[sensors]],output[reviews])),1),_xlfn.NORM.DIST(output[[#This Row],[reviews]],AVERAGE(output[reviews]),_xlfn.STDEV.P(output[reviews]),1))*(1.2-0.8)+0.5</f>
        <v>0.70290269946125628</v>
      </c>
      <c r="X149" s="8">
        <f>output[[#This Row],[normalized review count]]*output[[#This Row],[rating]]</f>
        <v>3.0224816076834018</v>
      </c>
      <c r="Y149" s="8">
        <f>(output[[#This Row],[adj Review]]+output[[#This Row],[normalized_pps]])/2</f>
        <v>3.3487658582507809</v>
      </c>
    </row>
    <row r="150" spans="1:25" hidden="1" x14ac:dyDescent="0.25">
      <c r="A150" s="1" t="s">
        <v>36</v>
      </c>
      <c r="B150" s="1" t="s">
        <v>359</v>
      </c>
      <c r="C150">
        <v>18.990499999999997</v>
      </c>
      <c r="D150">
        <v>4.3</v>
      </c>
      <c r="E150">
        <v>339</v>
      </c>
      <c r="F150">
        <v>1</v>
      </c>
      <c r="G150" s="1" t="s">
        <v>20</v>
      </c>
      <c r="H150" t="b">
        <v>0</v>
      </c>
      <c r="I150" t="b">
        <v>0</v>
      </c>
      <c r="J150" t="b">
        <v>0</v>
      </c>
      <c r="K150" t="b">
        <v>0</v>
      </c>
      <c r="L150" t="b">
        <v>0</v>
      </c>
      <c r="M150" t="b">
        <v>0</v>
      </c>
      <c r="N150" t="b">
        <v>0</v>
      </c>
      <c r="O150" t="b">
        <v>1</v>
      </c>
      <c r="P150">
        <v>1</v>
      </c>
      <c r="Q150">
        <v>18.990499999999997</v>
      </c>
      <c r="R150">
        <v>18.990499999999997</v>
      </c>
      <c r="S150">
        <f>$H$1*output[[#This Row],[sense_temp]]+$I$1*output[[#This Row],[sense_motion]]+$J$1*output[[#This Row],[sense_humidity]]+$K$1*output[[#This Row],[sense_uv]]+$L$1*output[[#This Row],[sense_light]]+$M$1*output[[#This Row],[sense_vibration]]+$N$1*output[[#This Row],[sense_plant]]+$O$1*output[[#This Row],[sense_door]]</f>
        <v>1</v>
      </c>
      <c r="T150">
        <f>-output[[#This Row],[adjprice]]/output[[#This Row],[adj sensors]]</f>
        <v>-18.990499999999997</v>
      </c>
      <c r="U150" s="1" t="s">
        <v>37</v>
      </c>
      <c r="V150" s="7" cm="1">
        <f t="array" ref="V150">IFERROR(_xlfn.NORM.DIST(output[[#This Row],[neg_pps]],AVERAGE(IF(output[sensors]=output[[#This Row],[sensors]],output[neg_pps])),_xlfn.STDEV.P(IF(output[sensors]=output[[#This Row],[sensors]],output[neg_pps])),1),_xlfn.NORM.DIST(output[[#This Row],[neg_pps]],AVERAGE(output[neg_pps]),_xlfn.STDEV.P(output[neg_pps]),1))*(5-1)+1</f>
        <v>3.6750501088181604</v>
      </c>
      <c r="W150" s="7" cm="1">
        <f t="array" ref="W150">IFERROR(_xlfn.NORM.DIST(output[[#This Row],[reviews]],AVERAGE(IF(output[sensors]=output[[#This Row],[sensors]],output[reviews])),_xlfn.STDEV.P(IF(output[sensors]=output[[#This Row],[sensors]],output[reviews])),1),_xlfn.NORM.DIST(output[[#This Row],[reviews]],AVERAGE(output[reviews]),_xlfn.STDEV.P(output[reviews]),1))*(1.2-0.8)+0.5</f>
        <v>0.70290269946125628</v>
      </c>
      <c r="X150" s="8">
        <f>output[[#This Row],[normalized review count]]*output[[#This Row],[rating]]</f>
        <v>3.0224816076834018</v>
      </c>
      <c r="Y150" s="8">
        <f>(output[[#This Row],[adj Review]]+output[[#This Row],[normalized_pps]])/2</f>
        <v>3.3487658582507809</v>
      </c>
    </row>
    <row r="151" spans="1:25" hidden="1" x14ac:dyDescent="0.25">
      <c r="A151" s="1" t="s">
        <v>36</v>
      </c>
      <c r="B151" s="1" t="s">
        <v>438</v>
      </c>
      <c r="C151">
        <v>18.990499999999997</v>
      </c>
      <c r="D151">
        <v>4.3</v>
      </c>
      <c r="E151">
        <v>339</v>
      </c>
      <c r="F151">
        <v>1</v>
      </c>
      <c r="G151" s="1" t="s">
        <v>20</v>
      </c>
      <c r="H151" t="b">
        <v>0</v>
      </c>
      <c r="I151" t="b">
        <v>0</v>
      </c>
      <c r="J151" t="b">
        <v>0</v>
      </c>
      <c r="K151" t="b">
        <v>0</v>
      </c>
      <c r="L151" t="b">
        <v>0</v>
      </c>
      <c r="M151" t="b">
        <v>0</v>
      </c>
      <c r="N151" t="b">
        <v>0</v>
      </c>
      <c r="O151" t="b">
        <v>1</v>
      </c>
      <c r="P151">
        <v>1</v>
      </c>
      <c r="Q151">
        <v>18.990499999999997</v>
      </c>
      <c r="R151">
        <v>18.990499999999997</v>
      </c>
      <c r="S151">
        <f>$H$1*output[[#This Row],[sense_temp]]+$I$1*output[[#This Row],[sense_motion]]+$J$1*output[[#This Row],[sense_humidity]]+$K$1*output[[#This Row],[sense_uv]]+$L$1*output[[#This Row],[sense_light]]+$M$1*output[[#This Row],[sense_vibration]]+$N$1*output[[#This Row],[sense_plant]]+$O$1*output[[#This Row],[sense_door]]</f>
        <v>1</v>
      </c>
      <c r="T151">
        <f>-output[[#This Row],[adjprice]]/output[[#This Row],[adj sensors]]</f>
        <v>-18.990499999999997</v>
      </c>
      <c r="U151" s="1" t="s">
        <v>37</v>
      </c>
      <c r="V151" s="7" cm="1">
        <f t="array" ref="V151">IFERROR(_xlfn.NORM.DIST(output[[#This Row],[neg_pps]],AVERAGE(IF(output[sensors]=output[[#This Row],[sensors]],output[neg_pps])),_xlfn.STDEV.P(IF(output[sensors]=output[[#This Row],[sensors]],output[neg_pps])),1),_xlfn.NORM.DIST(output[[#This Row],[neg_pps]],AVERAGE(output[neg_pps]),_xlfn.STDEV.P(output[neg_pps]),1))*(5-1)+1</f>
        <v>3.6750501088181604</v>
      </c>
      <c r="W151" s="7" cm="1">
        <f t="array" ref="W151">IFERROR(_xlfn.NORM.DIST(output[[#This Row],[reviews]],AVERAGE(IF(output[sensors]=output[[#This Row],[sensors]],output[reviews])),_xlfn.STDEV.P(IF(output[sensors]=output[[#This Row],[sensors]],output[reviews])),1),_xlfn.NORM.DIST(output[[#This Row],[reviews]],AVERAGE(output[reviews]),_xlfn.STDEV.P(output[reviews]),1))*(1.2-0.8)+0.5</f>
        <v>0.70290269946125628</v>
      </c>
      <c r="X151" s="8">
        <f>output[[#This Row],[normalized review count]]*output[[#This Row],[rating]]</f>
        <v>3.0224816076834018</v>
      </c>
      <c r="Y151" s="8">
        <f>(output[[#This Row],[adj Review]]+output[[#This Row],[normalized_pps]])/2</f>
        <v>3.3487658582507809</v>
      </c>
    </row>
    <row r="152" spans="1:25" hidden="1" x14ac:dyDescent="0.25">
      <c r="A152" s="1" t="s">
        <v>36</v>
      </c>
      <c r="B152" s="1" t="s">
        <v>464</v>
      </c>
      <c r="C152">
        <v>18.990499999999997</v>
      </c>
      <c r="D152">
        <v>4.3</v>
      </c>
      <c r="E152">
        <v>339</v>
      </c>
      <c r="F152">
        <v>1</v>
      </c>
      <c r="G152" s="1" t="s">
        <v>20</v>
      </c>
      <c r="H152" t="b">
        <v>0</v>
      </c>
      <c r="I152" t="b">
        <v>0</v>
      </c>
      <c r="J152" t="b">
        <v>0</v>
      </c>
      <c r="K152" t="b">
        <v>0</v>
      </c>
      <c r="L152" t="b">
        <v>0</v>
      </c>
      <c r="M152" t="b">
        <v>0</v>
      </c>
      <c r="N152" t="b">
        <v>0</v>
      </c>
      <c r="O152" t="b">
        <v>1</v>
      </c>
      <c r="P152">
        <v>1</v>
      </c>
      <c r="Q152">
        <v>18.990499999999997</v>
      </c>
      <c r="R152">
        <v>18.990499999999997</v>
      </c>
      <c r="S152">
        <f>$H$1*output[[#This Row],[sense_temp]]+$I$1*output[[#This Row],[sense_motion]]+$J$1*output[[#This Row],[sense_humidity]]+$K$1*output[[#This Row],[sense_uv]]+$L$1*output[[#This Row],[sense_light]]+$M$1*output[[#This Row],[sense_vibration]]+$N$1*output[[#This Row],[sense_plant]]+$O$1*output[[#This Row],[sense_door]]</f>
        <v>1</v>
      </c>
      <c r="T152">
        <f>-output[[#This Row],[adjprice]]/output[[#This Row],[adj sensors]]</f>
        <v>-18.990499999999997</v>
      </c>
      <c r="U152" s="1" t="s">
        <v>37</v>
      </c>
      <c r="V152" s="7" cm="1">
        <f t="array" ref="V152">IFERROR(_xlfn.NORM.DIST(output[[#This Row],[neg_pps]],AVERAGE(IF(output[sensors]=output[[#This Row],[sensors]],output[neg_pps])),_xlfn.STDEV.P(IF(output[sensors]=output[[#This Row],[sensors]],output[neg_pps])),1),_xlfn.NORM.DIST(output[[#This Row],[neg_pps]],AVERAGE(output[neg_pps]),_xlfn.STDEV.P(output[neg_pps]),1))*(5-1)+1</f>
        <v>3.6750501088181604</v>
      </c>
      <c r="W152" s="7" cm="1">
        <f t="array" ref="W152">IFERROR(_xlfn.NORM.DIST(output[[#This Row],[reviews]],AVERAGE(IF(output[sensors]=output[[#This Row],[sensors]],output[reviews])),_xlfn.STDEV.P(IF(output[sensors]=output[[#This Row],[sensors]],output[reviews])),1),_xlfn.NORM.DIST(output[[#This Row],[reviews]],AVERAGE(output[reviews]),_xlfn.STDEV.P(output[reviews]),1))*(1.2-0.8)+0.5</f>
        <v>0.70290269946125628</v>
      </c>
      <c r="X152" s="8">
        <f>output[[#This Row],[normalized review count]]*output[[#This Row],[rating]]</f>
        <v>3.0224816076834018</v>
      </c>
      <c r="Y152" s="8">
        <f>(output[[#This Row],[adj Review]]+output[[#This Row],[normalized_pps]])/2</f>
        <v>3.3487658582507809</v>
      </c>
    </row>
    <row r="153" spans="1:25" hidden="1" x14ac:dyDescent="0.25">
      <c r="A153" s="1" t="s">
        <v>36</v>
      </c>
      <c r="B153" s="1" t="s">
        <v>493</v>
      </c>
      <c r="C153">
        <v>18.990499999999997</v>
      </c>
      <c r="D153">
        <v>4.3</v>
      </c>
      <c r="E153">
        <v>339</v>
      </c>
      <c r="F153">
        <v>1</v>
      </c>
      <c r="G153" s="1" t="s">
        <v>20</v>
      </c>
      <c r="H153" t="b">
        <v>0</v>
      </c>
      <c r="I153" t="b">
        <v>0</v>
      </c>
      <c r="J153" t="b">
        <v>0</v>
      </c>
      <c r="K153" t="b">
        <v>0</v>
      </c>
      <c r="L153" t="b">
        <v>0</v>
      </c>
      <c r="M153" t="b">
        <v>0</v>
      </c>
      <c r="N153" t="b">
        <v>0</v>
      </c>
      <c r="O153" t="b">
        <v>1</v>
      </c>
      <c r="P153">
        <v>1</v>
      </c>
      <c r="Q153">
        <v>18.990499999999997</v>
      </c>
      <c r="R153">
        <v>18.990499999999997</v>
      </c>
      <c r="S153">
        <f>$H$1*output[[#This Row],[sense_temp]]+$I$1*output[[#This Row],[sense_motion]]+$J$1*output[[#This Row],[sense_humidity]]+$K$1*output[[#This Row],[sense_uv]]+$L$1*output[[#This Row],[sense_light]]+$M$1*output[[#This Row],[sense_vibration]]+$N$1*output[[#This Row],[sense_plant]]+$O$1*output[[#This Row],[sense_door]]</f>
        <v>1</v>
      </c>
      <c r="T153">
        <f>-output[[#This Row],[adjprice]]/output[[#This Row],[adj sensors]]</f>
        <v>-18.990499999999997</v>
      </c>
      <c r="U153" s="1" t="s">
        <v>37</v>
      </c>
      <c r="V153" s="7" cm="1">
        <f t="array" ref="V153">IFERROR(_xlfn.NORM.DIST(output[[#This Row],[neg_pps]],AVERAGE(IF(output[sensors]=output[[#This Row],[sensors]],output[neg_pps])),_xlfn.STDEV.P(IF(output[sensors]=output[[#This Row],[sensors]],output[neg_pps])),1),_xlfn.NORM.DIST(output[[#This Row],[neg_pps]],AVERAGE(output[neg_pps]),_xlfn.STDEV.P(output[neg_pps]),1))*(5-1)+1</f>
        <v>3.6750501088181604</v>
      </c>
      <c r="W153" s="7" cm="1">
        <f t="array" ref="W153">IFERROR(_xlfn.NORM.DIST(output[[#This Row],[reviews]],AVERAGE(IF(output[sensors]=output[[#This Row],[sensors]],output[reviews])),_xlfn.STDEV.P(IF(output[sensors]=output[[#This Row],[sensors]],output[reviews])),1),_xlfn.NORM.DIST(output[[#This Row],[reviews]],AVERAGE(output[reviews]),_xlfn.STDEV.P(output[reviews]),1))*(1.2-0.8)+0.5</f>
        <v>0.70290269946125628</v>
      </c>
      <c r="X153" s="8">
        <f>output[[#This Row],[normalized review count]]*output[[#This Row],[rating]]</f>
        <v>3.0224816076834018</v>
      </c>
      <c r="Y153" s="8">
        <f>(output[[#This Row],[adj Review]]+output[[#This Row],[normalized_pps]])/2</f>
        <v>3.3487658582507809</v>
      </c>
    </row>
    <row r="154" spans="1:25" hidden="1" x14ac:dyDescent="0.25">
      <c r="A154" s="1" t="s">
        <v>36</v>
      </c>
      <c r="B154" s="1" t="s">
        <v>536</v>
      </c>
      <c r="C154">
        <v>18.990499999999997</v>
      </c>
      <c r="D154">
        <v>4.3</v>
      </c>
      <c r="E154">
        <v>339</v>
      </c>
      <c r="F154">
        <v>1</v>
      </c>
      <c r="G154" s="1" t="s">
        <v>20</v>
      </c>
      <c r="H154" t="b">
        <v>0</v>
      </c>
      <c r="I154" t="b">
        <v>0</v>
      </c>
      <c r="J154" t="b">
        <v>0</v>
      </c>
      <c r="K154" t="b">
        <v>0</v>
      </c>
      <c r="L154" t="b">
        <v>0</v>
      </c>
      <c r="M154" t="b">
        <v>0</v>
      </c>
      <c r="N154" t="b">
        <v>0</v>
      </c>
      <c r="O154" t="b">
        <v>1</v>
      </c>
      <c r="P154">
        <v>1</v>
      </c>
      <c r="Q154">
        <v>18.990499999999997</v>
      </c>
      <c r="R154">
        <v>18.990499999999997</v>
      </c>
      <c r="S154">
        <f>$H$1*output[[#This Row],[sense_temp]]+$I$1*output[[#This Row],[sense_motion]]+$J$1*output[[#This Row],[sense_humidity]]+$K$1*output[[#This Row],[sense_uv]]+$L$1*output[[#This Row],[sense_light]]+$M$1*output[[#This Row],[sense_vibration]]+$N$1*output[[#This Row],[sense_plant]]+$O$1*output[[#This Row],[sense_door]]</f>
        <v>1</v>
      </c>
      <c r="T154">
        <f>-output[[#This Row],[adjprice]]/output[[#This Row],[adj sensors]]</f>
        <v>-18.990499999999997</v>
      </c>
      <c r="U154" s="1" t="s">
        <v>37</v>
      </c>
      <c r="V154" s="7" cm="1">
        <f t="array" ref="V154">IFERROR(_xlfn.NORM.DIST(output[[#This Row],[neg_pps]],AVERAGE(IF(output[sensors]=output[[#This Row],[sensors]],output[neg_pps])),_xlfn.STDEV.P(IF(output[sensors]=output[[#This Row],[sensors]],output[neg_pps])),1),_xlfn.NORM.DIST(output[[#This Row],[neg_pps]],AVERAGE(output[neg_pps]),_xlfn.STDEV.P(output[neg_pps]),1))*(5-1)+1</f>
        <v>3.6750501088181604</v>
      </c>
      <c r="W154" s="7" cm="1">
        <f t="array" ref="W154">IFERROR(_xlfn.NORM.DIST(output[[#This Row],[reviews]],AVERAGE(IF(output[sensors]=output[[#This Row],[sensors]],output[reviews])),_xlfn.STDEV.P(IF(output[sensors]=output[[#This Row],[sensors]],output[reviews])),1),_xlfn.NORM.DIST(output[[#This Row],[reviews]],AVERAGE(output[reviews]),_xlfn.STDEV.P(output[reviews]),1))*(1.2-0.8)+0.5</f>
        <v>0.70290269946125628</v>
      </c>
      <c r="X154" s="8">
        <f>output[[#This Row],[normalized review count]]*output[[#This Row],[rating]]</f>
        <v>3.0224816076834018</v>
      </c>
      <c r="Y154" s="8">
        <f>(output[[#This Row],[adj Review]]+output[[#This Row],[normalized_pps]])/2</f>
        <v>3.3487658582507809</v>
      </c>
    </row>
    <row r="155" spans="1:25" hidden="1" x14ac:dyDescent="0.25">
      <c r="A155" s="1" t="s">
        <v>36</v>
      </c>
      <c r="B155" s="1" t="s">
        <v>554</v>
      </c>
      <c r="C155">
        <v>18.990499999999997</v>
      </c>
      <c r="D155">
        <v>4.3</v>
      </c>
      <c r="E155">
        <v>339</v>
      </c>
      <c r="F155">
        <v>1</v>
      </c>
      <c r="G155" s="1" t="s">
        <v>20</v>
      </c>
      <c r="H155" t="b">
        <v>0</v>
      </c>
      <c r="I155" t="b">
        <v>0</v>
      </c>
      <c r="J155" t="b">
        <v>0</v>
      </c>
      <c r="K155" t="b">
        <v>0</v>
      </c>
      <c r="L155" t="b">
        <v>0</v>
      </c>
      <c r="M155" t="b">
        <v>0</v>
      </c>
      <c r="N155" t="b">
        <v>0</v>
      </c>
      <c r="O155" t="b">
        <v>1</v>
      </c>
      <c r="P155">
        <v>1</v>
      </c>
      <c r="Q155">
        <v>18.990499999999997</v>
      </c>
      <c r="R155">
        <v>18.990499999999997</v>
      </c>
      <c r="S155">
        <f>$H$1*output[[#This Row],[sense_temp]]+$I$1*output[[#This Row],[sense_motion]]+$J$1*output[[#This Row],[sense_humidity]]+$K$1*output[[#This Row],[sense_uv]]+$L$1*output[[#This Row],[sense_light]]+$M$1*output[[#This Row],[sense_vibration]]+$N$1*output[[#This Row],[sense_plant]]+$O$1*output[[#This Row],[sense_door]]</f>
        <v>1</v>
      </c>
      <c r="T155">
        <f>-output[[#This Row],[adjprice]]/output[[#This Row],[adj sensors]]</f>
        <v>-18.990499999999997</v>
      </c>
      <c r="U155" s="1" t="s">
        <v>37</v>
      </c>
      <c r="V155" s="7" cm="1">
        <f t="array" ref="V155">IFERROR(_xlfn.NORM.DIST(output[[#This Row],[neg_pps]],AVERAGE(IF(output[sensors]=output[[#This Row],[sensors]],output[neg_pps])),_xlfn.STDEV.P(IF(output[sensors]=output[[#This Row],[sensors]],output[neg_pps])),1),_xlfn.NORM.DIST(output[[#This Row],[neg_pps]],AVERAGE(output[neg_pps]),_xlfn.STDEV.P(output[neg_pps]),1))*(5-1)+1</f>
        <v>3.6750501088181604</v>
      </c>
      <c r="W155" s="7" cm="1">
        <f t="array" ref="W155">IFERROR(_xlfn.NORM.DIST(output[[#This Row],[reviews]],AVERAGE(IF(output[sensors]=output[[#This Row],[sensors]],output[reviews])),_xlfn.STDEV.P(IF(output[sensors]=output[[#This Row],[sensors]],output[reviews])),1),_xlfn.NORM.DIST(output[[#This Row],[reviews]],AVERAGE(output[reviews]),_xlfn.STDEV.P(output[reviews]),1))*(1.2-0.8)+0.5</f>
        <v>0.70290269946125628</v>
      </c>
      <c r="X155" s="8">
        <f>output[[#This Row],[normalized review count]]*output[[#This Row],[rating]]</f>
        <v>3.0224816076834018</v>
      </c>
      <c r="Y155" s="8">
        <f>(output[[#This Row],[adj Review]]+output[[#This Row],[normalized_pps]])/2</f>
        <v>3.3487658582507809</v>
      </c>
    </row>
    <row r="156" spans="1:25" hidden="1" x14ac:dyDescent="0.25">
      <c r="A156" s="1" t="s">
        <v>96</v>
      </c>
      <c r="B156" s="1" t="s">
        <v>292</v>
      </c>
      <c r="C156">
        <v>47.490499999999997</v>
      </c>
      <c r="D156">
        <v>4.5999999999999996</v>
      </c>
      <c r="E156">
        <v>1379</v>
      </c>
      <c r="F156">
        <v>1</v>
      </c>
      <c r="G156" s="1" t="s">
        <v>61</v>
      </c>
      <c r="H156" t="b">
        <v>1</v>
      </c>
      <c r="I156" t="b">
        <v>0</v>
      </c>
      <c r="J156" t="b">
        <v>0</v>
      </c>
      <c r="K156" t="b">
        <v>0</v>
      </c>
      <c r="L156" t="b">
        <v>0</v>
      </c>
      <c r="M156" t="b">
        <v>0</v>
      </c>
      <c r="N156" t="b">
        <v>0</v>
      </c>
      <c r="O156" t="b">
        <v>0</v>
      </c>
      <c r="P156">
        <v>1</v>
      </c>
      <c r="Q156">
        <v>47.490499999999997</v>
      </c>
      <c r="R156">
        <v>47.490499999999997</v>
      </c>
      <c r="S156">
        <f>$H$1*output[[#This Row],[sense_temp]]+$I$1*output[[#This Row],[sense_motion]]+$J$1*output[[#This Row],[sense_humidity]]+$K$1*output[[#This Row],[sense_uv]]+$L$1*output[[#This Row],[sense_light]]+$M$1*output[[#This Row],[sense_vibration]]+$N$1*output[[#This Row],[sense_plant]]+$O$1*output[[#This Row],[sense_door]]</f>
        <v>1</v>
      </c>
      <c r="T156">
        <f>-output[[#This Row],[adjprice]]/output[[#This Row],[adj sensors]]</f>
        <v>-47.490499999999997</v>
      </c>
      <c r="U156" s="1" t="s">
        <v>69</v>
      </c>
      <c r="V156" s="7" cm="1">
        <f t="array" ref="V156">IFERROR(_xlfn.NORM.DIST(output[[#This Row],[neg_pps]],AVERAGE(IF(output[sensors]=output[[#This Row],[sensors]],output[neg_pps])),_xlfn.STDEV.P(IF(output[sensors]=output[[#This Row],[sensors]],output[neg_pps])),1),_xlfn.NORM.DIST(output[[#This Row],[neg_pps]],AVERAGE(output[neg_pps]),_xlfn.STDEV.P(output[neg_pps]),1))*(5-1)+1</f>
        <v>2.5673661526979807</v>
      </c>
      <c r="W156" s="7" cm="1">
        <f t="array" ref="W156">IFERROR(_xlfn.NORM.DIST(output[[#This Row],[reviews]],AVERAGE(IF(output[sensors]=output[[#This Row],[sensors]],output[reviews])),_xlfn.STDEV.P(IF(output[sensors]=output[[#This Row],[sensors]],output[reviews])),1),_xlfn.NORM.DIST(output[[#This Row],[reviews]],AVERAGE(output[reviews]),_xlfn.STDEV.P(output[reviews]),1))*(1.2-0.8)+0.5</f>
        <v>0.89280374789256278</v>
      </c>
      <c r="X156" s="8">
        <f>output[[#This Row],[normalized review count]]*output[[#This Row],[rating]]</f>
        <v>4.1068972403057886</v>
      </c>
      <c r="Y156" s="8">
        <f>(output[[#This Row],[adj Review]]+output[[#This Row],[normalized_pps]])/2</f>
        <v>3.3371316965018849</v>
      </c>
    </row>
    <row r="157" spans="1:25" hidden="1" x14ac:dyDescent="0.25">
      <c r="A157" s="1" t="s">
        <v>96</v>
      </c>
      <c r="B157" s="1" t="s">
        <v>377</v>
      </c>
      <c r="C157">
        <v>47.490499999999997</v>
      </c>
      <c r="D157">
        <v>4.5999999999999996</v>
      </c>
      <c r="E157">
        <v>1379</v>
      </c>
      <c r="F157">
        <v>1</v>
      </c>
      <c r="G157" s="1" t="s">
        <v>61</v>
      </c>
      <c r="H157" t="b">
        <v>1</v>
      </c>
      <c r="I157" t="b">
        <v>0</v>
      </c>
      <c r="J157" t="b">
        <v>0</v>
      </c>
      <c r="K157" t="b">
        <v>0</v>
      </c>
      <c r="L157" t="b">
        <v>0</v>
      </c>
      <c r="M157" t="b">
        <v>0</v>
      </c>
      <c r="N157" t="b">
        <v>0</v>
      </c>
      <c r="O157" t="b">
        <v>0</v>
      </c>
      <c r="P157">
        <v>1</v>
      </c>
      <c r="Q157">
        <v>47.490499999999997</v>
      </c>
      <c r="R157">
        <v>47.490499999999997</v>
      </c>
      <c r="S157">
        <f>$H$1*output[[#This Row],[sense_temp]]+$I$1*output[[#This Row],[sense_motion]]+$J$1*output[[#This Row],[sense_humidity]]+$K$1*output[[#This Row],[sense_uv]]+$L$1*output[[#This Row],[sense_light]]+$M$1*output[[#This Row],[sense_vibration]]+$N$1*output[[#This Row],[sense_plant]]+$O$1*output[[#This Row],[sense_door]]</f>
        <v>1</v>
      </c>
      <c r="T157">
        <f>-output[[#This Row],[adjprice]]/output[[#This Row],[adj sensors]]</f>
        <v>-47.490499999999997</v>
      </c>
      <c r="U157" s="1" t="s">
        <v>69</v>
      </c>
      <c r="V157" s="7" cm="1">
        <f t="array" ref="V157">IFERROR(_xlfn.NORM.DIST(output[[#This Row],[neg_pps]],AVERAGE(IF(output[sensors]=output[[#This Row],[sensors]],output[neg_pps])),_xlfn.STDEV.P(IF(output[sensors]=output[[#This Row],[sensors]],output[neg_pps])),1),_xlfn.NORM.DIST(output[[#This Row],[neg_pps]],AVERAGE(output[neg_pps]),_xlfn.STDEV.P(output[neg_pps]),1))*(5-1)+1</f>
        <v>2.5673661526979807</v>
      </c>
      <c r="W157" s="7" cm="1">
        <f t="array" ref="W157">IFERROR(_xlfn.NORM.DIST(output[[#This Row],[reviews]],AVERAGE(IF(output[sensors]=output[[#This Row],[sensors]],output[reviews])),_xlfn.STDEV.P(IF(output[sensors]=output[[#This Row],[sensors]],output[reviews])),1),_xlfn.NORM.DIST(output[[#This Row],[reviews]],AVERAGE(output[reviews]),_xlfn.STDEV.P(output[reviews]),1))*(1.2-0.8)+0.5</f>
        <v>0.89280374789256278</v>
      </c>
      <c r="X157" s="8">
        <f>output[[#This Row],[normalized review count]]*output[[#This Row],[rating]]</f>
        <v>4.1068972403057886</v>
      </c>
      <c r="Y157" s="8">
        <f>(output[[#This Row],[adj Review]]+output[[#This Row],[normalized_pps]])/2</f>
        <v>3.3371316965018849</v>
      </c>
    </row>
    <row r="158" spans="1:25" hidden="1" x14ac:dyDescent="0.25">
      <c r="A158" s="1" t="s">
        <v>43</v>
      </c>
      <c r="B158" s="1" t="s">
        <v>194</v>
      </c>
      <c r="C158">
        <v>27.683</v>
      </c>
      <c r="D158">
        <v>4.5</v>
      </c>
      <c r="E158">
        <v>607</v>
      </c>
      <c r="F158">
        <v>1</v>
      </c>
      <c r="G158" s="1" t="s">
        <v>31</v>
      </c>
      <c r="H158" t="b">
        <v>0</v>
      </c>
      <c r="I158" t="b">
        <v>0</v>
      </c>
      <c r="J158" t="b">
        <v>0</v>
      </c>
      <c r="K158" t="b">
        <v>0</v>
      </c>
      <c r="L158" t="b">
        <v>0</v>
      </c>
      <c r="M158" t="b">
        <v>0</v>
      </c>
      <c r="N158" t="b">
        <v>0</v>
      </c>
      <c r="O158" t="b">
        <v>1</v>
      </c>
      <c r="P158">
        <v>1</v>
      </c>
      <c r="Q158">
        <v>27.683</v>
      </c>
      <c r="R158">
        <v>27.683</v>
      </c>
      <c r="S158">
        <f>$H$1*output[[#This Row],[sense_temp]]+$I$1*output[[#This Row],[sense_motion]]+$J$1*output[[#This Row],[sense_humidity]]+$K$1*output[[#This Row],[sense_uv]]+$L$1*output[[#This Row],[sense_light]]+$M$1*output[[#This Row],[sense_vibration]]+$N$1*output[[#This Row],[sense_plant]]+$O$1*output[[#This Row],[sense_door]]</f>
        <v>1</v>
      </c>
      <c r="T158">
        <f>-output[[#This Row],[adjprice]]/output[[#This Row],[adj sensors]]</f>
        <v>-27.683</v>
      </c>
      <c r="U158" s="1" t="s">
        <v>37</v>
      </c>
      <c r="V158" s="7" cm="1">
        <f t="array" ref="V158">IFERROR(_xlfn.NORM.DIST(output[[#This Row],[neg_pps]],AVERAGE(IF(output[sensors]=output[[#This Row],[sensors]],output[neg_pps])),_xlfn.STDEV.P(IF(output[sensors]=output[[#This Row],[sensors]],output[neg_pps])),1),_xlfn.NORM.DIST(output[[#This Row],[neg_pps]],AVERAGE(output[neg_pps]),_xlfn.STDEV.P(output[neg_pps]),1))*(5-1)+1</f>
        <v>3.1008228955769717</v>
      </c>
      <c r="W158" s="7" cm="1">
        <f t="array" ref="W158">IFERROR(_xlfn.NORM.DIST(output[[#This Row],[reviews]],AVERAGE(IF(output[sensors]=output[[#This Row],[sensors]],output[reviews])),_xlfn.STDEV.P(IF(output[sensors]=output[[#This Row],[sensors]],output[reviews])),1),_xlfn.NORM.DIST(output[[#This Row],[reviews]],AVERAGE(output[reviews]),_xlfn.STDEV.P(output[reviews]),1))*(1.2-0.8)+0.5</f>
        <v>0.79144117328861774</v>
      </c>
      <c r="X158" s="8">
        <f>output[[#This Row],[normalized review count]]*output[[#This Row],[rating]]</f>
        <v>3.5614852797987799</v>
      </c>
      <c r="Y158" s="8">
        <f>(output[[#This Row],[adj Review]]+output[[#This Row],[normalized_pps]])/2</f>
        <v>3.3311540876878758</v>
      </c>
    </row>
    <row r="159" spans="1:25" hidden="1" x14ac:dyDescent="0.25">
      <c r="A159" s="1" t="s">
        <v>43</v>
      </c>
      <c r="B159" s="1" t="s">
        <v>243</v>
      </c>
      <c r="C159">
        <v>27.683</v>
      </c>
      <c r="D159">
        <v>4.5</v>
      </c>
      <c r="E159">
        <v>607</v>
      </c>
      <c r="F159">
        <v>1</v>
      </c>
      <c r="G159" s="1" t="s">
        <v>31</v>
      </c>
      <c r="H159" t="b">
        <v>0</v>
      </c>
      <c r="I159" t="b">
        <v>0</v>
      </c>
      <c r="J159" t="b">
        <v>0</v>
      </c>
      <c r="K159" t="b">
        <v>0</v>
      </c>
      <c r="L159" t="b">
        <v>0</v>
      </c>
      <c r="M159" t="b">
        <v>0</v>
      </c>
      <c r="N159" t="b">
        <v>0</v>
      </c>
      <c r="O159" t="b">
        <v>1</v>
      </c>
      <c r="P159">
        <v>1</v>
      </c>
      <c r="Q159">
        <v>27.683</v>
      </c>
      <c r="R159">
        <v>27.683</v>
      </c>
      <c r="S159">
        <f>$H$1*output[[#This Row],[sense_temp]]+$I$1*output[[#This Row],[sense_motion]]+$J$1*output[[#This Row],[sense_humidity]]+$K$1*output[[#This Row],[sense_uv]]+$L$1*output[[#This Row],[sense_light]]+$M$1*output[[#This Row],[sense_vibration]]+$N$1*output[[#This Row],[sense_plant]]+$O$1*output[[#This Row],[sense_door]]</f>
        <v>1</v>
      </c>
      <c r="T159">
        <f>-output[[#This Row],[adjprice]]/output[[#This Row],[adj sensors]]</f>
        <v>-27.683</v>
      </c>
      <c r="U159" s="1" t="s">
        <v>37</v>
      </c>
      <c r="V159" s="7" cm="1">
        <f t="array" ref="V159">IFERROR(_xlfn.NORM.DIST(output[[#This Row],[neg_pps]],AVERAGE(IF(output[sensors]=output[[#This Row],[sensors]],output[neg_pps])),_xlfn.STDEV.P(IF(output[sensors]=output[[#This Row],[sensors]],output[neg_pps])),1),_xlfn.NORM.DIST(output[[#This Row],[neg_pps]],AVERAGE(output[neg_pps]),_xlfn.STDEV.P(output[neg_pps]),1))*(5-1)+1</f>
        <v>3.1008228955769717</v>
      </c>
      <c r="W159" s="7" cm="1">
        <f t="array" ref="W159">IFERROR(_xlfn.NORM.DIST(output[[#This Row],[reviews]],AVERAGE(IF(output[sensors]=output[[#This Row],[sensors]],output[reviews])),_xlfn.STDEV.P(IF(output[sensors]=output[[#This Row],[sensors]],output[reviews])),1),_xlfn.NORM.DIST(output[[#This Row],[reviews]],AVERAGE(output[reviews]),_xlfn.STDEV.P(output[reviews]),1))*(1.2-0.8)+0.5</f>
        <v>0.79144117328861774</v>
      </c>
      <c r="X159" s="8">
        <f>output[[#This Row],[normalized review count]]*output[[#This Row],[rating]]</f>
        <v>3.5614852797987799</v>
      </c>
      <c r="Y159" s="8">
        <f>(output[[#This Row],[adj Review]]+output[[#This Row],[normalized_pps]])/2</f>
        <v>3.3311540876878758</v>
      </c>
    </row>
    <row r="160" spans="1:25" hidden="1" x14ac:dyDescent="0.25">
      <c r="A160" s="1" t="s">
        <v>43</v>
      </c>
      <c r="B160" s="1" t="s">
        <v>273</v>
      </c>
      <c r="C160">
        <v>27.683</v>
      </c>
      <c r="D160">
        <v>4.5</v>
      </c>
      <c r="E160">
        <v>607</v>
      </c>
      <c r="F160">
        <v>1</v>
      </c>
      <c r="G160" s="1" t="s">
        <v>31</v>
      </c>
      <c r="H160" t="b">
        <v>0</v>
      </c>
      <c r="I160" t="b">
        <v>0</v>
      </c>
      <c r="J160" t="b">
        <v>0</v>
      </c>
      <c r="K160" t="b">
        <v>0</v>
      </c>
      <c r="L160" t="b">
        <v>0</v>
      </c>
      <c r="M160" t="b">
        <v>0</v>
      </c>
      <c r="N160" t="b">
        <v>0</v>
      </c>
      <c r="O160" t="b">
        <v>1</v>
      </c>
      <c r="P160">
        <v>1</v>
      </c>
      <c r="Q160">
        <v>27.683</v>
      </c>
      <c r="R160">
        <v>27.683</v>
      </c>
      <c r="S160">
        <f>$H$1*output[[#This Row],[sense_temp]]+$I$1*output[[#This Row],[sense_motion]]+$J$1*output[[#This Row],[sense_humidity]]+$K$1*output[[#This Row],[sense_uv]]+$L$1*output[[#This Row],[sense_light]]+$M$1*output[[#This Row],[sense_vibration]]+$N$1*output[[#This Row],[sense_plant]]+$O$1*output[[#This Row],[sense_door]]</f>
        <v>1</v>
      </c>
      <c r="T160">
        <f>-output[[#This Row],[adjprice]]/output[[#This Row],[adj sensors]]</f>
        <v>-27.683</v>
      </c>
      <c r="U160" s="1" t="s">
        <v>37</v>
      </c>
      <c r="V160" s="7" cm="1">
        <f t="array" ref="V160">IFERROR(_xlfn.NORM.DIST(output[[#This Row],[neg_pps]],AVERAGE(IF(output[sensors]=output[[#This Row],[sensors]],output[neg_pps])),_xlfn.STDEV.P(IF(output[sensors]=output[[#This Row],[sensors]],output[neg_pps])),1),_xlfn.NORM.DIST(output[[#This Row],[neg_pps]],AVERAGE(output[neg_pps]),_xlfn.STDEV.P(output[neg_pps]),1))*(5-1)+1</f>
        <v>3.1008228955769717</v>
      </c>
      <c r="W160" s="7" cm="1">
        <f t="array" ref="W160">IFERROR(_xlfn.NORM.DIST(output[[#This Row],[reviews]],AVERAGE(IF(output[sensors]=output[[#This Row],[sensors]],output[reviews])),_xlfn.STDEV.P(IF(output[sensors]=output[[#This Row],[sensors]],output[reviews])),1),_xlfn.NORM.DIST(output[[#This Row],[reviews]],AVERAGE(output[reviews]),_xlfn.STDEV.P(output[reviews]),1))*(1.2-0.8)+0.5</f>
        <v>0.79144117328861774</v>
      </c>
      <c r="X160" s="8">
        <f>output[[#This Row],[normalized review count]]*output[[#This Row],[rating]]</f>
        <v>3.5614852797987799</v>
      </c>
      <c r="Y160" s="8">
        <f>(output[[#This Row],[adj Review]]+output[[#This Row],[normalized_pps]])/2</f>
        <v>3.3311540876878758</v>
      </c>
    </row>
    <row r="161" spans="1:25" hidden="1" x14ac:dyDescent="0.25">
      <c r="A161" s="1" t="s">
        <v>43</v>
      </c>
      <c r="B161" s="1" t="s">
        <v>460</v>
      </c>
      <c r="C161">
        <v>27.683</v>
      </c>
      <c r="D161">
        <v>4.5</v>
      </c>
      <c r="E161">
        <v>607</v>
      </c>
      <c r="F161">
        <v>1</v>
      </c>
      <c r="G161" s="1" t="s">
        <v>31</v>
      </c>
      <c r="H161" t="b">
        <v>0</v>
      </c>
      <c r="I161" t="b">
        <v>0</v>
      </c>
      <c r="J161" t="b">
        <v>0</v>
      </c>
      <c r="K161" t="b">
        <v>0</v>
      </c>
      <c r="L161" t="b">
        <v>0</v>
      </c>
      <c r="M161" t="b">
        <v>0</v>
      </c>
      <c r="N161" t="b">
        <v>0</v>
      </c>
      <c r="O161" t="b">
        <v>1</v>
      </c>
      <c r="P161">
        <v>1</v>
      </c>
      <c r="Q161">
        <v>27.683</v>
      </c>
      <c r="R161">
        <v>27.683</v>
      </c>
      <c r="S161">
        <f>$H$1*output[[#This Row],[sense_temp]]+$I$1*output[[#This Row],[sense_motion]]+$J$1*output[[#This Row],[sense_humidity]]+$K$1*output[[#This Row],[sense_uv]]+$L$1*output[[#This Row],[sense_light]]+$M$1*output[[#This Row],[sense_vibration]]+$N$1*output[[#This Row],[sense_plant]]+$O$1*output[[#This Row],[sense_door]]</f>
        <v>1</v>
      </c>
      <c r="T161">
        <f>-output[[#This Row],[adjprice]]/output[[#This Row],[adj sensors]]</f>
        <v>-27.683</v>
      </c>
      <c r="U161" s="1" t="s">
        <v>37</v>
      </c>
      <c r="V161" s="7" cm="1">
        <f t="array" ref="V161">IFERROR(_xlfn.NORM.DIST(output[[#This Row],[neg_pps]],AVERAGE(IF(output[sensors]=output[[#This Row],[sensors]],output[neg_pps])),_xlfn.STDEV.P(IF(output[sensors]=output[[#This Row],[sensors]],output[neg_pps])),1),_xlfn.NORM.DIST(output[[#This Row],[neg_pps]],AVERAGE(output[neg_pps]),_xlfn.STDEV.P(output[neg_pps]),1))*(5-1)+1</f>
        <v>3.1008228955769717</v>
      </c>
      <c r="W161" s="7" cm="1">
        <f t="array" ref="W161">IFERROR(_xlfn.NORM.DIST(output[[#This Row],[reviews]],AVERAGE(IF(output[sensors]=output[[#This Row],[sensors]],output[reviews])),_xlfn.STDEV.P(IF(output[sensors]=output[[#This Row],[sensors]],output[reviews])),1),_xlfn.NORM.DIST(output[[#This Row],[reviews]],AVERAGE(output[reviews]),_xlfn.STDEV.P(output[reviews]),1))*(1.2-0.8)+0.5</f>
        <v>0.79144117328861774</v>
      </c>
      <c r="X161" s="8">
        <f>output[[#This Row],[normalized review count]]*output[[#This Row],[rating]]</f>
        <v>3.5614852797987799</v>
      </c>
      <c r="Y161" s="8">
        <f>(output[[#This Row],[adj Review]]+output[[#This Row],[normalized_pps]])/2</f>
        <v>3.3311540876878758</v>
      </c>
    </row>
    <row r="162" spans="1:25" hidden="1" x14ac:dyDescent="0.25">
      <c r="A162" s="1" t="s">
        <v>43</v>
      </c>
      <c r="B162" s="1" t="s">
        <v>489</v>
      </c>
      <c r="C162">
        <v>27.683</v>
      </c>
      <c r="D162">
        <v>4.5</v>
      </c>
      <c r="E162">
        <v>607</v>
      </c>
      <c r="F162">
        <v>1</v>
      </c>
      <c r="G162" s="1" t="s">
        <v>31</v>
      </c>
      <c r="H162" t="b">
        <v>0</v>
      </c>
      <c r="I162" t="b">
        <v>0</v>
      </c>
      <c r="J162" t="b">
        <v>0</v>
      </c>
      <c r="K162" t="b">
        <v>0</v>
      </c>
      <c r="L162" t="b">
        <v>0</v>
      </c>
      <c r="M162" t="b">
        <v>0</v>
      </c>
      <c r="N162" t="b">
        <v>0</v>
      </c>
      <c r="O162" t="b">
        <v>1</v>
      </c>
      <c r="P162">
        <v>1</v>
      </c>
      <c r="Q162">
        <v>27.683</v>
      </c>
      <c r="R162">
        <v>27.683</v>
      </c>
      <c r="S162">
        <f>$H$1*output[[#This Row],[sense_temp]]+$I$1*output[[#This Row],[sense_motion]]+$J$1*output[[#This Row],[sense_humidity]]+$K$1*output[[#This Row],[sense_uv]]+$L$1*output[[#This Row],[sense_light]]+$M$1*output[[#This Row],[sense_vibration]]+$N$1*output[[#This Row],[sense_plant]]+$O$1*output[[#This Row],[sense_door]]</f>
        <v>1</v>
      </c>
      <c r="T162">
        <f>-output[[#This Row],[adjprice]]/output[[#This Row],[adj sensors]]</f>
        <v>-27.683</v>
      </c>
      <c r="U162" s="1" t="s">
        <v>37</v>
      </c>
      <c r="V162" s="7" cm="1">
        <f t="array" ref="V162">IFERROR(_xlfn.NORM.DIST(output[[#This Row],[neg_pps]],AVERAGE(IF(output[sensors]=output[[#This Row],[sensors]],output[neg_pps])),_xlfn.STDEV.P(IF(output[sensors]=output[[#This Row],[sensors]],output[neg_pps])),1),_xlfn.NORM.DIST(output[[#This Row],[neg_pps]],AVERAGE(output[neg_pps]),_xlfn.STDEV.P(output[neg_pps]),1))*(5-1)+1</f>
        <v>3.1008228955769717</v>
      </c>
      <c r="W162" s="7" cm="1">
        <f t="array" ref="W162">IFERROR(_xlfn.NORM.DIST(output[[#This Row],[reviews]],AVERAGE(IF(output[sensors]=output[[#This Row],[sensors]],output[reviews])),_xlfn.STDEV.P(IF(output[sensors]=output[[#This Row],[sensors]],output[reviews])),1),_xlfn.NORM.DIST(output[[#This Row],[reviews]],AVERAGE(output[reviews]),_xlfn.STDEV.P(output[reviews]),1))*(1.2-0.8)+0.5</f>
        <v>0.79144117328861774</v>
      </c>
      <c r="X162" s="8">
        <f>output[[#This Row],[normalized review count]]*output[[#This Row],[rating]]</f>
        <v>3.5614852797987799</v>
      </c>
      <c r="Y162" s="8">
        <f>(output[[#This Row],[adj Review]]+output[[#This Row],[normalized_pps]])/2</f>
        <v>3.3311540876878758</v>
      </c>
    </row>
    <row r="163" spans="1:25" hidden="1" x14ac:dyDescent="0.25">
      <c r="A163" s="1" t="s">
        <v>43</v>
      </c>
      <c r="B163" s="1" t="s">
        <v>501</v>
      </c>
      <c r="C163">
        <v>27.683</v>
      </c>
      <c r="D163">
        <v>4.5</v>
      </c>
      <c r="E163">
        <v>607</v>
      </c>
      <c r="F163">
        <v>1</v>
      </c>
      <c r="G163" s="1" t="s">
        <v>31</v>
      </c>
      <c r="H163" t="b">
        <v>0</v>
      </c>
      <c r="I163" t="b">
        <v>0</v>
      </c>
      <c r="J163" t="b">
        <v>0</v>
      </c>
      <c r="K163" t="b">
        <v>0</v>
      </c>
      <c r="L163" t="b">
        <v>0</v>
      </c>
      <c r="M163" t="b">
        <v>0</v>
      </c>
      <c r="N163" t="b">
        <v>0</v>
      </c>
      <c r="O163" t="b">
        <v>1</v>
      </c>
      <c r="P163">
        <v>1</v>
      </c>
      <c r="Q163">
        <v>27.683</v>
      </c>
      <c r="R163">
        <v>27.683</v>
      </c>
      <c r="S163">
        <f>$H$1*output[[#This Row],[sense_temp]]+$I$1*output[[#This Row],[sense_motion]]+$J$1*output[[#This Row],[sense_humidity]]+$K$1*output[[#This Row],[sense_uv]]+$L$1*output[[#This Row],[sense_light]]+$M$1*output[[#This Row],[sense_vibration]]+$N$1*output[[#This Row],[sense_plant]]+$O$1*output[[#This Row],[sense_door]]</f>
        <v>1</v>
      </c>
      <c r="T163">
        <f>-output[[#This Row],[adjprice]]/output[[#This Row],[adj sensors]]</f>
        <v>-27.683</v>
      </c>
      <c r="U163" s="1" t="s">
        <v>37</v>
      </c>
      <c r="V163" s="7" cm="1">
        <f t="array" ref="V163">IFERROR(_xlfn.NORM.DIST(output[[#This Row],[neg_pps]],AVERAGE(IF(output[sensors]=output[[#This Row],[sensors]],output[neg_pps])),_xlfn.STDEV.P(IF(output[sensors]=output[[#This Row],[sensors]],output[neg_pps])),1),_xlfn.NORM.DIST(output[[#This Row],[neg_pps]],AVERAGE(output[neg_pps]),_xlfn.STDEV.P(output[neg_pps]),1))*(5-1)+1</f>
        <v>3.1008228955769717</v>
      </c>
      <c r="W163" s="7" cm="1">
        <f t="array" ref="W163">IFERROR(_xlfn.NORM.DIST(output[[#This Row],[reviews]],AVERAGE(IF(output[sensors]=output[[#This Row],[sensors]],output[reviews])),_xlfn.STDEV.P(IF(output[sensors]=output[[#This Row],[sensors]],output[reviews])),1),_xlfn.NORM.DIST(output[[#This Row],[reviews]],AVERAGE(output[reviews]),_xlfn.STDEV.P(output[reviews]),1))*(1.2-0.8)+0.5</f>
        <v>0.79144117328861774</v>
      </c>
      <c r="X163" s="8">
        <f>output[[#This Row],[normalized review count]]*output[[#This Row],[rating]]</f>
        <v>3.5614852797987799</v>
      </c>
      <c r="Y163" s="8">
        <f>(output[[#This Row],[adj Review]]+output[[#This Row],[normalized_pps]])/2</f>
        <v>3.3311540876878758</v>
      </c>
    </row>
    <row r="164" spans="1:25" hidden="1" x14ac:dyDescent="0.25">
      <c r="A164" s="1" t="s">
        <v>43</v>
      </c>
      <c r="B164" s="1" t="s">
        <v>524</v>
      </c>
      <c r="C164">
        <v>27.683</v>
      </c>
      <c r="D164">
        <v>4.5</v>
      </c>
      <c r="E164">
        <v>607</v>
      </c>
      <c r="F164">
        <v>1</v>
      </c>
      <c r="G164" s="1" t="s">
        <v>31</v>
      </c>
      <c r="H164" t="b">
        <v>0</v>
      </c>
      <c r="I164" t="b">
        <v>0</v>
      </c>
      <c r="J164" t="b">
        <v>0</v>
      </c>
      <c r="K164" t="b">
        <v>0</v>
      </c>
      <c r="L164" t="b">
        <v>0</v>
      </c>
      <c r="M164" t="b">
        <v>0</v>
      </c>
      <c r="N164" t="b">
        <v>0</v>
      </c>
      <c r="O164" t="b">
        <v>1</v>
      </c>
      <c r="P164">
        <v>1</v>
      </c>
      <c r="Q164">
        <v>27.683</v>
      </c>
      <c r="R164">
        <v>27.683</v>
      </c>
      <c r="S164">
        <f>$H$1*output[[#This Row],[sense_temp]]+$I$1*output[[#This Row],[sense_motion]]+$J$1*output[[#This Row],[sense_humidity]]+$K$1*output[[#This Row],[sense_uv]]+$L$1*output[[#This Row],[sense_light]]+$M$1*output[[#This Row],[sense_vibration]]+$N$1*output[[#This Row],[sense_plant]]+$O$1*output[[#This Row],[sense_door]]</f>
        <v>1</v>
      </c>
      <c r="T164">
        <f>-output[[#This Row],[adjprice]]/output[[#This Row],[adj sensors]]</f>
        <v>-27.683</v>
      </c>
      <c r="U164" s="1" t="s">
        <v>37</v>
      </c>
      <c r="V164" s="7" cm="1">
        <f t="array" ref="V164">IFERROR(_xlfn.NORM.DIST(output[[#This Row],[neg_pps]],AVERAGE(IF(output[sensors]=output[[#This Row],[sensors]],output[neg_pps])),_xlfn.STDEV.P(IF(output[sensors]=output[[#This Row],[sensors]],output[neg_pps])),1),_xlfn.NORM.DIST(output[[#This Row],[neg_pps]],AVERAGE(output[neg_pps]),_xlfn.STDEV.P(output[neg_pps]),1))*(5-1)+1</f>
        <v>3.1008228955769717</v>
      </c>
      <c r="W164" s="7" cm="1">
        <f t="array" ref="W164">IFERROR(_xlfn.NORM.DIST(output[[#This Row],[reviews]],AVERAGE(IF(output[sensors]=output[[#This Row],[sensors]],output[reviews])),_xlfn.STDEV.P(IF(output[sensors]=output[[#This Row],[sensors]],output[reviews])),1),_xlfn.NORM.DIST(output[[#This Row],[reviews]],AVERAGE(output[reviews]),_xlfn.STDEV.P(output[reviews]),1))*(1.2-0.8)+0.5</f>
        <v>0.79144117328861774</v>
      </c>
      <c r="X164" s="8">
        <f>output[[#This Row],[normalized review count]]*output[[#This Row],[rating]]</f>
        <v>3.5614852797987799</v>
      </c>
      <c r="Y164" s="8">
        <f>(output[[#This Row],[adj Review]]+output[[#This Row],[normalized_pps]])/2</f>
        <v>3.3311540876878758</v>
      </c>
    </row>
    <row r="165" spans="1:25" hidden="1" x14ac:dyDescent="0.25">
      <c r="A165" s="1" t="s">
        <v>43</v>
      </c>
      <c r="B165" s="1" t="s">
        <v>559</v>
      </c>
      <c r="C165">
        <v>27.683</v>
      </c>
      <c r="D165">
        <v>4.5</v>
      </c>
      <c r="E165">
        <v>607</v>
      </c>
      <c r="F165">
        <v>1</v>
      </c>
      <c r="G165" s="1" t="s">
        <v>31</v>
      </c>
      <c r="H165" t="b">
        <v>0</v>
      </c>
      <c r="I165" t="b">
        <v>0</v>
      </c>
      <c r="J165" t="b">
        <v>0</v>
      </c>
      <c r="K165" t="b">
        <v>0</v>
      </c>
      <c r="L165" t="b">
        <v>0</v>
      </c>
      <c r="M165" t="b">
        <v>0</v>
      </c>
      <c r="N165" t="b">
        <v>0</v>
      </c>
      <c r="O165" t="b">
        <v>1</v>
      </c>
      <c r="P165">
        <v>1</v>
      </c>
      <c r="Q165">
        <v>27.683</v>
      </c>
      <c r="R165">
        <v>27.683</v>
      </c>
      <c r="S165">
        <f>$H$1*output[[#This Row],[sense_temp]]+$I$1*output[[#This Row],[sense_motion]]+$J$1*output[[#This Row],[sense_humidity]]+$K$1*output[[#This Row],[sense_uv]]+$L$1*output[[#This Row],[sense_light]]+$M$1*output[[#This Row],[sense_vibration]]+$N$1*output[[#This Row],[sense_plant]]+$O$1*output[[#This Row],[sense_door]]</f>
        <v>1</v>
      </c>
      <c r="T165">
        <f>-output[[#This Row],[adjprice]]/output[[#This Row],[adj sensors]]</f>
        <v>-27.683</v>
      </c>
      <c r="U165" s="1" t="s">
        <v>37</v>
      </c>
      <c r="V165" s="7" cm="1">
        <f t="array" ref="V165">IFERROR(_xlfn.NORM.DIST(output[[#This Row],[neg_pps]],AVERAGE(IF(output[sensors]=output[[#This Row],[sensors]],output[neg_pps])),_xlfn.STDEV.P(IF(output[sensors]=output[[#This Row],[sensors]],output[neg_pps])),1),_xlfn.NORM.DIST(output[[#This Row],[neg_pps]],AVERAGE(output[neg_pps]),_xlfn.STDEV.P(output[neg_pps]),1))*(5-1)+1</f>
        <v>3.1008228955769717</v>
      </c>
      <c r="W165" s="7" cm="1">
        <f t="array" ref="W165">IFERROR(_xlfn.NORM.DIST(output[[#This Row],[reviews]],AVERAGE(IF(output[sensors]=output[[#This Row],[sensors]],output[reviews])),_xlfn.STDEV.P(IF(output[sensors]=output[[#This Row],[sensors]],output[reviews])),1),_xlfn.NORM.DIST(output[[#This Row],[reviews]],AVERAGE(output[reviews]),_xlfn.STDEV.P(output[reviews]),1))*(1.2-0.8)+0.5</f>
        <v>0.79144117328861774</v>
      </c>
      <c r="X165" s="8">
        <f>output[[#This Row],[normalized review count]]*output[[#This Row],[rating]]</f>
        <v>3.5614852797987799</v>
      </c>
      <c r="Y165" s="8">
        <f>(output[[#This Row],[adj Review]]+output[[#This Row],[normalized_pps]])/2</f>
        <v>3.3311540876878758</v>
      </c>
    </row>
    <row r="166" spans="1:25" hidden="1" x14ac:dyDescent="0.25">
      <c r="A166" s="1" t="s">
        <v>80</v>
      </c>
      <c r="B166" s="1" t="s">
        <v>251</v>
      </c>
      <c r="C166">
        <v>22.258499999999998</v>
      </c>
      <c r="D166">
        <v>4.0032863849765228</v>
      </c>
      <c r="E166">
        <v>294.80046948356807</v>
      </c>
      <c r="F166">
        <v>1</v>
      </c>
      <c r="G166" s="1" t="s">
        <v>20</v>
      </c>
      <c r="H166" t="b">
        <v>1</v>
      </c>
      <c r="I166" t="b">
        <v>0</v>
      </c>
      <c r="J166" t="b">
        <v>1</v>
      </c>
      <c r="K166" t="b">
        <v>0</v>
      </c>
      <c r="L166" t="b">
        <v>0</v>
      </c>
      <c r="M166" t="b">
        <v>0</v>
      </c>
      <c r="N166" t="b">
        <v>0</v>
      </c>
      <c r="O166" t="b">
        <v>0</v>
      </c>
      <c r="P166">
        <v>2</v>
      </c>
      <c r="Q166">
        <v>22.258499999999998</v>
      </c>
      <c r="R166">
        <v>11.129249999999999</v>
      </c>
      <c r="S166">
        <f>$H$1*output[[#This Row],[sense_temp]]+$I$1*output[[#This Row],[sense_motion]]+$J$1*output[[#This Row],[sense_humidity]]+$K$1*output[[#This Row],[sense_uv]]+$L$1*output[[#This Row],[sense_light]]+$M$1*output[[#This Row],[sense_vibration]]+$N$1*output[[#This Row],[sense_plant]]+$O$1*output[[#This Row],[sense_door]]</f>
        <v>2</v>
      </c>
      <c r="T166">
        <f>-output[[#This Row],[adjprice]]/output[[#This Row],[adj sensors]]</f>
        <v>-11.129249999999999</v>
      </c>
      <c r="U166" s="1" t="s">
        <v>24</v>
      </c>
      <c r="V166" s="7" cm="1">
        <f t="array" ref="V166">IFERROR(_xlfn.NORM.DIST(output[[#This Row],[neg_pps]],AVERAGE(IF(output[sensors]=output[[#This Row],[sensors]],output[neg_pps])),_xlfn.STDEV.P(IF(output[sensors]=output[[#This Row],[sensors]],output[neg_pps])),1),_xlfn.NORM.DIST(output[[#This Row],[neg_pps]],AVERAGE(output[neg_pps]),_xlfn.STDEV.P(output[neg_pps]),1))*(5-1)+1</f>
        <v>3.9279760889680215</v>
      </c>
      <c r="W166" s="7" cm="1">
        <f t="array" ref="W166">IFERROR(_xlfn.NORM.DIST(output[[#This Row],[reviews]],AVERAGE(IF(output[sensors]=output[[#This Row],[sensors]],output[reviews])),_xlfn.STDEV.P(IF(output[sensors]=output[[#This Row],[sensors]],output[reviews])),1),_xlfn.NORM.DIST(output[[#This Row],[reviews]],AVERAGE(output[reviews]),_xlfn.STDEV.P(output[reviews]),1))*(1.2-0.8)+0.5</f>
        <v>0.68256756271643404</v>
      </c>
      <c r="X166" s="8">
        <f>output[[#This Row],[normalized review count]]*output[[#This Row],[rating]]</f>
        <v>2.7325134306493091</v>
      </c>
      <c r="Y166" s="8">
        <f>(output[[#This Row],[adj Review]]+output[[#This Row],[normalized_pps]])/2</f>
        <v>3.3302447598086653</v>
      </c>
    </row>
    <row r="167" spans="1:25" hidden="1" x14ac:dyDescent="0.25">
      <c r="A167" s="1" t="s">
        <v>80</v>
      </c>
      <c r="B167" s="1" t="s">
        <v>331</v>
      </c>
      <c r="C167">
        <v>22.258499999999998</v>
      </c>
      <c r="D167">
        <v>4.0032863849765228</v>
      </c>
      <c r="E167">
        <v>294.80046948356807</v>
      </c>
      <c r="F167">
        <v>1</v>
      </c>
      <c r="G167" s="1" t="s">
        <v>20</v>
      </c>
      <c r="H167" t="b">
        <v>1</v>
      </c>
      <c r="I167" t="b">
        <v>0</v>
      </c>
      <c r="J167" t="b">
        <v>1</v>
      </c>
      <c r="K167" t="b">
        <v>0</v>
      </c>
      <c r="L167" t="b">
        <v>0</v>
      </c>
      <c r="M167" t="b">
        <v>0</v>
      </c>
      <c r="N167" t="b">
        <v>0</v>
      </c>
      <c r="O167" t="b">
        <v>0</v>
      </c>
      <c r="P167">
        <v>2</v>
      </c>
      <c r="Q167">
        <v>22.258499999999998</v>
      </c>
      <c r="R167">
        <v>11.129249999999999</v>
      </c>
      <c r="S167">
        <f>$H$1*output[[#This Row],[sense_temp]]+$I$1*output[[#This Row],[sense_motion]]+$J$1*output[[#This Row],[sense_humidity]]+$K$1*output[[#This Row],[sense_uv]]+$L$1*output[[#This Row],[sense_light]]+$M$1*output[[#This Row],[sense_vibration]]+$N$1*output[[#This Row],[sense_plant]]+$O$1*output[[#This Row],[sense_door]]</f>
        <v>2</v>
      </c>
      <c r="T167">
        <f>-output[[#This Row],[adjprice]]/output[[#This Row],[adj sensors]]</f>
        <v>-11.129249999999999</v>
      </c>
      <c r="U167" s="1" t="s">
        <v>24</v>
      </c>
      <c r="V167" s="7" cm="1">
        <f t="array" ref="V167">IFERROR(_xlfn.NORM.DIST(output[[#This Row],[neg_pps]],AVERAGE(IF(output[sensors]=output[[#This Row],[sensors]],output[neg_pps])),_xlfn.STDEV.P(IF(output[sensors]=output[[#This Row],[sensors]],output[neg_pps])),1),_xlfn.NORM.DIST(output[[#This Row],[neg_pps]],AVERAGE(output[neg_pps]),_xlfn.STDEV.P(output[neg_pps]),1))*(5-1)+1</f>
        <v>3.9279760889680215</v>
      </c>
      <c r="W167" s="7" cm="1">
        <f t="array" ref="W167">IFERROR(_xlfn.NORM.DIST(output[[#This Row],[reviews]],AVERAGE(IF(output[sensors]=output[[#This Row],[sensors]],output[reviews])),_xlfn.STDEV.P(IF(output[sensors]=output[[#This Row],[sensors]],output[reviews])),1),_xlfn.NORM.DIST(output[[#This Row],[reviews]],AVERAGE(output[reviews]),_xlfn.STDEV.P(output[reviews]),1))*(1.2-0.8)+0.5</f>
        <v>0.68256756271643404</v>
      </c>
      <c r="X167" s="8">
        <f>output[[#This Row],[normalized review count]]*output[[#This Row],[rating]]</f>
        <v>2.7325134306493091</v>
      </c>
      <c r="Y167" s="8">
        <f>(output[[#This Row],[adj Review]]+output[[#This Row],[normalized_pps]])/2</f>
        <v>3.3302447598086653</v>
      </c>
    </row>
    <row r="168" spans="1:25" hidden="1" x14ac:dyDescent="0.25">
      <c r="A168" s="1" t="s">
        <v>71</v>
      </c>
      <c r="B168" s="1" t="s">
        <v>233</v>
      </c>
      <c r="C168">
        <v>22.268000000000001</v>
      </c>
      <c r="D168">
        <v>4.0032863849765228</v>
      </c>
      <c r="E168">
        <v>294.80046948356807</v>
      </c>
      <c r="F168">
        <v>1</v>
      </c>
      <c r="G168" s="1" t="s">
        <v>20</v>
      </c>
      <c r="H168" t="b">
        <v>1</v>
      </c>
      <c r="I168" t="b">
        <v>0</v>
      </c>
      <c r="J168" t="b">
        <v>1</v>
      </c>
      <c r="K168" t="b">
        <v>0</v>
      </c>
      <c r="L168" t="b">
        <v>0</v>
      </c>
      <c r="M168" t="b">
        <v>0</v>
      </c>
      <c r="N168" t="b">
        <v>0</v>
      </c>
      <c r="O168" t="b">
        <v>0</v>
      </c>
      <c r="P168">
        <v>2</v>
      </c>
      <c r="Q168">
        <v>22.268000000000001</v>
      </c>
      <c r="R168">
        <v>11.134</v>
      </c>
      <c r="S168">
        <f>$H$1*output[[#This Row],[sense_temp]]+$I$1*output[[#This Row],[sense_motion]]+$J$1*output[[#This Row],[sense_humidity]]+$K$1*output[[#This Row],[sense_uv]]+$L$1*output[[#This Row],[sense_light]]+$M$1*output[[#This Row],[sense_vibration]]+$N$1*output[[#This Row],[sense_plant]]+$O$1*output[[#This Row],[sense_door]]</f>
        <v>2</v>
      </c>
      <c r="T168">
        <f>-output[[#This Row],[adjprice]]/output[[#This Row],[adj sensors]]</f>
        <v>-11.134</v>
      </c>
      <c r="U168" s="1" t="s">
        <v>24</v>
      </c>
      <c r="V168" s="7" cm="1">
        <f t="array" ref="V168">IFERROR(_xlfn.NORM.DIST(output[[#This Row],[neg_pps]],AVERAGE(IF(output[sensors]=output[[#This Row],[sensors]],output[neg_pps])),_xlfn.STDEV.P(IF(output[sensors]=output[[#This Row],[sensors]],output[neg_pps])),1),_xlfn.NORM.DIST(output[[#This Row],[neg_pps]],AVERAGE(output[neg_pps]),_xlfn.STDEV.P(output[neg_pps]),1))*(5-1)+1</f>
        <v>3.9277323758891334</v>
      </c>
      <c r="W168" s="7" cm="1">
        <f t="array" ref="W168">IFERROR(_xlfn.NORM.DIST(output[[#This Row],[reviews]],AVERAGE(IF(output[sensors]=output[[#This Row],[sensors]],output[reviews])),_xlfn.STDEV.P(IF(output[sensors]=output[[#This Row],[sensors]],output[reviews])),1),_xlfn.NORM.DIST(output[[#This Row],[reviews]],AVERAGE(output[reviews]),_xlfn.STDEV.P(output[reviews]),1))*(1.2-0.8)+0.5</f>
        <v>0.68256756271643404</v>
      </c>
      <c r="X168" s="8">
        <f>output[[#This Row],[normalized review count]]*output[[#This Row],[rating]]</f>
        <v>2.7325134306493091</v>
      </c>
      <c r="Y168" s="8">
        <f>(output[[#This Row],[adj Review]]+output[[#This Row],[normalized_pps]])/2</f>
        <v>3.3301229032692214</v>
      </c>
    </row>
    <row r="169" spans="1:25" hidden="1" x14ac:dyDescent="0.25">
      <c r="A169" s="1" t="s">
        <v>71</v>
      </c>
      <c r="B169" s="1" t="s">
        <v>333</v>
      </c>
      <c r="C169">
        <v>22.268000000000001</v>
      </c>
      <c r="D169">
        <v>4.0032863849765228</v>
      </c>
      <c r="E169">
        <v>294.80046948356807</v>
      </c>
      <c r="F169">
        <v>1</v>
      </c>
      <c r="G169" s="1" t="s">
        <v>20</v>
      </c>
      <c r="H169" t="b">
        <v>1</v>
      </c>
      <c r="I169" t="b">
        <v>0</v>
      </c>
      <c r="J169" t="b">
        <v>1</v>
      </c>
      <c r="K169" t="b">
        <v>0</v>
      </c>
      <c r="L169" t="b">
        <v>0</v>
      </c>
      <c r="M169" t="b">
        <v>0</v>
      </c>
      <c r="N169" t="b">
        <v>0</v>
      </c>
      <c r="O169" t="b">
        <v>0</v>
      </c>
      <c r="P169">
        <v>2</v>
      </c>
      <c r="Q169">
        <v>22.268000000000001</v>
      </c>
      <c r="R169">
        <v>11.134</v>
      </c>
      <c r="S169">
        <f>$H$1*output[[#This Row],[sense_temp]]+$I$1*output[[#This Row],[sense_motion]]+$J$1*output[[#This Row],[sense_humidity]]+$K$1*output[[#This Row],[sense_uv]]+$L$1*output[[#This Row],[sense_light]]+$M$1*output[[#This Row],[sense_vibration]]+$N$1*output[[#This Row],[sense_plant]]+$O$1*output[[#This Row],[sense_door]]</f>
        <v>2</v>
      </c>
      <c r="T169">
        <f>-output[[#This Row],[adjprice]]/output[[#This Row],[adj sensors]]</f>
        <v>-11.134</v>
      </c>
      <c r="U169" s="1" t="s">
        <v>24</v>
      </c>
      <c r="V169" s="7" cm="1">
        <f t="array" ref="V169">IFERROR(_xlfn.NORM.DIST(output[[#This Row],[neg_pps]],AVERAGE(IF(output[sensors]=output[[#This Row],[sensors]],output[neg_pps])),_xlfn.STDEV.P(IF(output[sensors]=output[[#This Row],[sensors]],output[neg_pps])),1),_xlfn.NORM.DIST(output[[#This Row],[neg_pps]],AVERAGE(output[neg_pps]),_xlfn.STDEV.P(output[neg_pps]),1))*(5-1)+1</f>
        <v>3.9277323758891334</v>
      </c>
      <c r="W169" s="7" cm="1">
        <f t="array" ref="W169">IFERROR(_xlfn.NORM.DIST(output[[#This Row],[reviews]],AVERAGE(IF(output[sensors]=output[[#This Row],[sensors]],output[reviews])),_xlfn.STDEV.P(IF(output[sensors]=output[[#This Row],[sensors]],output[reviews])),1),_xlfn.NORM.DIST(output[[#This Row],[reviews]],AVERAGE(output[reviews]),_xlfn.STDEV.P(output[reviews]),1))*(1.2-0.8)+0.5</f>
        <v>0.68256756271643404</v>
      </c>
      <c r="X169" s="8">
        <f>output[[#This Row],[normalized review count]]*output[[#This Row],[rating]]</f>
        <v>2.7325134306493091</v>
      </c>
      <c r="Y169" s="8">
        <f>(output[[#This Row],[adj Review]]+output[[#This Row],[normalized_pps]])/2</f>
        <v>3.3301229032692214</v>
      </c>
    </row>
    <row r="170" spans="1:25" hidden="1" x14ac:dyDescent="0.25">
      <c r="A170" s="1" t="s">
        <v>25</v>
      </c>
      <c r="B170" s="1" t="s">
        <v>177</v>
      </c>
      <c r="C170">
        <v>18.990499999999997</v>
      </c>
      <c r="D170">
        <v>3.7</v>
      </c>
      <c r="E170">
        <v>70</v>
      </c>
      <c r="F170">
        <v>1</v>
      </c>
      <c r="G170" s="1" t="s">
        <v>20</v>
      </c>
      <c r="H170" t="b">
        <v>0</v>
      </c>
      <c r="I170" t="b">
        <v>1</v>
      </c>
      <c r="J170" t="b">
        <v>0</v>
      </c>
      <c r="K170" t="b">
        <v>0</v>
      </c>
      <c r="L170" t="b">
        <v>0</v>
      </c>
      <c r="M170" t="b">
        <v>0</v>
      </c>
      <c r="N170" t="b">
        <v>0</v>
      </c>
      <c r="O170" t="b">
        <v>0</v>
      </c>
      <c r="P170">
        <v>1</v>
      </c>
      <c r="Q170">
        <v>18.990499999999997</v>
      </c>
      <c r="R170">
        <v>18.990499999999997</v>
      </c>
      <c r="S170">
        <f>$H$1*output[[#This Row],[sense_temp]]+$I$1*output[[#This Row],[sense_motion]]+$J$1*output[[#This Row],[sense_humidity]]+$K$1*output[[#This Row],[sense_uv]]+$L$1*output[[#This Row],[sense_light]]+$M$1*output[[#This Row],[sense_vibration]]+$N$1*output[[#This Row],[sense_plant]]+$O$1*output[[#This Row],[sense_door]]</f>
        <v>1</v>
      </c>
      <c r="T170">
        <f>-output[[#This Row],[adjprice]]/output[[#This Row],[adj sensors]]</f>
        <v>-18.990499999999997</v>
      </c>
      <c r="U170" s="1" t="s">
        <v>21</v>
      </c>
      <c r="V170" s="7" cm="1">
        <f t="array" ref="V170">IFERROR(_xlfn.NORM.DIST(output[[#This Row],[neg_pps]],AVERAGE(IF(output[sensors]=output[[#This Row],[sensors]],output[neg_pps])),_xlfn.STDEV.P(IF(output[sensors]=output[[#This Row],[sensors]],output[neg_pps])),1),_xlfn.NORM.DIST(output[[#This Row],[neg_pps]],AVERAGE(output[neg_pps]),_xlfn.STDEV.P(output[neg_pps]),1))*(5-1)+1</f>
        <v>4.1648411676719226</v>
      </c>
      <c r="W170" s="7" cm="1">
        <f t="array" ref="W170">IFERROR(_xlfn.NORM.DIST(output[[#This Row],[reviews]],AVERAGE(IF(output[sensors]=output[[#This Row],[sensors]],output[reviews])),_xlfn.STDEV.P(IF(output[sensors]=output[[#This Row],[sensors]],output[reviews])),1),_xlfn.NORM.DIST(output[[#This Row],[reviews]],AVERAGE(output[reviews]),_xlfn.STDEV.P(output[reviews]),1))*(1.2-0.8)+0.5</f>
        <v>0.66952976404844211</v>
      </c>
      <c r="X170" s="8">
        <f>output[[#This Row],[normalized review count]]*output[[#This Row],[rating]]</f>
        <v>2.4772601269792358</v>
      </c>
      <c r="Y170" s="8">
        <f>(output[[#This Row],[adj Review]]+output[[#This Row],[normalized_pps]])/2</f>
        <v>3.3210506473255794</v>
      </c>
    </row>
    <row r="171" spans="1:25" hidden="1" x14ac:dyDescent="0.25">
      <c r="A171" s="1" t="s">
        <v>25</v>
      </c>
      <c r="B171" s="1" t="s">
        <v>609</v>
      </c>
      <c r="C171">
        <v>18.990499999999997</v>
      </c>
      <c r="D171">
        <v>3.7</v>
      </c>
      <c r="E171">
        <v>70</v>
      </c>
      <c r="F171">
        <v>1</v>
      </c>
      <c r="G171" s="1" t="s">
        <v>20</v>
      </c>
      <c r="H171" t="b">
        <v>0</v>
      </c>
      <c r="I171" t="b">
        <v>1</v>
      </c>
      <c r="J171" t="b">
        <v>0</v>
      </c>
      <c r="K171" t="b">
        <v>0</v>
      </c>
      <c r="L171" t="b">
        <v>0</v>
      </c>
      <c r="M171" t="b">
        <v>0</v>
      </c>
      <c r="N171" t="b">
        <v>0</v>
      </c>
      <c r="O171" t="b">
        <v>0</v>
      </c>
      <c r="P171">
        <v>1</v>
      </c>
      <c r="Q171">
        <v>18.990499999999997</v>
      </c>
      <c r="R171">
        <v>18.990499999999997</v>
      </c>
      <c r="S171">
        <f>$H$1*output[[#This Row],[sense_temp]]+$I$1*output[[#This Row],[sense_motion]]+$J$1*output[[#This Row],[sense_humidity]]+$K$1*output[[#This Row],[sense_uv]]+$L$1*output[[#This Row],[sense_light]]+$M$1*output[[#This Row],[sense_vibration]]+$N$1*output[[#This Row],[sense_plant]]+$O$1*output[[#This Row],[sense_door]]</f>
        <v>1</v>
      </c>
      <c r="T171">
        <f>-output[[#This Row],[adjprice]]/output[[#This Row],[adj sensors]]</f>
        <v>-18.990499999999997</v>
      </c>
      <c r="U171" s="1" t="s">
        <v>21</v>
      </c>
      <c r="V171" s="7" cm="1">
        <f t="array" ref="V171">IFERROR(_xlfn.NORM.DIST(output[[#This Row],[neg_pps]],AVERAGE(IF(output[sensors]=output[[#This Row],[sensors]],output[neg_pps])),_xlfn.STDEV.P(IF(output[sensors]=output[[#This Row],[sensors]],output[neg_pps])),1),_xlfn.NORM.DIST(output[[#This Row],[neg_pps]],AVERAGE(output[neg_pps]),_xlfn.STDEV.P(output[neg_pps]),1))*(5-1)+1</f>
        <v>4.1648411676719226</v>
      </c>
      <c r="W171" s="7" cm="1">
        <f t="array" ref="W171">IFERROR(_xlfn.NORM.DIST(output[[#This Row],[reviews]],AVERAGE(IF(output[sensors]=output[[#This Row],[sensors]],output[reviews])),_xlfn.STDEV.P(IF(output[sensors]=output[[#This Row],[sensors]],output[reviews])),1),_xlfn.NORM.DIST(output[[#This Row],[reviews]],AVERAGE(output[reviews]),_xlfn.STDEV.P(output[reviews]),1))*(1.2-0.8)+0.5</f>
        <v>0.66952976404844211</v>
      </c>
      <c r="X171" s="8">
        <f>output[[#This Row],[normalized review count]]*output[[#This Row],[rating]]</f>
        <v>2.4772601269792358</v>
      </c>
      <c r="Y171" s="8">
        <f>(output[[#This Row],[adj Review]]+output[[#This Row],[normalized_pps]])/2</f>
        <v>3.3210506473255794</v>
      </c>
    </row>
    <row r="172" spans="1:25" hidden="1" x14ac:dyDescent="0.25">
      <c r="A172" s="1" t="s">
        <v>121</v>
      </c>
      <c r="B172" s="1" t="s">
        <v>452</v>
      </c>
      <c r="C172">
        <v>29.658999999999999</v>
      </c>
      <c r="D172">
        <v>4.3</v>
      </c>
      <c r="E172">
        <v>867</v>
      </c>
      <c r="F172">
        <v>1</v>
      </c>
      <c r="G172" s="1" t="s">
        <v>31</v>
      </c>
      <c r="H172" t="b">
        <v>0</v>
      </c>
      <c r="I172" t="b">
        <v>0</v>
      </c>
      <c r="J172" t="b">
        <v>0</v>
      </c>
      <c r="K172" t="b">
        <v>0</v>
      </c>
      <c r="L172" t="b">
        <v>0</v>
      </c>
      <c r="M172" t="b">
        <v>0</v>
      </c>
      <c r="N172" t="b">
        <v>0</v>
      </c>
      <c r="O172" t="b">
        <v>1</v>
      </c>
      <c r="P172">
        <v>1</v>
      </c>
      <c r="Q172">
        <v>29.658999999999999</v>
      </c>
      <c r="R172">
        <v>29.658999999999999</v>
      </c>
      <c r="S172">
        <f>$H$1*output[[#This Row],[sense_temp]]+$I$1*output[[#This Row],[sense_motion]]+$J$1*output[[#This Row],[sense_humidity]]+$K$1*output[[#This Row],[sense_uv]]+$L$1*output[[#This Row],[sense_light]]+$M$1*output[[#This Row],[sense_vibration]]+$N$1*output[[#This Row],[sense_plant]]+$O$1*output[[#This Row],[sense_door]]</f>
        <v>1</v>
      </c>
      <c r="T172">
        <f>-output[[#This Row],[adjprice]]/output[[#This Row],[adj sensors]]</f>
        <v>-29.658999999999999</v>
      </c>
      <c r="U172" s="1" t="s">
        <v>37</v>
      </c>
      <c r="V172" s="7" cm="1">
        <f t="array" ref="V172">IFERROR(_xlfn.NORM.DIST(output[[#This Row],[neg_pps]],AVERAGE(IF(output[sensors]=output[[#This Row],[sensors]],output[neg_pps])),_xlfn.STDEV.P(IF(output[sensors]=output[[#This Row],[sensors]],output[neg_pps])),1),_xlfn.NORM.DIST(output[[#This Row],[neg_pps]],AVERAGE(output[neg_pps]),_xlfn.STDEV.P(output[neg_pps]),1))*(5-1)+1</f>
        <v>2.9654856528790043</v>
      </c>
      <c r="W172" s="7" cm="1">
        <f t="array" ref="W172">IFERROR(_xlfn.NORM.DIST(output[[#This Row],[reviews]],AVERAGE(IF(output[sensors]=output[[#This Row],[sensors]],output[reviews])),_xlfn.STDEV.P(IF(output[sensors]=output[[#This Row],[sensors]],output[reviews])),1),_xlfn.NORM.DIST(output[[#This Row],[reviews]],AVERAGE(output[reviews]),_xlfn.STDEV.P(output[reviews]),1))*(1.2-0.8)+0.5</f>
        <v>0.85250895845823282</v>
      </c>
      <c r="X172" s="8">
        <f>output[[#This Row],[normalized review count]]*output[[#This Row],[rating]]</f>
        <v>3.6657885213704011</v>
      </c>
      <c r="Y172" s="8">
        <f>(output[[#This Row],[adj Review]]+output[[#This Row],[normalized_pps]])/2</f>
        <v>3.3156370871247027</v>
      </c>
    </row>
    <row r="173" spans="1:25" hidden="1" x14ac:dyDescent="0.25">
      <c r="A173" s="1" t="s">
        <v>121</v>
      </c>
      <c r="B173" s="1" t="s">
        <v>504</v>
      </c>
      <c r="C173">
        <v>29.658999999999999</v>
      </c>
      <c r="D173">
        <v>4.3</v>
      </c>
      <c r="E173">
        <v>867</v>
      </c>
      <c r="F173">
        <v>1</v>
      </c>
      <c r="G173" s="1" t="s">
        <v>31</v>
      </c>
      <c r="H173" t="b">
        <v>0</v>
      </c>
      <c r="I173" t="b">
        <v>0</v>
      </c>
      <c r="J173" t="b">
        <v>0</v>
      </c>
      <c r="K173" t="b">
        <v>0</v>
      </c>
      <c r="L173" t="b">
        <v>0</v>
      </c>
      <c r="M173" t="b">
        <v>0</v>
      </c>
      <c r="N173" t="b">
        <v>0</v>
      </c>
      <c r="O173" t="b">
        <v>1</v>
      </c>
      <c r="P173">
        <v>1</v>
      </c>
      <c r="Q173">
        <v>29.658999999999999</v>
      </c>
      <c r="R173">
        <v>29.658999999999999</v>
      </c>
      <c r="S173">
        <f>$H$1*output[[#This Row],[sense_temp]]+$I$1*output[[#This Row],[sense_motion]]+$J$1*output[[#This Row],[sense_humidity]]+$K$1*output[[#This Row],[sense_uv]]+$L$1*output[[#This Row],[sense_light]]+$M$1*output[[#This Row],[sense_vibration]]+$N$1*output[[#This Row],[sense_plant]]+$O$1*output[[#This Row],[sense_door]]</f>
        <v>1</v>
      </c>
      <c r="T173">
        <f>-output[[#This Row],[adjprice]]/output[[#This Row],[adj sensors]]</f>
        <v>-29.658999999999999</v>
      </c>
      <c r="U173" s="1" t="s">
        <v>37</v>
      </c>
      <c r="V173" s="7" cm="1">
        <f t="array" ref="V173">IFERROR(_xlfn.NORM.DIST(output[[#This Row],[neg_pps]],AVERAGE(IF(output[sensors]=output[[#This Row],[sensors]],output[neg_pps])),_xlfn.STDEV.P(IF(output[sensors]=output[[#This Row],[sensors]],output[neg_pps])),1),_xlfn.NORM.DIST(output[[#This Row],[neg_pps]],AVERAGE(output[neg_pps]),_xlfn.STDEV.P(output[neg_pps]),1))*(5-1)+1</f>
        <v>2.9654856528790043</v>
      </c>
      <c r="W173" s="7" cm="1">
        <f t="array" ref="W173">IFERROR(_xlfn.NORM.DIST(output[[#This Row],[reviews]],AVERAGE(IF(output[sensors]=output[[#This Row],[sensors]],output[reviews])),_xlfn.STDEV.P(IF(output[sensors]=output[[#This Row],[sensors]],output[reviews])),1),_xlfn.NORM.DIST(output[[#This Row],[reviews]],AVERAGE(output[reviews]),_xlfn.STDEV.P(output[reviews]),1))*(1.2-0.8)+0.5</f>
        <v>0.85250895845823282</v>
      </c>
      <c r="X173" s="8">
        <f>output[[#This Row],[normalized review count]]*output[[#This Row],[rating]]</f>
        <v>3.6657885213704011</v>
      </c>
      <c r="Y173" s="8">
        <f>(output[[#This Row],[adj Review]]+output[[#This Row],[normalized_pps]])/2</f>
        <v>3.3156370871247027</v>
      </c>
    </row>
    <row r="174" spans="1:25" hidden="1" x14ac:dyDescent="0.25">
      <c r="A174" s="1" t="s">
        <v>121</v>
      </c>
      <c r="B174" s="1" t="s">
        <v>512</v>
      </c>
      <c r="C174">
        <v>29.658999999999999</v>
      </c>
      <c r="D174">
        <v>4.3</v>
      </c>
      <c r="E174">
        <v>867</v>
      </c>
      <c r="F174">
        <v>1</v>
      </c>
      <c r="G174" s="1" t="s">
        <v>31</v>
      </c>
      <c r="H174" t="b">
        <v>0</v>
      </c>
      <c r="I174" t="b">
        <v>0</v>
      </c>
      <c r="J174" t="b">
        <v>0</v>
      </c>
      <c r="K174" t="b">
        <v>0</v>
      </c>
      <c r="L174" t="b">
        <v>0</v>
      </c>
      <c r="M174" t="b">
        <v>0</v>
      </c>
      <c r="N174" t="b">
        <v>0</v>
      </c>
      <c r="O174" t="b">
        <v>1</v>
      </c>
      <c r="P174">
        <v>1</v>
      </c>
      <c r="Q174">
        <v>29.658999999999999</v>
      </c>
      <c r="R174">
        <v>29.658999999999999</v>
      </c>
      <c r="S174">
        <f>$H$1*output[[#This Row],[sense_temp]]+$I$1*output[[#This Row],[sense_motion]]+$J$1*output[[#This Row],[sense_humidity]]+$K$1*output[[#This Row],[sense_uv]]+$L$1*output[[#This Row],[sense_light]]+$M$1*output[[#This Row],[sense_vibration]]+$N$1*output[[#This Row],[sense_plant]]+$O$1*output[[#This Row],[sense_door]]</f>
        <v>1</v>
      </c>
      <c r="T174">
        <f>-output[[#This Row],[adjprice]]/output[[#This Row],[adj sensors]]</f>
        <v>-29.658999999999999</v>
      </c>
      <c r="U174" s="1" t="s">
        <v>37</v>
      </c>
      <c r="V174" s="7" cm="1">
        <f t="array" ref="V174">IFERROR(_xlfn.NORM.DIST(output[[#This Row],[neg_pps]],AVERAGE(IF(output[sensors]=output[[#This Row],[sensors]],output[neg_pps])),_xlfn.STDEV.P(IF(output[sensors]=output[[#This Row],[sensors]],output[neg_pps])),1),_xlfn.NORM.DIST(output[[#This Row],[neg_pps]],AVERAGE(output[neg_pps]),_xlfn.STDEV.P(output[neg_pps]),1))*(5-1)+1</f>
        <v>2.9654856528790043</v>
      </c>
      <c r="W174" s="7" cm="1">
        <f t="array" ref="W174">IFERROR(_xlfn.NORM.DIST(output[[#This Row],[reviews]],AVERAGE(IF(output[sensors]=output[[#This Row],[sensors]],output[reviews])),_xlfn.STDEV.P(IF(output[sensors]=output[[#This Row],[sensors]],output[reviews])),1),_xlfn.NORM.DIST(output[[#This Row],[reviews]],AVERAGE(output[reviews]),_xlfn.STDEV.P(output[reviews]),1))*(1.2-0.8)+0.5</f>
        <v>0.85250895845823282</v>
      </c>
      <c r="X174" s="8">
        <f>output[[#This Row],[normalized review count]]*output[[#This Row],[rating]]</f>
        <v>3.6657885213704011</v>
      </c>
      <c r="Y174" s="8">
        <f>(output[[#This Row],[adj Review]]+output[[#This Row],[normalized_pps]])/2</f>
        <v>3.3156370871247027</v>
      </c>
    </row>
    <row r="175" spans="1:25" hidden="1" x14ac:dyDescent="0.25">
      <c r="A175" s="1" t="s">
        <v>121</v>
      </c>
      <c r="B175" s="1" t="s">
        <v>523</v>
      </c>
      <c r="C175">
        <v>29.658999999999999</v>
      </c>
      <c r="D175">
        <v>4.3</v>
      </c>
      <c r="E175">
        <v>867</v>
      </c>
      <c r="F175">
        <v>1</v>
      </c>
      <c r="G175" s="1" t="s">
        <v>31</v>
      </c>
      <c r="H175" t="b">
        <v>0</v>
      </c>
      <c r="I175" t="b">
        <v>0</v>
      </c>
      <c r="J175" t="b">
        <v>0</v>
      </c>
      <c r="K175" t="b">
        <v>0</v>
      </c>
      <c r="L175" t="b">
        <v>0</v>
      </c>
      <c r="M175" t="b">
        <v>0</v>
      </c>
      <c r="N175" t="b">
        <v>0</v>
      </c>
      <c r="O175" t="b">
        <v>1</v>
      </c>
      <c r="P175">
        <v>1</v>
      </c>
      <c r="Q175">
        <v>29.658999999999999</v>
      </c>
      <c r="R175">
        <v>29.658999999999999</v>
      </c>
      <c r="S175">
        <f>$H$1*output[[#This Row],[sense_temp]]+$I$1*output[[#This Row],[sense_motion]]+$J$1*output[[#This Row],[sense_humidity]]+$K$1*output[[#This Row],[sense_uv]]+$L$1*output[[#This Row],[sense_light]]+$M$1*output[[#This Row],[sense_vibration]]+$N$1*output[[#This Row],[sense_plant]]+$O$1*output[[#This Row],[sense_door]]</f>
        <v>1</v>
      </c>
      <c r="T175">
        <f>-output[[#This Row],[adjprice]]/output[[#This Row],[adj sensors]]</f>
        <v>-29.658999999999999</v>
      </c>
      <c r="U175" s="1" t="s">
        <v>37</v>
      </c>
      <c r="V175" s="7" cm="1">
        <f t="array" ref="V175">IFERROR(_xlfn.NORM.DIST(output[[#This Row],[neg_pps]],AVERAGE(IF(output[sensors]=output[[#This Row],[sensors]],output[neg_pps])),_xlfn.STDEV.P(IF(output[sensors]=output[[#This Row],[sensors]],output[neg_pps])),1),_xlfn.NORM.DIST(output[[#This Row],[neg_pps]],AVERAGE(output[neg_pps]),_xlfn.STDEV.P(output[neg_pps]),1))*(5-1)+1</f>
        <v>2.9654856528790043</v>
      </c>
      <c r="W175" s="7" cm="1">
        <f t="array" ref="W175">IFERROR(_xlfn.NORM.DIST(output[[#This Row],[reviews]],AVERAGE(IF(output[sensors]=output[[#This Row],[sensors]],output[reviews])),_xlfn.STDEV.P(IF(output[sensors]=output[[#This Row],[sensors]],output[reviews])),1),_xlfn.NORM.DIST(output[[#This Row],[reviews]],AVERAGE(output[reviews]),_xlfn.STDEV.P(output[reviews]),1))*(1.2-0.8)+0.5</f>
        <v>0.85250895845823282</v>
      </c>
      <c r="X175" s="8">
        <f>output[[#This Row],[normalized review count]]*output[[#This Row],[rating]]</f>
        <v>3.6657885213704011</v>
      </c>
      <c r="Y175" s="8">
        <f>(output[[#This Row],[adj Review]]+output[[#This Row],[normalized_pps]])/2</f>
        <v>3.3156370871247027</v>
      </c>
    </row>
    <row r="176" spans="1:25" hidden="1" x14ac:dyDescent="0.25">
      <c r="A176" s="1" t="s">
        <v>121</v>
      </c>
      <c r="B176" s="1" t="s">
        <v>529</v>
      </c>
      <c r="C176">
        <v>29.658999999999999</v>
      </c>
      <c r="D176">
        <v>4.3</v>
      </c>
      <c r="E176">
        <v>867</v>
      </c>
      <c r="F176">
        <v>1</v>
      </c>
      <c r="G176" s="1" t="s">
        <v>31</v>
      </c>
      <c r="H176" t="b">
        <v>0</v>
      </c>
      <c r="I176" t="b">
        <v>0</v>
      </c>
      <c r="J176" t="b">
        <v>0</v>
      </c>
      <c r="K176" t="b">
        <v>0</v>
      </c>
      <c r="L176" t="b">
        <v>0</v>
      </c>
      <c r="M176" t="b">
        <v>0</v>
      </c>
      <c r="N176" t="b">
        <v>0</v>
      </c>
      <c r="O176" t="b">
        <v>1</v>
      </c>
      <c r="P176">
        <v>1</v>
      </c>
      <c r="Q176">
        <v>29.658999999999999</v>
      </c>
      <c r="R176">
        <v>29.658999999999999</v>
      </c>
      <c r="S176">
        <f>$H$1*output[[#This Row],[sense_temp]]+$I$1*output[[#This Row],[sense_motion]]+$J$1*output[[#This Row],[sense_humidity]]+$K$1*output[[#This Row],[sense_uv]]+$L$1*output[[#This Row],[sense_light]]+$M$1*output[[#This Row],[sense_vibration]]+$N$1*output[[#This Row],[sense_plant]]+$O$1*output[[#This Row],[sense_door]]</f>
        <v>1</v>
      </c>
      <c r="T176">
        <f>-output[[#This Row],[adjprice]]/output[[#This Row],[adj sensors]]</f>
        <v>-29.658999999999999</v>
      </c>
      <c r="U176" s="1" t="s">
        <v>37</v>
      </c>
      <c r="V176" s="7" cm="1">
        <f t="array" ref="V176">IFERROR(_xlfn.NORM.DIST(output[[#This Row],[neg_pps]],AVERAGE(IF(output[sensors]=output[[#This Row],[sensors]],output[neg_pps])),_xlfn.STDEV.P(IF(output[sensors]=output[[#This Row],[sensors]],output[neg_pps])),1),_xlfn.NORM.DIST(output[[#This Row],[neg_pps]],AVERAGE(output[neg_pps]),_xlfn.STDEV.P(output[neg_pps]),1))*(5-1)+1</f>
        <v>2.9654856528790043</v>
      </c>
      <c r="W176" s="7" cm="1">
        <f t="array" ref="W176">IFERROR(_xlfn.NORM.DIST(output[[#This Row],[reviews]],AVERAGE(IF(output[sensors]=output[[#This Row],[sensors]],output[reviews])),_xlfn.STDEV.P(IF(output[sensors]=output[[#This Row],[sensors]],output[reviews])),1),_xlfn.NORM.DIST(output[[#This Row],[reviews]],AVERAGE(output[reviews]),_xlfn.STDEV.P(output[reviews]),1))*(1.2-0.8)+0.5</f>
        <v>0.85250895845823282</v>
      </c>
      <c r="X176" s="8">
        <f>output[[#This Row],[normalized review count]]*output[[#This Row],[rating]]</f>
        <v>3.6657885213704011</v>
      </c>
      <c r="Y176" s="8">
        <f>(output[[#This Row],[adj Review]]+output[[#This Row],[normalized_pps]])/2</f>
        <v>3.3156370871247027</v>
      </c>
    </row>
    <row r="177" spans="1:25" hidden="1" x14ac:dyDescent="0.25">
      <c r="A177" s="1" t="s">
        <v>121</v>
      </c>
      <c r="B177" s="1" t="s">
        <v>562</v>
      </c>
      <c r="C177">
        <v>29.658999999999999</v>
      </c>
      <c r="D177">
        <v>4.3</v>
      </c>
      <c r="E177">
        <v>867</v>
      </c>
      <c r="F177">
        <v>1</v>
      </c>
      <c r="G177" s="1" t="s">
        <v>31</v>
      </c>
      <c r="H177" t="b">
        <v>0</v>
      </c>
      <c r="I177" t="b">
        <v>0</v>
      </c>
      <c r="J177" t="b">
        <v>0</v>
      </c>
      <c r="K177" t="b">
        <v>0</v>
      </c>
      <c r="L177" t="b">
        <v>0</v>
      </c>
      <c r="M177" t="b">
        <v>0</v>
      </c>
      <c r="N177" t="b">
        <v>0</v>
      </c>
      <c r="O177" t="b">
        <v>1</v>
      </c>
      <c r="P177">
        <v>1</v>
      </c>
      <c r="Q177">
        <v>29.658999999999999</v>
      </c>
      <c r="R177">
        <v>29.658999999999999</v>
      </c>
      <c r="S177">
        <f>$H$1*output[[#This Row],[sense_temp]]+$I$1*output[[#This Row],[sense_motion]]+$J$1*output[[#This Row],[sense_humidity]]+$K$1*output[[#This Row],[sense_uv]]+$L$1*output[[#This Row],[sense_light]]+$M$1*output[[#This Row],[sense_vibration]]+$N$1*output[[#This Row],[sense_plant]]+$O$1*output[[#This Row],[sense_door]]</f>
        <v>1</v>
      </c>
      <c r="T177">
        <f>-output[[#This Row],[adjprice]]/output[[#This Row],[adj sensors]]</f>
        <v>-29.658999999999999</v>
      </c>
      <c r="U177" s="1" t="s">
        <v>37</v>
      </c>
      <c r="V177" s="7" cm="1">
        <f t="array" ref="V177">IFERROR(_xlfn.NORM.DIST(output[[#This Row],[neg_pps]],AVERAGE(IF(output[sensors]=output[[#This Row],[sensors]],output[neg_pps])),_xlfn.STDEV.P(IF(output[sensors]=output[[#This Row],[sensors]],output[neg_pps])),1),_xlfn.NORM.DIST(output[[#This Row],[neg_pps]],AVERAGE(output[neg_pps]),_xlfn.STDEV.P(output[neg_pps]),1))*(5-1)+1</f>
        <v>2.9654856528790043</v>
      </c>
      <c r="W177" s="7" cm="1">
        <f t="array" ref="W177">IFERROR(_xlfn.NORM.DIST(output[[#This Row],[reviews]],AVERAGE(IF(output[sensors]=output[[#This Row],[sensors]],output[reviews])),_xlfn.STDEV.P(IF(output[sensors]=output[[#This Row],[sensors]],output[reviews])),1),_xlfn.NORM.DIST(output[[#This Row],[reviews]],AVERAGE(output[reviews]),_xlfn.STDEV.P(output[reviews]),1))*(1.2-0.8)+0.5</f>
        <v>0.85250895845823282</v>
      </c>
      <c r="X177" s="8">
        <f>output[[#This Row],[normalized review count]]*output[[#This Row],[rating]]</f>
        <v>3.6657885213704011</v>
      </c>
      <c r="Y177" s="8">
        <f>(output[[#This Row],[adj Review]]+output[[#This Row],[normalized_pps]])/2</f>
        <v>3.3156370871247027</v>
      </c>
    </row>
    <row r="178" spans="1:25" hidden="1" x14ac:dyDescent="0.25">
      <c r="A178" s="1" t="s">
        <v>147</v>
      </c>
      <c r="B178" s="1" t="s">
        <v>546</v>
      </c>
      <c r="C178">
        <v>13.2905</v>
      </c>
      <c r="D178">
        <v>4.4000000000000004</v>
      </c>
      <c r="E178">
        <v>3</v>
      </c>
      <c r="F178">
        <v>1</v>
      </c>
      <c r="G178" s="1" t="s">
        <v>61</v>
      </c>
      <c r="H178" t="b">
        <v>0</v>
      </c>
      <c r="I178" t="b">
        <v>0</v>
      </c>
      <c r="J178" t="b">
        <v>0</v>
      </c>
      <c r="K178" t="b">
        <v>0</v>
      </c>
      <c r="L178" t="b">
        <v>0</v>
      </c>
      <c r="M178" t="b">
        <v>0</v>
      </c>
      <c r="N178" t="b">
        <v>0</v>
      </c>
      <c r="O178" t="b">
        <v>1</v>
      </c>
      <c r="P178">
        <v>1</v>
      </c>
      <c r="Q178">
        <v>13.2905</v>
      </c>
      <c r="R178">
        <v>13.2905</v>
      </c>
      <c r="S178">
        <f>$H$1*output[[#This Row],[sense_temp]]+$I$1*output[[#This Row],[sense_motion]]+$J$1*output[[#This Row],[sense_humidity]]+$K$1*output[[#This Row],[sense_uv]]+$L$1*output[[#This Row],[sense_light]]+$M$1*output[[#This Row],[sense_vibration]]+$N$1*output[[#This Row],[sense_plant]]+$O$1*output[[#This Row],[sense_door]]</f>
        <v>1</v>
      </c>
      <c r="T178">
        <f>-output[[#This Row],[adjprice]]/output[[#This Row],[adj sensors]]</f>
        <v>-13.2905</v>
      </c>
      <c r="U178" s="1" t="s">
        <v>37</v>
      </c>
      <c r="V178" s="7" cm="1">
        <f t="array" ref="V178">IFERROR(_xlfn.NORM.DIST(output[[#This Row],[neg_pps]],AVERAGE(IF(output[sensors]=output[[#This Row],[sensors]],output[neg_pps])),_xlfn.STDEV.P(IF(output[sensors]=output[[#This Row],[sensors]],output[neg_pps])),1),_xlfn.NORM.DIST(output[[#This Row],[neg_pps]],AVERAGE(output[neg_pps]),_xlfn.STDEV.P(output[neg_pps]),1))*(5-1)+1</f>
        <v>4.0085978302255487</v>
      </c>
      <c r="W178" s="7" cm="1">
        <f t="array" ref="W178">IFERROR(_xlfn.NORM.DIST(output[[#This Row],[reviews]],AVERAGE(IF(output[sensors]=output[[#This Row],[sensors]],output[reviews])),_xlfn.STDEV.P(IF(output[sensors]=output[[#This Row],[sensors]],output[reviews])),1),_xlfn.NORM.DIST(output[[#This Row],[reviews]],AVERAGE(output[reviews]),_xlfn.STDEV.P(output[reviews]),1))*(1.2-0.8)+0.5</f>
        <v>0.59405708040258909</v>
      </c>
      <c r="X178" s="8">
        <f>output[[#This Row],[normalized review count]]*output[[#This Row],[rating]]</f>
        <v>2.613851153771392</v>
      </c>
      <c r="Y178" s="8">
        <f>(output[[#This Row],[adj Review]]+output[[#This Row],[normalized_pps]])/2</f>
        <v>3.3112244919984706</v>
      </c>
    </row>
    <row r="179" spans="1:25" hidden="1" x14ac:dyDescent="0.25">
      <c r="A179" s="1" t="s">
        <v>102</v>
      </c>
      <c r="B179" s="1" t="s">
        <v>308</v>
      </c>
      <c r="C179">
        <v>24.690499999999997</v>
      </c>
      <c r="D179">
        <v>4.0032863849765228</v>
      </c>
      <c r="E179">
        <v>294.80046948356807</v>
      </c>
      <c r="F179">
        <v>1</v>
      </c>
      <c r="G179" s="1" t="s">
        <v>61</v>
      </c>
      <c r="H179" t="b">
        <v>1</v>
      </c>
      <c r="I179" t="b">
        <v>0</v>
      </c>
      <c r="J179" t="b">
        <v>1</v>
      </c>
      <c r="K179" t="b">
        <v>0</v>
      </c>
      <c r="L179" t="b">
        <v>0</v>
      </c>
      <c r="M179" t="b">
        <v>0</v>
      </c>
      <c r="N179" t="b">
        <v>0</v>
      </c>
      <c r="O179" t="b">
        <v>0</v>
      </c>
      <c r="P179">
        <v>2</v>
      </c>
      <c r="Q179">
        <v>24.690499999999997</v>
      </c>
      <c r="R179">
        <v>12.345249999999998</v>
      </c>
      <c r="S179">
        <f>$H$1*output[[#This Row],[sense_temp]]+$I$1*output[[#This Row],[sense_motion]]+$J$1*output[[#This Row],[sense_humidity]]+$K$1*output[[#This Row],[sense_uv]]+$L$1*output[[#This Row],[sense_light]]+$M$1*output[[#This Row],[sense_vibration]]+$N$1*output[[#This Row],[sense_plant]]+$O$1*output[[#This Row],[sense_door]]</f>
        <v>2</v>
      </c>
      <c r="T179">
        <f>-output[[#This Row],[adjprice]]/output[[#This Row],[adj sensors]]</f>
        <v>-12.345249999999998</v>
      </c>
      <c r="U179" s="1" t="s">
        <v>24</v>
      </c>
      <c r="V179" s="7" cm="1">
        <f t="array" ref="V179">IFERROR(_xlfn.NORM.DIST(output[[#This Row],[neg_pps]],AVERAGE(IF(output[sensors]=output[[#This Row],[sensors]],output[neg_pps])),_xlfn.STDEV.P(IF(output[sensors]=output[[#This Row],[sensors]],output[neg_pps])),1),_xlfn.NORM.DIST(output[[#This Row],[neg_pps]],AVERAGE(output[neg_pps]),_xlfn.STDEV.P(output[neg_pps]),1))*(5-1)+1</f>
        <v>3.8646899501359884</v>
      </c>
      <c r="W179" s="7" cm="1">
        <f t="array" ref="W179">IFERROR(_xlfn.NORM.DIST(output[[#This Row],[reviews]],AVERAGE(IF(output[sensors]=output[[#This Row],[sensors]],output[reviews])),_xlfn.STDEV.P(IF(output[sensors]=output[[#This Row],[sensors]],output[reviews])),1),_xlfn.NORM.DIST(output[[#This Row],[reviews]],AVERAGE(output[reviews]),_xlfn.STDEV.P(output[reviews]),1))*(1.2-0.8)+0.5</f>
        <v>0.68256756271643404</v>
      </c>
      <c r="X179" s="8">
        <f>output[[#This Row],[normalized review count]]*output[[#This Row],[rating]]</f>
        <v>2.7325134306493091</v>
      </c>
      <c r="Y179" s="8">
        <f>(output[[#This Row],[adj Review]]+output[[#This Row],[normalized_pps]])/2</f>
        <v>3.2986016903926485</v>
      </c>
    </row>
    <row r="180" spans="1:25" hidden="1" x14ac:dyDescent="0.25">
      <c r="A180" s="1" t="s">
        <v>41</v>
      </c>
      <c r="B180" s="1" t="s">
        <v>187</v>
      </c>
      <c r="C180">
        <v>13.8415</v>
      </c>
      <c r="D180">
        <v>4.0999999999999996</v>
      </c>
      <c r="E180">
        <v>102</v>
      </c>
      <c r="F180">
        <v>1</v>
      </c>
      <c r="G180" s="1" t="s">
        <v>20</v>
      </c>
      <c r="H180" t="b">
        <v>0</v>
      </c>
      <c r="I180" t="b">
        <v>0</v>
      </c>
      <c r="J180" t="b">
        <v>0</v>
      </c>
      <c r="K180" t="b">
        <v>0</v>
      </c>
      <c r="L180" t="b">
        <v>0</v>
      </c>
      <c r="M180" t="b">
        <v>0</v>
      </c>
      <c r="N180" t="b">
        <v>0</v>
      </c>
      <c r="O180" t="b">
        <v>1</v>
      </c>
      <c r="P180">
        <v>1</v>
      </c>
      <c r="Q180">
        <v>13.8415</v>
      </c>
      <c r="R180">
        <v>13.8415</v>
      </c>
      <c r="S180">
        <f>$H$1*output[[#This Row],[sense_temp]]+$I$1*output[[#This Row],[sense_motion]]+$J$1*output[[#This Row],[sense_humidity]]+$K$1*output[[#This Row],[sense_uv]]+$L$1*output[[#This Row],[sense_light]]+$M$1*output[[#This Row],[sense_vibration]]+$N$1*output[[#This Row],[sense_plant]]+$O$1*output[[#This Row],[sense_door]]</f>
        <v>1</v>
      </c>
      <c r="T180">
        <f>-output[[#This Row],[adjprice]]/output[[#This Row],[adj sensors]]</f>
        <v>-13.8415</v>
      </c>
      <c r="U180" s="1" t="s">
        <v>37</v>
      </c>
      <c r="V180" s="7" cm="1">
        <f t="array" ref="V180">IFERROR(_xlfn.NORM.DIST(output[[#This Row],[neg_pps]],AVERAGE(IF(output[sensors]=output[[#This Row],[sensors]],output[neg_pps])),_xlfn.STDEV.P(IF(output[sensors]=output[[#This Row],[sensors]],output[neg_pps])),1),_xlfn.NORM.DIST(output[[#This Row],[neg_pps]],AVERAGE(output[neg_pps]),_xlfn.STDEV.P(output[neg_pps]),1))*(5-1)+1</f>
        <v>3.9784201138301194</v>
      </c>
      <c r="W180" s="7" cm="1">
        <f t="array" ref="W180">IFERROR(_xlfn.NORM.DIST(output[[#This Row],[reviews]],AVERAGE(IF(output[sensors]=output[[#This Row],[sensors]],output[reviews])),_xlfn.STDEV.P(IF(output[sensors]=output[[#This Row],[sensors]],output[reviews])),1),_xlfn.NORM.DIST(output[[#This Row],[reviews]],AVERAGE(output[reviews]),_xlfn.STDEV.P(output[reviews]),1))*(1.2-0.8)+0.5</f>
        <v>0.6228637399865834</v>
      </c>
      <c r="X180" s="8">
        <f>output[[#This Row],[normalized review count]]*output[[#This Row],[rating]]</f>
        <v>2.5537413339449917</v>
      </c>
      <c r="Y180" s="8">
        <f>(output[[#This Row],[adj Review]]+output[[#This Row],[normalized_pps]])/2</f>
        <v>3.2660807238875558</v>
      </c>
    </row>
    <row r="181" spans="1:25" hidden="1" x14ac:dyDescent="0.25">
      <c r="A181" s="1" t="s">
        <v>41</v>
      </c>
      <c r="B181" s="1" t="s">
        <v>244</v>
      </c>
      <c r="C181">
        <v>13.8415</v>
      </c>
      <c r="D181">
        <v>4.0999999999999996</v>
      </c>
      <c r="E181">
        <v>102</v>
      </c>
      <c r="F181">
        <v>1</v>
      </c>
      <c r="G181" s="1" t="s">
        <v>20</v>
      </c>
      <c r="H181" t="b">
        <v>0</v>
      </c>
      <c r="I181" t="b">
        <v>0</v>
      </c>
      <c r="J181" t="b">
        <v>0</v>
      </c>
      <c r="K181" t="b">
        <v>0</v>
      </c>
      <c r="L181" t="b">
        <v>0</v>
      </c>
      <c r="M181" t="b">
        <v>0</v>
      </c>
      <c r="N181" t="b">
        <v>0</v>
      </c>
      <c r="O181" t="b">
        <v>1</v>
      </c>
      <c r="P181">
        <v>1</v>
      </c>
      <c r="Q181">
        <v>13.8415</v>
      </c>
      <c r="R181">
        <v>13.8415</v>
      </c>
      <c r="S181">
        <f>$H$1*output[[#This Row],[sense_temp]]+$I$1*output[[#This Row],[sense_motion]]+$J$1*output[[#This Row],[sense_humidity]]+$K$1*output[[#This Row],[sense_uv]]+$L$1*output[[#This Row],[sense_light]]+$M$1*output[[#This Row],[sense_vibration]]+$N$1*output[[#This Row],[sense_plant]]+$O$1*output[[#This Row],[sense_door]]</f>
        <v>1</v>
      </c>
      <c r="T181">
        <f>-output[[#This Row],[adjprice]]/output[[#This Row],[adj sensors]]</f>
        <v>-13.8415</v>
      </c>
      <c r="U181" s="1" t="s">
        <v>37</v>
      </c>
      <c r="V181" s="7" cm="1">
        <f t="array" ref="V181">IFERROR(_xlfn.NORM.DIST(output[[#This Row],[neg_pps]],AVERAGE(IF(output[sensors]=output[[#This Row],[sensors]],output[neg_pps])),_xlfn.STDEV.P(IF(output[sensors]=output[[#This Row],[sensors]],output[neg_pps])),1),_xlfn.NORM.DIST(output[[#This Row],[neg_pps]],AVERAGE(output[neg_pps]),_xlfn.STDEV.P(output[neg_pps]),1))*(5-1)+1</f>
        <v>3.9784201138301194</v>
      </c>
      <c r="W181" s="7" cm="1">
        <f t="array" ref="W181">IFERROR(_xlfn.NORM.DIST(output[[#This Row],[reviews]],AVERAGE(IF(output[sensors]=output[[#This Row],[sensors]],output[reviews])),_xlfn.STDEV.P(IF(output[sensors]=output[[#This Row],[sensors]],output[reviews])),1),_xlfn.NORM.DIST(output[[#This Row],[reviews]],AVERAGE(output[reviews]),_xlfn.STDEV.P(output[reviews]),1))*(1.2-0.8)+0.5</f>
        <v>0.6228637399865834</v>
      </c>
      <c r="X181" s="8">
        <f>output[[#This Row],[normalized review count]]*output[[#This Row],[rating]]</f>
        <v>2.5537413339449917</v>
      </c>
      <c r="Y181" s="8">
        <f>(output[[#This Row],[adj Review]]+output[[#This Row],[normalized_pps]])/2</f>
        <v>3.2660807238875558</v>
      </c>
    </row>
    <row r="182" spans="1:25" hidden="1" x14ac:dyDescent="0.25">
      <c r="A182" s="1" t="s">
        <v>41</v>
      </c>
      <c r="B182" s="1" t="s">
        <v>495</v>
      </c>
      <c r="C182">
        <v>13.8415</v>
      </c>
      <c r="D182">
        <v>4.0999999999999996</v>
      </c>
      <c r="E182">
        <v>102</v>
      </c>
      <c r="F182">
        <v>1</v>
      </c>
      <c r="G182" s="1" t="s">
        <v>20</v>
      </c>
      <c r="H182" t="b">
        <v>0</v>
      </c>
      <c r="I182" t="b">
        <v>0</v>
      </c>
      <c r="J182" t="b">
        <v>0</v>
      </c>
      <c r="K182" t="b">
        <v>0</v>
      </c>
      <c r="L182" t="b">
        <v>0</v>
      </c>
      <c r="M182" t="b">
        <v>0</v>
      </c>
      <c r="N182" t="b">
        <v>0</v>
      </c>
      <c r="O182" t="b">
        <v>1</v>
      </c>
      <c r="P182">
        <v>1</v>
      </c>
      <c r="Q182">
        <v>13.8415</v>
      </c>
      <c r="R182">
        <v>13.8415</v>
      </c>
      <c r="S182">
        <f>$H$1*output[[#This Row],[sense_temp]]+$I$1*output[[#This Row],[sense_motion]]+$J$1*output[[#This Row],[sense_humidity]]+$K$1*output[[#This Row],[sense_uv]]+$L$1*output[[#This Row],[sense_light]]+$M$1*output[[#This Row],[sense_vibration]]+$N$1*output[[#This Row],[sense_plant]]+$O$1*output[[#This Row],[sense_door]]</f>
        <v>1</v>
      </c>
      <c r="T182">
        <f>-output[[#This Row],[adjprice]]/output[[#This Row],[adj sensors]]</f>
        <v>-13.8415</v>
      </c>
      <c r="U182" s="1" t="s">
        <v>37</v>
      </c>
      <c r="V182" s="7" cm="1">
        <f t="array" ref="V182">IFERROR(_xlfn.NORM.DIST(output[[#This Row],[neg_pps]],AVERAGE(IF(output[sensors]=output[[#This Row],[sensors]],output[neg_pps])),_xlfn.STDEV.P(IF(output[sensors]=output[[#This Row],[sensors]],output[neg_pps])),1),_xlfn.NORM.DIST(output[[#This Row],[neg_pps]],AVERAGE(output[neg_pps]),_xlfn.STDEV.P(output[neg_pps]),1))*(5-1)+1</f>
        <v>3.9784201138301194</v>
      </c>
      <c r="W182" s="7" cm="1">
        <f t="array" ref="W182">IFERROR(_xlfn.NORM.DIST(output[[#This Row],[reviews]],AVERAGE(IF(output[sensors]=output[[#This Row],[sensors]],output[reviews])),_xlfn.STDEV.P(IF(output[sensors]=output[[#This Row],[sensors]],output[reviews])),1),_xlfn.NORM.DIST(output[[#This Row],[reviews]],AVERAGE(output[reviews]),_xlfn.STDEV.P(output[reviews]),1))*(1.2-0.8)+0.5</f>
        <v>0.6228637399865834</v>
      </c>
      <c r="X182" s="8">
        <f>output[[#This Row],[normalized review count]]*output[[#This Row],[rating]]</f>
        <v>2.5537413339449917</v>
      </c>
      <c r="Y182" s="8">
        <f>(output[[#This Row],[adj Review]]+output[[#This Row],[normalized_pps]])/2</f>
        <v>3.2660807238875558</v>
      </c>
    </row>
    <row r="183" spans="1:25" hidden="1" x14ac:dyDescent="0.25">
      <c r="A183" s="1" t="s">
        <v>41</v>
      </c>
      <c r="B183" s="1" t="s">
        <v>558</v>
      </c>
      <c r="C183">
        <v>13.8415</v>
      </c>
      <c r="D183">
        <v>4.0999999999999996</v>
      </c>
      <c r="E183">
        <v>102</v>
      </c>
      <c r="F183">
        <v>1</v>
      </c>
      <c r="G183" s="1" t="s">
        <v>20</v>
      </c>
      <c r="H183" t="b">
        <v>0</v>
      </c>
      <c r="I183" t="b">
        <v>0</v>
      </c>
      <c r="J183" t="b">
        <v>0</v>
      </c>
      <c r="K183" t="b">
        <v>0</v>
      </c>
      <c r="L183" t="b">
        <v>0</v>
      </c>
      <c r="M183" t="b">
        <v>0</v>
      </c>
      <c r="N183" t="b">
        <v>0</v>
      </c>
      <c r="O183" t="b">
        <v>1</v>
      </c>
      <c r="P183">
        <v>1</v>
      </c>
      <c r="Q183">
        <v>13.8415</v>
      </c>
      <c r="R183">
        <v>13.8415</v>
      </c>
      <c r="S183">
        <f>$H$1*output[[#This Row],[sense_temp]]+$I$1*output[[#This Row],[sense_motion]]+$J$1*output[[#This Row],[sense_humidity]]+$K$1*output[[#This Row],[sense_uv]]+$L$1*output[[#This Row],[sense_light]]+$M$1*output[[#This Row],[sense_vibration]]+$N$1*output[[#This Row],[sense_plant]]+$O$1*output[[#This Row],[sense_door]]</f>
        <v>1</v>
      </c>
      <c r="T183">
        <f>-output[[#This Row],[adjprice]]/output[[#This Row],[adj sensors]]</f>
        <v>-13.8415</v>
      </c>
      <c r="U183" s="1" t="s">
        <v>37</v>
      </c>
      <c r="V183" s="7" cm="1">
        <f t="array" ref="V183">IFERROR(_xlfn.NORM.DIST(output[[#This Row],[neg_pps]],AVERAGE(IF(output[sensors]=output[[#This Row],[sensors]],output[neg_pps])),_xlfn.STDEV.P(IF(output[sensors]=output[[#This Row],[sensors]],output[neg_pps])),1),_xlfn.NORM.DIST(output[[#This Row],[neg_pps]],AVERAGE(output[neg_pps]),_xlfn.STDEV.P(output[neg_pps]),1))*(5-1)+1</f>
        <v>3.9784201138301194</v>
      </c>
      <c r="W183" s="7" cm="1">
        <f t="array" ref="W183">IFERROR(_xlfn.NORM.DIST(output[[#This Row],[reviews]],AVERAGE(IF(output[sensors]=output[[#This Row],[sensors]],output[reviews])),_xlfn.STDEV.P(IF(output[sensors]=output[[#This Row],[sensors]],output[reviews])),1),_xlfn.NORM.DIST(output[[#This Row],[reviews]],AVERAGE(output[reviews]),_xlfn.STDEV.P(output[reviews]),1))*(1.2-0.8)+0.5</f>
        <v>0.6228637399865834</v>
      </c>
      <c r="X183" s="8">
        <f>output[[#This Row],[normalized review count]]*output[[#This Row],[rating]]</f>
        <v>2.5537413339449917</v>
      </c>
      <c r="Y183" s="8">
        <f>(output[[#This Row],[adj Review]]+output[[#This Row],[normalized_pps]])/2</f>
        <v>3.2660807238875558</v>
      </c>
    </row>
    <row r="184" spans="1:25" hidden="1" x14ac:dyDescent="0.25">
      <c r="A184" s="1" t="s">
        <v>124</v>
      </c>
      <c r="B184" s="1" t="s">
        <v>480</v>
      </c>
      <c r="C184">
        <v>75.990499999999997</v>
      </c>
      <c r="D184">
        <v>3.4</v>
      </c>
      <c r="E184">
        <v>193</v>
      </c>
      <c r="F184">
        <v>4</v>
      </c>
      <c r="G184" s="1" t="s">
        <v>61</v>
      </c>
      <c r="H184" t="b">
        <v>0</v>
      </c>
      <c r="I184" t="b">
        <v>1</v>
      </c>
      <c r="J184" t="b">
        <v>0</v>
      </c>
      <c r="K184" t="b">
        <v>0</v>
      </c>
      <c r="L184" t="b">
        <v>0</v>
      </c>
      <c r="M184" t="b">
        <v>0</v>
      </c>
      <c r="N184" t="b">
        <v>0</v>
      </c>
      <c r="O184" t="b">
        <v>0</v>
      </c>
      <c r="P184">
        <v>1</v>
      </c>
      <c r="Q184">
        <v>18.997624999999999</v>
      </c>
      <c r="R184">
        <v>18.997624999999999</v>
      </c>
      <c r="S184">
        <f>$H$1*output[[#This Row],[sense_temp]]+$I$1*output[[#This Row],[sense_motion]]+$J$1*output[[#This Row],[sense_humidity]]+$K$1*output[[#This Row],[sense_uv]]+$L$1*output[[#This Row],[sense_light]]+$M$1*output[[#This Row],[sense_vibration]]+$N$1*output[[#This Row],[sense_plant]]+$O$1*output[[#This Row],[sense_door]]</f>
        <v>1</v>
      </c>
      <c r="T184">
        <f>-output[[#This Row],[adjprice]]/output[[#This Row],[adj sensors]]</f>
        <v>-18.997624999999999</v>
      </c>
      <c r="U184" s="1" t="s">
        <v>21</v>
      </c>
      <c r="V184" s="7" cm="1">
        <f t="array" ref="V184">IFERROR(_xlfn.NORM.DIST(output[[#This Row],[neg_pps]],AVERAGE(IF(output[sensors]=output[[#This Row],[sensors]],output[neg_pps])),_xlfn.STDEV.P(IF(output[sensors]=output[[#This Row],[sensors]],output[neg_pps])),1),_xlfn.NORM.DIST(output[[#This Row],[neg_pps]],AVERAGE(output[neg_pps]),_xlfn.STDEV.P(output[neg_pps]),1))*(5-1)+1</f>
        <v>4.1644500621461038</v>
      </c>
      <c r="W184" s="7" cm="1">
        <f t="array" ref="W184">IFERROR(_xlfn.NORM.DIST(output[[#This Row],[reviews]],AVERAGE(IF(output[sensors]=output[[#This Row],[sensors]],output[reviews])),_xlfn.STDEV.P(IF(output[sensors]=output[[#This Row],[sensors]],output[reviews])),1),_xlfn.NORM.DIST(output[[#This Row],[reviews]],AVERAGE(output[reviews]),_xlfn.STDEV.P(output[reviews]),1))*(1.2-0.8)+0.5</f>
        <v>0.69306919996296712</v>
      </c>
      <c r="X184" s="8">
        <f>output[[#This Row],[normalized review count]]*output[[#This Row],[rating]]</f>
        <v>2.3564352798740882</v>
      </c>
      <c r="Y184" s="8">
        <f>(output[[#This Row],[adj Review]]+output[[#This Row],[normalized_pps]])/2</f>
        <v>3.2604426710100958</v>
      </c>
    </row>
    <row r="185" spans="1:25" x14ac:dyDescent="0.25">
      <c r="A185" s="1" t="s">
        <v>533</v>
      </c>
      <c r="B185" s="1" t="s">
        <v>534</v>
      </c>
      <c r="C185">
        <v>38.949999999999996</v>
      </c>
      <c r="D185">
        <v>4.8</v>
      </c>
      <c r="E185">
        <v>6</v>
      </c>
      <c r="F185">
        <v>2</v>
      </c>
      <c r="G185" s="1" t="s">
        <v>31</v>
      </c>
      <c r="H185" t="b">
        <v>0</v>
      </c>
      <c r="I185" t="b">
        <v>0</v>
      </c>
      <c r="J185" t="b">
        <v>0</v>
      </c>
      <c r="K185" t="b">
        <v>0</v>
      </c>
      <c r="L185" t="b">
        <v>0</v>
      </c>
      <c r="M185" t="b">
        <v>0</v>
      </c>
      <c r="N185" t="b">
        <v>0</v>
      </c>
      <c r="O185" t="b">
        <v>1</v>
      </c>
      <c r="P185">
        <v>1</v>
      </c>
      <c r="Q185">
        <v>19.474999999999998</v>
      </c>
      <c r="R185">
        <v>19.474999999999998</v>
      </c>
      <c r="S185">
        <f>$H$1*output[[#This Row],[sense_temp]]+$I$1*output[[#This Row],[sense_motion]]+$J$1*output[[#This Row],[sense_humidity]]+$K$1*output[[#This Row],[sense_uv]]+$L$1*output[[#This Row],[sense_light]]+$M$1*output[[#This Row],[sense_vibration]]+$N$1*output[[#This Row],[sense_plant]]+$O$1*output[[#This Row],[sense_door]]</f>
        <v>1</v>
      </c>
      <c r="T185">
        <f>-output[[#This Row],[adjprice]]/output[[#This Row],[adj sensors]]</f>
        <v>-19.474999999999998</v>
      </c>
      <c r="U185" s="1" t="s">
        <v>37</v>
      </c>
      <c r="V185" s="7" cm="1">
        <f t="array" ref="V185">IFERROR(_xlfn.NORM.DIST(output[[#This Row],[neg_pps]],AVERAGE(IF(output[sensors]=output[[#This Row],[sensors]],output[neg_pps])),_xlfn.STDEV.P(IF(output[sensors]=output[[#This Row],[sensors]],output[neg_pps])),1),_xlfn.NORM.DIST(output[[#This Row],[neg_pps]],AVERAGE(output[neg_pps]),_xlfn.STDEV.P(output[neg_pps]),1))*(5-1)+1</f>
        <v>3.6447309516516992</v>
      </c>
      <c r="W185" s="7" cm="1">
        <f t="array" ref="W185">IFERROR(_xlfn.NORM.DIST(output[[#This Row],[reviews]],AVERAGE(IF(output[sensors]=output[[#This Row],[sensors]],output[reviews])),_xlfn.STDEV.P(IF(output[sensors]=output[[#This Row],[sensors]],output[reviews])),1),_xlfn.NORM.DIST(output[[#This Row],[reviews]],AVERAGE(output[reviews]),_xlfn.STDEV.P(output[reviews]),1))*(1.2-0.8)+0.5</f>
        <v>0.59487166819143134</v>
      </c>
      <c r="X185" s="8">
        <f>output[[#This Row],[normalized review count]]*output[[#This Row],[rating]]</f>
        <v>2.8553840073188703</v>
      </c>
      <c r="Y185" s="8">
        <f>(output[[#This Row],[adj Review]]+output[[#This Row],[normalized_pps]])/2</f>
        <v>3.2500574794852848</v>
      </c>
    </row>
    <row r="186" spans="1:25" hidden="1" x14ac:dyDescent="0.25">
      <c r="A186" s="1" t="s">
        <v>153</v>
      </c>
      <c r="B186" s="1" t="s">
        <v>629</v>
      </c>
      <c r="C186">
        <v>28.490499999999997</v>
      </c>
      <c r="D186">
        <v>4.0032863849765228</v>
      </c>
      <c r="E186">
        <v>294.80046948356807</v>
      </c>
      <c r="F186">
        <v>1</v>
      </c>
      <c r="G186" s="1" t="s">
        <v>61</v>
      </c>
      <c r="H186" t="b">
        <v>1</v>
      </c>
      <c r="I186" t="b">
        <v>0</v>
      </c>
      <c r="J186" t="b">
        <v>1</v>
      </c>
      <c r="K186" t="b">
        <v>0</v>
      </c>
      <c r="L186" t="b">
        <v>0</v>
      </c>
      <c r="M186" t="b">
        <v>0</v>
      </c>
      <c r="N186" t="b">
        <v>0</v>
      </c>
      <c r="O186" t="b">
        <v>0</v>
      </c>
      <c r="P186">
        <v>2</v>
      </c>
      <c r="Q186">
        <v>28.490499999999997</v>
      </c>
      <c r="R186">
        <v>14.245249999999999</v>
      </c>
      <c r="S186">
        <f>$H$1*output[[#This Row],[sense_temp]]+$I$1*output[[#This Row],[sense_motion]]+$J$1*output[[#This Row],[sense_humidity]]+$K$1*output[[#This Row],[sense_uv]]+$L$1*output[[#This Row],[sense_light]]+$M$1*output[[#This Row],[sense_vibration]]+$N$1*output[[#This Row],[sense_plant]]+$O$1*output[[#This Row],[sense_door]]</f>
        <v>2</v>
      </c>
      <c r="T186">
        <f>-output[[#This Row],[adjprice]]/output[[#This Row],[adj sensors]]</f>
        <v>-14.245249999999999</v>
      </c>
      <c r="U186" s="1" t="s">
        <v>24</v>
      </c>
      <c r="V186" s="7" cm="1">
        <f t="array" ref="V186">IFERROR(_xlfn.NORM.DIST(output[[#This Row],[neg_pps]],AVERAGE(IF(output[sensors]=output[[#This Row],[sensors]],output[neg_pps])),_xlfn.STDEV.P(IF(output[sensors]=output[[#This Row],[sensors]],output[neg_pps])),1),_xlfn.NORM.DIST(output[[#This Row],[neg_pps]],AVERAGE(output[neg_pps]),_xlfn.STDEV.P(output[neg_pps]),1))*(5-1)+1</f>
        <v>3.7623688231127659</v>
      </c>
      <c r="W186" s="7" cm="1">
        <f t="array" ref="W186">IFERROR(_xlfn.NORM.DIST(output[[#This Row],[reviews]],AVERAGE(IF(output[sensors]=output[[#This Row],[sensors]],output[reviews])),_xlfn.STDEV.P(IF(output[sensors]=output[[#This Row],[sensors]],output[reviews])),1),_xlfn.NORM.DIST(output[[#This Row],[reviews]],AVERAGE(output[reviews]),_xlfn.STDEV.P(output[reviews]),1))*(1.2-0.8)+0.5</f>
        <v>0.68256756271643404</v>
      </c>
      <c r="X186" s="8">
        <f>output[[#This Row],[normalized review count]]*output[[#This Row],[rating]]</f>
        <v>2.7325134306493091</v>
      </c>
      <c r="Y186" s="8">
        <f>(output[[#This Row],[adj Review]]+output[[#This Row],[normalized_pps]])/2</f>
        <v>3.2474411268810375</v>
      </c>
    </row>
    <row r="187" spans="1:25" hidden="1" x14ac:dyDescent="0.25">
      <c r="A187" s="1" t="s">
        <v>222</v>
      </c>
      <c r="B187" s="1" t="s">
        <v>223</v>
      </c>
      <c r="C187">
        <v>22.685999999999996</v>
      </c>
      <c r="D187">
        <v>4.0032863849765228</v>
      </c>
      <c r="E187">
        <v>294.80046948356807</v>
      </c>
      <c r="F187">
        <v>1</v>
      </c>
      <c r="G187" s="1" t="s">
        <v>61</v>
      </c>
      <c r="H187" t="b">
        <v>1</v>
      </c>
      <c r="I187" t="b">
        <v>1</v>
      </c>
      <c r="J187" t="b">
        <v>1</v>
      </c>
      <c r="K187" t="b">
        <v>0</v>
      </c>
      <c r="L187" t="b">
        <v>0</v>
      </c>
      <c r="M187" t="b">
        <v>0</v>
      </c>
      <c r="N187" t="b">
        <v>0</v>
      </c>
      <c r="O187" t="b">
        <v>0</v>
      </c>
      <c r="P187">
        <v>3</v>
      </c>
      <c r="Q187">
        <v>22.685999999999996</v>
      </c>
      <c r="R187">
        <v>7.5619999999999985</v>
      </c>
      <c r="S187">
        <f>$H$1*output[[#This Row],[sense_temp]]+$I$1*output[[#This Row],[sense_motion]]+$J$1*output[[#This Row],[sense_humidity]]+$K$1*output[[#This Row],[sense_uv]]+$L$1*output[[#This Row],[sense_light]]+$M$1*output[[#This Row],[sense_vibration]]+$N$1*output[[#This Row],[sense_plant]]+$O$1*output[[#This Row],[sense_door]]</f>
        <v>3</v>
      </c>
      <c r="T187">
        <f>-output[[#This Row],[adjprice]]/output[[#This Row],[adj sensors]]</f>
        <v>-7.5619999999999985</v>
      </c>
      <c r="U187" s="1" t="s">
        <v>33</v>
      </c>
      <c r="V187" s="7" cm="1">
        <f t="array" ref="V187">IFERROR(_xlfn.NORM.DIST(output[[#This Row],[neg_pps]],AVERAGE(IF(output[sensors]=output[[#This Row],[sensors]],output[neg_pps])),_xlfn.STDEV.P(IF(output[sensors]=output[[#This Row],[sensors]],output[neg_pps])),1),_xlfn.NORM.DIST(output[[#This Row],[neg_pps]],AVERAGE(output[neg_pps]),_xlfn.STDEV.P(output[neg_pps]),1))*(5-1)+1</f>
        <v>4.4826822145274203</v>
      </c>
      <c r="W187" s="7" cm="1">
        <f t="array" ref="W187">IFERROR(_xlfn.NORM.DIST(output[[#This Row],[reviews]],AVERAGE(IF(output[sensors]=output[[#This Row],[sensors]],output[reviews])),_xlfn.STDEV.P(IF(output[sensors]=output[[#This Row],[sensors]],output[reviews])),1),_xlfn.NORM.DIST(output[[#This Row],[reviews]],AVERAGE(output[reviews]),_xlfn.STDEV.P(output[reviews]),1))*(1.2-0.8)+0.5</f>
        <v>0.50258591312102041</v>
      </c>
      <c r="X187" s="8">
        <f>output[[#This Row],[normalized review count]]*output[[#This Row],[rating]]</f>
        <v>2.0119953432783744</v>
      </c>
      <c r="Y187" s="8">
        <f>(output[[#This Row],[adj Review]]+output[[#This Row],[normalized_pps]])/2</f>
        <v>3.2473387789028973</v>
      </c>
    </row>
    <row r="188" spans="1:25" hidden="1" x14ac:dyDescent="0.25">
      <c r="A188" s="1" t="s">
        <v>222</v>
      </c>
      <c r="B188" s="1" t="s">
        <v>304</v>
      </c>
      <c r="C188">
        <v>22.685999999999996</v>
      </c>
      <c r="D188">
        <v>4.0032863849765228</v>
      </c>
      <c r="E188">
        <v>294.80046948356807</v>
      </c>
      <c r="F188">
        <v>1</v>
      </c>
      <c r="G188" s="1" t="s">
        <v>61</v>
      </c>
      <c r="H188" t="b">
        <v>1</v>
      </c>
      <c r="I188" t="b">
        <v>1</v>
      </c>
      <c r="J188" t="b">
        <v>1</v>
      </c>
      <c r="K188" t="b">
        <v>0</v>
      </c>
      <c r="L188" t="b">
        <v>0</v>
      </c>
      <c r="M188" t="b">
        <v>0</v>
      </c>
      <c r="N188" t="b">
        <v>0</v>
      </c>
      <c r="O188" t="b">
        <v>0</v>
      </c>
      <c r="P188">
        <v>3</v>
      </c>
      <c r="Q188">
        <v>22.685999999999996</v>
      </c>
      <c r="R188">
        <v>7.5619999999999985</v>
      </c>
      <c r="S188">
        <f>$H$1*output[[#This Row],[sense_temp]]+$I$1*output[[#This Row],[sense_motion]]+$J$1*output[[#This Row],[sense_humidity]]+$K$1*output[[#This Row],[sense_uv]]+$L$1*output[[#This Row],[sense_light]]+$M$1*output[[#This Row],[sense_vibration]]+$N$1*output[[#This Row],[sense_plant]]+$O$1*output[[#This Row],[sense_door]]</f>
        <v>3</v>
      </c>
      <c r="T188">
        <f>-output[[#This Row],[adjprice]]/output[[#This Row],[adj sensors]]</f>
        <v>-7.5619999999999985</v>
      </c>
      <c r="U188" s="1" t="s">
        <v>33</v>
      </c>
      <c r="V188" s="7" cm="1">
        <f t="array" ref="V188">IFERROR(_xlfn.NORM.DIST(output[[#This Row],[neg_pps]],AVERAGE(IF(output[sensors]=output[[#This Row],[sensors]],output[neg_pps])),_xlfn.STDEV.P(IF(output[sensors]=output[[#This Row],[sensors]],output[neg_pps])),1),_xlfn.NORM.DIST(output[[#This Row],[neg_pps]],AVERAGE(output[neg_pps]),_xlfn.STDEV.P(output[neg_pps]),1))*(5-1)+1</f>
        <v>4.4826822145274203</v>
      </c>
      <c r="W188" s="7" cm="1">
        <f t="array" ref="W188">IFERROR(_xlfn.NORM.DIST(output[[#This Row],[reviews]],AVERAGE(IF(output[sensors]=output[[#This Row],[sensors]],output[reviews])),_xlfn.STDEV.P(IF(output[sensors]=output[[#This Row],[sensors]],output[reviews])),1),_xlfn.NORM.DIST(output[[#This Row],[reviews]],AVERAGE(output[reviews]),_xlfn.STDEV.P(output[reviews]),1))*(1.2-0.8)+0.5</f>
        <v>0.50258591312102041</v>
      </c>
      <c r="X188" s="8">
        <f>output[[#This Row],[normalized review count]]*output[[#This Row],[rating]]</f>
        <v>2.0119953432783744</v>
      </c>
      <c r="Y188" s="8">
        <f>(output[[#This Row],[adj Review]]+output[[#This Row],[normalized_pps]])/2</f>
        <v>3.2473387789028973</v>
      </c>
    </row>
    <row r="189" spans="1:25" hidden="1" x14ac:dyDescent="0.25">
      <c r="A189" s="1" t="s">
        <v>222</v>
      </c>
      <c r="B189" s="1" t="s">
        <v>379</v>
      </c>
      <c r="C189">
        <v>22.685999999999996</v>
      </c>
      <c r="D189">
        <v>4.0032863849765228</v>
      </c>
      <c r="E189">
        <v>294.80046948356807</v>
      </c>
      <c r="F189">
        <v>1</v>
      </c>
      <c r="G189" s="1" t="s">
        <v>61</v>
      </c>
      <c r="H189" t="b">
        <v>1</v>
      </c>
      <c r="I189" t="b">
        <v>1</v>
      </c>
      <c r="J189" t="b">
        <v>1</v>
      </c>
      <c r="K189" t="b">
        <v>0</v>
      </c>
      <c r="L189" t="b">
        <v>0</v>
      </c>
      <c r="M189" t="b">
        <v>0</v>
      </c>
      <c r="N189" t="b">
        <v>0</v>
      </c>
      <c r="O189" t="b">
        <v>0</v>
      </c>
      <c r="P189">
        <v>3</v>
      </c>
      <c r="Q189">
        <v>22.685999999999996</v>
      </c>
      <c r="R189">
        <v>7.5619999999999985</v>
      </c>
      <c r="S189">
        <f>$H$1*output[[#This Row],[sense_temp]]+$I$1*output[[#This Row],[sense_motion]]+$J$1*output[[#This Row],[sense_humidity]]+$K$1*output[[#This Row],[sense_uv]]+$L$1*output[[#This Row],[sense_light]]+$M$1*output[[#This Row],[sense_vibration]]+$N$1*output[[#This Row],[sense_plant]]+$O$1*output[[#This Row],[sense_door]]</f>
        <v>3</v>
      </c>
      <c r="T189">
        <f>-output[[#This Row],[adjprice]]/output[[#This Row],[adj sensors]]</f>
        <v>-7.5619999999999985</v>
      </c>
      <c r="U189" s="1" t="s">
        <v>33</v>
      </c>
      <c r="V189" s="7" cm="1">
        <f t="array" ref="V189">IFERROR(_xlfn.NORM.DIST(output[[#This Row],[neg_pps]],AVERAGE(IF(output[sensors]=output[[#This Row],[sensors]],output[neg_pps])),_xlfn.STDEV.P(IF(output[sensors]=output[[#This Row],[sensors]],output[neg_pps])),1),_xlfn.NORM.DIST(output[[#This Row],[neg_pps]],AVERAGE(output[neg_pps]),_xlfn.STDEV.P(output[neg_pps]),1))*(5-1)+1</f>
        <v>4.4826822145274203</v>
      </c>
      <c r="W189" s="7" cm="1">
        <f t="array" ref="W189">IFERROR(_xlfn.NORM.DIST(output[[#This Row],[reviews]],AVERAGE(IF(output[sensors]=output[[#This Row],[sensors]],output[reviews])),_xlfn.STDEV.P(IF(output[sensors]=output[[#This Row],[sensors]],output[reviews])),1),_xlfn.NORM.DIST(output[[#This Row],[reviews]],AVERAGE(output[reviews]),_xlfn.STDEV.P(output[reviews]),1))*(1.2-0.8)+0.5</f>
        <v>0.50258591312102041</v>
      </c>
      <c r="X189" s="8">
        <f>output[[#This Row],[normalized review count]]*output[[#This Row],[rating]]</f>
        <v>2.0119953432783744</v>
      </c>
      <c r="Y189" s="8">
        <f>(output[[#This Row],[adj Review]]+output[[#This Row],[normalized_pps]])/2</f>
        <v>3.2473387789028973</v>
      </c>
    </row>
    <row r="190" spans="1:25" hidden="1" x14ac:dyDescent="0.25">
      <c r="A190" s="1" t="s">
        <v>301</v>
      </c>
      <c r="B190" s="1" t="s">
        <v>302</v>
      </c>
      <c r="C190">
        <v>30.390499999999996</v>
      </c>
      <c r="D190">
        <v>4.5999999999999996</v>
      </c>
      <c r="E190">
        <v>5</v>
      </c>
      <c r="F190">
        <v>1</v>
      </c>
      <c r="G190" s="1" t="s">
        <v>61</v>
      </c>
      <c r="H190" t="b">
        <v>1</v>
      </c>
      <c r="I190" t="b">
        <v>0</v>
      </c>
      <c r="J190" t="b">
        <v>0</v>
      </c>
      <c r="K190" t="b">
        <v>0</v>
      </c>
      <c r="L190" t="b">
        <v>0</v>
      </c>
      <c r="M190" t="b">
        <v>0</v>
      </c>
      <c r="N190" t="b">
        <v>0</v>
      </c>
      <c r="O190" t="b">
        <v>0</v>
      </c>
      <c r="P190">
        <v>1</v>
      </c>
      <c r="Q190">
        <v>30.390499999999996</v>
      </c>
      <c r="R190">
        <v>30.390499999999996</v>
      </c>
      <c r="S190">
        <f>$H$1*output[[#This Row],[sense_temp]]+$I$1*output[[#This Row],[sense_motion]]+$J$1*output[[#This Row],[sense_humidity]]+$K$1*output[[#This Row],[sense_uv]]+$L$1*output[[#This Row],[sense_light]]+$M$1*output[[#This Row],[sense_vibration]]+$N$1*output[[#This Row],[sense_plant]]+$O$1*output[[#This Row],[sense_door]]</f>
        <v>1</v>
      </c>
      <c r="T190">
        <f>-output[[#This Row],[adjprice]]/output[[#This Row],[adj sensors]]</f>
        <v>-30.390499999999996</v>
      </c>
      <c r="U190" s="1" t="s">
        <v>69</v>
      </c>
      <c r="V190" s="7" cm="1">
        <f t="array" ref="V190">IFERROR(_xlfn.NORM.DIST(output[[#This Row],[neg_pps]],AVERAGE(IF(output[sensors]=output[[#This Row],[sensors]],output[neg_pps])),_xlfn.STDEV.P(IF(output[sensors]=output[[#This Row],[sensors]],output[neg_pps])),1),_xlfn.NORM.DIST(output[[#This Row],[neg_pps]],AVERAGE(output[neg_pps]),_xlfn.STDEV.P(output[neg_pps]),1))*(5-1)+1</f>
        <v>3.6298031793832974</v>
      </c>
      <c r="W190" s="7" cm="1">
        <f t="array" ref="W190">IFERROR(_xlfn.NORM.DIST(output[[#This Row],[reviews]],AVERAGE(IF(output[sensors]=output[[#This Row],[sensors]],output[reviews])),_xlfn.STDEV.P(IF(output[sensors]=output[[#This Row],[sensors]],output[reviews])),1),_xlfn.NORM.DIST(output[[#This Row],[reviews]],AVERAGE(output[reviews]),_xlfn.STDEV.P(output[reviews]),1))*(1.2-0.8)+0.5</f>
        <v>0.61389519439604667</v>
      </c>
      <c r="X190" s="8">
        <f>output[[#This Row],[normalized review count]]*output[[#This Row],[rating]]</f>
        <v>2.8239178942218146</v>
      </c>
      <c r="Y190" s="8">
        <f>(output[[#This Row],[adj Review]]+output[[#This Row],[normalized_pps]])/2</f>
        <v>3.226860536802556</v>
      </c>
    </row>
    <row r="191" spans="1:25" hidden="1" x14ac:dyDescent="0.25">
      <c r="A191" s="1" t="s">
        <v>162</v>
      </c>
      <c r="B191" s="1" t="s">
        <v>644</v>
      </c>
      <c r="C191">
        <v>32.271499999999996</v>
      </c>
      <c r="D191">
        <v>4.8</v>
      </c>
      <c r="E191">
        <v>26</v>
      </c>
      <c r="F191">
        <v>1</v>
      </c>
      <c r="G191" s="1" t="s">
        <v>61</v>
      </c>
      <c r="H191" t="b">
        <v>0</v>
      </c>
      <c r="I191" t="b">
        <v>1</v>
      </c>
      <c r="J191" t="b">
        <v>0</v>
      </c>
      <c r="K191" t="b">
        <v>0</v>
      </c>
      <c r="L191" t="b">
        <v>0</v>
      </c>
      <c r="M191" t="b">
        <v>0</v>
      </c>
      <c r="N191" t="b">
        <v>0</v>
      </c>
      <c r="O191" t="b">
        <v>0</v>
      </c>
      <c r="P191">
        <v>1</v>
      </c>
      <c r="Q191">
        <v>32.271499999999996</v>
      </c>
      <c r="R191">
        <v>32.271499999999996</v>
      </c>
      <c r="S191">
        <f>$H$1*output[[#This Row],[sense_temp]]+$I$1*output[[#This Row],[sense_motion]]+$J$1*output[[#This Row],[sense_humidity]]+$K$1*output[[#This Row],[sense_uv]]+$L$1*output[[#This Row],[sense_light]]+$M$1*output[[#This Row],[sense_vibration]]+$N$1*output[[#This Row],[sense_plant]]+$O$1*output[[#This Row],[sense_door]]</f>
        <v>1</v>
      </c>
      <c r="T191">
        <f>-output[[#This Row],[adjprice]]/output[[#This Row],[adj sensors]]</f>
        <v>-32.271499999999996</v>
      </c>
      <c r="U191" s="1" t="s">
        <v>21</v>
      </c>
      <c r="V191" s="7" cm="1">
        <f t="array" ref="V191">IFERROR(_xlfn.NORM.DIST(output[[#This Row],[neg_pps]],AVERAGE(IF(output[sensors]=output[[#This Row],[sensors]],output[neg_pps])),_xlfn.STDEV.P(IF(output[sensors]=output[[#This Row],[sensors]],output[neg_pps])),1),_xlfn.NORM.DIST(output[[#This Row],[neg_pps]],AVERAGE(output[neg_pps]),_xlfn.STDEV.P(output[neg_pps]),1))*(5-1)+1</f>
        <v>3.2796829558059071</v>
      </c>
      <c r="W191" s="7" cm="1">
        <f t="array" ref="W191">IFERROR(_xlfn.NORM.DIST(output[[#This Row],[reviews]],AVERAGE(IF(output[sensors]=output[[#This Row],[sensors]],output[reviews])),_xlfn.STDEV.P(IF(output[sensors]=output[[#This Row],[sensors]],output[reviews])),1),_xlfn.NORM.DIST(output[[#This Row],[reviews]],AVERAGE(output[reviews]),_xlfn.STDEV.P(output[reviews]),1))*(1.2-0.8)+0.5</f>
        <v>0.66124434548968214</v>
      </c>
      <c r="X191" s="8">
        <f>output[[#This Row],[normalized review count]]*output[[#This Row],[rating]]</f>
        <v>3.1739728583504743</v>
      </c>
      <c r="Y191" s="8">
        <f>(output[[#This Row],[adj Review]]+output[[#This Row],[normalized_pps]])/2</f>
        <v>3.2268279070781904</v>
      </c>
    </row>
    <row r="192" spans="1:25" hidden="1" x14ac:dyDescent="0.25">
      <c r="A192" s="1" t="s">
        <v>144</v>
      </c>
      <c r="B192" s="1" t="s">
        <v>545</v>
      </c>
      <c r="C192">
        <v>16.140499999999999</v>
      </c>
      <c r="D192">
        <v>4</v>
      </c>
      <c r="E192">
        <v>179</v>
      </c>
      <c r="F192">
        <v>1</v>
      </c>
      <c r="G192" s="1" t="s">
        <v>61</v>
      </c>
      <c r="H192" t="b">
        <v>0</v>
      </c>
      <c r="I192" t="b">
        <v>0</v>
      </c>
      <c r="J192" t="b">
        <v>0</v>
      </c>
      <c r="K192" t="b">
        <v>0</v>
      </c>
      <c r="L192" t="b">
        <v>0</v>
      </c>
      <c r="M192" t="b">
        <v>0</v>
      </c>
      <c r="N192" t="b">
        <v>0</v>
      </c>
      <c r="O192" t="b">
        <v>1</v>
      </c>
      <c r="P192">
        <v>1</v>
      </c>
      <c r="Q192">
        <v>16.140499999999999</v>
      </c>
      <c r="R192">
        <v>16.140499999999999</v>
      </c>
      <c r="S192">
        <f>$H$1*output[[#This Row],[sense_temp]]+$I$1*output[[#This Row],[sense_motion]]+$J$1*output[[#This Row],[sense_humidity]]+$K$1*output[[#This Row],[sense_uv]]+$L$1*output[[#This Row],[sense_light]]+$M$1*output[[#This Row],[sense_vibration]]+$N$1*output[[#This Row],[sense_plant]]+$O$1*output[[#This Row],[sense_door]]</f>
        <v>1</v>
      </c>
      <c r="T192">
        <f>-output[[#This Row],[adjprice]]/output[[#This Row],[adj sensors]]</f>
        <v>-16.140499999999999</v>
      </c>
      <c r="U192" s="1" t="s">
        <v>37</v>
      </c>
      <c r="V192" s="7" cm="1">
        <f t="array" ref="V192">IFERROR(_xlfn.NORM.DIST(output[[#This Row],[neg_pps]],AVERAGE(IF(output[sensors]=output[[#This Row],[sensors]],output[neg_pps])),_xlfn.STDEV.P(IF(output[sensors]=output[[#This Row],[sensors]],output[neg_pps])),1),_xlfn.NORM.DIST(output[[#This Row],[neg_pps]],AVERAGE(output[neg_pps]),_xlfn.STDEV.P(output[neg_pps]),1))*(5-1)+1</f>
        <v>3.8475182393451544</v>
      </c>
      <c r="W192" s="7" cm="1">
        <f t="array" ref="W192">IFERROR(_xlfn.NORM.DIST(output[[#This Row],[reviews]],AVERAGE(IF(output[sensors]=output[[#This Row],[sensors]],output[reviews])),_xlfn.STDEV.P(IF(output[sensors]=output[[#This Row],[sensors]],output[reviews])),1),_xlfn.NORM.DIST(output[[#This Row],[reviews]],AVERAGE(output[reviews]),_xlfn.STDEV.P(output[reviews]),1))*(1.2-0.8)+0.5</f>
        <v>0.64763245689359206</v>
      </c>
      <c r="X192" s="8">
        <f>output[[#This Row],[normalized review count]]*output[[#This Row],[rating]]</f>
        <v>2.5905298275743682</v>
      </c>
      <c r="Y192" s="8">
        <f>(output[[#This Row],[adj Review]]+output[[#This Row],[normalized_pps]])/2</f>
        <v>3.2190240334597613</v>
      </c>
    </row>
    <row r="193" spans="1:25" hidden="1" x14ac:dyDescent="0.25">
      <c r="A193" s="1" t="s">
        <v>19</v>
      </c>
      <c r="B193" s="1" t="s">
        <v>175</v>
      </c>
      <c r="C193">
        <v>20.890499999999996</v>
      </c>
      <c r="D193">
        <v>3.5</v>
      </c>
      <c r="E193">
        <v>98</v>
      </c>
      <c r="F193">
        <v>1</v>
      </c>
      <c r="G193" s="1" t="s">
        <v>20</v>
      </c>
      <c r="H193" t="b">
        <v>0</v>
      </c>
      <c r="I193" t="b">
        <v>1</v>
      </c>
      <c r="J193" t="b">
        <v>0</v>
      </c>
      <c r="K193" t="b">
        <v>0</v>
      </c>
      <c r="L193" t="b">
        <v>0</v>
      </c>
      <c r="M193" t="b">
        <v>0</v>
      </c>
      <c r="N193" t="b">
        <v>0</v>
      </c>
      <c r="O193" t="b">
        <v>0</v>
      </c>
      <c r="P193">
        <v>1</v>
      </c>
      <c r="Q193">
        <v>20.890499999999996</v>
      </c>
      <c r="R193">
        <v>20.890499999999996</v>
      </c>
      <c r="S193">
        <f>$H$1*output[[#This Row],[sense_temp]]+$I$1*output[[#This Row],[sense_motion]]+$J$1*output[[#This Row],[sense_humidity]]+$K$1*output[[#This Row],[sense_uv]]+$L$1*output[[#This Row],[sense_light]]+$M$1*output[[#This Row],[sense_vibration]]+$N$1*output[[#This Row],[sense_plant]]+$O$1*output[[#This Row],[sense_door]]</f>
        <v>1</v>
      </c>
      <c r="T193">
        <f>-output[[#This Row],[adjprice]]/output[[#This Row],[adj sensors]]</f>
        <v>-20.890499999999996</v>
      </c>
      <c r="U193" s="1" t="s">
        <v>21</v>
      </c>
      <c r="V193" s="7" cm="1">
        <f t="array" ref="V193">IFERROR(_xlfn.NORM.DIST(output[[#This Row],[neg_pps]],AVERAGE(IF(output[sensors]=output[[#This Row],[sensors]],output[neg_pps])),_xlfn.STDEV.P(IF(output[sensors]=output[[#This Row],[sensors]],output[neg_pps])),1),_xlfn.NORM.DIST(output[[#This Row],[neg_pps]],AVERAGE(output[neg_pps]),_xlfn.STDEV.P(output[neg_pps]),1))*(5-1)+1</f>
        <v>4.0567796861022103</v>
      </c>
      <c r="W193" s="7" cm="1">
        <f t="array" ref="W193">IFERROR(_xlfn.NORM.DIST(output[[#This Row],[reviews]],AVERAGE(IF(output[sensors]=output[[#This Row],[sensors]],output[reviews])),_xlfn.STDEV.P(IF(output[sensors]=output[[#This Row],[sensors]],output[reviews])),1),_xlfn.NORM.DIST(output[[#This Row],[reviews]],AVERAGE(output[reviews]),_xlfn.STDEV.P(output[reviews]),1))*(1.2-0.8)+0.5</f>
        <v>0.67484803521099845</v>
      </c>
      <c r="X193" s="8">
        <f>output[[#This Row],[normalized review count]]*output[[#This Row],[rating]]</f>
        <v>2.3619681232384946</v>
      </c>
      <c r="Y193" s="8">
        <f>(output[[#This Row],[adj Review]]+output[[#This Row],[normalized_pps]])/2</f>
        <v>3.2093739046703522</v>
      </c>
    </row>
    <row r="194" spans="1:25" hidden="1" x14ac:dyDescent="0.25">
      <c r="A194" s="1" t="s">
        <v>19</v>
      </c>
      <c r="B194" s="1" t="s">
        <v>179</v>
      </c>
      <c r="C194">
        <v>20.890499999999996</v>
      </c>
      <c r="D194">
        <v>3.5</v>
      </c>
      <c r="E194">
        <v>98</v>
      </c>
      <c r="F194">
        <v>1</v>
      </c>
      <c r="G194" s="1" t="s">
        <v>20</v>
      </c>
      <c r="H194" t="b">
        <v>0</v>
      </c>
      <c r="I194" t="b">
        <v>1</v>
      </c>
      <c r="J194" t="b">
        <v>0</v>
      </c>
      <c r="K194" t="b">
        <v>0</v>
      </c>
      <c r="L194" t="b">
        <v>0</v>
      </c>
      <c r="M194" t="b">
        <v>0</v>
      </c>
      <c r="N194" t="b">
        <v>0</v>
      </c>
      <c r="O194" t="b">
        <v>0</v>
      </c>
      <c r="P194">
        <v>1</v>
      </c>
      <c r="Q194">
        <v>20.890499999999996</v>
      </c>
      <c r="R194">
        <v>20.890499999999996</v>
      </c>
      <c r="S194">
        <f>$H$1*output[[#This Row],[sense_temp]]+$I$1*output[[#This Row],[sense_motion]]+$J$1*output[[#This Row],[sense_humidity]]+$K$1*output[[#This Row],[sense_uv]]+$L$1*output[[#This Row],[sense_light]]+$M$1*output[[#This Row],[sense_vibration]]+$N$1*output[[#This Row],[sense_plant]]+$O$1*output[[#This Row],[sense_door]]</f>
        <v>1</v>
      </c>
      <c r="T194">
        <f>-output[[#This Row],[adjprice]]/output[[#This Row],[adj sensors]]</f>
        <v>-20.890499999999996</v>
      </c>
      <c r="U194" s="1" t="s">
        <v>21</v>
      </c>
      <c r="V194" s="7" cm="1">
        <f t="array" ref="V194">IFERROR(_xlfn.NORM.DIST(output[[#This Row],[neg_pps]],AVERAGE(IF(output[sensors]=output[[#This Row],[sensors]],output[neg_pps])),_xlfn.STDEV.P(IF(output[sensors]=output[[#This Row],[sensors]],output[neg_pps])),1),_xlfn.NORM.DIST(output[[#This Row],[neg_pps]],AVERAGE(output[neg_pps]),_xlfn.STDEV.P(output[neg_pps]),1))*(5-1)+1</f>
        <v>4.0567796861022103</v>
      </c>
      <c r="W194" s="7" cm="1">
        <f t="array" ref="W194">IFERROR(_xlfn.NORM.DIST(output[[#This Row],[reviews]],AVERAGE(IF(output[sensors]=output[[#This Row],[sensors]],output[reviews])),_xlfn.STDEV.P(IF(output[sensors]=output[[#This Row],[sensors]],output[reviews])),1),_xlfn.NORM.DIST(output[[#This Row],[reviews]],AVERAGE(output[reviews]),_xlfn.STDEV.P(output[reviews]),1))*(1.2-0.8)+0.5</f>
        <v>0.67484803521099845</v>
      </c>
      <c r="X194" s="8">
        <f>output[[#This Row],[normalized review count]]*output[[#This Row],[rating]]</f>
        <v>2.3619681232384946</v>
      </c>
      <c r="Y194" s="8">
        <f>(output[[#This Row],[adj Review]]+output[[#This Row],[normalized_pps]])/2</f>
        <v>3.2093739046703522</v>
      </c>
    </row>
    <row r="195" spans="1:25" hidden="1" x14ac:dyDescent="0.25">
      <c r="A195" s="1" t="s">
        <v>19</v>
      </c>
      <c r="B195" s="1" t="s">
        <v>563</v>
      </c>
      <c r="C195">
        <v>20.890499999999996</v>
      </c>
      <c r="D195">
        <v>3.5</v>
      </c>
      <c r="E195">
        <v>98</v>
      </c>
      <c r="F195">
        <v>1</v>
      </c>
      <c r="G195" s="1" t="s">
        <v>20</v>
      </c>
      <c r="H195" t="b">
        <v>0</v>
      </c>
      <c r="I195" t="b">
        <v>1</v>
      </c>
      <c r="J195" t="b">
        <v>0</v>
      </c>
      <c r="K195" t="b">
        <v>0</v>
      </c>
      <c r="L195" t="b">
        <v>0</v>
      </c>
      <c r="M195" t="b">
        <v>0</v>
      </c>
      <c r="N195" t="b">
        <v>0</v>
      </c>
      <c r="O195" t="b">
        <v>0</v>
      </c>
      <c r="P195">
        <v>1</v>
      </c>
      <c r="Q195">
        <v>20.890499999999996</v>
      </c>
      <c r="R195">
        <v>20.890499999999996</v>
      </c>
      <c r="S195">
        <f>$H$1*output[[#This Row],[sense_temp]]+$I$1*output[[#This Row],[sense_motion]]+$J$1*output[[#This Row],[sense_humidity]]+$K$1*output[[#This Row],[sense_uv]]+$L$1*output[[#This Row],[sense_light]]+$M$1*output[[#This Row],[sense_vibration]]+$N$1*output[[#This Row],[sense_plant]]+$O$1*output[[#This Row],[sense_door]]</f>
        <v>1</v>
      </c>
      <c r="T195">
        <f>-output[[#This Row],[adjprice]]/output[[#This Row],[adj sensors]]</f>
        <v>-20.890499999999996</v>
      </c>
      <c r="U195" s="1" t="s">
        <v>21</v>
      </c>
      <c r="V195" s="7" cm="1">
        <f t="array" ref="V195">IFERROR(_xlfn.NORM.DIST(output[[#This Row],[neg_pps]],AVERAGE(IF(output[sensors]=output[[#This Row],[sensors]],output[neg_pps])),_xlfn.STDEV.P(IF(output[sensors]=output[[#This Row],[sensors]],output[neg_pps])),1),_xlfn.NORM.DIST(output[[#This Row],[neg_pps]],AVERAGE(output[neg_pps]),_xlfn.STDEV.P(output[neg_pps]),1))*(5-1)+1</f>
        <v>4.0567796861022103</v>
      </c>
      <c r="W195" s="7" cm="1">
        <f t="array" ref="W195">IFERROR(_xlfn.NORM.DIST(output[[#This Row],[reviews]],AVERAGE(IF(output[sensors]=output[[#This Row],[sensors]],output[reviews])),_xlfn.STDEV.P(IF(output[sensors]=output[[#This Row],[sensors]],output[reviews])),1),_xlfn.NORM.DIST(output[[#This Row],[reviews]],AVERAGE(output[reviews]),_xlfn.STDEV.P(output[reviews]),1))*(1.2-0.8)+0.5</f>
        <v>0.67484803521099845</v>
      </c>
      <c r="X195" s="8">
        <f>output[[#This Row],[normalized review count]]*output[[#This Row],[rating]]</f>
        <v>2.3619681232384946</v>
      </c>
      <c r="Y195" s="8">
        <f>(output[[#This Row],[adj Review]]+output[[#This Row],[normalized_pps]])/2</f>
        <v>3.2093739046703522</v>
      </c>
    </row>
    <row r="196" spans="1:25" hidden="1" x14ac:dyDescent="0.25">
      <c r="A196" s="1" t="s">
        <v>650</v>
      </c>
      <c r="B196" s="1" t="s">
        <v>651</v>
      </c>
      <c r="C196">
        <v>20.263499999999997</v>
      </c>
      <c r="D196">
        <v>3.3</v>
      </c>
      <c r="E196">
        <v>252</v>
      </c>
      <c r="F196">
        <v>1</v>
      </c>
      <c r="G196" s="1" t="s">
        <v>61</v>
      </c>
      <c r="H196" t="b">
        <v>0</v>
      </c>
      <c r="I196" t="b">
        <v>1</v>
      </c>
      <c r="J196" t="b">
        <v>0</v>
      </c>
      <c r="K196" t="b">
        <v>0</v>
      </c>
      <c r="L196" t="b">
        <v>0</v>
      </c>
      <c r="M196" t="b">
        <v>0</v>
      </c>
      <c r="N196" t="b">
        <v>0</v>
      </c>
      <c r="O196" t="b">
        <v>0</v>
      </c>
      <c r="P196">
        <v>1</v>
      </c>
      <c r="Q196">
        <v>20.263499999999997</v>
      </c>
      <c r="R196">
        <v>20.263499999999997</v>
      </c>
      <c r="S196">
        <f>$H$1*output[[#This Row],[sense_temp]]+$I$1*output[[#This Row],[sense_motion]]+$J$1*output[[#This Row],[sense_humidity]]+$K$1*output[[#This Row],[sense_uv]]+$L$1*output[[#This Row],[sense_light]]+$M$1*output[[#This Row],[sense_vibration]]+$N$1*output[[#This Row],[sense_plant]]+$O$1*output[[#This Row],[sense_door]]</f>
        <v>1</v>
      </c>
      <c r="T196">
        <f>-output[[#This Row],[adjprice]]/output[[#This Row],[adj sensors]]</f>
        <v>-20.263499999999997</v>
      </c>
      <c r="U196" s="1" t="s">
        <v>21</v>
      </c>
      <c r="V196" s="7" cm="1">
        <f t="array" ref="V196">IFERROR(_xlfn.NORM.DIST(output[[#This Row],[neg_pps]],AVERAGE(IF(output[sensors]=output[[#This Row],[sensors]],output[neg_pps])),_xlfn.STDEV.P(IF(output[sensors]=output[[#This Row],[sensors]],output[neg_pps])),1),_xlfn.NORM.DIST(output[[#This Row],[neg_pps]],AVERAGE(output[neg_pps]),_xlfn.STDEV.P(output[neg_pps]),1))*(5-1)+1</f>
        <v>4.0932671608510027</v>
      </c>
      <c r="W196" s="7" cm="1">
        <f t="array" ref="W196">IFERROR(_xlfn.NORM.DIST(output[[#This Row],[reviews]],AVERAGE(IF(output[sensors]=output[[#This Row],[sensors]],output[reviews])),_xlfn.STDEV.P(IF(output[sensors]=output[[#This Row],[sensors]],output[reviews])),1),_xlfn.NORM.DIST(output[[#This Row],[reviews]],AVERAGE(output[reviews]),_xlfn.STDEV.P(output[reviews]),1))*(1.2-0.8)+0.5</f>
        <v>0.70444663797715756</v>
      </c>
      <c r="X196" s="8">
        <f>output[[#This Row],[normalized review count]]*output[[#This Row],[rating]]</f>
        <v>2.3246739053246199</v>
      </c>
      <c r="Y196" s="8">
        <f>(output[[#This Row],[adj Review]]+output[[#This Row],[normalized_pps]])/2</f>
        <v>3.2089705330878111</v>
      </c>
    </row>
    <row r="197" spans="1:25" hidden="1" x14ac:dyDescent="0.25">
      <c r="A197" s="1" t="s">
        <v>95</v>
      </c>
      <c r="B197" s="1" t="s">
        <v>288</v>
      </c>
      <c r="C197">
        <v>32.290500000000002</v>
      </c>
      <c r="D197">
        <v>4.0032863849765228</v>
      </c>
      <c r="E197">
        <v>294.80046948356807</v>
      </c>
      <c r="F197">
        <v>1</v>
      </c>
      <c r="G197" s="1" t="s">
        <v>61</v>
      </c>
      <c r="H197" t="b">
        <v>1</v>
      </c>
      <c r="I197" t="b">
        <v>0</v>
      </c>
      <c r="J197" t="b">
        <v>1</v>
      </c>
      <c r="K197" t="b">
        <v>0</v>
      </c>
      <c r="L197" t="b">
        <v>0</v>
      </c>
      <c r="M197" t="b">
        <v>0</v>
      </c>
      <c r="N197" t="b">
        <v>0</v>
      </c>
      <c r="O197" t="b">
        <v>0</v>
      </c>
      <c r="P197">
        <v>2</v>
      </c>
      <c r="Q197">
        <v>32.290500000000002</v>
      </c>
      <c r="R197">
        <v>16.145250000000001</v>
      </c>
      <c r="S197">
        <f>$H$1*output[[#This Row],[sense_temp]]+$I$1*output[[#This Row],[sense_motion]]+$J$1*output[[#This Row],[sense_humidity]]+$K$1*output[[#This Row],[sense_uv]]+$L$1*output[[#This Row],[sense_light]]+$M$1*output[[#This Row],[sense_vibration]]+$N$1*output[[#This Row],[sense_plant]]+$O$1*output[[#This Row],[sense_door]]</f>
        <v>2</v>
      </c>
      <c r="T197">
        <f>-output[[#This Row],[adjprice]]/output[[#This Row],[adj sensors]]</f>
        <v>-16.145250000000001</v>
      </c>
      <c r="U197" s="1" t="s">
        <v>24</v>
      </c>
      <c r="V197" s="7" cm="1">
        <f t="array" ref="V197">IFERROR(_xlfn.NORM.DIST(output[[#This Row],[neg_pps]],AVERAGE(IF(output[sensors]=output[[#This Row],[sensors]],output[neg_pps])),_xlfn.STDEV.P(IF(output[sensors]=output[[#This Row],[sensors]],output[neg_pps])),1),_xlfn.NORM.DIST(output[[#This Row],[neg_pps]],AVERAGE(output[neg_pps]),_xlfn.STDEV.P(output[neg_pps]),1))*(5-1)+1</f>
        <v>3.6562132132323328</v>
      </c>
      <c r="W197" s="7" cm="1">
        <f t="array" ref="W197">IFERROR(_xlfn.NORM.DIST(output[[#This Row],[reviews]],AVERAGE(IF(output[sensors]=output[[#This Row],[sensors]],output[reviews])),_xlfn.STDEV.P(IF(output[sensors]=output[[#This Row],[sensors]],output[reviews])),1),_xlfn.NORM.DIST(output[[#This Row],[reviews]],AVERAGE(output[reviews]),_xlfn.STDEV.P(output[reviews]),1))*(1.2-0.8)+0.5</f>
        <v>0.68256756271643404</v>
      </c>
      <c r="X197" s="8">
        <f>output[[#This Row],[normalized review count]]*output[[#This Row],[rating]]</f>
        <v>2.7325134306493091</v>
      </c>
      <c r="Y197" s="8">
        <f>(output[[#This Row],[adj Review]]+output[[#This Row],[normalized_pps]])/2</f>
        <v>3.1943633219408207</v>
      </c>
    </row>
    <row r="198" spans="1:25" hidden="1" x14ac:dyDescent="0.25">
      <c r="A198" s="1" t="s">
        <v>95</v>
      </c>
      <c r="B198" s="1" t="s">
        <v>374</v>
      </c>
      <c r="C198">
        <v>32.290500000000002</v>
      </c>
      <c r="D198">
        <v>4.0032863849765228</v>
      </c>
      <c r="E198">
        <v>294.80046948356807</v>
      </c>
      <c r="F198">
        <v>1</v>
      </c>
      <c r="G198" s="1" t="s">
        <v>61</v>
      </c>
      <c r="H198" t="b">
        <v>1</v>
      </c>
      <c r="I198" t="b">
        <v>0</v>
      </c>
      <c r="J198" t="b">
        <v>1</v>
      </c>
      <c r="K198" t="b">
        <v>0</v>
      </c>
      <c r="L198" t="b">
        <v>0</v>
      </c>
      <c r="M198" t="b">
        <v>0</v>
      </c>
      <c r="N198" t="b">
        <v>0</v>
      </c>
      <c r="O198" t="b">
        <v>0</v>
      </c>
      <c r="P198">
        <v>2</v>
      </c>
      <c r="Q198">
        <v>32.290500000000002</v>
      </c>
      <c r="R198">
        <v>16.145250000000001</v>
      </c>
      <c r="S198">
        <f>$H$1*output[[#This Row],[sense_temp]]+$I$1*output[[#This Row],[sense_motion]]+$J$1*output[[#This Row],[sense_humidity]]+$K$1*output[[#This Row],[sense_uv]]+$L$1*output[[#This Row],[sense_light]]+$M$1*output[[#This Row],[sense_vibration]]+$N$1*output[[#This Row],[sense_plant]]+$O$1*output[[#This Row],[sense_door]]</f>
        <v>2</v>
      </c>
      <c r="T198">
        <f>-output[[#This Row],[adjprice]]/output[[#This Row],[adj sensors]]</f>
        <v>-16.145250000000001</v>
      </c>
      <c r="U198" s="1" t="s">
        <v>24</v>
      </c>
      <c r="V198" s="7" cm="1">
        <f t="array" ref="V198">IFERROR(_xlfn.NORM.DIST(output[[#This Row],[neg_pps]],AVERAGE(IF(output[sensors]=output[[#This Row],[sensors]],output[neg_pps])),_xlfn.STDEV.P(IF(output[sensors]=output[[#This Row],[sensors]],output[neg_pps])),1),_xlfn.NORM.DIST(output[[#This Row],[neg_pps]],AVERAGE(output[neg_pps]),_xlfn.STDEV.P(output[neg_pps]),1))*(5-1)+1</f>
        <v>3.6562132132323328</v>
      </c>
      <c r="W198" s="7" cm="1">
        <f t="array" ref="W198">IFERROR(_xlfn.NORM.DIST(output[[#This Row],[reviews]],AVERAGE(IF(output[sensors]=output[[#This Row],[sensors]],output[reviews])),_xlfn.STDEV.P(IF(output[sensors]=output[[#This Row],[sensors]],output[reviews])),1),_xlfn.NORM.DIST(output[[#This Row],[reviews]],AVERAGE(output[reviews]),_xlfn.STDEV.P(output[reviews]),1))*(1.2-0.8)+0.5</f>
        <v>0.68256756271643404</v>
      </c>
      <c r="X198" s="8">
        <f>output[[#This Row],[normalized review count]]*output[[#This Row],[rating]]</f>
        <v>2.7325134306493091</v>
      </c>
      <c r="Y198" s="8">
        <f>(output[[#This Row],[adj Review]]+output[[#This Row],[normalized_pps]])/2</f>
        <v>3.1943633219408207</v>
      </c>
    </row>
    <row r="199" spans="1:25" hidden="1" x14ac:dyDescent="0.25">
      <c r="A199" s="1" t="s">
        <v>95</v>
      </c>
      <c r="B199" s="1" t="s">
        <v>627</v>
      </c>
      <c r="C199">
        <v>32.290500000000002</v>
      </c>
      <c r="D199">
        <v>4.0032863849765228</v>
      </c>
      <c r="E199">
        <v>294.80046948356807</v>
      </c>
      <c r="F199">
        <v>1</v>
      </c>
      <c r="G199" s="1" t="s">
        <v>61</v>
      </c>
      <c r="H199" t="b">
        <v>1</v>
      </c>
      <c r="I199" t="b">
        <v>0</v>
      </c>
      <c r="J199" t="b">
        <v>1</v>
      </c>
      <c r="K199" t="b">
        <v>0</v>
      </c>
      <c r="L199" t="b">
        <v>0</v>
      </c>
      <c r="M199" t="b">
        <v>0</v>
      </c>
      <c r="N199" t="b">
        <v>0</v>
      </c>
      <c r="O199" t="b">
        <v>0</v>
      </c>
      <c r="P199">
        <v>2</v>
      </c>
      <c r="Q199">
        <v>32.290500000000002</v>
      </c>
      <c r="R199">
        <v>16.145250000000001</v>
      </c>
      <c r="S199">
        <f>$H$1*output[[#This Row],[sense_temp]]+$I$1*output[[#This Row],[sense_motion]]+$J$1*output[[#This Row],[sense_humidity]]+$K$1*output[[#This Row],[sense_uv]]+$L$1*output[[#This Row],[sense_light]]+$M$1*output[[#This Row],[sense_vibration]]+$N$1*output[[#This Row],[sense_plant]]+$O$1*output[[#This Row],[sense_door]]</f>
        <v>2</v>
      </c>
      <c r="T199">
        <f>-output[[#This Row],[adjprice]]/output[[#This Row],[adj sensors]]</f>
        <v>-16.145250000000001</v>
      </c>
      <c r="U199" s="1" t="s">
        <v>24</v>
      </c>
      <c r="V199" s="7" cm="1">
        <f t="array" ref="V199">IFERROR(_xlfn.NORM.DIST(output[[#This Row],[neg_pps]],AVERAGE(IF(output[sensors]=output[[#This Row],[sensors]],output[neg_pps])),_xlfn.STDEV.P(IF(output[sensors]=output[[#This Row],[sensors]],output[neg_pps])),1),_xlfn.NORM.DIST(output[[#This Row],[neg_pps]],AVERAGE(output[neg_pps]),_xlfn.STDEV.P(output[neg_pps]),1))*(5-1)+1</f>
        <v>3.6562132132323328</v>
      </c>
      <c r="W199" s="7" cm="1">
        <f t="array" ref="W199">IFERROR(_xlfn.NORM.DIST(output[[#This Row],[reviews]],AVERAGE(IF(output[sensors]=output[[#This Row],[sensors]],output[reviews])),_xlfn.STDEV.P(IF(output[sensors]=output[[#This Row],[sensors]],output[reviews])),1),_xlfn.NORM.DIST(output[[#This Row],[reviews]],AVERAGE(output[reviews]),_xlfn.STDEV.P(output[reviews]),1))*(1.2-0.8)+0.5</f>
        <v>0.68256756271643404</v>
      </c>
      <c r="X199" s="8">
        <f>output[[#This Row],[normalized review count]]*output[[#This Row],[rating]]</f>
        <v>2.7325134306493091</v>
      </c>
      <c r="Y199" s="8">
        <f>(output[[#This Row],[adj Review]]+output[[#This Row],[normalized_pps]])/2</f>
        <v>3.1943633219408207</v>
      </c>
    </row>
    <row r="200" spans="1:25" hidden="1" x14ac:dyDescent="0.25">
      <c r="A200" s="1" t="s">
        <v>72</v>
      </c>
      <c r="B200" s="1" t="s">
        <v>231</v>
      </c>
      <c r="C200">
        <v>17.850499999999997</v>
      </c>
      <c r="D200">
        <v>4</v>
      </c>
      <c r="E200">
        <v>1</v>
      </c>
      <c r="F200">
        <v>1</v>
      </c>
      <c r="G200" s="1" t="s">
        <v>20</v>
      </c>
      <c r="H200" t="b">
        <v>1</v>
      </c>
      <c r="I200" t="b">
        <v>0</v>
      </c>
      <c r="J200" t="b">
        <v>1</v>
      </c>
      <c r="K200" t="b">
        <v>0</v>
      </c>
      <c r="L200" t="b">
        <v>0</v>
      </c>
      <c r="M200" t="b">
        <v>0</v>
      </c>
      <c r="N200" t="b">
        <v>0</v>
      </c>
      <c r="O200" t="b">
        <v>0</v>
      </c>
      <c r="P200">
        <v>2</v>
      </c>
      <c r="Q200">
        <v>17.850499999999997</v>
      </c>
      <c r="R200">
        <v>8.9252499999999984</v>
      </c>
      <c r="S200">
        <f>$H$1*output[[#This Row],[sense_temp]]+$I$1*output[[#This Row],[sense_motion]]+$J$1*output[[#This Row],[sense_humidity]]+$K$1*output[[#This Row],[sense_uv]]+$L$1*output[[#This Row],[sense_light]]+$M$1*output[[#This Row],[sense_vibration]]+$N$1*output[[#This Row],[sense_plant]]+$O$1*output[[#This Row],[sense_door]]</f>
        <v>2</v>
      </c>
      <c r="T200">
        <f>-output[[#This Row],[adjprice]]/output[[#This Row],[adj sensors]]</f>
        <v>-8.9252499999999984</v>
      </c>
      <c r="U200" s="1" t="s">
        <v>24</v>
      </c>
      <c r="V200" s="7" cm="1">
        <f t="array" ref="V200">IFERROR(_xlfn.NORM.DIST(output[[#This Row],[neg_pps]],AVERAGE(IF(output[sensors]=output[[#This Row],[sensors]],output[neg_pps])),_xlfn.STDEV.P(IF(output[sensors]=output[[#This Row],[sensors]],output[neg_pps])),1),_xlfn.NORM.DIST(output[[#This Row],[neg_pps]],AVERAGE(output[neg_pps]),_xlfn.STDEV.P(output[neg_pps]),1))*(5-1)+1</f>
        <v>4.0379691225993426</v>
      </c>
      <c r="W200" s="7" cm="1">
        <f t="array" ref="W200">IFERROR(_xlfn.NORM.DIST(output[[#This Row],[reviews]],AVERAGE(IF(output[sensors]=output[[#This Row],[sensors]],output[reviews])),_xlfn.STDEV.P(IF(output[sensors]=output[[#This Row],[sensors]],output[reviews])),1),_xlfn.NORM.DIST(output[[#This Row],[reviews]],AVERAGE(output[reviews]),_xlfn.STDEV.P(output[reviews]),1))*(1.2-0.8)+0.5</f>
        <v>0.58564520650168062</v>
      </c>
      <c r="X200" s="8">
        <f>output[[#This Row],[normalized review count]]*output[[#This Row],[rating]]</f>
        <v>2.3425808260067225</v>
      </c>
      <c r="Y200" s="8">
        <f>(output[[#This Row],[adj Review]]+output[[#This Row],[normalized_pps]])/2</f>
        <v>3.1902749743030325</v>
      </c>
    </row>
    <row r="201" spans="1:25" hidden="1" x14ac:dyDescent="0.25">
      <c r="A201" s="1" t="s">
        <v>72</v>
      </c>
      <c r="B201" s="1" t="s">
        <v>323</v>
      </c>
      <c r="C201">
        <v>17.850499999999997</v>
      </c>
      <c r="D201">
        <v>4</v>
      </c>
      <c r="E201">
        <v>1</v>
      </c>
      <c r="F201">
        <v>1</v>
      </c>
      <c r="G201" s="1" t="s">
        <v>20</v>
      </c>
      <c r="H201" t="b">
        <v>1</v>
      </c>
      <c r="I201" t="b">
        <v>0</v>
      </c>
      <c r="J201" t="b">
        <v>1</v>
      </c>
      <c r="K201" t="b">
        <v>0</v>
      </c>
      <c r="L201" t="b">
        <v>0</v>
      </c>
      <c r="M201" t="b">
        <v>0</v>
      </c>
      <c r="N201" t="b">
        <v>0</v>
      </c>
      <c r="O201" t="b">
        <v>0</v>
      </c>
      <c r="P201">
        <v>2</v>
      </c>
      <c r="Q201">
        <v>17.850499999999997</v>
      </c>
      <c r="R201">
        <v>8.9252499999999984</v>
      </c>
      <c r="S201">
        <f>$H$1*output[[#This Row],[sense_temp]]+$I$1*output[[#This Row],[sense_motion]]+$J$1*output[[#This Row],[sense_humidity]]+$K$1*output[[#This Row],[sense_uv]]+$L$1*output[[#This Row],[sense_light]]+$M$1*output[[#This Row],[sense_vibration]]+$N$1*output[[#This Row],[sense_plant]]+$O$1*output[[#This Row],[sense_door]]</f>
        <v>2</v>
      </c>
      <c r="T201">
        <f>-output[[#This Row],[adjprice]]/output[[#This Row],[adj sensors]]</f>
        <v>-8.9252499999999984</v>
      </c>
      <c r="U201" s="1" t="s">
        <v>24</v>
      </c>
      <c r="V201" s="7" cm="1">
        <f t="array" ref="V201">IFERROR(_xlfn.NORM.DIST(output[[#This Row],[neg_pps]],AVERAGE(IF(output[sensors]=output[[#This Row],[sensors]],output[neg_pps])),_xlfn.STDEV.P(IF(output[sensors]=output[[#This Row],[sensors]],output[neg_pps])),1),_xlfn.NORM.DIST(output[[#This Row],[neg_pps]],AVERAGE(output[neg_pps]),_xlfn.STDEV.P(output[neg_pps]),1))*(5-1)+1</f>
        <v>4.0379691225993426</v>
      </c>
      <c r="W201" s="7" cm="1">
        <f t="array" ref="W201">IFERROR(_xlfn.NORM.DIST(output[[#This Row],[reviews]],AVERAGE(IF(output[sensors]=output[[#This Row],[sensors]],output[reviews])),_xlfn.STDEV.P(IF(output[sensors]=output[[#This Row],[sensors]],output[reviews])),1),_xlfn.NORM.DIST(output[[#This Row],[reviews]],AVERAGE(output[reviews]),_xlfn.STDEV.P(output[reviews]),1))*(1.2-0.8)+0.5</f>
        <v>0.58564520650168062</v>
      </c>
      <c r="X201" s="8">
        <f>output[[#This Row],[normalized review count]]*output[[#This Row],[rating]]</f>
        <v>2.3425808260067225</v>
      </c>
      <c r="Y201" s="8">
        <f>(output[[#This Row],[adj Review]]+output[[#This Row],[normalized_pps]])/2</f>
        <v>3.1902749743030325</v>
      </c>
    </row>
    <row r="202" spans="1:25" hidden="1" x14ac:dyDescent="0.25">
      <c r="A202" s="1" t="s">
        <v>72</v>
      </c>
      <c r="B202" s="1" t="s">
        <v>623</v>
      </c>
      <c r="C202">
        <v>17.850499999999997</v>
      </c>
      <c r="D202">
        <v>4</v>
      </c>
      <c r="E202">
        <v>1</v>
      </c>
      <c r="F202">
        <v>1</v>
      </c>
      <c r="G202" s="1" t="s">
        <v>20</v>
      </c>
      <c r="H202" t="b">
        <v>1</v>
      </c>
      <c r="I202" t="b">
        <v>0</v>
      </c>
      <c r="J202" t="b">
        <v>1</v>
      </c>
      <c r="K202" t="b">
        <v>0</v>
      </c>
      <c r="L202" t="b">
        <v>0</v>
      </c>
      <c r="M202" t="b">
        <v>0</v>
      </c>
      <c r="N202" t="b">
        <v>0</v>
      </c>
      <c r="O202" t="b">
        <v>0</v>
      </c>
      <c r="P202">
        <v>2</v>
      </c>
      <c r="Q202">
        <v>17.850499999999997</v>
      </c>
      <c r="R202">
        <v>8.9252499999999984</v>
      </c>
      <c r="S202">
        <f>$H$1*output[[#This Row],[sense_temp]]+$I$1*output[[#This Row],[sense_motion]]+$J$1*output[[#This Row],[sense_humidity]]+$K$1*output[[#This Row],[sense_uv]]+$L$1*output[[#This Row],[sense_light]]+$M$1*output[[#This Row],[sense_vibration]]+$N$1*output[[#This Row],[sense_plant]]+$O$1*output[[#This Row],[sense_door]]</f>
        <v>2</v>
      </c>
      <c r="T202">
        <f>-output[[#This Row],[adjprice]]/output[[#This Row],[adj sensors]]</f>
        <v>-8.9252499999999984</v>
      </c>
      <c r="U202" s="1" t="s">
        <v>24</v>
      </c>
      <c r="V202" s="7" cm="1">
        <f t="array" ref="V202">IFERROR(_xlfn.NORM.DIST(output[[#This Row],[neg_pps]],AVERAGE(IF(output[sensors]=output[[#This Row],[sensors]],output[neg_pps])),_xlfn.STDEV.P(IF(output[sensors]=output[[#This Row],[sensors]],output[neg_pps])),1),_xlfn.NORM.DIST(output[[#This Row],[neg_pps]],AVERAGE(output[neg_pps]),_xlfn.STDEV.P(output[neg_pps]),1))*(5-1)+1</f>
        <v>4.0379691225993426</v>
      </c>
      <c r="W202" s="7" cm="1">
        <f t="array" ref="W202">IFERROR(_xlfn.NORM.DIST(output[[#This Row],[reviews]],AVERAGE(IF(output[sensors]=output[[#This Row],[sensors]],output[reviews])),_xlfn.STDEV.P(IF(output[sensors]=output[[#This Row],[sensors]],output[reviews])),1),_xlfn.NORM.DIST(output[[#This Row],[reviews]],AVERAGE(output[reviews]),_xlfn.STDEV.P(output[reviews]),1))*(1.2-0.8)+0.5</f>
        <v>0.58564520650168062</v>
      </c>
      <c r="X202" s="8">
        <f>output[[#This Row],[normalized review count]]*output[[#This Row],[rating]]</f>
        <v>2.3425808260067225</v>
      </c>
      <c r="Y202" s="8">
        <f>(output[[#This Row],[adj Review]]+output[[#This Row],[normalized_pps]])/2</f>
        <v>3.1902749743030325</v>
      </c>
    </row>
    <row r="203" spans="1:25" x14ac:dyDescent="0.25">
      <c r="A203" s="1" t="s">
        <v>141</v>
      </c>
      <c r="B203" s="1" t="s">
        <v>547</v>
      </c>
      <c r="C203">
        <v>37.990499999999997</v>
      </c>
      <c r="D203">
        <v>4.5</v>
      </c>
      <c r="E203">
        <v>10</v>
      </c>
      <c r="F203">
        <v>2</v>
      </c>
      <c r="G203" s="1" t="s">
        <v>61</v>
      </c>
      <c r="H203" t="b">
        <v>0</v>
      </c>
      <c r="I203" t="b">
        <v>0</v>
      </c>
      <c r="J203" t="b">
        <v>0</v>
      </c>
      <c r="K203" t="b">
        <v>0</v>
      </c>
      <c r="L203" t="b">
        <v>0</v>
      </c>
      <c r="M203" t="b">
        <v>0</v>
      </c>
      <c r="N203" t="b">
        <v>0</v>
      </c>
      <c r="O203" t="b">
        <v>1</v>
      </c>
      <c r="P203">
        <v>1</v>
      </c>
      <c r="Q203">
        <v>18.995249999999999</v>
      </c>
      <c r="R203">
        <v>18.995249999999999</v>
      </c>
      <c r="S203">
        <f>$H$1*output[[#This Row],[sense_temp]]+$I$1*output[[#This Row],[sense_motion]]+$J$1*output[[#This Row],[sense_humidity]]+$K$1*output[[#This Row],[sense_uv]]+$L$1*output[[#This Row],[sense_light]]+$M$1*output[[#This Row],[sense_vibration]]+$N$1*output[[#This Row],[sense_plant]]+$O$1*output[[#This Row],[sense_door]]</f>
        <v>1</v>
      </c>
      <c r="T203">
        <f>-output[[#This Row],[adjprice]]/output[[#This Row],[adj sensors]]</f>
        <v>-18.995249999999999</v>
      </c>
      <c r="U203" s="1" t="s">
        <v>37</v>
      </c>
      <c r="V203" s="7" cm="1">
        <f t="array" ref="V203">IFERROR(_xlfn.NORM.DIST(output[[#This Row],[neg_pps]],AVERAGE(IF(output[sensors]=output[[#This Row],[sensors]],output[neg_pps])),_xlfn.STDEV.P(IF(output[sensors]=output[[#This Row],[sensors]],output[neg_pps])),1),_xlfn.NORM.DIST(output[[#This Row],[neg_pps]],AVERAGE(output[neg_pps]),_xlfn.STDEV.P(output[neg_pps]),1))*(5-1)+1</f>
        <v>3.6747541753020072</v>
      </c>
      <c r="W203" s="7" cm="1">
        <f t="array" ref="W203">IFERROR(_xlfn.NORM.DIST(output[[#This Row],[reviews]],AVERAGE(IF(output[sensors]=output[[#This Row],[sensors]],output[reviews])),_xlfn.STDEV.P(IF(output[sensors]=output[[#This Row],[sensors]],output[reviews])),1),_xlfn.NORM.DIST(output[[#This Row],[reviews]],AVERAGE(output[reviews]),_xlfn.STDEV.P(output[reviews]),1))*(1.2-0.8)+0.5</f>
        <v>0.59596378752488433</v>
      </c>
      <c r="X203" s="8">
        <f>output[[#This Row],[normalized review count]]*output[[#This Row],[rating]]</f>
        <v>2.6818370438619796</v>
      </c>
      <c r="Y203" s="8">
        <f>(output[[#This Row],[adj Review]]+output[[#This Row],[normalized_pps]])/2</f>
        <v>3.1782956095819932</v>
      </c>
    </row>
    <row r="204" spans="1:25" hidden="1" x14ac:dyDescent="0.25">
      <c r="A204" s="1" t="s">
        <v>105</v>
      </c>
      <c r="B204" s="1" t="s">
        <v>300</v>
      </c>
      <c r="C204">
        <v>37.002499999999998</v>
      </c>
      <c r="D204">
        <v>4.4000000000000004</v>
      </c>
      <c r="E204">
        <v>150</v>
      </c>
      <c r="F204">
        <v>1</v>
      </c>
      <c r="G204" s="1" t="s">
        <v>61</v>
      </c>
      <c r="H204" t="b">
        <v>1</v>
      </c>
      <c r="I204" t="b">
        <v>0</v>
      </c>
      <c r="J204" t="b">
        <v>1</v>
      </c>
      <c r="K204" t="b">
        <v>0</v>
      </c>
      <c r="L204" t="b">
        <v>0</v>
      </c>
      <c r="M204" t="b">
        <v>0</v>
      </c>
      <c r="N204" t="b">
        <v>0</v>
      </c>
      <c r="O204" t="b">
        <v>0</v>
      </c>
      <c r="P204">
        <v>2</v>
      </c>
      <c r="Q204">
        <v>37.002499999999998</v>
      </c>
      <c r="R204">
        <v>18.501249999999999</v>
      </c>
      <c r="S204">
        <f>$H$1*output[[#This Row],[sense_temp]]+$I$1*output[[#This Row],[sense_motion]]+$J$1*output[[#This Row],[sense_humidity]]+$K$1*output[[#This Row],[sense_uv]]+$L$1*output[[#This Row],[sense_light]]+$M$1*output[[#This Row],[sense_vibration]]+$N$1*output[[#This Row],[sense_plant]]+$O$1*output[[#This Row],[sense_door]]</f>
        <v>2</v>
      </c>
      <c r="T204">
        <f>-output[[#This Row],[adjprice]]/output[[#This Row],[adj sensors]]</f>
        <v>-18.501249999999999</v>
      </c>
      <c r="U204" s="1" t="s">
        <v>24</v>
      </c>
      <c r="V204" s="7" cm="1">
        <f t="array" ref="V204">IFERROR(_xlfn.NORM.DIST(output[[#This Row],[neg_pps]],AVERAGE(IF(output[sensors]=output[[#This Row],[sensors]],output[neg_pps])),_xlfn.STDEV.P(IF(output[sensors]=output[[#This Row],[sensors]],output[neg_pps])),1),_xlfn.NORM.DIST(output[[#This Row],[neg_pps]],AVERAGE(output[neg_pps]),_xlfn.STDEV.P(output[neg_pps]),1))*(5-1)+1</f>
        <v>3.519945346448468</v>
      </c>
      <c r="W204" s="7" cm="1">
        <f t="array" ref="W204">IFERROR(_xlfn.NORM.DIST(output[[#This Row],[reviews]],AVERAGE(IF(output[sensors]=output[[#This Row],[sensors]],output[reviews])),_xlfn.STDEV.P(IF(output[sensors]=output[[#This Row],[sensors]],output[reviews])),1),_xlfn.NORM.DIST(output[[#This Row],[reviews]],AVERAGE(output[reviews]),_xlfn.STDEV.P(output[reviews]),1))*(1.2-0.8)+0.5</f>
        <v>0.631124410299988</v>
      </c>
      <c r="X204" s="8">
        <f>output[[#This Row],[normalized review count]]*output[[#This Row],[rating]]</f>
        <v>2.7769474053199477</v>
      </c>
      <c r="Y204" s="8">
        <f>(output[[#This Row],[adj Review]]+output[[#This Row],[normalized_pps]])/2</f>
        <v>3.1484463758842081</v>
      </c>
    </row>
    <row r="205" spans="1:25" hidden="1" x14ac:dyDescent="0.25">
      <c r="A205" s="1" t="s">
        <v>105</v>
      </c>
      <c r="B205" s="1" t="s">
        <v>393</v>
      </c>
      <c r="C205">
        <v>37.002499999999998</v>
      </c>
      <c r="D205">
        <v>4.4000000000000004</v>
      </c>
      <c r="E205">
        <v>150</v>
      </c>
      <c r="F205">
        <v>1</v>
      </c>
      <c r="G205" s="1" t="s">
        <v>61</v>
      </c>
      <c r="H205" t="b">
        <v>1</v>
      </c>
      <c r="I205" t="b">
        <v>0</v>
      </c>
      <c r="J205" t="b">
        <v>1</v>
      </c>
      <c r="K205" t="b">
        <v>0</v>
      </c>
      <c r="L205" t="b">
        <v>0</v>
      </c>
      <c r="M205" t="b">
        <v>0</v>
      </c>
      <c r="N205" t="b">
        <v>0</v>
      </c>
      <c r="O205" t="b">
        <v>0</v>
      </c>
      <c r="P205">
        <v>2</v>
      </c>
      <c r="Q205">
        <v>37.002499999999998</v>
      </c>
      <c r="R205">
        <v>18.501249999999999</v>
      </c>
      <c r="S205">
        <f>$H$1*output[[#This Row],[sense_temp]]+$I$1*output[[#This Row],[sense_motion]]+$J$1*output[[#This Row],[sense_humidity]]+$K$1*output[[#This Row],[sense_uv]]+$L$1*output[[#This Row],[sense_light]]+$M$1*output[[#This Row],[sense_vibration]]+$N$1*output[[#This Row],[sense_plant]]+$O$1*output[[#This Row],[sense_door]]</f>
        <v>2</v>
      </c>
      <c r="T205">
        <f>-output[[#This Row],[adjprice]]/output[[#This Row],[adj sensors]]</f>
        <v>-18.501249999999999</v>
      </c>
      <c r="U205" s="1" t="s">
        <v>24</v>
      </c>
      <c r="V205" s="7" cm="1">
        <f t="array" ref="V205">IFERROR(_xlfn.NORM.DIST(output[[#This Row],[neg_pps]],AVERAGE(IF(output[sensors]=output[[#This Row],[sensors]],output[neg_pps])),_xlfn.STDEV.P(IF(output[sensors]=output[[#This Row],[sensors]],output[neg_pps])),1),_xlfn.NORM.DIST(output[[#This Row],[neg_pps]],AVERAGE(output[neg_pps]),_xlfn.STDEV.P(output[neg_pps]),1))*(5-1)+1</f>
        <v>3.519945346448468</v>
      </c>
      <c r="W205" s="7" cm="1">
        <f t="array" ref="W205">IFERROR(_xlfn.NORM.DIST(output[[#This Row],[reviews]],AVERAGE(IF(output[sensors]=output[[#This Row],[sensors]],output[reviews])),_xlfn.STDEV.P(IF(output[sensors]=output[[#This Row],[sensors]],output[reviews])),1),_xlfn.NORM.DIST(output[[#This Row],[reviews]],AVERAGE(output[reviews]),_xlfn.STDEV.P(output[reviews]),1))*(1.2-0.8)+0.5</f>
        <v>0.631124410299988</v>
      </c>
      <c r="X205" s="8">
        <f>output[[#This Row],[normalized review count]]*output[[#This Row],[rating]]</f>
        <v>2.7769474053199477</v>
      </c>
      <c r="Y205" s="8">
        <f>(output[[#This Row],[adj Review]]+output[[#This Row],[normalized_pps]])/2</f>
        <v>3.1484463758842081</v>
      </c>
    </row>
    <row r="206" spans="1:25" hidden="1" x14ac:dyDescent="0.25">
      <c r="A206" s="1" t="s">
        <v>68</v>
      </c>
      <c r="B206" s="1" t="s">
        <v>229</v>
      </c>
      <c r="C206">
        <v>17.090499999999999</v>
      </c>
      <c r="D206">
        <v>3.8</v>
      </c>
      <c r="E206">
        <v>11</v>
      </c>
      <c r="F206">
        <v>1</v>
      </c>
      <c r="G206" s="1" t="s">
        <v>20</v>
      </c>
      <c r="H206" t="b">
        <v>1</v>
      </c>
      <c r="I206" t="b">
        <v>0</v>
      </c>
      <c r="J206" t="b">
        <v>1</v>
      </c>
      <c r="K206" t="b">
        <v>0</v>
      </c>
      <c r="L206" t="b">
        <v>0</v>
      </c>
      <c r="M206" t="b">
        <v>0</v>
      </c>
      <c r="N206" t="b">
        <v>0</v>
      </c>
      <c r="O206" t="b">
        <v>0</v>
      </c>
      <c r="P206">
        <v>2</v>
      </c>
      <c r="Q206">
        <v>17.090499999999999</v>
      </c>
      <c r="R206">
        <v>8.5452499999999993</v>
      </c>
      <c r="S206">
        <f>$H$1*output[[#This Row],[sense_temp]]+$I$1*output[[#This Row],[sense_motion]]+$J$1*output[[#This Row],[sense_humidity]]+$K$1*output[[#This Row],[sense_uv]]+$L$1*output[[#This Row],[sense_light]]+$M$1*output[[#This Row],[sense_vibration]]+$N$1*output[[#This Row],[sense_plant]]+$O$1*output[[#This Row],[sense_door]]</f>
        <v>2</v>
      </c>
      <c r="T206">
        <f>-output[[#This Row],[adjprice]]/output[[#This Row],[adj sensors]]</f>
        <v>-8.5452499999999993</v>
      </c>
      <c r="U206" s="1" t="s">
        <v>24</v>
      </c>
      <c r="V206" s="7" cm="1">
        <f t="array" ref="V206">IFERROR(_xlfn.NORM.DIST(output[[#This Row],[neg_pps]],AVERAGE(IF(output[sensors]=output[[#This Row],[sensors]],output[neg_pps])),_xlfn.STDEV.P(IF(output[sensors]=output[[#This Row],[sensors]],output[neg_pps])),1),_xlfn.NORM.DIST(output[[#This Row],[neg_pps]],AVERAGE(output[neg_pps]),_xlfn.STDEV.P(output[neg_pps]),1))*(5-1)+1</f>
        <v>4.0562923847411696</v>
      </c>
      <c r="W206" s="7" cm="1">
        <f t="array" ref="W206">IFERROR(_xlfn.NORM.DIST(output[[#This Row],[reviews]],AVERAGE(IF(output[sensors]=output[[#This Row],[sensors]],output[reviews])),_xlfn.STDEV.P(IF(output[sensors]=output[[#This Row],[sensors]],output[reviews])),1),_xlfn.NORM.DIST(output[[#This Row],[reviews]],AVERAGE(output[reviews]),_xlfn.STDEV.P(output[reviews]),1))*(1.2-0.8)+0.5</f>
        <v>0.58837965265418068</v>
      </c>
      <c r="X206" s="8">
        <f>output[[#This Row],[normalized review count]]*output[[#This Row],[rating]]</f>
        <v>2.2358426800858866</v>
      </c>
      <c r="Y206" s="8">
        <f>(output[[#This Row],[adj Review]]+output[[#This Row],[normalized_pps]])/2</f>
        <v>3.1460675324135279</v>
      </c>
    </row>
    <row r="207" spans="1:25" hidden="1" x14ac:dyDescent="0.25">
      <c r="A207" s="1" t="s">
        <v>68</v>
      </c>
      <c r="B207" s="1" t="s">
        <v>322</v>
      </c>
      <c r="C207">
        <v>17.090499999999999</v>
      </c>
      <c r="D207">
        <v>3.8</v>
      </c>
      <c r="E207">
        <v>11</v>
      </c>
      <c r="F207">
        <v>1</v>
      </c>
      <c r="G207" s="1" t="s">
        <v>20</v>
      </c>
      <c r="H207" t="b">
        <v>1</v>
      </c>
      <c r="I207" t="b">
        <v>0</v>
      </c>
      <c r="J207" t="b">
        <v>1</v>
      </c>
      <c r="K207" t="b">
        <v>0</v>
      </c>
      <c r="L207" t="b">
        <v>0</v>
      </c>
      <c r="M207" t="b">
        <v>0</v>
      </c>
      <c r="N207" t="b">
        <v>0</v>
      </c>
      <c r="O207" t="b">
        <v>0</v>
      </c>
      <c r="P207">
        <v>2</v>
      </c>
      <c r="Q207">
        <v>17.090499999999999</v>
      </c>
      <c r="R207">
        <v>8.5452499999999993</v>
      </c>
      <c r="S207">
        <f>$H$1*output[[#This Row],[sense_temp]]+$I$1*output[[#This Row],[sense_motion]]+$J$1*output[[#This Row],[sense_humidity]]+$K$1*output[[#This Row],[sense_uv]]+$L$1*output[[#This Row],[sense_light]]+$M$1*output[[#This Row],[sense_vibration]]+$N$1*output[[#This Row],[sense_plant]]+$O$1*output[[#This Row],[sense_door]]</f>
        <v>2</v>
      </c>
      <c r="T207">
        <f>-output[[#This Row],[adjprice]]/output[[#This Row],[adj sensors]]</f>
        <v>-8.5452499999999993</v>
      </c>
      <c r="U207" s="1" t="s">
        <v>24</v>
      </c>
      <c r="V207" s="7" cm="1">
        <f t="array" ref="V207">IFERROR(_xlfn.NORM.DIST(output[[#This Row],[neg_pps]],AVERAGE(IF(output[sensors]=output[[#This Row],[sensors]],output[neg_pps])),_xlfn.STDEV.P(IF(output[sensors]=output[[#This Row],[sensors]],output[neg_pps])),1),_xlfn.NORM.DIST(output[[#This Row],[neg_pps]],AVERAGE(output[neg_pps]),_xlfn.STDEV.P(output[neg_pps]),1))*(5-1)+1</f>
        <v>4.0562923847411696</v>
      </c>
      <c r="W207" s="7" cm="1">
        <f t="array" ref="W207">IFERROR(_xlfn.NORM.DIST(output[[#This Row],[reviews]],AVERAGE(IF(output[sensors]=output[[#This Row],[sensors]],output[reviews])),_xlfn.STDEV.P(IF(output[sensors]=output[[#This Row],[sensors]],output[reviews])),1),_xlfn.NORM.DIST(output[[#This Row],[reviews]],AVERAGE(output[reviews]),_xlfn.STDEV.P(output[reviews]),1))*(1.2-0.8)+0.5</f>
        <v>0.58837965265418068</v>
      </c>
      <c r="X207" s="8">
        <f>output[[#This Row],[normalized review count]]*output[[#This Row],[rating]]</f>
        <v>2.2358426800858866</v>
      </c>
      <c r="Y207" s="8">
        <f>(output[[#This Row],[adj Review]]+output[[#This Row],[normalized_pps]])/2</f>
        <v>3.1460675324135279</v>
      </c>
    </row>
    <row r="208" spans="1:25" hidden="1" x14ac:dyDescent="0.25">
      <c r="A208" s="1" t="s">
        <v>68</v>
      </c>
      <c r="B208" s="1" t="s">
        <v>334</v>
      </c>
      <c r="C208">
        <v>17.090499999999999</v>
      </c>
      <c r="D208">
        <v>3.8</v>
      </c>
      <c r="E208">
        <v>11</v>
      </c>
      <c r="F208">
        <v>1</v>
      </c>
      <c r="G208" s="1" t="s">
        <v>20</v>
      </c>
      <c r="H208" t="b">
        <v>1</v>
      </c>
      <c r="I208" t="b">
        <v>0</v>
      </c>
      <c r="J208" t="b">
        <v>1</v>
      </c>
      <c r="K208" t="b">
        <v>0</v>
      </c>
      <c r="L208" t="b">
        <v>0</v>
      </c>
      <c r="M208" t="b">
        <v>0</v>
      </c>
      <c r="N208" t="b">
        <v>0</v>
      </c>
      <c r="O208" t="b">
        <v>0</v>
      </c>
      <c r="P208">
        <v>2</v>
      </c>
      <c r="Q208">
        <v>17.090499999999999</v>
      </c>
      <c r="R208">
        <v>8.5452499999999993</v>
      </c>
      <c r="S208">
        <f>$H$1*output[[#This Row],[sense_temp]]+$I$1*output[[#This Row],[sense_motion]]+$J$1*output[[#This Row],[sense_humidity]]+$K$1*output[[#This Row],[sense_uv]]+$L$1*output[[#This Row],[sense_light]]+$M$1*output[[#This Row],[sense_vibration]]+$N$1*output[[#This Row],[sense_plant]]+$O$1*output[[#This Row],[sense_door]]</f>
        <v>2</v>
      </c>
      <c r="T208">
        <f>-output[[#This Row],[adjprice]]/output[[#This Row],[adj sensors]]</f>
        <v>-8.5452499999999993</v>
      </c>
      <c r="U208" s="1" t="s">
        <v>24</v>
      </c>
      <c r="V208" s="7" cm="1">
        <f t="array" ref="V208">IFERROR(_xlfn.NORM.DIST(output[[#This Row],[neg_pps]],AVERAGE(IF(output[sensors]=output[[#This Row],[sensors]],output[neg_pps])),_xlfn.STDEV.P(IF(output[sensors]=output[[#This Row],[sensors]],output[neg_pps])),1),_xlfn.NORM.DIST(output[[#This Row],[neg_pps]],AVERAGE(output[neg_pps]),_xlfn.STDEV.P(output[neg_pps]),1))*(5-1)+1</f>
        <v>4.0562923847411696</v>
      </c>
      <c r="W208" s="7" cm="1">
        <f t="array" ref="W208">IFERROR(_xlfn.NORM.DIST(output[[#This Row],[reviews]],AVERAGE(IF(output[sensors]=output[[#This Row],[sensors]],output[reviews])),_xlfn.STDEV.P(IF(output[sensors]=output[[#This Row],[sensors]],output[reviews])),1),_xlfn.NORM.DIST(output[[#This Row],[reviews]],AVERAGE(output[reviews]),_xlfn.STDEV.P(output[reviews]),1))*(1.2-0.8)+0.5</f>
        <v>0.58837965265418068</v>
      </c>
      <c r="X208" s="8">
        <f>output[[#This Row],[normalized review count]]*output[[#This Row],[rating]]</f>
        <v>2.2358426800858866</v>
      </c>
      <c r="Y208" s="8">
        <f>(output[[#This Row],[adj Review]]+output[[#This Row],[normalized_pps]])/2</f>
        <v>3.1460675324135279</v>
      </c>
    </row>
    <row r="209" spans="1:25" hidden="1" x14ac:dyDescent="0.25">
      <c r="A209" s="1" t="s">
        <v>68</v>
      </c>
      <c r="B209" s="1" t="s">
        <v>358</v>
      </c>
      <c r="C209">
        <v>17.090499999999999</v>
      </c>
      <c r="D209">
        <v>3.8</v>
      </c>
      <c r="E209">
        <v>11</v>
      </c>
      <c r="F209">
        <v>1</v>
      </c>
      <c r="G209" s="1" t="s">
        <v>20</v>
      </c>
      <c r="H209" t="b">
        <v>1</v>
      </c>
      <c r="I209" t="b">
        <v>0</v>
      </c>
      <c r="J209" t="b">
        <v>1</v>
      </c>
      <c r="K209" t="b">
        <v>0</v>
      </c>
      <c r="L209" t="b">
        <v>0</v>
      </c>
      <c r="M209" t="b">
        <v>0</v>
      </c>
      <c r="N209" t="b">
        <v>0</v>
      </c>
      <c r="O209" t="b">
        <v>0</v>
      </c>
      <c r="P209">
        <v>2</v>
      </c>
      <c r="Q209">
        <v>17.090499999999999</v>
      </c>
      <c r="R209">
        <v>8.5452499999999993</v>
      </c>
      <c r="S209">
        <f>$H$1*output[[#This Row],[sense_temp]]+$I$1*output[[#This Row],[sense_motion]]+$J$1*output[[#This Row],[sense_humidity]]+$K$1*output[[#This Row],[sense_uv]]+$L$1*output[[#This Row],[sense_light]]+$M$1*output[[#This Row],[sense_vibration]]+$N$1*output[[#This Row],[sense_plant]]+$O$1*output[[#This Row],[sense_door]]</f>
        <v>2</v>
      </c>
      <c r="T209">
        <f>-output[[#This Row],[adjprice]]/output[[#This Row],[adj sensors]]</f>
        <v>-8.5452499999999993</v>
      </c>
      <c r="U209" s="1" t="s">
        <v>24</v>
      </c>
      <c r="V209" s="7" cm="1">
        <f t="array" ref="V209">IFERROR(_xlfn.NORM.DIST(output[[#This Row],[neg_pps]],AVERAGE(IF(output[sensors]=output[[#This Row],[sensors]],output[neg_pps])),_xlfn.STDEV.P(IF(output[sensors]=output[[#This Row],[sensors]],output[neg_pps])),1),_xlfn.NORM.DIST(output[[#This Row],[neg_pps]],AVERAGE(output[neg_pps]),_xlfn.STDEV.P(output[neg_pps]),1))*(5-1)+1</f>
        <v>4.0562923847411696</v>
      </c>
      <c r="W209" s="7" cm="1">
        <f t="array" ref="W209">IFERROR(_xlfn.NORM.DIST(output[[#This Row],[reviews]],AVERAGE(IF(output[sensors]=output[[#This Row],[sensors]],output[reviews])),_xlfn.STDEV.P(IF(output[sensors]=output[[#This Row],[sensors]],output[reviews])),1),_xlfn.NORM.DIST(output[[#This Row],[reviews]],AVERAGE(output[reviews]),_xlfn.STDEV.P(output[reviews]),1))*(1.2-0.8)+0.5</f>
        <v>0.58837965265418068</v>
      </c>
      <c r="X209" s="8">
        <f>output[[#This Row],[normalized review count]]*output[[#This Row],[rating]]</f>
        <v>2.2358426800858866</v>
      </c>
      <c r="Y209" s="8">
        <f>(output[[#This Row],[adj Review]]+output[[#This Row],[normalized_pps]])/2</f>
        <v>3.1460675324135279</v>
      </c>
    </row>
    <row r="210" spans="1:25" hidden="1" x14ac:dyDescent="0.25">
      <c r="A210" s="1" t="s">
        <v>145</v>
      </c>
      <c r="B210" s="1" t="s">
        <v>621</v>
      </c>
      <c r="C210">
        <v>18.990499999999997</v>
      </c>
      <c r="D210">
        <v>4.4000000000000004</v>
      </c>
      <c r="E210">
        <v>4</v>
      </c>
      <c r="F210">
        <v>1</v>
      </c>
      <c r="G210" s="1" t="s">
        <v>61</v>
      </c>
      <c r="H210" t="b">
        <v>0</v>
      </c>
      <c r="I210" t="b">
        <v>0</v>
      </c>
      <c r="J210" t="b">
        <v>0</v>
      </c>
      <c r="K210" t="b">
        <v>0</v>
      </c>
      <c r="L210" t="b">
        <v>0</v>
      </c>
      <c r="M210" t="b">
        <v>0</v>
      </c>
      <c r="N210" t="b">
        <v>0</v>
      </c>
      <c r="O210" t="b">
        <v>1</v>
      </c>
      <c r="P210">
        <v>1</v>
      </c>
      <c r="Q210">
        <v>18.990499999999997</v>
      </c>
      <c r="R210">
        <v>18.990499999999997</v>
      </c>
      <c r="S210">
        <f>$H$1*output[[#This Row],[sense_temp]]+$I$1*output[[#This Row],[sense_motion]]+$J$1*output[[#This Row],[sense_humidity]]+$K$1*output[[#This Row],[sense_uv]]+$L$1*output[[#This Row],[sense_light]]+$M$1*output[[#This Row],[sense_vibration]]+$N$1*output[[#This Row],[sense_plant]]+$O$1*output[[#This Row],[sense_door]]</f>
        <v>1</v>
      </c>
      <c r="T210">
        <f>-output[[#This Row],[adjprice]]/output[[#This Row],[adj sensors]]</f>
        <v>-18.990499999999997</v>
      </c>
      <c r="U210" s="1" t="s">
        <v>37</v>
      </c>
      <c r="V210" s="7" cm="1">
        <f t="array" ref="V210">IFERROR(_xlfn.NORM.DIST(output[[#This Row],[neg_pps]],AVERAGE(IF(output[sensors]=output[[#This Row],[sensors]],output[neg_pps])),_xlfn.STDEV.P(IF(output[sensors]=output[[#This Row],[sensors]],output[neg_pps])),1),_xlfn.NORM.DIST(output[[#This Row],[neg_pps]],AVERAGE(output[neg_pps]),_xlfn.STDEV.P(output[neg_pps]),1))*(5-1)+1</f>
        <v>3.6750501088181604</v>
      </c>
      <c r="W210" s="7" cm="1">
        <f t="array" ref="W210">IFERROR(_xlfn.NORM.DIST(output[[#This Row],[reviews]],AVERAGE(IF(output[sensors]=output[[#This Row],[sensors]],output[reviews])),_xlfn.STDEV.P(IF(output[sensors]=output[[#This Row],[sensors]],output[reviews])),1),_xlfn.NORM.DIST(output[[#This Row],[reviews]],AVERAGE(output[reviews]),_xlfn.STDEV.P(output[reviews]),1))*(1.2-0.8)+0.5</f>
        <v>0.59432817964400397</v>
      </c>
      <c r="X210" s="8">
        <f>output[[#This Row],[normalized review count]]*output[[#This Row],[rating]]</f>
        <v>2.6150439904336178</v>
      </c>
      <c r="Y210" s="8">
        <f>(output[[#This Row],[adj Review]]+output[[#This Row],[normalized_pps]])/2</f>
        <v>3.1450470496258891</v>
      </c>
    </row>
    <row r="211" spans="1:25" hidden="1" x14ac:dyDescent="0.25">
      <c r="A211" s="1" t="s">
        <v>103</v>
      </c>
      <c r="B211" s="1" t="s">
        <v>307</v>
      </c>
      <c r="C211">
        <v>21.375</v>
      </c>
      <c r="D211">
        <v>3.9</v>
      </c>
      <c r="E211">
        <v>50</v>
      </c>
      <c r="F211">
        <v>1</v>
      </c>
      <c r="G211" s="1" t="s">
        <v>61</v>
      </c>
      <c r="H211" t="b">
        <v>1</v>
      </c>
      <c r="I211" t="b">
        <v>0</v>
      </c>
      <c r="J211" t="b">
        <v>1</v>
      </c>
      <c r="K211" t="b">
        <v>0</v>
      </c>
      <c r="L211" t="b">
        <v>0</v>
      </c>
      <c r="M211" t="b">
        <v>0</v>
      </c>
      <c r="N211" t="b">
        <v>0</v>
      </c>
      <c r="O211" t="b">
        <v>0</v>
      </c>
      <c r="P211">
        <v>2</v>
      </c>
      <c r="Q211">
        <v>21.375</v>
      </c>
      <c r="R211">
        <v>10.6875</v>
      </c>
      <c r="S211">
        <f>$H$1*output[[#This Row],[sense_temp]]+$I$1*output[[#This Row],[sense_motion]]+$J$1*output[[#This Row],[sense_humidity]]+$K$1*output[[#This Row],[sense_uv]]+$L$1*output[[#This Row],[sense_light]]+$M$1*output[[#This Row],[sense_vibration]]+$N$1*output[[#This Row],[sense_plant]]+$O$1*output[[#This Row],[sense_door]]</f>
        <v>2</v>
      </c>
      <c r="T211">
        <f>-output[[#This Row],[adjprice]]/output[[#This Row],[adj sensors]]</f>
        <v>-10.6875</v>
      </c>
      <c r="U211" s="1" t="s">
        <v>24</v>
      </c>
      <c r="V211" s="7" cm="1">
        <f t="array" ref="V211">IFERROR(_xlfn.NORM.DIST(output[[#This Row],[neg_pps]],AVERAGE(IF(output[sensors]=output[[#This Row],[sensors]],output[neg_pps])),_xlfn.STDEV.P(IF(output[sensors]=output[[#This Row],[sensors]],output[neg_pps])),1),_xlfn.NORM.DIST(output[[#This Row],[neg_pps]],AVERAGE(output[neg_pps]),_xlfn.STDEV.P(output[neg_pps]),1))*(5-1)+1</f>
        <v>3.9505188048027491</v>
      </c>
      <c r="W211" s="7" cm="1">
        <f t="array" ref="W211">IFERROR(_xlfn.NORM.DIST(output[[#This Row],[reviews]],AVERAGE(IF(output[sensors]=output[[#This Row],[sensors]],output[reviews])),_xlfn.STDEV.P(IF(output[sensors]=output[[#This Row],[sensors]],output[reviews])),1),_xlfn.NORM.DIST(output[[#This Row],[reviews]],AVERAGE(output[reviews]),_xlfn.STDEV.P(output[reviews]),1))*(1.2-0.8)+0.5</f>
        <v>0.59950888765517429</v>
      </c>
      <c r="X211" s="8">
        <f>output[[#This Row],[normalized review count]]*output[[#This Row],[rating]]</f>
        <v>2.3380846618551798</v>
      </c>
      <c r="Y211" s="8">
        <f>(output[[#This Row],[adj Review]]+output[[#This Row],[normalized_pps]])/2</f>
        <v>3.1443017333289642</v>
      </c>
    </row>
    <row r="212" spans="1:25" hidden="1" x14ac:dyDescent="0.25">
      <c r="A212" s="1" t="s">
        <v>103</v>
      </c>
      <c r="B212" s="1" t="s">
        <v>633</v>
      </c>
      <c r="C212">
        <v>21.375</v>
      </c>
      <c r="D212">
        <v>3.9</v>
      </c>
      <c r="E212">
        <v>50</v>
      </c>
      <c r="F212">
        <v>1</v>
      </c>
      <c r="G212" s="1" t="s">
        <v>61</v>
      </c>
      <c r="H212" t="b">
        <v>1</v>
      </c>
      <c r="I212" t="b">
        <v>0</v>
      </c>
      <c r="J212" t="b">
        <v>1</v>
      </c>
      <c r="K212" t="b">
        <v>0</v>
      </c>
      <c r="L212" t="b">
        <v>0</v>
      </c>
      <c r="M212" t="b">
        <v>0</v>
      </c>
      <c r="N212" t="b">
        <v>0</v>
      </c>
      <c r="O212" t="b">
        <v>0</v>
      </c>
      <c r="P212">
        <v>2</v>
      </c>
      <c r="Q212">
        <v>21.375</v>
      </c>
      <c r="R212">
        <v>10.6875</v>
      </c>
      <c r="S212">
        <f>$H$1*output[[#This Row],[sense_temp]]+$I$1*output[[#This Row],[sense_motion]]+$J$1*output[[#This Row],[sense_humidity]]+$K$1*output[[#This Row],[sense_uv]]+$L$1*output[[#This Row],[sense_light]]+$M$1*output[[#This Row],[sense_vibration]]+$N$1*output[[#This Row],[sense_plant]]+$O$1*output[[#This Row],[sense_door]]</f>
        <v>2</v>
      </c>
      <c r="T212">
        <f>-output[[#This Row],[adjprice]]/output[[#This Row],[adj sensors]]</f>
        <v>-10.6875</v>
      </c>
      <c r="U212" s="1" t="s">
        <v>24</v>
      </c>
      <c r="V212" s="7" cm="1">
        <f t="array" ref="V212">IFERROR(_xlfn.NORM.DIST(output[[#This Row],[neg_pps]],AVERAGE(IF(output[sensors]=output[[#This Row],[sensors]],output[neg_pps])),_xlfn.STDEV.P(IF(output[sensors]=output[[#This Row],[sensors]],output[neg_pps])),1),_xlfn.NORM.DIST(output[[#This Row],[neg_pps]],AVERAGE(output[neg_pps]),_xlfn.STDEV.P(output[neg_pps]),1))*(5-1)+1</f>
        <v>3.9505188048027491</v>
      </c>
      <c r="W212" s="7" cm="1">
        <f t="array" ref="W212">IFERROR(_xlfn.NORM.DIST(output[[#This Row],[reviews]],AVERAGE(IF(output[sensors]=output[[#This Row],[sensors]],output[reviews])),_xlfn.STDEV.P(IF(output[sensors]=output[[#This Row],[sensors]],output[reviews])),1),_xlfn.NORM.DIST(output[[#This Row],[reviews]],AVERAGE(output[reviews]),_xlfn.STDEV.P(output[reviews]),1))*(1.2-0.8)+0.5</f>
        <v>0.59950888765517429</v>
      </c>
      <c r="X212" s="8">
        <f>output[[#This Row],[normalized review count]]*output[[#This Row],[rating]]</f>
        <v>2.3380846618551798</v>
      </c>
      <c r="Y212" s="8">
        <f>(output[[#This Row],[adj Review]]+output[[#This Row],[normalized_pps]])/2</f>
        <v>3.1443017333289642</v>
      </c>
    </row>
    <row r="213" spans="1:25" hidden="1" x14ac:dyDescent="0.25">
      <c r="A213" s="1" t="s">
        <v>67</v>
      </c>
      <c r="B213" s="1" t="s">
        <v>228</v>
      </c>
      <c r="C213">
        <v>18.040499999999998</v>
      </c>
      <c r="D213">
        <v>3.7</v>
      </c>
      <c r="E213">
        <v>70</v>
      </c>
      <c r="F213">
        <v>1</v>
      </c>
      <c r="G213" s="1" t="s">
        <v>20</v>
      </c>
      <c r="H213" t="b">
        <v>1</v>
      </c>
      <c r="I213" t="b">
        <v>0</v>
      </c>
      <c r="J213" t="b">
        <v>1</v>
      </c>
      <c r="K213" t="b">
        <v>0</v>
      </c>
      <c r="L213" t="b">
        <v>0</v>
      </c>
      <c r="M213" t="b">
        <v>0</v>
      </c>
      <c r="N213" t="b">
        <v>0</v>
      </c>
      <c r="O213" t="b">
        <v>0</v>
      </c>
      <c r="P213">
        <v>2</v>
      </c>
      <c r="Q213">
        <v>18.040499999999998</v>
      </c>
      <c r="R213">
        <v>9.020249999999999</v>
      </c>
      <c r="S213">
        <f>$H$1*output[[#This Row],[sense_temp]]+$I$1*output[[#This Row],[sense_motion]]+$J$1*output[[#This Row],[sense_humidity]]+$K$1*output[[#This Row],[sense_uv]]+$L$1*output[[#This Row],[sense_light]]+$M$1*output[[#This Row],[sense_vibration]]+$N$1*output[[#This Row],[sense_plant]]+$O$1*output[[#This Row],[sense_door]]</f>
        <v>2</v>
      </c>
      <c r="T213">
        <f>-output[[#This Row],[adjprice]]/output[[#This Row],[adj sensors]]</f>
        <v>-9.020249999999999</v>
      </c>
      <c r="U213" s="1" t="s">
        <v>24</v>
      </c>
      <c r="V213" s="7" cm="1">
        <f t="array" ref="V213">IFERROR(_xlfn.NORM.DIST(output[[#This Row],[neg_pps]],AVERAGE(IF(output[sensors]=output[[#This Row],[sensors]],output[neg_pps])),_xlfn.STDEV.P(IF(output[sensors]=output[[#This Row],[sensors]],output[neg_pps])),1),_xlfn.NORM.DIST(output[[#This Row],[neg_pps]],AVERAGE(output[neg_pps]),_xlfn.STDEV.P(output[neg_pps]),1))*(5-1)+1</f>
        <v>4.033358221788709</v>
      </c>
      <c r="W213" s="7" cm="1">
        <f t="array" ref="W213">IFERROR(_xlfn.NORM.DIST(output[[#This Row],[reviews]],AVERAGE(IF(output[sensors]=output[[#This Row],[sensors]],output[reviews])),_xlfn.STDEV.P(IF(output[sensors]=output[[#This Row],[sensors]],output[reviews])),1),_xlfn.NORM.DIST(output[[#This Row],[reviews]],AVERAGE(output[reviews]),_xlfn.STDEV.P(output[reviews]),1))*(1.2-0.8)+0.5</f>
        <v>0.60549307130202645</v>
      </c>
      <c r="X213" s="8">
        <f>output[[#This Row],[normalized review count]]*output[[#This Row],[rating]]</f>
        <v>2.2403243638174981</v>
      </c>
      <c r="Y213" s="8">
        <f>(output[[#This Row],[adj Review]]+output[[#This Row],[normalized_pps]])/2</f>
        <v>3.1368412928031035</v>
      </c>
    </row>
    <row r="214" spans="1:25" hidden="1" x14ac:dyDescent="0.25">
      <c r="A214" s="1" t="s">
        <v>67</v>
      </c>
      <c r="B214" s="1" t="s">
        <v>313</v>
      </c>
      <c r="C214">
        <v>18.040499999999998</v>
      </c>
      <c r="D214">
        <v>3.7</v>
      </c>
      <c r="E214">
        <v>70</v>
      </c>
      <c r="F214">
        <v>1</v>
      </c>
      <c r="G214" s="1" t="s">
        <v>20</v>
      </c>
      <c r="H214" t="b">
        <v>1</v>
      </c>
      <c r="I214" t="b">
        <v>0</v>
      </c>
      <c r="J214" t="b">
        <v>1</v>
      </c>
      <c r="K214" t="b">
        <v>0</v>
      </c>
      <c r="L214" t="b">
        <v>0</v>
      </c>
      <c r="M214" t="b">
        <v>0</v>
      </c>
      <c r="N214" t="b">
        <v>0</v>
      </c>
      <c r="O214" t="b">
        <v>0</v>
      </c>
      <c r="P214">
        <v>2</v>
      </c>
      <c r="Q214">
        <v>18.040499999999998</v>
      </c>
      <c r="R214">
        <v>9.020249999999999</v>
      </c>
      <c r="S214">
        <f>$H$1*output[[#This Row],[sense_temp]]+$I$1*output[[#This Row],[sense_motion]]+$J$1*output[[#This Row],[sense_humidity]]+$K$1*output[[#This Row],[sense_uv]]+$L$1*output[[#This Row],[sense_light]]+$M$1*output[[#This Row],[sense_vibration]]+$N$1*output[[#This Row],[sense_plant]]+$O$1*output[[#This Row],[sense_door]]</f>
        <v>2</v>
      </c>
      <c r="T214">
        <f>-output[[#This Row],[adjprice]]/output[[#This Row],[adj sensors]]</f>
        <v>-9.020249999999999</v>
      </c>
      <c r="U214" s="1" t="s">
        <v>24</v>
      </c>
      <c r="V214" s="7" cm="1">
        <f t="array" ref="V214">IFERROR(_xlfn.NORM.DIST(output[[#This Row],[neg_pps]],AVERAGE(IF(output[sensors]=output[[#This Row],[sensors]],output[neg_pps])),_xlfn.STDEV.P(IF(output[sensors]=output[[#This Row],[sensors]],output[neg_pps])),1),_xlfn.NORM.DIST(output[[#This Row],[neg_pps]],AVERAGE(output[neg_pps]),_xlfn.STDEV.P(output[neg_pps]),1))*(5-1)+1</f>
        <v>4.033358221788709</v>
      </c>
      <c r="W214" s="7" cm="1">
        <f t="array" ref="W214">IFERROR(_xlfn.NORM.DIST(output[[#This Row],[reviews]],AVERAGE(IF(output[sensors]=output[[#This Row],[sensors]],output[reviews])),_xlfn.STDEV.P(IF(output[sensors]=output[[#This Row],[sensors]],output[reviews])),1),_xlfn.NORM.DIST(output[[#This Row],[reviews]],AVERAGE(output[reviews]),_xlfn.STDEV.P(output[reviews]),1))*(1.2-0.8)+0.5</f>
        <v>0.60549307130202645</v>
      </c>
      <c r="X214" s="8">
        <f>output[[#This Row],[normalized review count]]*output[[#This Row],[rating]]</f>
        <v>2.2403243638174981</v>
      </c>
      <c r="Y214" s="8">
        <f>(output[[#This Row],[adj Review]]+output[[#This Row],[normalized_pps]])/2</f>
        <v>3.1368412928031035</v>
      </c>
    </row>
    <row r="215" spans="1:25" hidden="1" x14ac:dyDescent="0.25">
      <c r="A215" s="1" t="s">
        <v>67</v>
      </c>
      <c r="B215" s="1" t="s">
        <v>319</v>
      </c>
      <c r="C215">
        <v>18.040499999999998</v>
      </c>
      <c r="D215">
        <v>3.7</v>
      </c>
      <c r="E215">
        <v>70</v>
      </c>
      <c r="F215">
        <v>1</v>
      </c>
      <c r="G215" s="1" t="s">
        <v>20</v>
      </c>
      <c r="H215" t="b">
        <v>1</v>
      </c>
      <c r="I215" t="b">
        <v>0</v>
      </c>
      <c r="J215" t="b">
        <v>1</v>
      </c>
      <c r="K215" t="b">
        <v>0</v>
      </c>
      <c r="L215" t="b">
        <v>0</v>
      </c>
      <c r="M215" t="b">
        <v>0</v>
      </c>
      <c r="N215" t="b">
        <v>0</v>
      </c>
      <c r="O215" t="b">
        <v>0</v>
      </c>
      <c r="P215">
        <v>2</v>
      </c>
      <c r="Q215">
        <v>18.040499999999998</v>
      </c>
      <c r="R215">
        <v>9.020249999999999</v>
      </c>
      <c r="S215">
        <f>$H$1*output[[#This Row],[sense_temp]]+$I$1*output[[#This Row],[sense_motion]]+$J$1*output[[#This Row],[sense_humidity]]+$K$1*output[[#This Row],[sense_uv]]+$L$1*output[[#This Row],[sense_light]]+$M$1*output[[#This Row],[sense_vibration]]+$N$1*output[[#This Row],[sense_plant]]+$O$1*output[[#This Row],[sense_door]]</f>
        <v>2</v>
      </c>
      <c r="T215">
        <f>-output[[#This Row],[adjprice]]/output[[#This Row],[adj sensors]]</f>
        <v>-9.020249999999999</v>
      </c>
      <c r="U215" s="1" t="s">
        <v>24</v>
      </c>
      <c r="V215" s="7" cm="1">
        <f t="array" ref="V215">IFERROR(_xlfn.NORM.DIST(output[[#This Row],[neg_pps]],AVERAGE(IF(output[sensors]=output[[#This Row],[sensors]],output[neg_pps])),_xlfn.STDEV.P(IF(output[sensors]=output[[#This Row],[sensors]],output[neg_pps])),1),_xlfn.NORM.DIST(output[[#This Row],[neg_pps]],AVERAGE(output[neg_pps]),_xlfn.STDEV.P(output[neg_pps]),1))*(5-1)+1</f>
        <v>4.033358221788709</v>
      </c>
      <c r="W215" s="7" cm="1">
        <f t="array" ref="W215">IFERROR(_xlfn.NORM.DIST(output[[#This Row],[reviews]],AVERAGE(IF(output[sensors]=output[[#This Row],[sensors]],output[reviews])),_xlfn.STDEV.P(IF(output[sensors]=output[[#This Row],[sensors]],output[reviews])),1),_xlfn.NORM.DIST(output[[#This Row],[reviews]],AVERAGE(output[reviews]),_xlfn.STDEV.P(output[reviews]),1))*(1.2-0.8)+0.5</f>
        <v>0.60549307130202645</v>
      </c>
      <c r="X215" s="8">
        <f>output[[#This Row],[normalized review count]]*output[[#This Row],[rating]]</f>
        <v>2.2403243638174981</v>
      </c>
      <c r="Y215" s="8">
        <f>(output[[#This Row],[adj Review]]+output[[#This Row],[normalized_pps]])/2</f>
        <v>3.1368412928031035</v>
      </c>
    </row>
    <row r="216" spans="1:25" hidden="1" x14ac:dyDescent="0.25">
      <c r="A216" s="1" t="s">
        <v>155</v>
      </c>
      <c r="B216" s="1" t="s">
        <v>625</v>
      </c>
      <c r="C216">
        <v>14.240499999999999</v>
      </c>
      <c r="D216">
        <v>3.8</v>
      </c>
      <c r="E216">
        <v>39</v>
      </c>
      <c r="F216">
        <v>1</v>
      </c>
      <c r="G216" s="1" t="s">
        <v>61</v>
      </c>
      <c r="H216" t="b">
        <v>0</v>
      </c>
      <c r="I216" t="b">
        <v>0</v>
      </c>
      <c r="J216" t="b">
        <v>0</v>
      </c>
      <c r="K216" t="b">
        <v>0</v>
      </c>
      <c r="L216" t="b">
        <v>0</v>
      </c>
      <c r="M216" t="b">
        <v>0</v>
      </c>
      <c r="N216" t="b">
        <v>0</v>
      </c>
      <c r="O216" t="b">
        <v>1</v>
      </c>
      <c r="P216">
        <v>1</v>
      </c>
      <c r="Q216">
        <v>14.240499999999999</v>
      </c>
      <c r="R216">
        <v>14.240499999999999</v>
      </c>
      <c r="S216">
        <f>$H$1*output[[#This Row],[sense_temp]]+$I$1*output[[#This Row],[sense_motion]]+$J$1*output[[#This Row],[sense_humidity]]+$K$1*output[[#This Row],[sense_uv]]+$L$1*output[[#This Row],[sense_light]]+$M$1*output[[#This Row],[sense_vibration]]+$N$1*output[[#This Row],[sense_plant]]+$O$1*output[[#This Row],[sense_door]]</f>
        <v>1</v>
      </c>
      <c r="T216">
        <f>-output[[#This Row],[adjprice]]/output[[#This Row],[adj sensors]]</f>
        <v>-14.240499999999999</v>
      </c>
      <c r="U216" s="1" t="s">
        <v>37</v>
      </c>
      <c r="V216" s="7" cm="1">
        <f t="array" ref="V216">IFERROR(_xlfn.NORM.DIST(output[[#This Row],[neg_pps]],AVERAGE(IF(output[sensors]=output[[#This Row],[sensors]],output[neg_pps])),_xlfn.STDEV.P(IF(output[sensors]=output[[#This Row],[sensors]],output[neg_pps])),1),_xlfn.NORM.DIST(output[[#This Row],[neg_pps]],AVERAGE(output[neg_pps]),_xlfn.STDEV.P(output[neg_pps]),1))*(5-1)+1</f>
        <v>3.9562713193837196</v>
      </c>
      <c r="W216" s="7" cm="1">
        <f t="array" ref="W216">IFERROR(_xlfn.NORM.DIST(output[[#This Row],[reviews]],AVERAGE(IF(output[sensors]=output[[#This Row],[sensors]],output[reviews])),_xlfn.STDEV.P(IF(output[sensors]=output[[#This Row],[sensors]],output[reviews])),1),_xlfn.NORM.DIST(output[[#This Row],[reviews]],AVERAGE(output[reviews]),_xlfn.STDEV.P(output[reviews]),1))*(1.2-0.8)+0.5</f>
        <v>0.60408284708754534</v>
      </c>
      <c r="X216" s="8">
        <f>output[[#This Row],[normalized review count]]*output[[#This Row],[rating]]</f>
        <v>2.2955148189326722</v>
      </c>
      <c r="Y216" s="8">
        <f>(output[[#This Row],[adj Review]]+output[[#This Row],[normalized_pps]])/2</f>
        <v>3.1258930691581961</v>
      </c>
    </row>
    <row r="217" spans="1:25" hidden="1" x14ac:dyDescent="0.25">
      <c r="A217" s="1" t="s">
        <v>128</v>
      </c>
      <c r="B217" s="1" t="s">
        <v>496</v>
      </c>
      <c r="C217">
        <v>12.3405</v>
      </c>
      <c r="D217">
        <v>3.5</v>
      </c>
      <c r="E217">
        <v>98</v>
      </c>
      <c r="F217">
        <v>1</v>
      </c>
      <c r="G217" s="1" t="s">
        <v>20</v>
      </c>
      <c r="H217" t="b">
        <v>0</v>
      </c>
      <c r="I217" t="b">
        <v>0</v>
      </c>
      <c r="J217" t="b">
        <v>0</v>
      </c>
      <c r="K217" t="b">
        <v>0</v>
      </c>
      <c r="L217" t="b">
        <v>0</v>
      </c>
      <c r="M217" t="b">
        <v>0</v>
      </c>
      <c r="N217" t="b">
        <v>0</v>
      </c>
      <c r="O217" t="b">
        <v>1</v>
      </c>
      <c r="P217">
        <v>1</v>
      </c>
      <c r="Q217">
        <v>12.3405</v>
      </c>
      <c r="R217">
        <v>12.3405</v>
      </c>
      <c r="S217">
        <f>$H$1*output[[#This Row],[sense_temp]]+$I$1*output[[#This Row],[sense_motion]]+$J$1*output[[#This Row],[sense_humidity]]+$K$1*output[[#This Row],[sense_uv]]+$L$1*output[[#This Row],[sense_light]]+$M$1*output[[#This Row],[sense_vibration]]+$N$1*output[[#This Row],[sense_plant]]+$O$1*output[[#This Row],[sense_door]]</f>
        <v>1</v>
      </c>
      <c r="T217">
        <f>-output[[#This Row],[adjprice]]/output[[#This Row],[adj sensors]]</f>
        <v>-12.3405</v>
      </c>
      <c r="U217" s="1" t="s">
        <v>37</v>
      </c>
      <c r="V217" s="7" cm="1">
        <f t="array" ref="V217">IFERROR(_xlfn.NORM.DIST(output[[#This Row],[neg_pps]],AVERAGE(IF(output[sensors]=output[[#This Row],[sensors]],output[neg_pps])),_xlfn.STDEV.P(IF(output[sensors]=output[[#This Row],[sensors]],output[neg_pps])),1),_xlfn.NORM.DIST(output[[#This Row],[neg_pps]],AVERAGE(output[neg_pps]),_xlfn.STDEV.P(output[neg_pps]),1))*(5-1)+1</f>
        <v>4.0594902781443007</v>
      </c>
      <c r="W217" s="7" cm="1">
        <f t="array" ref="W217">IFERROR(_xlfn.NORM.DIST(output[[#This Row],[reviews]],AVERAGE(IF(output[sensors]=output[[#This Row],[sensors]],output[reviews])),_xlfn.STDEV.P(IF(output[sensors]=output[[#This Row],[sensors]],output[reviews])),1),_xlfn.NORM.DIST(output[[#This Row],[reviews]],AVERAGE(output[reviews]),_xlfn.STDEV.P(output[reviews]),1))*(1.2-0.8)+0.5</f>
        <v>0.62162798408316999</v>
      </c>
      <c r="X217" s="8">
        <f>output[[#This Row],[normalized review count]]*output[[#This Row],[rating]]</f>
        <v>2.1756979442910951</v>
      </c>
      <c r="Y217" s="8">
        <f>(output[[#This Row],[adj Review]]+output[[#This Row],[normalized_pps]])/2</f>
        <v>3.1175941112176977</v>
      </c>
    </row>
    <row r="218" spans="1:25" hidden="1" x14ac:dyDescent="0.25">
      <c r="A218" s="1" t="s">
        <v>142</v>
      </c>
      <c r="B218" s="1" t="s">
        <v>541</v>
      </c>
      <c r="C218">
        <v>13.2905</v>
      </c>
      <c r="D218">
        <v>3.3</v>
      </c>
      <c r="E218">
        <v>228</v>
      </c>
      <c r="F218">
        <v>1</v>
      </c>
      <c r="G218" s="1" t="s">
        <v>61</v>
      </c>
      <c r="H218" t="b">
        <v>0</v>
      </c>
      <c r="I218" t="b">
        <v>0</v>
      </c>
      <c r="J218" t="b">
        <v>0</v>
      </c>
      <c r="K218" t="b">
        <v>0</v>
      </c>
      <c r="L218" t="b">
        <v>0</v>
      </c>
      <c r="M218" t="b">
        <v>0</v>
      </c>
      <c r="N218" t="b">
        <v>0</v>
      </c>
      <c r="O218" t="b">
        <v>1</v>
      </c>
      <c r="P218">
        <v>1</v>
      </c>
      <c r="Q218">
        <v>13.2905</v>
      </c>
      <c r="R218">
        <v>13.2905</v>
      </c>
      <c r="S218">
        <f>$H$1*output[[#This Row],[sense_temp]]+$I$1*output[[#This Row],[sense_motion]]+$J$1*output[[#This Row],[sense_humidity]]+$K$1*output[[#This Row],[sense_uv]]+$L$1*output[[#This Row],[sense_light]]+$M$1*output[[#This Row],[sense_vibration]]+$N$1*output[[#This Row],[sense_plant]]+$O$1*output[[#This Row],[sense_door]]</f>
        <v>1</v>
      </c>
      <c r="T218">
        <f>-output[[#This Row],[adjprice]]/output[[#This Row],[adj sensors]]</f>
        <v>-13.2905</v>
      </c>
      <c r="U218" s="1" t="s">
        <v>37</v>
      </c>
      <c r="V218" s="7" cm="1">
        <f t="array" ref="V218">IFERROR(_xlfn.NORM.DIST(output[[#This Row],[neg_pps]],AVERAGE(IF(output[sensors]=output[[#This Row],[sensors]],output[neg_pps])),_xlfn.STDEV.P(IF(output[sensors]=output[[#This Row],[sensors]],output[neg_pps])),1),_xlfn.NORM.DIST(output[[#This Row],[neg_pps]],AVERAGE(output[neg_pps]),_xlfn.STDEV.P(output[neg_pps]),1))*(5-1)+1</f>
        <v>4.0085978302255487</v>
      </c>
      <c r="W218" s="7" cm="1">
        <f t="array" ref="W218">IFERROR(_xlfn.NORM.DIST(output[[#This Row],[reviews]],AVERAGE(IF(output[sensors]=output[[#This Row],[sensors]],output[reviews])),_xlfn.STDEV.P(IF(output[sensors]=output[[#This Row],[sensors]],output[reviews])),1),_xlfn.NORM.DIST(output[[#This Row],[reviews]],AVERAGE(output[reviews]),_xlfn.STDEV.P(output[reviews]),1))*(1.2-0.8)+0.5</f>
        <v>0.66418719929471759</v>
      </c>
      <c r="X218" s="8">
        <f>output[[#This Row],[normalized review count]]*output[[#This Row],[rating]]</f>
        <v>2.1918177576725681</v>
      </c>
      <c r="Y218" s="8">
        <f>(output[[#This Row],[adj Review]]+output[[#This Row],[normalized_pps]])/2</f>
        <v>3.1002077939490587</v>
      </c>
    </row>
    <row r="219" spans="1:25" x14ac:dyDescent="0.25">
      <c r="A219" s="1" t="s">
        <v>143</v>
      </c>
      <c r="B219" s="1" t="s">
        <v>543</v>
      </c>
      <c r="C219">
        <v>21.840499999999999</v>
      </c>
      <c r="D219">
        <v>3.4</v>
      </c>
      <c r="E219">
        <v>42</v>
      </c>
      <c r="F219">
        <v>2</v>
      </c>
      <c r="G219" s="1" t="s">
        <v>61</v>
      </c>
      <c r="H219" t="b">
        <v>0</v>
      </c>
      <c r="I219" t="b">
        <v>0</v>
      </c>
      <c r="J219" t="b">
        <v>0</v>
      </c>
      <c r="K219" t="b">
        <v>0</v>
      </c>
      <c r="L219" t="b">
        <v>0</v>
      </c>
      <c r="M219" t="b">
        <v>0</v>
      </c>
      <c r="N219" t="b">
        <v>0</v>
      </c>
      <c r="O219" t="b">
        <v>1</v>
      </c>
      <c r="P219">
        <v>1</v>
      </c>
      <c r="Q219">
        <v>10.920249999999999</v>
      </c>
      <c r="R219">
        <v>10.920249999999999</v>
      </c>
      <c r="S219">
        <f>$H$1*output[[#This Row],[sense_temp]]+$I$1*output[[#This Row],[sense_motion]]+$J$1*output[[#This Row],[sense_humidity]]+$K$1*output[[#This Row],[sense_uv]]+$L$1*output[[#This Row],[sense_light]]+$M$1*output[[#This Row],[sense_vibration]]+$N$1*output[[#This Row],[sense_plant]]+$O$1*output[[#This Row],[sense_door]]</f>
        <v>1</v>
      </c>
      <c r="T219">
        <f>-output[[#This Row],[adjprice]]/output[[#This Row],[adj sensors]]</f>
        <v>-10.920249999999999</v>
      </c>
      <c r="U219" s="1" t="s">
        <v>37</v>
      </c>
      <c r="V219" s="7" cm="1">
        <f t="array" ref="V219">IFERROR(_xlfn.NORM.DIST(output[[#This Row],[neg_pps]],AVERAGE(IF(output[sensors]=output[[#This Row],[sensors]],output[neg_pps])),_xlfn.STDEV.P(IF(output[sensors]=output[[#This Row],[sensors]],output[neg_pps])),1),_xlfn.NORM.DIST(output[[#This Row],[neg_pps]],AVERAGE(output[neg_pps]),_xlfn.STDEV.P(output[neg_pps]),1))*(5-1)+1</f>
        <v>4.1328081640983321</v>
      </c>
      <c r="W219" s="7" cm="1">
        <f t="array" ref="W219">IFERROR(_xlfn.NORM.DIST(output[[#This Row],[reviews]],AVERAGE(IF(output[sensors]=output[[#This Row],[sensors]],output[reviews])),_xlfn.STDEV.P(IF(output[sensors]=output[[#This Row],[sensors]],output[reviews])),1),_xlfn.NORM.DIST(output[[#This Row],[reviews]],AVERAGE(output[reviews]),_xlfn.STDEV.P(output[reviews]),1))*(1.2-0.8)+0.5</f>
        <v>0.60494250664580895</v>
      </c>
      <c r="X219" s="8">
        <f>output[[#This Row],[normalized review count]]*output[[#This Row],[rating]]</f>
        <v>2.0568045225957503</v>
      </c>
      <c r="Y219" s="8">
        <f>(output[[#This Row],[adj Review]]+output[[#This Row],[normalized_pps]])/2</f>
        <v>3.0948063433470412</v>
      </c>
    </row>
    <row r="220" spans="1:25" hidden="1" x14ac:dyDescent="0.25">
      <c r="A220" s="1" t="s">
        <v>57</v>
      </c>
      <c r="B220" s="1" t="s">
        <v>214</v>
      </c>
      <c r="C220">
        <v>42.863999999999997</v>
      </c>
      <c r="D220">
        <v>3.8</v>
      </c>
      <c r="E220">
        <v>101</v>
      </c>
      <c r="F220">
        <v>1</v>
      </c>
      <c r="G220" s="1" t="s">
        <v>31</v>
      </c>
      <c r="H220" t="b">
        <v>1</v>
      </c>
      <c r="I220" t="b">
        <v>1</v>
      </c>
      <c r="J220" t="b">
        <v>0</v>
      </c>
      <c r="K220" t="b">
        <v>0</v>
      </c>
      <c r="L220" t="b">
        <v>0</v>
      </c>
      <c r="M220" t="b">
        <v>1</v>
      </c>
      <c r="N220" t="b">
        <v>0</v>
      </c>
      <c r="O220" t="b">
        <v>0</v>
      </c>
      <c r="P220">
        <v>3</v>
      </c>
      <c r="Q220">
        <v>42.863999999999997</v>
      </c>
      <c r="R220">
        <v>14.287999999999998</v>
      </c>
      <c r="S220">
        <f>$H$1*output[[#This Row],[sense_temp]]+$I$1*output[[#This Row],[sense_motion]]+$J$1*output[[#This Row],[sense_humidity]]+$K$1*output[[#This Row],[sense_uv]]+$L$1*output[[#This Row],[sense_light]]+$M$1*output[[#This Row],[sense_vibration]]+$N$1*output[[#This Row],[sense_plant]]+$O$1*output[[#This Row],[sense_door]]</f>
        <v>2.25</v>
      </c>
      <c r="T220">
        <f>-output[[#This Row],[adjprice]]/output[[#This Row],[adj sensors]]</f>
        <v>-19.050666666666665</v>
      </c>
      <c r="U220" s="1" t="s">
        <v>58</v>
      </c>
      <c r="V220" s="7" cm="1">
        <f t="array" ref="V220">IFERROR(_xlfn.NORM.DIST(output[[#This Row],[neg_pps]],AVERAGE(IF(output[sensors]=output[[#This Row],[sensors]],output[neg_pps])),_xlfn.STDEV.P(IF(output[sensors]=output[[#This Row],[sensors]],output[neg_pps])),1),_xlfn.NORM.DIST(output[[#This Row],[neg_pps]],AVERAGE(output[neg_pps]),_xlfn.STDEV.P(output[neg_pps]),1))*(5-1)+1</f>
        <v>3.7339333308946578</v>
      </c>
      <c r="W220" s="7" cm="1">
        <f t="array" ref="W220">IFERROR(_xlfn.NORM.DIST(output[[#This Row],[reviews]],AVERAGE(IF(output[sensors]=output[[#This Row],[sensors]],output[reviews])),_xlfn.STDEV.P(IF(output[sensors]=output[[#This Row],[sensors]],output[reviews])),1),_xlfn.NORM.DIST(output[[#This Row],[reviews]],AVERAGE(output[reviews]),_xlfn.STDEV.P(output[reviews]),1))*(1.2-0.8)+0.5</f>
        <v>0.64387359891872953</v>
      </c>
      <c r="X220" s="8">
        <f>output[[#This Row],[normalized review count]]*output[[#This Row],[rating]]</f>
        <v>2.4467196758911722</v>
      </c>
      <c r="Y220" s="8">
        <f>(output[[#This Row],[adj Review]]+output[[#This Row],[normalized_pps]])/2</f>
        <v>3.090326503392915</v>
      </c>
    </row>
    <row r="221" spans="1:25" hidden="1" x14ac:dyDescent="0.25">
      <c r="A221" s="1" t="s">
        <v>57</v>
      </c>
      <c r="B221" s="1" t="s">
        <v>277</v>
      </c>
      <c r="C221">
        <v>42.863999999999997</v>
      </c>
      <c r="D221">
        <v>3.8</v>
      </c>
      <c r="E221">
        <v>101</v>
      </c>
      <c r="F221">
        <v>1</v>
      </c>
      <c r="G221" s="1" t="s">
        <v>31</v>
      </c>
      <c r="H221" t="b">
        <v>1</v>
      </c>
      <c r="I221" t="b">
        <v>1</v>
      </c>
      <c r="J221" t="b">
        <v>0</v>
      </c>
      <c r="K221" t="b">
        <v>0</v>
      </c>
      <c r="L221" t="b">
        <v>0</v>
      </c>
      <c r="M221" t="b">
        <v>1</v>
      </c>
      <c r="N221" t="b">
        <v>0</v>
      </c>
      <c r="O221" t="b">
        <v>0</v>
      </c>
      <c r="P221">
        <v>3</v>
      </c>
      <c r="Q221">
        <v>42.863999999999997</v>
      </c>
      <c r="R221">
        <v>14.287999999999998</v>
      </c>
      <c r="S221">
        <f>$H$1*output[[#This Row],[sense_temp]]+$I$1*output[[#This Row],[sense_motion]]+$J$1*output[[#This Row],[sense_humidity]]+$K$1*output[[#This Row],[sense_uv]]+$L$1*output[[#This Row],[sense_light]]+$M$1*output[[#This Row],[sense_vibration]]+$N$1*output[[#This Row],[sense_plant]]+$O$1*output[[#This Row],[sense_door]]</f>
        <v>2.25</v>
      </c>
      <c r="T221">
        <f>-output[[#This Row],[adjprice]]/output[[#This Row],[adj sensors]]</f>
        <v>-19.050666666666665</v>
      </c>
      <c r="U221" s="1" t="s">
        <v>58</v>
      </c>
      <c r="V221" s="7" cm="1">
        <f t="array" ref="V221">IFERROR(_xlfn.NORM.DIST(output[[#This Row],[neg_pps]],AVERAGE(IF(output[sensors]=output[[#This Row],[sensors]],output[neg_pps])),_xlfn.STDEV.P(IF(output[sensors]=output[[#This Row],[sensors]],output[neg_pps])),1),_xlfn.NORM.DIST(output[[#This Row],[neg_pps]],AVERAGE(output[neg_pps]),_xlfn.STDEV.P(output[neg_pps]),1))*(5-1)+1</f>
        <v>3.7339333308946578</v>
      </c>
      <c r="W221" s="7" cm="1">
        <f t="array" ref="W221">IFERROR(_xlfn.NORM.DIST(output[[#This Row],[reviews]],AVERAGE(IF(output[sensors]=output[[#This Row],[sensors]],output[reviews])),_xlfn.STDEV.P(IF(output[sensors]=output[[#This Row],[sensors]],output[reviews])),1),_xlfn.NORM.DIST(output[[#This Row],[reviews]],AVERAGE(output[reviews]),_xlfn.STDEV.P(output[reviews]),1))*(1.2-0.8)+0.5</f>
        <v>0.64387359891872953</v>
      </c>
      <c r="X221" s="8">
        <f>output[[#This Row],[normalized review count]]*output[[#This Row],[rating]]</f>
        <v>2.4467196758911722</v>
      </c>
      <c r="Y221" s="8">
        <f>(output[[#This Row],[adj Review]]+output[[#This Row],[normalized_pps]])/2</f>
        <v>3.090326503392915</v>
      </c>
    </row>
    <row r="222" spans="1:25" hidden="1" x14ac:dyDescent="0.25">
      <c r="A222" s="1" t="s">
        <v>57</v>
      </c>
      <c r="B222" s="1" t="s">
        <v>411</v>
      </c>
      <c r="C222">
        <v>42.863999999999997</v>
      </c>
      <c r="D222">
        <v>3.8</v>
      </c>
      <c r="E222">
        <v>101</v>
      </c>
      <c r="F222">
        <v>1</v>
      </c>
      <c r="G222" s="1" t="s">
        <v>31</v>
      </c>
      <c r="H222" t="b">
        <v>1</v>
      </c>
      <c r="I222" t="b">
        <v>1</v>
      </c>
      <c r="J222" t="b">
        <v>0</v>
      </c>
      <c r="K222" t="b">
        <v>0</v>
      </c>
      <c r="L222" t="b">
        <v>0</v>
      </c>
      <c r="M222" t="b">
        <v>1</v>
      </c>
      <c r="N222" t="b">
        <v>0</v>
      </c>
      <c r="O222" t="b">
        <v>0</v>
      </c>
      <c r="P222">
        <v>3</v>
      </c>
      <c r="Q222">
        <v>42.863999999999997</v>
      </c>
      <c r="R222">
        <v>14.287999999999998</v>
      </c>
      <c r="S222">
        <f>$H$1*output[[#This Row],[sense_temp]]+$I$1*output[[#This Row],[sense_motion]]+$J$1*output[[#This Row],[sense_humidity]]+$K$1*output[[#This Row],[sense_uv]]+$L$1*output[[#This Row],[sense_light]]+$M$1*output[[#This Row],[sense_vibration]]+$N$1*output[[#This Row],[sense_plant]]+$O$1*output[[#This Row],[sense_door]]</f>
        <v>2.25</v>
      </c>
      <c r="T222">
        <f>-output[[#This Row],[adjprice]]/output[[#This Row],[adj sensors]]</f>
        <v>-19.050666666666665</v>
      </c>
      <c r="U222" s="1" t="s">
        <v>58</v>
      </c>
      <c r="V222" s="7" cm="1">
        <f t="array" ref="V222">IFERROR(_xlfn.NORM.DIST(output[[#This Row],[neg_pps]],AVERAGE(IF(output[sensors]=output[[#This Row],[sensors]],output[neg_pps])),_xlfn.STDEV.P(IF(output[sensors]=output[[#This Row],[sensors]],output[neg_pps])),1),_xlfn.NORM.DIST(output[[#This Row],[neg_pps]],AVERAGE(output[neg_pps]),_xlfn.STDEV.P(output[neg_pps]),1))*(5-1)+1</f>
        <v>3.7339333308946578</v>
      </c>
      <c r="W222" s="7" cm="1">
        <f t="array" ref="W222">IFERROR(_xlfn.NORM.DIST(output[[#This Row],[reviews]],AVERAGE(IF(output[sensors]=output[[#This Row],[sensors]],output[reviews])),_xlfn.STDEV.P(IF(output[sensors]=output[[#This Row],[sensors]],output[reviews])),1),_xlfn.NORM.DIST(output[[#This Row],[reviews]],AVERAGE(output[reviews]),_xlfn.STDEV.P(output[reviews]),1))*(1.2-0.8)+0.5</f>
        <v>0.64387359891872953</v>
      </c>
      <c r="X222" s="8">
        <f>output[[#This Row],[normalized review count]]*output[[#This Row],[rating]]</f>
        <v>2.4467196758911722</v>
      </c>
      <c r="Y222" s="8">
        <f>(output[[#This Row],[adj Review]]+output[[#This Row],[normalized_pps]])/2</f>
        <v>3.090326503392915</v>
      </c>
    </row>
    <row r="223" spans="1:25" hidden="1" x14ac:dyDescent="0.25">
      <c r="A223" s="1" t="s">
        <v>57</v>
      </c>
      <c r="B223" s="1" t="s">
        <v>428</v>
      </c>
      <c r="C223">
        <v>42.863999999999997</v>
      </c>
      <c r="D223">
        <v>3.8</v>
      </c>
      <c r="E223">
        <v>101</v>
      </c>
      <c r="F223">
        <v>1</v>
      </c>
      <c r="G223" s="1" t="s">
        <v>31</v>
      </c>
      <c r="H223" t="b">
        <v>1</v>
      </c>
      <c r="I223" t="b">
        <v>1</v>
      </c>
      <c r="J223" t="b">
        <v>0</v>
      </c>
      <c r="K223" t="b">
        <v>0</v>
      </c>
      <c r="L223" t="b">
        <v>0</v>
      </c>
      <c r="M223" t="b">
        <v>1</v>
      </c>
      <c r="N223" t="b">
        <v>0</v>
      </c>
      <c r="O223" t="b">
        <v>0</v>
      </c>
      <c r="P223">
        <v>3</v>
      </c>
      <c r="Q223">
        <v>42.863999999999997</v>
      </c>
      <c r="R223">
        <v>14.287999999999998</v>
      </c>
      <c r="S223">
        <f>$H$1*output[[#This Row],[sense_temp]]+$I$1*output[[#This Row],[sense_motion]]+$J$1*output[[#This Row],[sense_humidity]]+$K$1*output[[#This Row],[sense_uv]]+$L$1*output[[#This Row],[sense_light]]+$M$1*output[[#This Row],[sense_vibration]]+$N$1*output[[#This Row],[sense_plant]]+$O$1*output[[#This Row],[sense_door]]</f>
        <v>2.25</v>
      </c>
      <c r="T223">
        <f>-output[[#This Row],[adjprice]]/output[[#This Row],[adj sensors]]</f>
        <v>-19.050666666666665</v>
      </c>
      <c r="U223" s="1" t="s">
        <v>58</v>
      </c>
      <c r="V223" s="7" cm="1">
        <f t="array" ref="V223">IFERROR(_xlfn.NORM.DIST(output[[#This Row],[neg_pps]],AVERAGE(IF(output[sensors]=output[[#This Row],[sensors]],output[neg_pps])),_xlfn.STDEV.P(IF(output[sensors]=output[[#This Row],[sensors]],output[neg_pps])),1),_xlfn.NORM.DIST(output[[#This Row],[neg_pps]],AVERAGE(output[neg_pps]),_xlfn.STDEV.P(output[neg_pps]),1))*(5-1)+1</f>
        <v>3.7339333308946578</v>
      </c>
      <c r="W223" s="7" cm="1">
        <f t="array" ref="W223">IFERROR(_xlfn.NORM.DIST(output[[#This Row],[reviews]],AVERAGE(IF(output[sensors]=output[[#This Row],[sensors]],output[reviews])),_xlfn.STDEV.P(IF(output[sensors]=output[[#This Row],[sensors]],output[reviews])),1),_xlfn.NORM.DIST(output[[#This Row],[reviews]],AVERAGE(output[reviews]),_xlfn.STDEV.P(output[reviews]),1))*(1.2-0.8)+0.5</f>
        <v>0.64387359891872953</v>
      </c>
      <c r="X223" s="8">
        <f>output[[#This Row],[normalized review count]]*output[[#This Row],[rating]]</f>
        <v>2.4467196758911722</v>
      </c>
      <c r="Y223" s="8">
        <f>(output[[#This Row],[adj Review]]+output[[#This Row],[normalized_pps]])/2</f>
        <v>3.090326503392915</v>
      </c>
    </row>
    <row r="224" spans="1:25" hidden="1" x14ac:dyDescent="0.25">
      <c r="A224" s="1" t="s">
        <v>57</v>
      </c>
      <c r="B224" s="1" t="s">
        <v>453</v>
      </c>
      <c r="C224">
        <v>42.863999999999997</v>
      </c>
      <c r="D224">
        <v>3.8</v>
      </c>
      <c r="E224">
        <v>101</v>
      </c>
      <c r="F224">
        <v>1</v>
      </c>
      <c r="G224" s="1" t="s">
        <v>31</v>
      </c>
      <c r="H224" t="b">
        <v>1</v>
      </c>
      <c r="I224" t="b">
        <v>1</v>
      </c>
      <c r="J224" t="b">
        <v>0</v>
      </c>
      <c r="K224" t="b">
        <v>0</v>
      </c>
      <c r="L224" t="b">
        <v>0</v>
      </c>
      <c r="M224" t="b">
        <v>1</v>
      </c>
      <c r="N224" t="b">
        <v>0</v>
      </c>
      <c r="O224" t="b">
        <v>0</v>
      </c>
      <c r="P224">
        <v>3</v>
      </c>
      <c r="Q224">
        <v>42.863999999999997</v>
      </c>
      <c r="R224">
        <v>14.287999999999998</v>
      </c>
      <c r="S224">
        <f>$H$1*output[[#This Row],[sense_temp]]+$I$1*output[[#This Row],[sense_motion]]+$J$1*output[[#This Row],[sense_humidity]]+$K$1*output[[#This Row],[sense_uv]]+$L$1*output[[#This Row],[sense_light]]+$M$1*output[[#This Row],[sense_vibration]]+$N$1*output[[#This Row],[sense_plant]]+$O$1*output[[#This Row],[sense_door]]</f>
        <v>2.25</v>
      </c>
      <c r="T224">
        <f>-output[[#This Row],[adjprice]]/output[[#This Row],[adj sensors]]</f>
        <v>-19.050666666666665</v>
      </c>
      <c r="U224" s="1" t="s">
        <v>58</v>
      </c>
      <c r="V224" s="7" cm="1">
        <f t="array" ref="V224">IFERROR(_xlfn.NORM.DIST(output[[#This Row],[neg_pps]],AVERAGE(IF(output[sensors]=output[[#This Row],[sensors]],output[neg_pps])),_xlfn.STDEV.P(IF(output[sensors]=output[[#This Row],[sensors]],output[neg_pps])),1),_xlfn.NORM.DIST(output[[#This Row],[neg_pps]],AVERAGE(output[neg_pps]),_xlfn.STDEV.P(output[neg_pps]),1))*(5-1)+1</f>
        <v>3.7339333308946578</v>
      </c>
      <c r="W224" s="7" cm="1">
        <f t="array" ref="W224">IFERROR(_xlfn.NORM.DIST(output[[#This Row],[reviews]],AVERAGE(IF(output[sensors]=output[[#This Row],[sensors]],output[reviews])),_xlfn.STDEV.P(IF(output[sensors]=output[[#This Row],[sensors]],output[reviews])),1),_xlfn.NORM.DIST(output[[#This Row],[reviews]],AVERAGE(output[reviews]),_xlfn.STDEV.P(output[reviews]),1))*(1.2-0.8)+0.5</f>
        <v>0.64387359891872953</v>
      </c>
      <c r="X224" s="8">
        <f>output[[#This Row],[normalized review count]]*output[[#This Row],[rating]]</f>
        <v>2.4467196758911722</v>
      </c>
      <c r="Y224" s="8">
        <f>(output[[#This Row],[adj Review]]+output[[#This Row],[normalized_pps]])/2</f>
        <v>3.090326503392915</v>
      </c>
    </row>
    <row r="225" spans="1:25" hidden="1" x14ac:dyDescent="0.25">
      <c r="A225" s="1" t="s">
        <v>140</v>
      </c>
      <c r="B225" s="1" t="s">
        <v>538</v>
      </c>
      <c r="C225">
        <v>18.990499999999997</v>
      </c>
      <c r="D225">
        <v>3.9</v>
      </c>
      <c r="E225">
        <v>128</v>
      </c>
      <c r="F225">
        <v>1</v>
      </c>
      <c r="G225" s="1" t="s">
        <v>61</v>
      </c>
      <c r="H225" t="b">
        <v>0</v>
      </c>
      <c r="I225" t="b">
        <v>0</v>
      </c>
      <c r="J225" t="b">
        <v>0</v>
      </c>
      <c r="K225" t="b">
        <v>0</v>
      </c>
      <c r="L225" t="b">
        <v>0</v>
      </c>
      <c r="M225" t="b">
        <v>0</v>
      </c>
      <c r="N225" t="b">
        <v>0</v>
      </c>
      <c r="O225" t="b">
        <v>1</v>
      </c>
      <c r="P225">
        <v>1</v>
      </c>
      <c r="Q225">
        <v>18.990499999999997</v>
      </c>
      <c r="R225">
        <v>18.990499999999997</v>
      </c>
      <c r="S225">
        <f>$H$1*output[[#This Row],[sense_temp]]+$I$1*output[[#This Row],[sense_motion]]+$J$1*output[[#This Row],[sense_humidity]]+$K$1*output[[#This Row],[sense_uv]]+$L$1*output[[#This Row],[sense_light]]+$M$1*output[[#This Row],[sense_vibration]]+$N$1*output[[#This Row],[sense_plant]]+$O$1*output[[#This Row],[sense_door]]</f>
        <v>1</v>
      </c>
      <c r="T225">
        <f>-output[[#This Row],[adjprice]]/output[[#This Row],[adj sensors]]</f>
        <v>-18.990499999999997</v>
      </c>
      <c r="U225" s="1" t="s">
        <v>37</v>
      </c>
      <c r="V225" s="7" cm="1">
        <f t="array" ref="V225">IFERROR(_xlfn.NORM.DIST(output[[#This Row],[neg_pps]],AVERAGE(IF(output[sensors]=output[[#This Row],[sensors]],output[neg_pps])),_xlfn.STDEV.P(IF(output[sensors]=output[[#This Row],[sensors]],output[neg_pps])),1),_xlfn.NORM.DIST(output[[#This Row],[neg_pps]],AVERAGE(output[neg_pps]),_xlfn.STDEV.P(output[neg_pps]),1))*(5-1)+1</f>
        <v>3.6750501088181604</v>
      </c>
      <c r="W225" s="7" cm="1">
        <f t="array" ref="W225">IFERROR(_xlfn.NORM.DIST(output[[#This Row],[reviews]],AVERAGE(IF(output[sensors]=output[[#This Row],[sensors]],output[reviews])),_xlfn.STDEV.P(IF(output[sensors]=output[[#This Row],[sensors]],output[reviews])),1),_xlfn.NORM.DIST(output[[#This Row],[reviews]],AVERAGE(output[reviews]),_xlfn.STDEV.P(output[reviews]),1))*(1.2-0.8)+0.5</f>
        <v>0.63102691475244543</v>
      </c>
      <c r="X225" s="8">
        <f>output[[#This Row],[normalized review count]]*output[[#This Row],[rating]]</f>
        <v>2.4610049675345373</v>
      </c>
      <c r="Y225" s="8">
        <f>(output[[#This Row],[adj Review]]+output[[#This Row],[normalized_pps]])/2</f>
        <v>3.0680275381763487</v>
      </c>
    </row>
    <row r="226" spans="1:25" hidden="1" x14ac:dyDescent="0.25">
      <c r="A226" s="1" t="s">
        <v>140</v>
      </c>
      <c r="B226" s="1" t="s">
        <v>540</v>
      </c>
      <c r="C226">
        <v>18.990499999999997</v>
      </c>
      <c r="D226">
        <v>3.9</v>
      </c>
      <c r="E226">
        <v>128</v>
      </c>
      <c r="F226">
        <v>1</v>
      </c>
      <c r="G226" s="1" t="s">
        <v>61</v>
      </c>
      <c r="H226" t="b">
        <v>0</v>
      </c>
      <c r="I226" t="b">
        <v>0</v>
      </c>
      <c r="J226" t="b">
        <v>0</v>
      </c>
      <c r="K226" t="b">
        <v>0</v>
      </c>
      <c r="L226" t="b">
        <v>0</v>
      </c>
      <c r="M226" t="b">
        <v>0</v>
      </c>
      <c r="N226" t="b">
        <v>0</v>
      </c>
      <c r="O226" t="b">
        <v>1</v>
      </c>
      <c r="P226">
        <v>1</v>
      </c>
      <c r="Q226">
        <v>18.990499999999997</v>
      </c>
      <c r="R226">
        <v>18.990499999999997</v>
      </c>
      <c r="S226">
        <f>$H$1*output[[#This Row],[sense_temp]]+$I$1*output[[#This Row],[sense_motion]]+$J$1*output[[#This Row],[sense_humidity]]+$K$1*output[[#This Row],[sense_uv]]+$L$1*output[[#This Row],[sense_light]]+$M$1*output[[#This Row],[sense_vibration]]+$N$1*output[[#This Row],[sense_plant]]+$O$1*output[[#This Row],[sense_door]]</f>
        <v>1</v>
      </c>
      <c r="T226">
        <f>-output[[#This Row],[adjprice]]/output[[#This Row],[adj sensors]]</f>
        <v>-18.990499999999997</v>
      </c>
      <c r="U226" s="1" t="s">
        <v>37</v>
      </c>
      <c r="V226" s="7" cm="1">
        <f t="array" ref="V226">IFERROR(_xlfn.NORM.DIST(output[[#This Row],[neg_pps]],AVERAGE(IF(output[sensors]=output[[#This Row],[sensors]],output[neg_pps])),_xlfn.STDEV.P(IF(output[sensors]=output[[#This Row],[sensors]],output[neg_pps])),1),_xlfn.NORM.DIST(output[[#This Row],[neg_pps]],AVERAGE(output[neg_pps]),_xlfn.STDEV.P(output[neg_pps]),1))*(5-1)+1</f>
        <v>3.6750501088181604</v>
      </c>
      <c r="W226" s="7" cm="1">
        <f t="array" ref="W226">IFERROR(_xlfn.NORM.DIST(output[[#This Row],[reviews]],AVERAGE(IF(output[sensors]=output[[#This Row],[sensors]],output[reviews])),_xlfn.STDEV.P(IF(output[sensors]=output[[#This Row],[sensors]],output[reviews])),1),_xlfn.NORM.DIST(output[[#This Row],[reviews]],AVERAGE(output[reviews]),_xlfn.STDEV.P(output[reviews]),1))*(1.2-0.8)+0.5</f>
        <v>0.63102691475244543</v>
      </c>
      <c r="X226" s="8">
        <f>output[[#This Row],[normalized review count]]*output[[#This Row],[rating]]</f>
        <v>2.4610049675345373</v>
      </c>
      <c r="Y226" s="8">
        <f>(output[[#This Row],[adj Review]]+output[[#This Row],[normalized_pps]])/2</f>
        <v>3.0680275381763487</v>
      </c>
    </row>
    <row r="227" spans="1:25" hidden="1" x14ac:dyDescent="0.25">
      <c r="A227" s="1" t="s">
        <v>140</v>
      </c>
      <c r="B227" s="1" t="s">
        <v>605</v>
      </c>
      <c r="C227">
        <v>18.990499999999997</v>
      </c>
      <c r="D227">
        <v>3.9</v>
      </c>
      <c r="E227">
        <v>128</v>
      </c>
      <c r="F227">
        <v>1</v>
      </c>
      <c r="G227" s="1" t="s">
        <v>61</v>
      </c>
      <c r="H227" t="b">
        <v>0</v>
      </c>
      <c r="I227" t="b">
        <v>0</v>
      </c>
      <c r="J227" t="b">
        <v>0</v>
      </c>
      <c r="K227" t="b">
        <v>0</v>
      </c>
      <c r="L227" t="b">
        <v>0</v>
      </c>
      <c r="M227" t="b">
        <v>0</v>
      </c>
      <c r="N227" t="b">
        <v>0</v>
      </c>
      <c r="O227" t="b">
        <v>1</v>
      </c>
      <c r="P227">
        <v>1</v>
      </c>
      <c r="Q227">
        <v>18.990499999999997</v>
      </c>
      <c r="R227">
        <v>18.990499999999997</v>
      </c>
      <c r="S227">
        <f>$H$1*output[[#This Row],[sense_temp]]+$I$1*output[[#This Row],[sense_motion]]+$J$1*output[[#This Row],[sense_humidity]]+$K$1*output[[#This Row],[sense_uv]]+$L$1*output[[#This Row],[sense_light]]+$M$1*output[[#This Row],[sense_vibration]]+$N$1*output[[#This Row],[sense_plant]]+$O$1*output[[#This Row],[sense_door]]</f>
        <v>1</v>
      </c>
      <c r="T227">
        <f>-output[[#This Row],[adjprice]]/output[[#This Row],[adj sensors]]</f>
        <v>-18.990499999999997</v>
      </c>
      <c r="U227" s="1" t="s">
        <v>37</v>
      </c>
      <c r="V227" s="7" cm="1">
        <f t="array" ref="V227">IFERROR(_xlfn.NORM.DIST(output[[#This Row],[neg_pps]],AVERAGE(IF(output[sensors]=output[[#This Row],[sensors]],output[neg_pps])),_xlfn.STDEV.P(IF(output[sensors]=output[[#This Row],[sensors]],output[neg_pps])),1),_xlfn.NORM.DIST(output[[#This Row],[neg_pps]],AVERAGE(output[neg_pps]),_xlfn.STDEV.P(output[neg_pps]),1))*(5-1)+1</f>
        <v>3.6750501088181604</v>
      </c>
      <c r="W227" s="7" cm="1">
        <f t="array" ref="W227">IFERROR(_xlfn.NORM.DIST(output[[#This Row],[reviews]],AVERAGE(IF(output[sensors]=output[[#This Row],[sensors]],output[reviews])),_xlfn.STDEV.P(IF(output[sensors]=output[[#This Row],[sensors]],output[reviews])),1),_xlfn.NORM.DIST(output[[#This Row],[reviews]],AVERAGE(output[reviews]),_xlfn.STDEV.P(output[reviews]),1))*(1.2-0.8)+0.5</f>
        <v>0.63102691475244543</v>
      </c>
      <c r="X227" s="8">
        <f>output[[#This Row],[normalized review count]]*output[[#This Row],[rating]]</f>
        <v>2.4610049675345373</v>
      </c>
      <c r="Y227" s="8">
        <f>(output[[#This Row],[adj Review]]+output[[#This Row],[normalized_pps]])/2</f>
        <v>3.0680275381763487</v>
      </c>
    </row>
    <row r="228" spans="1:25" hidden="1" x14ac:dyDescent="0.25">
      <c r="A228" s="1" t="s">
        <v>646</v>
      </c>
      <c r="B228" s="1" t="s">
        <v>647</v>
      </c>
      <c r="C228">
        <v>18.990499999999997</v>
      </c>
      <c r="D228">
        <v>3</v>
      </c>
      <c r="E228">
        <v>1</v>
      </c>
      <c r="F228">
        <v>1</v>
      </c>
      <c r="G228" s="1" t="s">
        <v>61</v>
      </c>
      <c r="H228" t="b">
        <v>0</v>
      </c>
      <c r="I228" t="b">
        <v>1</v>
      </c>
      <c r="J228" t="b">
        <v>0</v>
      </c>
      <c r="K228" t="b">
        <v>0</v>
      </c>
      <c r="L228" t="b">
        <v>0</v>
      </c>
      <c r="M228" t="b">
        <v>0</v>
      </c>
      <c r="N228" t="b">
        <v>0</v>
      </c>
      <c r="O228" t="b">
        <v>0</v>
      </c>
      <c r="P228">
        <v>1</v>
      </c>
      <c r="Q228">
        <v>18.990499999999997</v>
      </c>
      <c r="R228">
        <v>18.990499999999997</v>
      </c>
      <c r="S228">
        <f>$H$1*output[[#This Row],[sense_temp]]+$I$1*output[[#This Row],[sense_motion]]+$J$1*output[[#This Row],[sense_humidity]]+$K$1*output[[#This Row],[sense_uv]]+$L$1*output[[#This Row],[sense_light]]+$M$1*output[[#This Row],[sense_vibration]]+$N$1*output[[#This Row],[sense_plant]]+$O$1*output[[#This Row],[sense_door]]</f>
        <v>1</v>
      </c>
      <c r="T228">
        <f>-output[[#This Row],[adjprice]]/output[[#This Row],[adj sensors]]</f>
        <v>-18.990499999999997</v>
      </c>
      <c r="U228" s="1" t="s">
        <v>21</v>
      </c>
      <c r="V228" s="7" cm="1">
        <f t="array" ref="V228">IFERROR(_xlfn.NORM.DIST(output[[#This Row],[neg_pps]],AVERAGE(IF(output[sensors]=output[[#This Row],[sensors]],output[neg_pps])),_xlfn.STDEV.P(IF(output[sensors]=output[[#This Row],[sensors]],output[neg_pps])),1),_xlfn.NORM.DIST(output[[#This Row],[neg_pps]],AVERAGE(output[neg_pps]),_xlfn.STDEV.P(output[neg_pps]),1))*(5-1)+1</f>
        <v>4.1648411676719226</v>
      </c>
      <c r="W228" s="7" cm="1">
        <f t="array" ref="W228">IFERROR(_xlfn.NORM.DIST(output[[#This Row],[reviews]],AVERAGE(IF(output[sensors]=output[[#This Row],[sensors]],output[reviews])),_xlfn.STDEV.P(IF(output[sensors]=output[[#This Row],[sensors]],output[reviews])),1),_xlfn.NORM.DIST(output[[#This Row],[reviews]],AVERAGE(output[reviews]),_xlfn.STDEV.P(output[reviews]),1))*(1.2-0.8)+0.5</f>
        <v>0.65658315847587179</v>
      </c>
      <c r="X228" s="8">
        <f>output[[#This Row],[normalized review count]]*output[[#This Row],[rating]]</f>
        <v>1.9697494754276152</v>
      </c>
      <c r="Y228" s="8">
        <f>(output[[#This Row],[adj Review]]+output[[#This Row],[normalized_pps]])/2</f>
        <v>3.0672953215497687</v>
      </c>
    </row>
    <row r="229" spans="1:25" hidden="1" x14ac:dyDescent="0.25">
      <c r="A229" s="1" t="s">
        <v>40</v>
      </c>
      <c r="B229" s="1" t="s">
        <v>193</v>
      </c>
      <c r="C229">
        <v>37.049999999999997</v>
      </c>
      <c r="D229">
        <v>4.3</v>
      </c>
      <c r="E229">
        <v>455</v>
      </c>
      <c r="F229">
        <v>1</v>
      </c>
      <c r="G229" s="1" t="s">
        <v>31</v>
      </c>
      <c r="H229" t="b">
        <v>0</v>
      </c>
      <c r="I229" t="b">
        <v>1</v>
      </c>
      <c r="J229" t="b">
        <v>0</v>
      </c>
      <c r="K229" t="b">
        <v>0</v>
      </c>
      <c r="L229" t="b">
        <v>0</v>
      </c>
      <c r="M229" t="b">
        <v>0</v>
      </c>
      <c r="N229" t="b">
        <v>0</v>
      </c>
      <c r="O229" t="b">
        <v>0</v>
      </c>
      <c r="P229">
        <v>1</v>
      </c>
      <c r="Q229">
        <v>37.049999999999997</v>
      </c>
      <c r="R229">
        <v>37.049999999999997</v>
      </c>
      <c r="S229">
        <f>$H$1*output[[#This Row],[sense_temp]]+$I$1*output[[#This Row],[sense_motion]]+$J$1*output[[#This Row],[sense_humidity]]+$K$1*output[[#This Row],[sense_uv]]+$L$1*output[[#This Row],[sense_light]]+$M$1*output[[#This Row],[sense_vibration]]+$N$1*output[[#This Row],[sense_plant]]+$O$1*output[[#This Row],[sense_door]]</f>
        <v>1</v>
      </c>
      <c r="T229">
        <f>-output[[#This Row],[adjprice]]/output[[#This Row],[adj sensors]]</f>
        <v>-37.049999999999997</v>
      </c>
      <c r="U229" s="1" t="s">
        <v>21</v>
      </c>
      <c r="V229" s="7" cm="1">
        <f t="array" ref="V229">IFERROR(_xlfn.NORM.DIST(output[[#This Row],[neg_pps]],AVERAGE(IF(output[sensors]=output[[#This Row],[sensors]],output[neg_pps])),_xlfn.STDEV.P(IF(output[sensors]=output[[#This Row],[sensors]],output[neg_pps])),1),_xlfn.NORM.DIST(output[[#This Row],[neg_pps]],AVERAGE(output[neg_pps]),_xlfn.STDEV.P(output[neg_pps]),1))*(5-1)+1</f>
        <v>2.9168908174309207</v>
      </c>
      <c r="W229" s="7" cm="1">
        <f t="array" ref="W229">IFERROR(_xlfn.NORM.DIST(output[[#This Row],[reviews]],AVERAGE(IF(output[sensors]=output[[#This Row],[sensors]],output[reviews])),_xlfn.STDEV.P(IF(output[sensors]=output[[#This Row],[sensors]],output[reviews])),1),_xlfn.NORM.DIST(output[[#This Row],[reviews]],AVERAGE(output[reviews]),_xlfn.STDEV.P(output[reviews]),1))*(1.2-0.8)+0.5</f>
        <v>0.74306625425061168</v>
      </c>
      <c r="X229" s="8">
        <f>output[[#This Row],[normalized review count]]*output[[#This Row],[rating]]</f>
        <v>3.1951848932776299</v>
      </c>
      <c r="Y229" s="8">
        <f>(output[[#This Row],[adj Review]]+output[[#This Row],[normalized_pps]])/2</f>
        <v>3.0560378553542753</v>
      </c>
    </row>
    <row r="230" spans="1:25" hidden="1" x14ac:dyDescent="0.25">
      <c r="A230" s="1" t="s">
        <v>40</v>
      </c>
      <c r="B230" s="1" t="s">
        <v>203</v>
      </c>
      <c r="C230">
        <v>37.049999999999997</v>
      </c>
      <c r="D230">
        <v>4.3</v>
      </c>
      <c r="E230">
        <v>455</v>
      </c>
      <c r="F230">
        <v>1</v>
      </c>
      <c r="G230" s="1" t="s">
        <v>31</v>
      </c>
      <c r="H230" t="b">
        <v>0</v>
      </c>
      <c r="I230" t="b">
        <v>1</v>
      </c>
      <c r="J230" t="b">
        <v>0</v>
      </c>
      <c r="K230" t="b">
        <v>0</v>
      </c>
      <c r="L230" t="b">
        <v>0</v>
      </c>
      <c r="M230" t="b">
        <v>0</v>
      </c>
      <c r="N230" t="b">
        <v>0</v>
      </c>
      <c r="O230" t="b">
        <v>0</v>
      </c>
      <c r="P230">
        <v>1</v>
      </c>
      <c r="Q230">
        <v>37.049999999999997</v>
      </c>
      <c r="R230">
        <v>37.049999999999997</v>
      </c>
      <c r="S230">
        <f>$H$1*output[[#This Row],[sense_temp]]+$I$1*output[[#This Row],[sense_motion]]+$J$1*output[[#This Row],[sense_humidity]]+$K$1*output[[#This Row],[sense_uv]]+$L$1*output[[#This Row],[sense_light]]+$M$1*output[[#This Row],[sense_vibration]]+$N$1*output[[#This Row],[sense_plant]]+$O$1*output[[#This Row],[sense_door]]</f>
        <v>1</v>
      </c>
      <c r="T230">
        <f>-output[[#This Row],[adjprice]]/output[[#This Row],[adj sensors]]</f>
        <v>-37.049999999999997</v>
      </c>
      <c r="U230" s="1" t="s">
        <v>21</v>
      </c>
      <c r="V230" s="7" cm="1">
        <f t="array" ref="V230">IFERROR(_xlfn.NORM.DIST(output[[#This Row],[neg_pps]],AVERAGE(IF(output[sensors]=output[[#This Row],[sensors]],output[neg_pps])),_xlfn.STDEV.P(IF(output[sensors]=output[[#This Row],[sensors]],output[neg_pps])),1),_xlfn.NORM.DIST(output[[#This Row],[neg_pps]],AVERAGE(output[neg_pps]),_xlfn.STDEV.P(output[neg_pps]),1))*(5-1)+1</f>
        <v>2.9168908174309207</v>
      </c>
      <c r="W230" s="7" cm="1">
        <f t="array" ref="W230">IFERROR(_xlfn.NORM.DIST(output[[#This Row],[reviews]],AVERAGE(IF(output[sensors]=output[[#This Row],[sensors]],output[reviews])),_xlfn.STDEV.P(IF(output[sensors]=output[[#This Row],[sensors]],output[reviews])),1),_xlfn.NORM.DIST(output[[#This Row],[reviews]],AVERAGE(output[reviews]),_xlfn.STDEV.P(output[reviews]),1))*(1.2-0.8)+0.5</f>
        <v>0.74306625425061168</v>
      </c>
      <c r="X230" s="8">
        <f>output[[#This Row],[normalized review count]]*output[[#This Row],[rating]]</f>
        <v>3.1951848932776299</v>
      </c>
      <c r="Y230" s="8">
        <f>(output[[#This Row],[adj Review]]+output[[#This Row],[normalized_pps]])/2</f>
        <v>3.0560378553542753</v>
      </c>
    </row>
    <row r="231" spans="1:25" hidden="1" x14ac:dyDescent="0.25">
      <c r="A231" s="1" t="s">
        <v>40</v>
      </c>
      <c r="B231" s="1" t="s">
        <v>435</v>
      </c>
      <c r="C231">
        <v>37.049999999999997</v>
      </c>
      <c r="D231">
        <v>4.3</v>
      </c>
      <c r="E231">
        <v>455</v>
      </c>
      <c r="F231">
        <v>1</v>
      </c>
      <c r="G231" s="1" t="s">
        <v>31</v>
      </c>
      <c r="H231" t="b">
        <v>0</v>
      </c>
      <c r="I231" t="b">
        <v>1</v>
      </c>
      <c r="J231" t="b">
        <v>0</v>
      </c>
      <c r="K231" t="b">
        <v>0</v>
      </c>
      <c r="L231" t="b">
        <v>0</v>
      </c>
      <c r="M231" t="b">
        <v>0</v>
      </c>
      <c r="N231" t="b">
        <v>0</v>
      </c>
      <c r="O231" t="b">
        <v>0</v>
      </c>
      <c r="P231">
        <v>1</v>
      </c>
      <c r="Q231">
        <v>37.049999999999997</v>
      </c>
      <c r="R231">
        <v>37.049999999999997</v>
      </c>
      <c r="S231">
        <f>$H$1*output[[#This Row],[sense_temp]]+$I$1*output[[#This Row],[sense_motion]]+$J$1*output[[#This Row],[sense_humidity]]+$K$1*output[[#This Row],[sense_uv]]+$L$1*output[[#This Row],[sense_light]]+$M$1*output[[#This Row],[sense_vibration]]+$N$1*output[[#This Row],[sense_plant]]+$O$1*output[[#This Row],[sense_door]]</f>
        <v>1</v>
      </c>
      <c r="T231">
        <f>-output[[#This Row],[adjprice]]/output[[#This Row],[adj sensors]]</f>
        <v>-37.049999999999997</v>
      </c>
      <c r="U231" s="1" t="s">
        <v>21</v>
      </c>
      <c r="V231" s="7" cm="1">
        <f t="array" ref="V231">IFERROR(_xlfn.NORM.DIST(output[[#This Row],[neg_pps]],AVERAGE(IF(output[sensors]=output[[#This Row],[sensors]],output[neg_pps])),_xlfn.STDEV.P(IF(output[sensors]=output[[#This Row],[sensors]],output[neg_pps])),1),_xlfn.NORM.DIST(output[[#This Row],[neg_pps]],AVERAGE(output[neg_pps]),_xlfn.STDEV.P(output[neg_pps]),1))*(5-1)+1</f>
        <v>2.9168908174309207</v>
      </c>
      <c r="W231" s="7" cm="1">
        <f t="array" ref="W231">IFERROR(_xlfn.NORM.DIST(output[[#This Row],[reviews]],AVERAGE(IF(output[sensors]=output[[#This Row],[sensors]],output[reviews])),_xlfn.STDEV.P(IF(output[sensors]=output[[#This Row],[sensors]],output[reviews])),1),_xlfn.NORM.DIST(output[[#This Row],[reviews]],AVERAGE(output[reviews]),_xlfn.STDEV.P(output[reviews]),1))*(1.2-0.8)+0.5</f>
        <v>0.74306625425061168</v>
      </c>
      <c r="X231" s="8">
        <f>output[[#This Row],[normalized review count]]*output[[#This Row],[rating]]</f>
        <v>3.1951848932776299</v>
      </c>
      <c r="Y231" s="8">
        <f>(output[[#This Row],[adj Review]]+output[[#This Row],[normalized_pps]])/2</f>
        <v>3.0560378553542753</v>
      </c>
    </row>
    <row r="232" spans="1:25" hidden="1" x14ac:dyDescent="0.25">
      <c r="A232" s="1" t="s">
        <v>40</v>
      </c>
      <c r="B232" s="1" t="s">
        <v>456</v>
      </c>
      <c r="C232">
        <v>37.049999999999997</v>
      </c>
      <c r="D232">
        <v>4.3</v>
      </c>
      <c r="E232">
        <v>455</v>
      </c>
      <c r="F232">
        <v>1</v>
      </c>
      <c r="G232" s="1" t="s">
        <v>31</v>
      </c>
      <c r="H232" t="b">
        <v>0</v>
      </c>
      <c r="I232" t="b">
        <v>1</v>
      </c>
      <c r="J232" t="b">
        <v>0</v>
      </c>
      <c r="K232" t="b">
        <v>0</v>
      </c>
      <c r="L232" t="b">
        <v>0</v>
      </c>
      <c r="M232" t="b">
        <v>0</v>
      </c>
      <c r="N232" t="b">
        <v>0</v>
      </c>
      <c r="O232" t="b">
        <v>0</v>
      </c>
      <c r="P232">
        <v>1</v>
      </c>
      <c r="Q232">
        <v>37.049999999999997</v>
      </c>
      <c r="R232">
        <v>37.049999999999997</v>
      </c>
      <c r="S232">
        <f>$H$1*output[[#This Row],[sense_temp]]+$I$1*output[[#This Row],[sense_motion]]+$J$1*output[[#This Row],[sense_humidity]]+$K$1*output[[#This Row],[sense_uv]]+$L$1*output[[#This Row],[sense_light]]+$M$1*output[[#This Row],[sense_vibration]]+$N$1*output[[#This Row],[sense_plant]]+$O$1*output[[#This Row],[sense_door]]</f>
        <v>1</v>
      </c>
      <c r="T232">
        <f>-output[[#This Row],[adjprice]]/output[[#This Row],[adj sensors]]</f>
        <v>-37.049999999999997</v>
      </c>
      <c r="U232" s="1" t="s">
        <v>21</v>
      </c>
      <c r="V232" s="7" cm="1">
        <f t="array" ref="V232">IFERROR(_xlfn.NORM.DIST(output[[#This Row],[neg_pps]],AVERAGE(IF(output[sensors]=output[[#This Row],[sensors]],output[neg_pps])),_xlfn.STDEV.P(IF(output[sensors]=output[[#This Row],[sensors]],output[neg_pps])),1),_xlfn.NORM.DIST(output[[#This Row],[neg_pps]],AVERAGE(output[neg_pps]),_xlfn.STDEV.P(output[neg_pps]),1))*(5-1)+1</f>
        <v>2.9168908174309207</v>
      </c>
      <c r="W232" s="7" cm="1">
        <f t="array" ref="W232">IFERROR(_xlfn.NORM.DIST(output[[#This Row],[reviews]],AVERAGE(IF(output[sensors]=output[[#This Row],[sensors]],output[reviews])),_xlfn.STDEV.P(IF(output[sensors]=output[[#This Row],[sensors]],output[reviews])),1),_xlfn.NORM.DIST(output[[#This Row],[reviews]],AVERAGE(output[reviews]),_xlfn.STDEV.P(output[reviews]),1))*(1.2-0.8)+0.5</f>
        <v>0.74306625425061168</v>
      </c>
      <c r="X232" s="8">
        <f>output[[#This Row],[normalized review count]]*output[[#This Row],[rating]]</f>
        <v>3.1951848932776299</v>
      </c>
      <c r="Y232" s="8">
        <f>(output[[#This Row],[adj Review]]+output[[#This Row],[normalized_pps]])/2</f>
        <v>3.0560378553542753</v>
      </c>
    </row>
    <row r="233" spans="1:25" hidden="1" x14ac:dyDescent="0.25">
      <c r="A233" s="1" t="s">
        <v>40</v>
      </c>
      <c r="B233" s="1" t="s">
        <v>560</v>
      </c>
      <c r="C233">
        <v>37.049999999999997</v>
      </c>
      <c r="D233">
        <v>4.3</v>
      </c>
      <c r="E233">
        <v>455</v>
      </c>
      <c r="F233">
        <v>1</v>
      </c>
      <c r="G233" s="1" t="s">
        <v>31</v>
      </c>
      <c r="H233" t="b">
        <v>0</v>
      </c>
      <c r="I233" t="b">
        <v>1</v>
      </c>
      <c r="J233" t="b">
        <v>0</v>
      </c>
      <c r="K233" t="b">
        <v>0</v>
      </c>
      <c r="L233" t="b">
        <v>0</v>
      </c>
      <c r="M233" t="b">
        <v>0</v>
      </c>
      <c r="N233" t="b">
        <v>0</v>
      </c>
      <c r="O233" t="b">
        <v>0</v>
      </c>
      <c r="P233">
        <v>1</v>
      </c>
      <c r="Q233">
        <v>37.049999999999997</v>
      </c>
      <c r="R233">
        <v>37.049999999999997</v>
      </c>
      <c r="S233">
        <f>$H$1*output[[#This Row],[sense_temp]]+$I$1*output[[#This Row],[sense_motion]]+$J$1*output[[#This Row],[sense_humidity]]+$K$1*output[[#This Row],[sense_uv]]+$L$1*output[[#This Row],[sense_light]]+$M$1*output[[#This Row],[sense_vibration]]+$N$1*output[[#This Row],[sense_plant]]+$O$1*output[[#This Row],[sense_door]]</f>
        <v>1</v>
      </c>
      <c r="T233">
        <f>-output[[#This Row],[adjprice]]/output[[#This Row],[adj sensors]]</f>
        <v>-37.049999999999997</v>
      </c>
      <c r="U233" s="1" t="s">
        <v>21</v>
      </c>
      <c r="V233" s="7" cm="1">
        <f t="array" ref="V233">IFERROR(_xlfn.NORM.DIST(output[[#This Row],[neg_pps]],AVERAGE(IF(output[sensors]=output[[#This Row],[sensors]],output[neg_pps])),_xlfn.STDEV.P(IF(output[sensors]=output[[#This Row],[sensors]],output[neg_pps])),1),_xlfn.NORM.DIST(output[[#This Row],[neg_pps]],AVERAGE(output[neg_pps]),_xlfn.STDEV.P(output[neg_pps]),1))*(5-1)+1</f>
        <v>2.9168908174309207</v>
      </c>
      <c r="W233" s="7" cm="1">
        <f t="array" ref="W233">IFERROR(_xlfn.NORM.DIST(output[[#This Row],[reviews]],AVERAGE(IF(output[sensors]=output[[#This Row],[sensors]],output[reviews])),_xlfn.STDEV.P(IF(output[sensors]=output[[#This Row],[sensors]],output[reviews])),1),_xlfn.NORM.DIST(output[[#This Row],[reviews]],AVERAGE(output[reviews]),_xlfn.STDEV.P(output[reviews]),1))*(1.2-0.8)+0.5</f>
        <v>0.74306625425061168</v>
      </c>
      <c r="X233" s="8">
        <f>output[[#This Row],[normalized review count]]*output[[#This Row],[rating]]</f>
        <v>3.1951848932776299</v>
      </c>
      <c r="Y233" s="8">
        <f>(output[[#This Row],[adj Review]]+output[[#This Row],[normalized_pps]])/2</f>
        <v>3.0560378553542753</v>
      </c>
    </row>
    <row r="234" spans="1:25" hidden="1" x14ac:dyDescent="0.25">
      <c r="A234" s="1" t="s">
        <v>84</v>
      </c>
      <c r="B234" s="1" t="s">
        <v>253</v>
      </c>
      <c r="C234">
        <v>56.990499999999997</v>
      </c>
      <c r="D234">
        <v>3.8</v>
      </c>
      <c r="E234">
        <v>18</v>
      </c>
      <c r="F234">
        <v>1</v>
      </c>
      <c r="G234" s="1" t="s">
        <v>20</v>
      </c>
      <c r="H234" t="b">
        <v>1</v>
      </c>
      <c r="I234" t="b">
        <v>0</v>
      </c>
      <c r="J234" t="b">
        <v>1</v>
      </c>
      <c r="K234" t="b">
        <v>0</v>
      </c>
      <c r="L234" t="b">
        <v>0</v>
      </c>
      <c r="M234" t="b">
        <v>0</v>
      </c>
      <c r="N234" t="b">
        <v>0</v>
      </c>
      <c r="O234" t="b">
        <v>1</v>
      </c>
      <c r="P234">
        <v>3</v>
      </c>
      <c r="Q234">
        <v>56.990499999999997</v>
      </c>
      <c r="R234">
        <v>18.996833333333331</v>
      </c>
      <c r="S234">
        <f>$H$1*output[[#This Row],[sense_temp]]+$I$1*output[[#This Row],[sense_motion]]+$J$1*output[[#This Row],[sense_humidity]]+$K$1*output[[#This Row],[sense_uv]]+$L$1*output[[#This Row],[sense_light]]+$M$1*output[[#This Row],[sense_vibration]]+$N$1*output[[#This Row],[sense_plant]]+$O$1*output[[#This Row],[sense_door]]</f>
        <v>3</v>
      </c>
      <c r="T234">
        <f>-output[[#This Row],[adjprice]]/output[[#This Row],[adj sensors]]</f>
        <v>-18.996833333333331</v>
      </c>
      <c r="U234" s="1" t="s">
        <v>85</v>
      </c>
      <c r="V234" s="7" cm="1">
        <f t="array" ref="V234">IFERROR(_xlfn.NORM.DIST(output[[#This Row],[neg_pps]],AVERAGE(IF(output[sensors]=output[[#This Row],[sensors]],output[neg_pps])),_xlfn.STDEV.P(IF(output[sensors]=output[[#This Row],[sensors]],output[neg_pps])),1),_xlfn.NORM.DIST(output[[#This Row],[neg_pps]],AVERAGE(output[neg_pps]),_xlfn.STDEV.P(output[neg_pps]),1))*(5-1)+1</f>
        <v>3.7372270450809695</v>
      </c>
      <c r="W234" s="7" cm="1">
        <f t="array" ref="W234">IFERROR(_xlfn.NORM.DIST(output[[#This Row],[reviews]],AVERAGE(IF(output[sensors]=output[[#This Row],[sensors]],output[reviews])),_xlfn.STDEV.P(IF(output[sensors]=output[[#This Row],[sensors]],output[reviews])),1),_xlfn.NORM.DIST(output[[#This Row],[reviews]],AVERAGE(output[reviews]),_xlfn.STDEV.P(output[reviews]),1))*(1.2-0.8)+0.5</f>
        <v>0.62156445108347369</v>
      </c>
      <c r="X234" s="8">
        <f>output[[#This Row],[normalized review count]]*output[[#This Row],[rating]]</f>
        <v>2.3619449141172</v>
      </c>
      <c r="Y234" s="8">
        <f>(output[[#This Row],[adj Review]]+output[[#This Row],[normalized_pps]])/2</f>
        <v>3.049585979599085</v>
      </c>
    </row>
    <row r="235" spans="1:25" hidden="1" x14ac:dyDescent="0.25">
      <c r="A235" s="1" t="s">
        <v>84</v>
      </c>
      <c r="B235" s="1" t="s">
        <v>350</v>
      </c>
      <c r="C235">
        <v>56.990499999999997</v>
      </c>
      <c r="D235">
        <v>3.8</v>
      </c>
      <c r="E235">
        <v>18</v>
      </c>
      <c r="F235">
        <v>1</v>
      </c>
      <c r="G235" s="1" t="s">
        <v>20</v>
      </c>
      <c r="H235" t="b">
        <v>1</v>
      </c>
      <c r="I235" t="b">
        <v>0</v>
      </c>
      <c r="J235" t="b">
        <v>1</v>
      </c>
      <c r="K235" t="b">
        <v>0</v>
      </c>
      <c r="L235" t="b">
        <v>0</v>
      </c>
      <c r="M235" t="b">
        <v>0</v>
      </c>
      <c r="N235" t="b">
        <v>0</v>
      </c>
      <c r="O235" t="b">
        <v>1</v>
      </c>
      <c r="P235">
        <v>3</v>
      </c>
      <c r="Q235">
        <v>56.990499999999997</v>
      </c>
      <c r="R235">
        <v>18.996833333333331</v>
      </c>
      <c r="S235">
        <f>$H$1*output[[#This Row],[sense_temp]]+$I$1*output[[#This Row],[sense_motion]]+$J$1*output[[#This Row],[sense_humidity]]+$K$1*output[[#This Row],[sense_uv]]+$L$1*output[[#This Row],[sense_light]]+$M$1*output[[#This Row],[sense_vibration]]+$N$1*output[[#This Row],[sense_plant]]+$O$1*output[[#This Row],[sense_door]]</f>
        <v>3</v>
      </c>
      <c r="T235">
        <f>-output[[#This Row],[adjprice]]/output[[#This Row],[adj sensors]]</f>
        <v>-18.996833333333331</v>
      </c>
      <c r="U235" s="1" t="s">
        <v>85</v>
      </c>
      <c r="V235" s="7" cm="1">
        <f t="array" ref="V235">IFERROR(_xlfn.NORM.DIST(output[[#This Row],[neg_pps]],AVERAGE(IF(output[sensors]=output[[#This Row],[sensors]],output[neg_pps])),_xlfn.STDEV.P(IF(output[sensors]=output[[#This Row],[sensors]],output[neg_pps])),1),_xlfn.NORM.DIST(output[[#This Row],[neg_pps]],AVERAGE(output[neg_pps]),_xlfn.STDEV.P(output[neg_pps]),1))*(5-1)+1</f>
        <v>3.7372270450809695</v>
      </c>
      <c r="W235" s="7" cm="1">
        <f t="array" ref="W235">IFERROR(_xlfn.NORM.DIST(output[[#This Row],[reviews]],AVERAGE(IF(output[sensors]=output[[#This Row],[sensors]],output[reviews])),_xlfn.STDEV.P(IF(output[sensors]=output[[#This Row],[sensors]],output[reviews])),1),_xlfn.NORM.DIST(output[[#This Row],[reviews]],AVERAGE(output[reviews]),_xlfn.STDEV.P(output[reviews]),1))*(1.2-0.8)+0.5</f>
        <v>0.62156445108347369</v>
      </c>
      <c r="X235" s="8">
        <f>output[[#This Row],[normalized review count]]*output[[#This Row],[rating]]</f>
        <v>2.3619449141172</v>
      </c>
      <c r="Y235" s="8">
        <f>(output[[#This Row],[adj Review]]+output[[#This Row],[normalized_pps]])/2</f>
        <v>3.049585979599085</v>
      </c>
    </row>
    <row r="236" spans="1:25" hidden="1" x14ac:dyDescent="0.25">
      <c r="A236" s="1" t="s">
        <v>32</v>
      </c>
      <c r="B236" s="1" t="s">
        <v>182</v>
      </c>
      <c r="C236">
        <v>37.952500000000001</v>
      </c>
      <c r="D236">
        <v>4</v>
      </c>
      <c r="E236">
        <v>521</v>
      </c>
      <c r="F236">
        <v>1</v>
      </c>
      <c r="G236" s="1" t="s">
        <v>31</v>
      </c>
      <c r="H236" t="b">
        <v>1</v>
      </c>
      <c r="I236" t="b">
        <v>1</v>
      </c>
      <c r="J236" t="b">
        <v>1</v>
      </c>
      <c r="K236" t="b">
        <v>0</v>
      </c>
      <c r="L236" t="b">
        <v>0</v>
      </c>
      <c r="M236" t="b">
        <v>0</v>
      </c>
      <c r="N236" t="b">
        <v>0</v>
      </c>
      <c r="O236" t="b">
        <v>0</v>
      </c>
      <c r="P236">
        <v>3</v>
      </c>
      <c r="Q236">
        <v>37.952500000000001</v>
      </c>
      <c r="R236">
        <v>12.650833333333333</v>
      </c>
      <c r="S236">
        <f>$H$1*output[[#This Row],[sense_temp]]+$I$1*output[[#This Row],[sense_motion]]+$J$1*output[[#This Row],[sense_humidity]]+$K$1*output[[#This Row],[sense_uv]]+$L$1*output[[#This Row],[sense_light]]+$M$1*output[[#This Row],[sense_vibration]]+$N$1*output[[#This Row],[sense_plant]]+$O$1*output[[#This Row],[sense_door]]</f>
        <v>3</v>
      </c>
      <c r="T236">
        <f>-output[[#This Row],[adjprice]]/output[[#This Row],[adj sensors]]</f>
        <v>-12.650833333333333</v>
      </c>
      <c r="U236" s="1" t="s">
        <v>33</v>
      </c>
      <c r="V236" s="7" cm="1">
        <f t="array" ref="V236">IFERROR(_xlfn.NORM.DIST(output[[#This Row],[neg_pps]],AVERAGE(IF(output[sensors]=output[[#This Row],[sensors]],output[neg_pps])),_xlfn.STDEV.P(IF(output[sensors]=output[[#This Row],[sensors]],output[neg_pps])),1),_xlfn.NORM.DIST(output[[#This Row],[neg_pps]],AVERAGE(output[neg_pps]),_xlfn.STDEV.P(output[neg_pps]),1))*(5-1)+1</f>
        <v>3.077033682798882</v>
      </c>
      <c r="W236" s="7" cm="1">
        <f t="array" ref="W236">IFERROR(_xlfn.NORM.DIST(output[[#This Row],[reviews]],AVERAGE(IF(output[sensors]=output[[#This Row],[sensors]],output[reviews])),_xlfn.STDEV.P(IF(output[sensors]=output[[#This Row],[sensors]],output[reviews])),1),_xlfn.NORM.DIST(output[[#This Row],[reviews]],AVERAGE(output[reviews]),_xlfn.STDEV.P(output[reviews]),1))*(1.2-0.8)+0.5</f>
        <v>0.7551600296111185</v>
      </c>
      <c r="X236" s="8">
        <f>output[[#This Row],[normalized review count]]*output[[#This Row],[rating]]</f>
        <v>3.020640118444474</v>
      </c>
      <c r="Y236" s="8">
        <f>(output[[#This Row],[adj Review]]+output[[#This Row],[normalized_pps]])/2</f>
        <v>3.0488369006216782</v>
      </c>
    </row>
    <row r="237" spans="1:25" hidden="1" x14ac:dyDescent="0.25">
      <c r="A237" s="1" t="s">
        <v>32</v>
      </c>
      <c r="B237" s="1" t="s">
        <v>202</v>
      </c>
      <c r="C237">
        <v>37.952500000000001</v>
      </c>
      <c r="D237">
        <v>4</v>
      </c>
      <c r="E237">
        <v>521</v>
      </c>
      <c r="F237">
        <v>1</v>
      </c>
      <c r="G237" s="1" t="s">
        <v>31</v>
      </c>
      <c r="H237" t="b">
        <v>1</v>
      </c>
      <c r="I237" t="b">
        <v>1</v>
      </c>
      <c r="J237" t="b">
        <v>1</v>
      </c>
      <c r="K237" t="b">
        <v>0</v>
      </c>
      <c r="L237" t="b">
        <v>0</v>
      </c>
      <c r="M237" t="b">
        <v>0</v>
      </c>
      <c r="N237" t="b">
        <v>0</v>
      </c>
      <c r="O237" t="b">
        <v>0</v>
      </c>
      <c r="P237">
        <v>3</v>
      </c>
      <c r="Q237">
        <v>37.952500000000001</v>
      </c>
      <c r="R237">
        <v>12.650833333333333</v>
      </c>
      <c r="S237">
        <f>$H$1*output[[#This Row],[sense_temp]]+$I$1*output[[#This Row],[sense_motion]]+$J$1*output[[#This Row],[sense_humidity]]+$K$1*output[[#This Row],[sense_uv]]+$L$1*output[[#This Row],[sense_light]]+$M$1*output[[#This Row],[sense_vibration]]+$N$1*output[[#This Row],[sense_plant]]+$O$1*output[[#This Row],[sense_door]]</f>
        <v>3</v>
      </c>
      <c r="T237">
        <f>-output[[#This Row],[adjprice]]/output[[#This Row],[adj sensors]]</f>
        <v>-12.650833333333333</v>
      </c>
      <c r="U237" s="1" t="s">
        <v>33</v>
      </c>
      <c r="V237" s="7" cm="1">
        <f t="array" ref="V237">IFERROR(_xlfn.NORM.DIST(output[[#This Row],[neg_pps]],AVERAGE(IF(output[sensors]=output[[#This Row],[sensors]],output[neg_pps])),_xlfn.STDEV.P(IF(output[sensors]=output[[#This Row],[sensors]],output[neg_pps])),1),_xlfn.NORM.DIST(output[[#This Row],[neg_pps]],AVERAGE(output[neg_pps]),_xlfn.STDEV.P(output[neg_pps]),1))*(5-1)+1</f>
        <v>3.077033682798882</v>
      </c>
      <c r="W237" s="7" cm="1">
        <f t="array" ref="W237">IFERROR(_xlfn.NORM.DIST(output[[#This Row],[reviews]],AVERAGE(IF(output[sensors]=output[[#This Row],[sensors]],output[reviews])),_xlfn.STDEV.P(IF(output[sensors]=output[[#This Row],[sensors]],output[reviews])),1),_xlfn.NORM.DIST(output[[#This Row],[reviews]],AVERAGE(output[reviews]),_xlfn.STDEV.P(output[reviews]),1))*(1.2-0.8)+0.5</f>
        <v>0.7551600296111185</v>
      </c>
      <c r="X237" s="8">
        <f>output[[#This Row],[normalized review count]]*output[[#This Row],[rating]]</f>
        <v>3.020640118444474</v>
      </c>
      <c r="Y237" s="8">
        <f>(output[[#This Row],[adj Review]]+output[[#This Row],[normalized_pps]])/2</f>
        <v>3.0488369006216782</v>
      </c>
    </row>
    <row r="238" spans="1:25" hidden="1" x14ac:dyDescent="0.25">
      <c r="A238" s="1" t="s">
        <v>32</v>
      </c>
      <c r="B238" s="1" t="s">
        <v>240</v>
      </c>
      <c r="C238">
        <v>37.952500000000001</v>
      </c>
      <c r="D238">
        <v>4</v>
      </c>
      <c r="E238">
        <v>521</v>
      </c>
      <c r="F238">
        <v>1</v>
      </c>
      <c r="G238" s="1" t="s">
        <v>31</v>
      </c>
      <c r="H238" t="b">
        <v>1</v>
      </c>
      <c r="I238" t="b">
        <v>1</v>
      </c>
      <c r="J238" t="b">
        <v>1</v>
      </c>
      <c r="K238" t="b">
        <v>0</v>
      </c>
      <c r="L238" t="b">
        <v>0</v>
      </c>
      <c r="M238" t="b">
        <v>0</v>
      </c>
      <c r="N238" t="b">
        <v>0</v>
      </c>
      <c r="O238" t="b">
        <v>0</v>
      </c>
      <c r="P238">
        <v>3</v>
      </c>
      <c r="Q238">
        <v>37.952500000000001</v>
      </c>
      <c r="R238">
        <v>12.650833333333333</v>
      </c>
      <c r="S238">
        <f>$H$1*output[[#This Row],[sense_temp]]+$I$1*output[[#This Row],[sense_motion]]+$J$1*output[[#This Row],[sense_humidity]]+$K$1*output[[#This Row],[sense_uv]]+$L$1*output[[#This Row],[sense_light]]+$M$1*output[[#This Row],[sense_vibration]]+$N$1*output[[#This Row],[sense_plant]]+$O$1*output[[#This Row],[sense_door]]</f>
        <v>3</v>
      </c>
      <c r="T238">
        <f>-output[[#This Row],[adjprice]]/output[[#This Row],[adj sensors]]</f>
        <v>-12.650833333333333</v>
      </c>
      <c r="U238" s="1" t="s">
        <v>33</v>
      </c>
      <c r="V238" s="7" cm="1">
        <f t="array" ref="V238">IFERROR(_xlfn.NORM.DIST(output[[#This Row],[neg_pps]],AVERAGE(IF(output[sensors]=output[[#This Row],[sensors]],output[neg_pps])),_xlfn.STDEV.P(IF(output[sensors]=output[[#This Row],[sensors]],output[neg_pps])),1),_xlfn.NORM.DIST(output[[#This Row],[neg_pps]],AVERAGE(output[neg_pps]),_xlfn.STDEV.P(output[neg_pps]),1))*(5-1)+1</f>
        <v>3.077033682798882</v>
      </c>
      <c r="W238" s="7" cm="1">
        <f t="array" ref="W238">IFERROR(_xlfn.NORM.DIST(output[[#This Row],[reviews]],AVERAGE(IF(output[sensors]=output[[#This Row],[sensors]],output[reviews])),_xlfn.STDEV.P(IF(output[sensors]=output[[#This Row],[sensors]],output[reviews])),1),_xlfn.NORM.DIST(output[[#This Row],[reviews]],AVERAGE(output[reviews]),_xlfn.STDEV.P(output[reviews]),1))*(1.2-0.8)+0.5</f>
        <v>0.7551600296111185</v>
      </c>
      <c r="X238" s="8">
        <f>output[[#This Row],[normalized review count]]*output[[#This Row],[rating]]</f>
        <v>3.020640118444474</v>
      </c>
      <c r="Y238" s="8">
        <f>(output[[#This Row],[adj Review]]+output[[#This Row],[normalized_pps]])/2</f>
        <v>3.0488369006216782</v>
      </c>
    </row>
    <row r="239" spans="1:25" hidden="1" x14ac:dyDescent="0.25">
      <c r="A239" s="1" t="s">
        <v>32</v>
      </c>
      <c r="B239" s="1" t="s">
        <v>259</v>
      </c>
      <c r="C239">
        <v>37.952500000000001</v>
      </c>
      <c r="D239">
        <v>4</v>
      </c>
      <c r="E239">
        <v>521</v>
      </c>
      <c r="F239">
        <v>1</v>
      </c>
      <c r="G239" s="1" t="s">
        <v>31</v>
      </c>
      <c r="H239" t="b">
        <v>1</v>
      </c>
      <c r="I239" t="b">
        <v>1</v>
      </c>
      <c r="J239" t="b">
        <v>1</v>
      </c>
      <c r="K239" t="b">
        <v>0</v>
      </c>
      <c r="L239" t="b">
        <v>0</v>
      </c>
      <c r="M239" t="b">
        <v>0</v>
      </c>
      <c r="N239" t="b">
        <v>0</v>
      </c>
      <c r="O239" t="b">
        <v>0</v>
      </c>
      <c r="P239">
        <v>3</v>
      </c>
      <c r="Q239">
        <v>37.952500000000001</v>
      </c>
      <c r="R239">
        <v>12.650833333333333</v>
      </c>
      <c r="S239">
        <f>$H$1*output[[#This Row],[sense_temp]]+$I$1*output[[#This Row],[sense_motion]]+$J$1*output[[#This Row],[sense_humidity]]+$K$1*output[[#This Row],[sense_uv]]+$L$1*output[[#This Row],[sense_light]]+$M$1*output[[#This Row],[sense_vibration]]+$N$1*output[[#This Row],[sense_plant]]+$O$1*output[[#This Row],[sense_door]]</f>
        <v>3</v>
      </c>
      <c r="T239">
        <f>-output[[#This Row],[adjprice]]/output[[#This Row],[adj sensors]]</f>
        <v>-12.650833333333333</v>
      </c>
      <c r="U239" s="1" t="s">
        <v>33</v>
      </c>
      <c r="V239" s="7" cm="1">
        <f t="array" ref="V239">IFERROR(_xlfn.NORM.DIST(output[[#This Row],[neg_pps]],AVERAGE(IF(output[sensors]=output[[#This Row],[sensors]],output[neg_pps])),_xlfn.STDEV.P(IF(output[sensors]=output[[#This Row],[sensors]],output[neg_pps])),1),_xlfn.NORM.DIST(output[[#This Row],[neg_pps]],AVERAGE(output[neg_pps]),_xlfn.STDEV.P(output[neg_pps]),1))*(5-1)+1</f>
        <v>3.077033682798882</v>
      </c>
      <c r="W239" s="7" cm="1">
        <f t="array" ref="W239">IFERROR(_xlfn.NORM.DIST(output[[#This Row],[reviews]],AVERAGE(IF(output[sensors]=output[[#This Row],[sensors]],output[reviews])),_xlfn.STDEV.P(IF(output[sensors]=output[[#This Row],[sensors]],output[reviews])),1),_xlfn.NORM.DIST(output[[#This Row],[reviews]],AVERAGE(output[reviews]),_xlfn.STDEV.P(output[reviews]),1))*(1.2-0.8)+0.5</f>
        <v>0.7551600296111185</v>
      </c>
      <c r="X239" s="8">
        <f>output[[#This Row],[normalized review count]]*output[[#This Row],[rating]]</f>
        <v>3.020640118444474</v>
      </c>
      <c r="Y239" s="8">
        <f>(output[[#This Row],[adj Review]]+output[[#This Row],[normalized_pps]])/2</f>
        <v>3.0488369006216782</v>
      </c>
    </row>
    <row r="240" spans="1:25" hidden="1" x14ac:dyDescent="0.25">
      <c r="A240" s="1" t="s">
        <v>32</v>
      </c>
      <c r="B240" s="1" t="s">
        <v>320</v>
      </c>
      <c r="C240">
        <v>37.952500000000001</v>
      </c>
      <c r="D240">
        <v>4</v>
      </c>
      <c r="E240">
        <v>521</v>
      </c>
      <c r="F240">
        <v>1</v>
      </c>
      <c r="G240" s="1" t="s">
        <v>31</v>
      </c>
      <c r="H240" t="b">
        <v>1</v>
      </c>
      <c r="I240" t="b">
        <v>1</v>
      </c>
      <c r="J240" t="b">
        <v>1</v>
      </c>
      <c r="K240" t="b">
        <v>0</v>
      </c>
      <c r="L240" t="b">
        <v>0</v>
      </c>
      <c r="M240" t="b">
        <v>0</v>
      </c>
      <c r="N240" t="b">
        <v>0</v>
      </c>
      <c r="O240" t="b">
        <v>0</v>
      </c>
      <c r="P240">
        <v>3</v>
      </c>
      <c r="Q240">
        <v>37.952500000000001</v>
      </c>
      <c r="R240">
        <v>12.650833333333333</v>
      </c>
      <c r="S240">
        <f>$H$1*output[[#This Row],[sense_temp]]+$I$1*output[[#This Row],[sense_motion]]+$J$1*output[[#This Row],[sense_humidity]]+$K$1*output[[#This Row],[sense_uv]]+$L$1*output[[#This Row],[sense_light]]+$M$1*output[[#This Row],[sense_vibration]]+$N$1*output[[#This Row],[sense_plant]]+$O$1*output[[#This Row],[sense_door]]</f>
        <v>3</v>
      </c>
      <c r="T240">
        <f>-output[[#This Row],[adjprice]]/output[[#This Row],[adj sensors]]</f>
        <v>-12.650833333333333</v>
      </c>
      <c r="U240" s="1" t="s">
        <v>33</v>
      </c>
      <c r="V240" s="7" cm="1">
        <f t="array" ref="V240">IFERROR(_xlfn.NORM.DIST(output[[#This Row],[neg_pps]],AVERAGE(IF(output[sensors]=output[[#This Row],[sensors]],output[neg_pps])),_xlfn.STDEV.P(IF(output[sensors]=output[[#This Row],[sensors]],output[neg_pps])),1),_xlfn.NORM.DIST(output[[#This Row],[neg_pps]],AVERAGE(output[neg_pps]),_xlfn.STDEV.P(output[neg_pps]),1))*(5-1)+1</f>
        <v>3.077033682798882</v>
      </c>
      <c r="W240" s="7" cm="1">
        <f t="array" ref="W240">IFERROR(_xlfn.NORM.DIST(output[[#This Row],[reviews]],AVERAGE(IF(output[sensors]=output[[#This Row],[sensors]],output[reviews])),_xlfn.STDEV.P(IF(output[sensors]=output[[#This Row],[sensors]],output[reviews])),1),_xlfn.NORM.DIST(output[[#This Row],[reviews]],AVERAGE(output[reviews]),_xlfn.STDEV.P(output[reviews]),1))*(1.2-0.8)+0.5</f>
        <v>0.7551600296111185</v>
      </c>
      <c r="X240" s="8">
        <f>output[[#This Row],[normalized review count]]*output[[#This Row],[rating]]</f>
        <v>3.020640118444474</v>
      </c>
      <c r="Y240" s="8">
        <f>(output[[#This Row],[adj Review]]+output[[#This Row],[normalized_pps]])/2</f>
        <v>3.0488369006216782</v>
      </c>
    </row>
    <row r="241" spans="1:25" hidden="1" x14ac:dyDescent="0.25">
      <c r="A241" s="1" t="s">
        <v>32</v>
      </c>
      <c r="B241" s="1" t="s">
        <v>351</v>
      </c>
      <c r="C241">
        <v>37.952500000000001</v>
      </c>
      <c r="D241">
        <v>4</v>
      </c>
      <c r="E241">
        <v>521</v>
      </c>
      <c r="F241">
        <v>1</v>
      </c>
      <c r="G241" s="1" t="s">
        <v>31</v>
      </c>
      <c r="H241" t="b">
        <v>1</v>
      </c>
      <c r="I241" t="b">
        <v>1</v>
      </c>
      <c r="J241" t="b">
        <v>1</v>
      </c>
      <c r="K241" t="b">
        <v>0</v>
      </c>
      <c r="L241" t="b">
        <v>0</v>
      </c>
      <c r="M241" t="b">
        <v>0</v>
      </c>
      <c r="N241" t="b">
        <v>0</v>
      </c>
      <c r="O241" t="b">
        <v>0</v>
      </c>
      <c r="P241">
        <v>3</v>
      </c>
      <c r="Q241">
        <v>37.952500000000001</v>
      </c>
      <c r="R241">
        <v>12.650833333333333</v>
      </c>
      <c r="S241">
        <f>$H$1*output[[#This Row],[sense_temp]]+$I$1*output[[#This Row],[sense_motion]]+$J$1*output[[#This Row],[sense_humidity]]+$K$1*output[[#This Row],[sense_uv]]+$L$1*output[[#This Row],[sense_light]]+$M$1*output[[#This Row],[sense_vibration]]+$N$1*output[[#This Row],[sense_plant]]+$O$1*output[[#This Row],[sense_door]]</f>
        <v>3</v>
      </c>
      <c r="T241">
        <f>-output[[#This Row],[adjprice]]/output[[#This Row],[adj sensors]]</f>
        <v>-12.650833333333333</v>
      </c>
      <c r="U241" s="1" t="s">
        <v>33</v>
      </c>
      <c r="V241" s="7" cm="1">
        <f t="array" ref="V241">IFERROR(_xlfn.NORM.DIST(output[[#This Row],[neg_pps]],AVERAGE(IF(output[sensors]=output[[#This Row],[sensors]],output[neg_pps])),_xlfn.STDEV.P(IF(output[sensors]=output[[#This Row],[sensors]],output[neg_pps])),1),_xlfn.NORM.DIST(output[[#This Row],[neg_pps]],AVERAGE(output[neg_pps]),_xlfn.STDEV.P(output[neg_pps]),1))*(5-1)+1</f>
        <v>3.077033682798882</v>
      </c>
      <c r="W241" s="7" cm="1">
        <f t="array" ref="W241">IFERROR(_xlfn.NORM.DIST(output[[#This Row],[reviews]],AVERAGE(IF(output[sensors]=output[[#This Row],[sensors]],output[reviews])),_xlfn.STDEV.P(IF(output[sensors]=output[[#This Row],[sensors]],output[reviews])),1),_xlfn.NORM.DIST(output[[#This Row],[reviews]],AVERAGE(output[reviews]),_xlfn.STDEV.P(output[reviews]),1))*(1.2-0.8)+0.5</f>
        <v>0.7551600296111185</v>
      </c>
      <c r="X241" s="8">
        <f>output[[#This Row],[normalized review count]]*output[[#This Row],[rating]]</f>
        <v>3.020640118444474</v>
      </c>
      <c r="Y241" s="8">
        <f>(output[[#This Row],[adj Review]]+output[[#This Row],[normalized_pps]])/2</f>
        <v>3.0488369006216782</v>
      </c>
    </row>
    <row r="242" spans="1:25" hidden="1" x14ac:dyDescent="0.25">
      <c r="A242" s="1" t="s">
        <v>32</v>
      </c>
      <c r="B242" s="1" t="s">
        <v>396</v>
      </c>
      <c r="C242">
        <v>37.952500000000001</v>
      </c>
      <c r="D242">
        <v>4</v>
      </c>
      <c r="E242">
        <v>521</v>
      </c>
      <c r="F242">
        <v>1</v>
      </c>
      <c r="G242" s="1" t="s">
        <v>31</v>
      </c>
      <c r="H242" t="b">
        <v>1</v>
      </c>
      <c r="I242" t="b">
        <v>1</v>
      </c>
      <c r="J242" t="b">
        <v>1</v>
      </c>
      <c r="K242" t="b">
        <v>0</v>
      </c>
      <c r="L242" t="b">
        <v>0</v>
      </c>
      <c r="M242" t="b">
        <v>0</v>
      </c>
      <c r="N242" t="b">
        <v>0</v>
      </c>
      <c r="O242" t="b">
        <v>0</v>
      </c>
      <c r="P242">
        <v>3</v>
      </c>
      <c r="Q242">
        <v>37.952500000000001</v>
      </c>
      <c r="R242">
        <v>12.650833333333333</v>
      </c>
      <c r="S242">
        <f>$H$1*output[[#This Row],[sense_temp]]+$I$1*output[[#This Row],[sense_motion]]+$J$1*output[[#This Row],[sense_humidity]]+$K$1*output[[#This Row],[sense_uv]]+$L$1*output[[#This Row],[sense_light]]+$M$1*output[[#This Row],[sense_vibration]]+$N$1*output[[#This Row],[sense_plant]]+$O$1*output[[#This Row],[sense_door]]</f>
        <v>3</v>
      </c>
      <c r="T242">
        <f>-output[[#This Row],[adjprice]]/output[[#This Row],[adj sensors]]</f>
        <v>-12.650833333333333</v>
      </c>
      <c r="U242" s="1" t="s">
        <v>33</v>
      </c>
      <c r="V242" s="7" cm="1">
        <f t="array" ref="V242">IFERROR(_xlfn.NORM.DIST(output[[#This Row],[neg_pps]],AVERAGE(IF(output[sensors]=output[[#This Row],[sensors]],output[neg_pps])),_xlfn.STDEV.P(IF(output[sensors]=output[[#This Row],[sensors]],output[neg_pps])),1),_xlfn.NORM.DIST(output[[#This Row],[neg_pps]],AVERAGE(output[neg_pps]),_xlfn.STDEV.P(output[neg_pps]),1))*(5-1)+1</f>
        <v>3.077033682798882</v>
      </c>
      <c r="W242" s="7" cm="1">
        <f t="array" ref="W242">IFERROR(_xlfn.NORM.DIST(output[[#This Row],[reviews]],AVERAGE(IF(output[sensors]=output[[#This Row],[sensors]],output[reviews])),_xlfn.STDEV.P(IF(output[sensors]=output[[#This Row],[sensors]],output[reviews])),1),_xlfn.NORM.DIST(output[[#This Row],[reviews]],AVERAGE(output[reviews]),_xlfn.STDEV.P(output[reviews]),1))*(1.2-0.8)+0.5</f>
        <v>0.7551600296111185</v>
      </c>
      <c r="X242" s="8">
        <f>output[[#This Row],[normalized review count]]*output[[#This Row],[rating]]</f>
        <v>3.020640118444474</v>
      </c>
      <c r="Y242" s="8">
        <f>(output[[#This Row],[adj Review]]+output[[#This Row],[normalized_pps]])/2</f>
        <v>3.0488369006216782</v>
      </c>
    </row>
    <row r="243" spans="1:25" hidden="1" x14ac:dyDescent="0.25">
      <c r="A243" s="1" t="s">
        <v>32</v>
      </c>
      <c r="B243" s="1" t="s">
        <v>405</v>
      </c>
      <c r="C243">
        <v>37.952500000000001</v>
      </c>
      <c r="D243">
        <v>4</v>
      </c>
      <c r="E243">
        <v>521</v>
      </c>
      <c r="F243">
        <v>1</v>
      </c>
      <c r="G243" s="1" t="s">
        <v>31</v>
      </c>
      <c r="H243" t="b">
        <v>1</v>
      </c>
      <c r="I243" t="b">
        <v>1</v>
      </c>
      <c r="J243" t="b">
        <v>1</v>
      </c>
      <c r="K243" t="b">
        <v>0</v>
      </c>
      <c r="L243" t="b">
        <v>0</v>
      </c>
      <c r="M243" t="b">
        <v>0</v>
      </c>
      <c r="N243" t="b">
        <v>0</v>
      </c>
      <c r="O243" t="b">
        <v>0</v>
      </c>
      <c r="P243">
        <v>3</v>
      </c>
      <c r="Q243">
        <v>37.952500000000001</v>
      </c>
      <c r="R243">
        <v>12.650833333333333</v>
      </c>
      <c r="S243">
        <f>$H$1*output[[#This Row],[sense_temp]]+$I$1*output[[#This Row],[sense_motion]]+$J$1*output[[#This Row],[sense_humidity]]+$K$1*output[[#This Row],[sense_uv]]+$L$1*output[[#This Row],[sense_light]]+$M$1*output[[#This Row],[sense_vibration]]+$N$1*output[[#This Row],[sense_plant]]+$O$1*output[[#This Row],[sense_door]]</f>
        <v>3</v>
      </c>
      <c r="T243">
        <f>-output[[#This Row],[adjprice]]/output[[#This Row],[adj sensors]]</f>
        <v>-12.650833333333333</v>
      </c>
      <c r="U243" s="1" t="s">
        <v>33</v>
      </c>
      <c r="V243" s="7" cm="1">
        <f t="array" ref="V243">IFERROR(_xlfn.NORM.DIST(output[[#This Row],[neg_pps]],AVERAGE(IF(output[sensors]=output[[#This Row],[sensors]],output[neg_pps])),_xlfn.STDEV.P(IF(output[sensors]=output[[#This Row],[sensors]],output[neg_pps])),1),_xlfn.NORM.DIST(output[[#This Row],[neg_pps]],AVERAGE(output[neg_pps]),_xlfn.STDEV.P(output[neg_pps]),1))*(5-1)+1</f>
        <v>3.077033682798882</v>
      </c>
      <c r="W243" s="7" cm="1">
        <f t="array" ref="W243">IFERROR(_xlfn.NORM.DIST(output[[#This Row],[reviews]],AVERAGE(IF(output[sensors]=output[[#This Row],[sensors]],output[reviews])),_xlfn.STDEV.P(IF(output[sensors]=output[[#This Row],[sensors]],output[reviews])),1),_xlfn.NORM.DIST(output[[#This Row],[reviews]],AVERAGE(output[reviews]),_xlfn.STDEV.P(output[reviews]),1))*(1.2-0.8)+0.5</f>
        <v>0.7551600296111185</v>
      </c>
      <c r="X243" s="8">
        <f>output[[#This Row],[normalized review count]]*output[[#This Row],[rating]]</f>
        <v>3.020640118444474</v>
      </c>
      <c r="Y243" s="8">
        <f>(output[[#This Row],[adj Review]]+output[[#This Row],[normalized_pps]])/2</f>
        <v>3.0488369006216782</v>
      </c>
    </row>
    <row r="244" spans="1:25" hidden="1" x14ac:dyDescent="0.25">
      <c r="A244" s="1" t="s">
        <v>32</v>
      </c>
      <c r="B244" s="1" t="s">
        <v>414</v>
      </c>
      <c r="C244">
        <v>37.952500000000001</v>
      </c>
      <c r="D244">
        <v>4</v>
      </c>
      <c r="E244">
        <v>521</v>
      </c>
      <c r="F244">
        <v>1</v>
      </c>
      <c r="G244" s="1" t="s">
        <v>31</v>
      </c>
      <c r="H244" t="b">
        <v>1</v>
      </c>
      <c r="I244" t="b">
        <v>1</v>
      </c>
      <c r="J244" t="b">
        <v>1</v>
      </c>
      <c r="K244" t="b">
        <v>0</v>
      </c>
      <c r="L244" t="b">
        <v>0</v>
      </c>
      <c r="M244" t="b">
        <v>0</v>
      </c>
      <c r="N244" t="b">
        <v>0</v>
      </c>
      <c r="O244" t="b">
        <v>0</v>
      </c>
      <c r="P244">
        <v>3</v>
      </c>
      <c r="Q244">
        <v>37.952500000000001</v>
      </c>
      <c r="R244">
        <v>12.650833333333333</v>
      </c>
      <c r="S244">
        <f>$H$1*output[[#This Row],[sense_temp]]+$I$1*output[[#This Row],[sense_motion]]+$J$1*output[[#This Row],[sense_humidity]]+$K$1*output[[#This Row],[sense_uv]]+$L$1*output[[#This Row],[sense_light]]+$M$1*output[[#This Row],[sense_vibration]]+$N$1*output[[#This Row],[sense_plant]]+$O$1*output[[#This Row],[sense_door]]</f>
        <v>3</v>
      </c>
      <c r="T244">
        <f>-output[[#This Row],[adjprice]]/output[[#This Row],[adj sensors]]</f>
        <v>-12.650833333333333</v>
      </c>
      <c r="U244" s="1" t="s">
        <v>33</v>
      </c>
      <c r="V244" s="7" cm="1">
        <f t="array" ref="V244">IFERROR(_xlfn.NORM.DIST(output[[#This Row],[neg_pps]],AVERAGE(IF(output[sensors]=output[[#This Row],[sensors]],output[neg_pps])),_xlfn.STDEV.P(IF(output[sensors]=output[[#This Row],[sensors]],output[neg_pps])),1),_xlfn.NORM.DIST(output[[#This Row],[neg_pps]],AVERAGE(output[neg_pps]),_xlfn.STDEV.P(output[neg_pps]),1))*(5-1)+1</f>
        <v>3.077033682798882</v>
      </c>
      <c r="W244" s="7" cm="1">
        <f t="array" ref="W244">IFERROR(_xlfn.NORM.DIST(output[[#This Row],[reviews]],AVERAGE(IF(output[sensors]=output[[#This Row],[sensors]],output[reviews])),_xlfn.STDEV.P(IF(output[sensors]=output[[#This Row],[sensors]],output[reviews])),1),_xlfn.NORM.DIST(output[[#This Row],[reviews]],AVERAGE(output[reviews]),_xlfn.STDEV.P(output[reviews]),1))*(1.2-0.8)+0.5</f>
        <v>0.7551600296111185</v>
      </c>
      <c r="X244" s="8">
        <f>output[[#This Row],[normalized review count]]*output[[#This Row],[rating]]</f>
        <v>3.020640118444474</v>
      </c>
      <c r="Y244" s="8">
        <f>(output[[#This Row],[adj Review]]+output[[#This Row],[normalized_pps]])/2</f>
        <v>3.0488369006216782</v>
      </c>
    </row>
    <row r="245" spans="1:25" hidden="1" x14ac:dyDescent="0.25">
      <c r="A245" s="1" t="s">
        <v>32</v>
      </c>
      <c r="B245" s="1" t="s">
        <v>426</v>
      </c>
      <c r="C245">
        <v>37.952500000000001</v>
      </c>
      <c r="D245">
        <v>4</v>
      </c>
      <c r="E245">
        <v>521</v>
      </c>
      <c r="F245">
        <v>1</v>
      </c>
      <c r="G245" s="1" t="s">
        <v>31</v>
      </c>
      <c r="H245" t="b">
        <v>1</v>
      </c>
      <c r="I245" t="b">
        <v>1</v>
      </c>
      <c r="J245" t="b">
        <v>1</v>
      </c>
      <c r="K245" t="b">
        <v>0</v>
      </c>
      <c r="L245" t="b">
        <v>0</v>
      </c>
      <c r="M245" t="b">
        <v>0</v>
      </c>
      <c r="N245" t="b">
        <v>0</v>
      </c>
      <c r="O245" t="b">
        <v>0</v>
      </c>
      <c r="P245">
        <v>3</v>
      </c>
      <c r="Q245">
        <v>37.952500000000001</v>
      </c>
      <c r="R245">
        <v>12.650833333333333</v>
      </c>
      <c r="S245">
        <f>$H$1*output[[#This Row],[sense_temp]]+$I$1*output[[#This Row],[sense_motion]]+$J$1*output[[#This Row],[sense_humidity]]+$K$1*output[[#This Row],[sense_uv]]+$L$1*output[[#This Row],[sense_light]]+$M$1*output[[#This Row],[sense_vibration]]+$N$1*output[[#This Row],[sense_plant]]+$O$1*output[[#This Row],[sense_door]]</f>
        <v>3</v>
      </c>
      <c r="T245">
        <f>-output[[#This Row],[adjprice]]/output[[#This Row],[adj sensors]]</f>
        <v>-12.650833333333333</v>
      </c>
      <c r="U245" s="1" t="s">
        <v>33</v>
      </c>
      <c r="V245" s="7" cm="1">
        <f t="array" ref="V245">IFERROR(_xlfn.NORM.DIST(output[[#This Row],[neg_pps]],AVERAGE(IF(output[sensors]=output[[#This Row],[sensors]],output[neg_pps])),_xlfn.STDEV.P(IF(output[sensors]=output[[#This Row],[sensors]],output[neg_pps])),1),_xlfn.NORM.DIST(output[[#This Row],[neg_pps]],AVERAGE(output[neg_pps]),_xlfn.STDEV.P(output[neg_pps]),1))*(5-1)+1</f>
        <v>3.077033682798882</v>
      </c>
      <c r="W245" s="7" cm="1">
        <f t="array" ref="W245">IFERROR(_xlfn.NORM.DIST(output[[#This Row],[reviews]],AVERAGE(IF(output[sensors]=output[[#This Row],[sensors]],output[reviews])),_xlfn.STDEV.P(IF(output[sensors]=output[[#This Row],[sensors]],output[reviews])),1),_xlfn.NORM.DIST(output[[#This Row],[reviews]],AVERAGE(output[reviews]),_xlfn.STDEV.P(output[reviews]),1))*(1.2-0.8)+0.5</f>
        <v>0.7551600296111185</v>
      </c>
      <c r="X245" s="8">
        <f>output[[#This Row],[normalized review count]]*output[[#This Row],[rating]]</f>
        <v>3.020640118444474</v>
      </c>
      <c r="Y245" s="8">
        <f>(output[[#This Row],[adj Review]]+output[[#This Row],[normalized_pps]])/2</f>
        <v>3.0488369006216782</v>
      </c>
    </row>
    <row r="246" spans="1:25" hidden="1" x14ac:dyDescent="0.25">
      <c r="A246" s="1" t="s">
        <v>32</v>
      </c>
      <c r="B246" s="1" t="s">
        <v>430</v>
      </c>
      <c r="C246">
        <v>37.952500000000001</v>
      </c>
      <c r="D246">
        <v>4</v>
      </c>
      <c r="E246">
        <v>521</v>
      </c>
      <c r="F246">
        <v>1</v>
      </c>
      <c r="G246" s="1" t="s">
        <v>31</v>
      </c>
      <c r="H246" t="b">
        <v>1</v>
      </c>
      <c r="I246" t="b">
        <v>1</v>
      </c>
      <c r="J246" t="b">
        <v>1</v>
      </c>
      <c r="K246" t="b">
        <v>0</v>
      </c>
      <c r="L246" t="b">
        <v>0</v>
      </c>
      <c r="M246" t="b">
        <v>0</v>
      </c>
      <c r="N246" t="b">
        <v>0</v>
      </c>
      <c r="O246" t="b">
        <v>0</v>
      </c>
      <c r="P246">
        <v>3</v>
      </c>
      <c r="Q246">
        <v>37.952500000000001</v>
      </c>
      <c r="R246">
        <v>12.650833333333333</v>
      </c>
      <c r="S246">
        <f>$H$1*output[[#This Row],[sense_temp]]+$I$1*output[[#This Row],[sense_motion]]+$J$1*output[[#This Row],[sense_humidity]]+$K$1*output[[#This Row],[sense_uv]]+$L$1*output[[#This Row],[sense_light]]+$M$1*output[[#This Row],[sense_vibration]]+$N$1*output[[#This Row],[sense_plant]]+$O$1*output[[#This Row],[sense_door]]</f>
        <v>3</v>
      </c>
      <c r="T246">
        <f>-output[[#This Row],[adjprice]]/output[[#This Row],[adj sensors]]</f>
        <v>-12.650833333333333</v>
      </c>
      <c r="U246" s="1" t="s">
        <v>33</v>
      </c>
      <c r="V246" s="7" cm="1">
        <f t="array" ref="V246">IFERROR(_xlfn.NORM.DIST(output[[#This Row],[neg_pps]],AVERAGE(IF(output[sensors]=output[[#This Row],[sensors]],output[neg_pps])),_xlfn.STDEV.P(IF(output[sensors]=output[[#This Row],[sensors]],output[neg_pps])),1),_xlfn.NORM.DIST(output[[#This Row],[neg_pps]],AVERAGE(output[neg_pps]),_xlfn.STDEV.P(output[neg_pps]),1))*(5-1)+1</f>
        <v>3.077033682798882</v>
      </c>
      <c r="W246" s="7" cm="1">
        <f t="array" ref="W246">IFERROR(_xlfn.NORM.DIST(output[[#This Row],[reviews]],AVERAGE(IF(output[sensors]=output[[#This Row],[sensors]],output[reviews])),_xlfn.STDEV.P(IF(output[sensors]=output[[#This Row],[sensors]],output[reviews])),1),_xlfn.NORM.DIST(output[[#This Row],[reviews]],AVERAGE(output[reviews]),_xlfn.STDEV.P(output[reviews]),1))*(1.2-0.8)+0.5</f>
        <v>0.7551600296111185</v>
      </c>
      <c r="X246" s="8">
        <f>output[[#This Row],[normalized review count]]*output[[#This Row],[rating]]</f>
        <v>3.020640118444474</v>
      </c>
      <c r="Y246" s="8">
        <f>(output[[#This Row],[adj Review]]+output[[#This Row],[normalized_pps]])/2</f>
        <v>3.0488369006216782</v>
      </c>
    </row>
    <row r="247" spans="1:25" hidden="1" x14ac:dyDescent="0.25">
      <c r="A247" s="1" t="s">
        <v>32</v>
      </c>
      <c r="B247" s="1" t="s">
        <v>449</v>
      </c>
      <c r="C247">
        <v>37.952500000000001</v>
      </c>
      <c r="D247">
        <v>4</v>
      </c>
      <c r="E247">
        <v>521</v>
      </c>
      <c r="F247">
        <v>1</v>
      </c>
      <c r="G247" s="1" t="s">
        <v>31</v>
      </c>
      <c r="H247" t="b">
        <v>1</v>
      </c>
      <c r="I247" t="b">
        <v>1</v>
      </c>
      <c r="J247" t="b">
        <v>1</v>
      </c>
      <c r="K247" t="b">
        <v>0</v>
      </c>
      <c r="L247" t="b">
        <v>0</v>
      </c>
      <c r="M247" t="b">
        <v>0</v>
      </c>
      <c r="N247" t="b">
        <v>0</v>
      </c>
      <c r="O247" t="b">
        <v>0</v>
      </c>
      <c r="P247">
        <v>3</v>
      </c>
      <c r="Q247">
        <v>37.952500000000001</v>
      </c>
      <c r="R247">
        <v>12.650833333333333</v>
      </c>
      <c r="S247">
        <f>$H$1*output[[#This Row],[sense_temp]]+$I$1*output[[#This Row],[sense_motion]]+$J$1*output[[#This Row],[sense_humidity]]+$K$1*output[[#This Row],[sense_uv]]+$L$1*output[[#This Row],[sense_light]]+$M$1*output[[#This Row],[sense_vibration]]+$N$1*output[[#This Row],[sense_plant]]+$O$1*output[[#This Row],[sense_door]]</f>
        <v>3</v>
      </c>
      <c r="T247">
        <f>-output[[#This Row],[adjprice]]/output[[#This Row],[adj sensors]]</f>
        <v>-12.650833333333333</v>
      </c>
      <c r="U247" s="1" t="s">
        <v>33</v>
      </c>
      <c r="V247" s="7" cm="1">
        <f t="array" ref="V247">IFERROR(_xlfn.NORM.DIST(output[[#This Row],[neg_pps]],AVERAGE(IF(output[sensors]=output[[#This Row],[sensors]],output[neg_pps])),_xlfn.STDEV.P(IF(output[sensors]=output[[#This Row],[sensors]],output[neg_pps])),1),_xlfn.NORM.DIST(output[[#This Row],[neg_pps]],AVERAGE(output[neg_pps]),_xlfn.STDEV.P(output[neg_pps]),1))*(5-1)+1</f>
        <v>3.077033682798882</v>
      </c>
      <c r="W247" s="7" cm="1">
        <f t="array" ref="W247">IFERROR(_xlfn.NORM.DIST(output[[#This Row],[reviews]],AVERAGE(IF(output[sensors]=output[[#This Row],[sensors]],output[reviews])),_xlfn.STDEV.P(IF(output[sensors]=output[[#This Row],[sensors]],output[reviews])),1),_xlfn.NORM.DIST(output[[#This Row],[reviews]],AVERAGE(output[reviews]),_xlfn.STDEV.P(output[reviews]),1))*(1.2-0.8)+0.5</f>
        <v>0.7551600296111185</v>
      </c>
      <c r="X247" s="8">
        <f>output[[#This Row],[normalized review count]]*output[[#This Row],[rating]]</f>
        <v>3.020640118444474</v>
      </c>
      <c r="Y247" s="8">
        <f>(output[[#This Row],[adj Review]]+output[[#This Row],[normalized_pps]])/2</f>
        <v>3.0488369006216782</v>
      </c>
    </row>
    <row r="248" spans="1:25" hidden="1" x14ac:dyDescent="0.25">
      <c r="A248" s="1" t="s">
        <v>32</v>
      </c>
      <c r="B248" s="1" t="s">
        <v>505</v>
      </c>
      <c r="C248">
        <v>37.952500000000001</v>
      </c>
      <c r="D248">
        <v>4</v>
      </c>
      <c r="E248">
        <v>521</v>
      </c>
      <c r="F248">
        <v>1</v>
      </c>
      <c r="G248" s="1" t="s">
        <v>31</v>
      </c>
      <c r="H248" t="b">
        <v>1</v>
      </c>
      <c r="I248" t="b">
        <v>1</v>
      </c>
      <c r="J248" t="b">
        <v>1</v>
      </c>
      <c r="K248" t="b">
        <v>0</v>
      </c>
      <c r="L248" t="b">
        <v>0</v>
      </c>
      <c r="M248" t="b">
        <v>0</v>
      </c>
      <c r="N248" t="b">
        <v>0</v>
      </c>
      <c r="O248" t="b">
        <v>0</v>
      </c>
      <c r="P248">
        <v>3</v>
      </c>
      <c r="Q248">
        <v>37.952500000000001</v>
      </c>
      <c r="R248">
        <v>12.650833333333333</v>
      </c>
      <c r="S248">
        <f>$H$1*output[[#This Row],[sense_temp]]+$I$1*output[[#This Row],[sense_motion]]+$J$1*output[[#This Row],[sense_humidity]]+$K$1*output[[#This Row],[sense_uv]]+$L$1*output[[#This Row],[sense_light]]+$M$1*output[[#This Row],[sense_vibration]]+$N$1*output[[#This Row],[sense_plant]]+$O$1*output[[#This Row],[sense_door]]</f>
        <v>3</v>
      </c>
      <c r="T248">
        <f>-output[[#This Row],[adjprice]]/output[[#This Row],[adj sensors]]</f>
        <v>-12.650833333333333</v>
      </c>
      <c r="U248" s="1" t="s">
        <v>33</v>
      </c>
      <c r="V248" s="7" cm="1">
        <f t="array" ref="V248">IFERROR(_xlfn.NORM.DIST(output[[#This Row],[neg_pps]],AVERAGE(IF(output[sensors]=output[[#This Row],[sensors]],output[neg_pps])),_xlfn.STDEV.P(IF(output[sensors]=output[[#This Row],[sensors]],output[neg_pps])),1),_xlfn.NORM.DIST(output[[#This Row],[neg_pps]],AVERAGE(output[neg_pps]),_xlfn.STDEV.P(output[neg_pps]),1))*(5-1)+1</f>
        <v>3.077033682798882</v>
      </c>
      <c r="W248" s="7" cm="1">
        <f t="array" ref="W248">IFERROR(_xlfn.NORM.DIST(output[[#This Row],[reviews]],AVERAGE(IF(output[sensors]=output[[#This Row],[sensors]],output[reviews])),_xlfn.STDEV.P(IF(output[sensors]=output[[#This Row],[sensors]],output[reviews])),1),_xlfn.NORM.DIST(output[[#This Row],[reviews]],AVERAGE(output[reviews]),_xlfn.STDEV.P(output[reviews]),1))*(1.2-0.8)+0.5</f>
        <v>0.7551600296111185</v>
      </c>
      <c r="X248" s="8">
        <f>output[[#This Row],[normalized review count]]*output[[#This Row],[rating]]</f>
        <v>3.020640118444474</v>
      </c>
      <c r="Y248" s="8">
        <f>(output[[#This Row],[adj Review]]+output[[#This Row],[normalized_pps]])/2</f>
        <v>3.0488369006216782</v>
      </c>
    </row>
    <row r="249" spans="1:25" hidden="1" x14ac:dyDescent="0.25">
      <c r="A249" s="1" t="s">
        <v>32</v>
      </c>
      <c r="B249" s="1" t="s">
        <v>537</v>
      </c>
      <c r="C249">
        <v>37.952500000000001</v>
      </c>
      <c r="D249">
        <v>4</v>
      </c>
      <c r="E249">
        <v>521</v>
      </c>
      <c r="F249">
        <v>1</v>
      </c>
      <c r="G249" s="1" t="s">
        <v>31</v>
      </c>
      <c r="H249" t="b">
        <v>1</v>
      </c>
      <c r="I249" t="b">
        <v>1</v>
      </c>
      <c r="J249" t="b">
        <v>1</v>
      </c>
      <c r="K249" t="b">
        <v>0</v>
      </c>
      <c r="L249" t="b">
        <v>0</v>
      </c>
      <c r="M249" t="b">
        <v>0</v>
      </c>
      <c r="N249" t="b">
        <v>0</v>
      </c>
      <c r="O249" t="b">
        <v>0</v>
      </c>
      <c r="P249">
        <v>3</v>
      </c>
      <c r="Q249">
        <v>37.952500000000001</v>
      </c>
      <c r="R249">
        <v>12.650833333333333</v>
      </c>
      <c r="S249">
        <f>$H$1*output[[#This Row],[sense_temp]]+$I$1*output[[#This Row],[sense_motion]]+$J$1*output[[#This Row],[sense_humidity]]+$K$1*output[[#This Row],[sense_uv]]+$L$1*output[[#This Row],[sense_light]]+$M$1*output[[#This Row],[sense_vibration]]+$N$1*output[[#This Row],[sense_plant]]+$O$1*output[[#This Row],[sense_door]]</f>
        <v>3</v>
      </c>
      <c r="T249">
        <f>-output[[#This Row],[adjprice]]/output[[#This Row],[adj sensors]]</f>
        <v>-12.650833333333333</v>
      </c>
      <c r="U249" s="1" t="s">
        <v>33</v>
      </c>
      <c r="V249" s="7" cm="1">
        <f t="array" ref="V249">IFERROR(_xlfn.NORM.DIST(output[[#This Row],[neg_pps]],AVERAGE(IF(output[sensors]=output[[#This Row],[sensors]],output[neg_pps])),_xlfn.STDEV.P(IF(output[sensors]=output[[#This Row],[sensors]],output[neg_pps])),1),_xlfn.NORM.DIST(output[[#This Row],[neg_pps]],AVERAGE(output[neg_pps]),_xlfn.STDEV.P(output[neg_pps]),1))*(5-1)+1</f>
        <v>3.077033682798882</v>
      </c>
      <c r="W249" s="7" cm="1">
        <f t="array" ref="W249">IFERROR(_xlfn.NORM.DIST(output[[#This Row],[reviews]],AVERAGE(IF(output[sensors]=output[[#This Row],[sensors]],output[reviews])),_xlfn.STDEV.P(IF(output[sensors]=output[[#This Row],[sensors]],output[reviews])),1),_xlfn.NORM.DIST(output[[#This Row],[reviews]],AVERAGE(output[reviews]),_xlfn.STDEV.P(output[reviews]),1))*(1.2-0.8)+0.5</f>
        <v>0.7551600296111185</v>
      </c>
      <c r="X249" s="8">
        <f>output[[#This Row],[normalized review count]]*output[[#This Row],[rating]]</f>
        <v>3.020640118444474</v>
      </c>
      <c r="Y249" s="8">
        <f>(output[[#This Row],[adj Review]]+output[[#This Row],[normalized_pps]])/2</f>
        <v>3.0488369006216782</v>
      </c>
    </row>
    <row r="250" spans="1:25" hidden="1" x14ac:dyDescent="0.25">
      <c r="A250" s="1" t="s">
        <v>32</v>
      </c>
      <c r="B250" s="1" t="s">
        <v>557</v>
      </c>
      <c r="C250">
        <v>37.952500000000001</v>
      </c>
      <c r="D250">
        <v>4</v>
      </c>
      <c r="E250">
        <v>521</v>
      </c>
      <c r="F250">
        <v>1</v>
      </c>
      <c r="G250" s="1" t="s">
        <v>31</v>
      </c>
      <c r="H250" t="b">
        <v>1</v>
      </c>
      <c r="I250" t="b">
        <v>1</v>
      </c>
      <c r="J250" t="b">
        <v>1</v>
      </c>
      <c r="K250" t="b">
        <v>0</v>
      </c>
      <c r="L250" t="b">
        <v>0</v>
      </c>
      <c r="M250" t="b">
        <v>0</v>
      </c>
      <c r="N250" t="b">
        <v>0</v>
      </c>
      <c r="O250" t="b">
        <v>0</v>
      </c>
      <c r="P250">
        <v>3</v>
      </c>
      <c r="Q250">
        <v>37.952500000000001</v>
      </c>
      <c r="R250">
        <v>12.650833333333333</v>
      </c>
      <c r="S250">
        <f>$H$1*output[[#This Row],[sense_temp]]+$I$1*output[[#This Row],[sense_motion]]+$J$1*output[[#This Row],[sense_humidity]]+$K$1*output[[#This Row],[sense_uv]]+$L$1*output[[#This Row],[sense_light]]+$M$1*output[[#This Row],[sense_vibration]]+$N$1*output[[#This Row],[sense_plant]]+$O$1*output[[#This Row],[sense_door]]</f>
        <v>3</v>
      </c>
      <c r="T250">
        <f>-output[[#This Row],[adjprice]]/output[[#This Row],[adj sensors]]</f>
        <v>-12.650833333333333</v>
      </c>
      <c r="U250" s="1" t="s">
        <v>33</v>
      </c>
      <c r="V250" s="7" cm="1">
        <f t="array" ref="V250">IFERROR(_xlfn.NORM.DIST(output[[#This Row],[neg_pps]],AVERAGE(IF(output[sensors]=output[[#This Row],[sensors]],output[neg_pps])),_xlfn.STDEV.P(IF(output[sensors]=output[[#This Row],[sensors]],output[neg_pps])),1),_xlfn.NORM.DIST(output[[#This Row],[neg_pps]],AVERAGE(output[neg_pps]),_xlfn.STDEV.P(output[neg_pps]),1))*(5-1)+1</f>
        <v>3.077033682798882</v>
      </c>
      <c r="W250" s="7" cm="1">
        <f t="array" ref="W250">IFERROR(_xlfn.NORM.DIST(output[[#This Row],[reviews]],AVERAGE(IF(output[sensors]=output[[#This Row],[sensors]],output[reviews])),_xlfn.STDEV.P(IF(output[sensors]=output[[#This Row],[sensors]],output[reviews])),1),_xlfn.NORM.DIST(output[[#This Row],[reviews]],AVERAGE(output[reviews]),_xlfn.STDEV.P(output[reviews]),1))*(1.2-0.8)+0.5</f>
        <v>0.7551600296111185</v>
      </c>
      <c r="X250" s="8">
        <f>output[[#This Row],[normalized review count]]*output[[#This Row],[rating]]</f>
        <v>3.020640118444474</v>
      </c>
      <c r="Y250" s="8">
        <f>(output[[#This Row],[adj Review]]+output[[#This Row],[normalized_pps]])/2</f>
        <v>3.0488369006216782</v>
      </c>
    </row>
    <row r="251" spans="1:25" hidden="1" x14ac:dyDescent="0.25">
      <c r="A251" s="1" t="s">
        <v>32</v>
      </c>
      <c r="B251" s="1" t="s">
        <v>595</v>
      </c>
      <c r="C251">
        <v>37.952500000000001</v>
      </c>
      <c r="D251">
        <v>4</v>
      </c>
      <c r="E251">
        <v>521</v>
      </c>
      <c r="F251">
        <v>1</v>
      </c>
      <c r="G251" s="1" t="s">
        <v>31</v>
      </c>
      <c r="H251" t="b">
        <v>1</v>
      </c>
      <c r="I251" t="b">
        <v>1</v>
      </c>
      <c r="J251" t="b">
        <v>1</v>
      </c>
      <c r="K251" t="b">
        <v>0</v>
      </c>
      <c r="L251" t="b">
        <v>0</v>
      </c>
      <c r="M251" t="b">
        <v>0</v>
      </c>
      <c r="N251" t="b">
        <v>0</v>
      </c>
      <c r="O251" t="b">
        <v>0</v>
      </c>
      <c r="P251">
        <v>3</v>
      </c>
      <c r="Q251">
        <v>37.952500000000001</v>
      </c>
      <c r="R251">
        <v>12.650833333333333</v>
      </c>
      <c r="S251">
        <f>$H$1*output[[#This Row],[sense_temp]]+$I$1*output[[#This Row],[sense_motion]]+$J$1*output[[#This Row],[sense_humidity]]+$K$1*output[[#This Row],[sense_uv]]+$L$1*output[[#This Row],[sense_light]]+$M$1*output[[#This Row],[sense_vibration]]+$N$1*output[[#This Row],[sense_plant]]+$O$1*output[[#This Row],[sense_door]]</f>
        <v>3</v>
      </c>
      <c r="T251">
        <f>-output[[#This Row],[adjprice]]/output[[#This Row],[adj sensors]]</f>
        <v>-12.650833333333333</v>
      </c>
      <c r="U251" s="1" t="s">
        <v>33</v>
      </c>
      <c r="V251" s="7" cm="1">
        <f t="array" ref="V251">IFERROR(_xlfn.NORM.DIST(output[[#This Row],[neg_pps]],AVERAGE(IF(output[sensors]=output[[#This Row],[sensors]],output[neg_pps])),_xlfn.STDEV.P(IF(output[sensors]=output[[#This Row],[sensors]],output[neg_pps])),1),_xlfn.NORM.DIST(output[[#This Row],[neg_pps]],AVERAGE(output[neg_pps]),_xlfn.STDEV.P(output[neg_pps]),1))*(5-1)+1</f>
        <v>3.077033682798882</v>
      </c>
      <c r="W251" s="7" cm="1">
        <f t="array" ref="W251">IFERROR(_xlfn.NORM.DIST(output[[#This Row],[reviews]],AVERAGE(IF(output[sensors]=output[[#This Row],[sensors]],output[reviews])),_xlfn.STDEV.P(IF(output[sensors]=output[[#This Row],[sensors]],output[reviews])),1),_xlfn.NORM.DIST(output[[#This Row],[reviews]],AVERAGE(output[reviews]),_xlfn.STDEV.P(output[reviews]),1))*(1.2-0.8)+0.5</f>
        <v>0.7551600296111185</v>
      </c>
      <c r="X251" s="8">
        <f>output[[#This Row],[normalized review count]]*output[[#This Row],[rating]]</f>
        <v>3.020640118444474</v>
      </c>
      <c r="Y251" s="8">
        <f>(output[[#This Row],[adj Review]]+output[[#This Row],[normalized_pps]])/2</f>
        <v>3.0488369006216782</v>
      </c>
    </row>
    <row r="252" spans="1:25" hidden="1" x14ac:dyDescent="0.25">
      <c r="A252" s="1" t="s">
        <v>32</v>
      </c>
      <c r="B252" s="1" t="s">
        <v>659</v>
      </c>
      <c r="C252">
        <v>37.952500000000001</v>
      </c>
      <c r="D252">
        <v>4</v>
      </c>
      <c r="E252">
        <v>521</v>
      </c>
      <c r="F252">
        <v>1</v>
      </c>
      <c r="G252" s="1" t="s">
        <v>31</v>
      </c>
      <c r="H252" t="b">
        <v>1</v>
      </c>
      <c r="I252" t="b">
        <v>1</v>
      </c>
      <c r="J252" t="b">
        <v>1</v>
      </c>
      <c r="K252" t="b">
        <v>0</v>
      </c>
      <c r="L252" t="b">
        <v>0</v>
      </c>
      <c r="M252" t="b">
        <v>0</v>
      </c>
      <c r="N252" t="b">
        <v>0</v>
      </c>
      <c r="O252" t="b">
        <v>0</v>
      </c>
      <c r="P252">
        <v>3</v>
      </c>
      <c r="Q252">
        <v>37.952500000000001</v>
      </c>
      <c r="R252">
        <v>12.650833333333333</v>
      </c>
      <c r="S252">
        <f>$H$1*output[[#This Row],[sense_temp]]+$I$1*output[[#This Row],[sense_motion]]+$J$1*output[[#This Row],[sense_humidity]]+$K$1*output[[#This Row],[sense_uv]]+$L$1*output[[#This Row],[sense_light]]+$M$1*output[[#This Row],[sense_vibration]]+$N$1*output[[#This Row],[sense_plant]]+$O$1*output[[#This Row],[sense_door]]</f>
        <v>3</v>
      </c>
      <c r="T252">
        <f>-output[[#This Row],[adjprice]]/output[[#This Row],[adj sensors]]</f>
        <v>-12.650833333333333</v>
      </c>
      <c r="U252" s="1" t="s">
        <v>33</v>
      </c>
      <c r="V252" s="7" cm="1">
        <f t="array" ref="V252">IFERROR(_xlfn.NORM.DIST(output[[#This Row],[neg_pps]],AVERAGE(IF(output[sensors]=output[[#This Row],[sensors]],output[neg_pps])),_xlfn.STDEV.P(IF(output[sensors]=output[[#This Row],[sensors]],output[neg_pps])),1),_xlfn.NORM.DIST(output[[#This Row],[neg_pps]],AVERAGE(output[neg_pps]),_xlfn.STDEV.P(output[neg_pps]),1))*(5-1)+1</f>
        <v>3.077033682798882</v>
      </c>
      <c r="W252" s="7" cm="1">
        <f t="array" ref="W252">IFERROR(_xlfn.NORM.DIST(output[[#This Row],[reviews]],AVERAGE(IF(output[sensors]=output[[#This Row],[sensors]],output[reviews])),_xlfn.STDEV.P(IF(output[sensors]=output[[#This Row],[sensors]],output[reviews])),1),_xlfn.NORM.DIST(output[[#This Row],[reviews]],AVERAGE(output[reviews]),_xlfn.STDEV.P(output[reviews]),1))*(1.2-0.8)+0.5</f>
        <v>0.7551600296111185</v>
      </c>
      <c r="X252" s="8">
        <f>output[[#This Row],[normalized review count]]*output[[#This Row],[rating]]</f>
        <v>3.020640118444474</v>
      </c>
      <c r="Y252" s="8">
        <f>(output[[#This Row],[adj Review]]+output[[#This Row],[normalized_pps]])/2</f>
        <v>3.0488369006216782</v>
      </c>
    </row>
    <row r="253" spans="1:25" hidden="1" x14ac:dyDescent="0.25">
      <c r="A253" s="1" t="s">
        <v>32</v>
      </c>
      <c r="B253" s="1" t="s">
        <v>664</v>
      </c>
      <c r="C253">
        <v>37.952500000000001</v>
      </c>
      <c r="D253">
        <v>4</v>
      </c>
      <c r="E253">
        <v>521</v>
      </c>
      <c r="F253">
        <v>1</v>
      </c>
      <c r="G253" s="1" t="s">
        <v>31</v>
      </c>
      <c r="H253" t="b">
        <v>1</v>
      </c>
      <c r="I253" t="b">
        <v>1</v>
      </c>
      <c r="J253" t="b">
        <v>1</v>
      </c>
      <c r="K253" t="b">
        <v>0</v>
      </c>
      <c r="L253" t="b">
        <v>0</v>
      </c>
      <c r="M253" t="b">
        <v>0</v>
      </c>
      <c r="N253" t="b">
        <v>0</v>
      </c>
      <c r="O253" t="b">
        <v>0</v>
      </c>
      <c r="P253">
        <v>3</v>
      </c>
      <c r="Q253">
        <v>37.952500000000001</v>
      </c>
      <c r="R253">
        <v>12.650833333333333</v>
      </c>
      <c r="S253">
        <f>$H$1*output[[#This Row],[sense_temp]]+$I$1*output[[#This Row],[sense_motion]]+$J$1*output[[#This Row],[sense_humidity]]+$K$1*output[[#This Row],[sense_uv]]+$L$1*output[[#This Row],[sense_light]]+$M$1*output[[#This Row],[sense_vibration]]+$N$1*output[[#This Row],[sense_plant]]+$O$1*output[[#This Row],[sense_door]]</f>
        <v>3</v>
      </c>
      <c r="T253">
        <f>-output[[#This Row],[adjprice]]/output[[#This Row],[adj sensors]]</f>
        <v>-12.650833333333333</v>
      </c>
      <c r="U253" s="1" t="s">
        <v>33</v>
      </c>
      <c r="V253" s="7" cm="1">
        <f t="array" ref="V253">IFERROR(_xlfn.NORM.DIST(output[[#This Row],[neg_pps]],AVERAGE(IF(output[sensors]=output[[#This Row],[sensors]],output[neg_pps])),_xlfn.STDEV.P(IF(output[sensors]=output[[#This Row],[sensors]],output[neg_pps])),1),_xlfn.NORM.DIST(output[[#This Row],[neg_pps]],AVERAGE(output[neg_pps]),_xlfn.STDEV.P(output[neg_pps]),1))*(5-1)+1</f>
        <v>3.077033682798882</v>
      </c>
      <c r="W253" s="7" cm="1">
        <f t="array" ref="W253">IFERROR(_xlfn.NORM.DIST(output[[#This Row],[reviews]],AVERAGE(IF(output[sensors]=output[[#This Row],[sensors]],output[reviews])),_xlfn.STDEV.P(IF(output[sensors]=output[[#This Row],[sensors]],output[reviews])),1),_xlfn.NORM.DIST(output[[#This Row],[reviews]],AVERAGE(output[reviews]),_xlfn.STDEV.P(output[reviews]),1))*(1.2-0.8)+0.5</f>
        <v>0.7551600296111185</v>
      </c>
      <c r="X253" s="8">
        <f>output[[#This Row],[normalized review count]]*output[[#This Row],[rating]]</f>
        <v>3.020640118444474</v>
      </c>
      <c r="Y253" s="8">
        <f>(output[[#This Row],[adj Review]]+output[[#This Row],[normalized_pps]])/2</f>
        <v>3.0488369006216782</v>
      </c>
    </row>
    <row r="254" spans="1:25" hidden="1" x14ac:dyDescent="0.25">
      <c r="A254" s="1" t="s">
        <v>75</v>
      </c>
      <c r="B254" s="1" t="s">
        <v>237</v>
      </c>
      <c r="C254">
        <v>42.606014317180481</v>
      </c>
      <c r="D254">
        <v>4.0032863849765228</v>
      </c>
      <c r="E254">
        <v>294.80046948356807</v>
      </c>
      <c r="F254">
        <v>1</v>
      </c>
      <c r="G254" s="1" t="s">
        <v>20</v>
      </c>
      <c r="H254" t="b">
        <v>1</v>
      </c>
      <c r="I254" t="b">
        <v>0</v>
      </c>
      <c r="J254" t="b">
        <v>1</v>
      </c>
      <c r="K254" t="b">
        <v>0</v>
      </c>
      <c r="L254" t="b">
        <v>0</v>
      </c>
      <c r="M254" t="b">
        <v>0</v>
      </c>
      <c r="N254" t="b">
        <v>0</v>
      </c>
      <c r="O254" t="b">
        <v>0</v>
      </c>
      <c r="P254">
        <v>2</v>
      </c>
      <c r="Q254">
        <v>42.223382984581356</v>
      </c>
      <c r="R254">
        <v>27.629238160792891</v>
      </c>
      <c r="S254">
        <f>$H$1*output[[#This Row],[sense_temp]]+$I$1*output[[#This Row],[sense_motion]]+$J$1*output[[#This Row],[sense_humidity]]+$K$1*output[[#This Row],[sense_uv]]+$L$1*output[[#This Row],[sense_light]]+$M$1*output[[#This Row],[sense_vibration]]+$N$1*output[[#This Row],[sense_plant]]+$O$1*output[[#This Row],[sense_door]]</f>
        <v>2</v>
      </c>
      <c r="T254">
        <f>-output[[#This Row],[adjprice]]/output[[#This Row],[adj sensors]]</f>
        <v>-21.111691492290678</v>
      </c>
      <c r="U254" s="1" t="s">
        <v>24</v>
      </c>
      <c r="V254" s="7" cm="1">
        <f t="array" ref="V254">IFERROR(_xlfn.NORM.DIST(output[[#This Row],[neg_pps]],AVERAGE(IF(output[sensors]=output[[#This Row],[sensors]],output[neg_pps])),_xlfn.STDEV.P(IF(output[sensors]=output[[#This Row],[sensors]],output[neg_pps])),1),_xlfn.NORM.DIST(output[[#This Row],[neg_pps]],AVERAGE(output[neg_pps]),_xlfn.STDEV.P(output[neg_pps]),1))*(5-1)+1</f>
        <v>3.3640906978977201</v>
      </c>
      <c r="W254" s="7" cm="1">
        <f t="array" ref="W254">IFERROR(_xlfn.NORM.DIST(output[[#This Row],[reviews]],AVERAGE(IF(output[sensors]=output[[#This Row],[sensors]],output[reviews])),_xlfn.STDEV.P(IF(output[sensors]=output[[#This Row],[sensors]],output[reviews])),1),_xlfn.NORM.DIST(output[[#This Row],[reviews]],AVERAGE(output[reviews]),_xlfn.STDEV.P(output[reviews]),1))*(1.2-0.8)+0.5</f>
        <v>0.68256756271643404</v>
      </c>
      <c r="X254" s="8">
        <f>output[[#This Row],[normalized review count]]*output[[#This Row],[rating]]</f>
        <v>2.7325134306493091</v>
      </c>
      <c r="Y254" s="8">
        <f>(output[[#This Row],[adj Review]]+output[[#This Row],[normalized_pps]])/2</f>
        <v>3.0483020642735146</v>
      </c>
    </row>
    <row r="255" spans="1:25" hidden="1" x14ac:dyDescent="0.25">
      <c r="A255" s="1" t="s">
        <v>75</v>
      </c>
      <c r="B255" s="1" t="s">
        <v>336</v>
      </c>
      <c r="C255">
        <v>42.606014317180481</v>
      </c>
      <c r="D255">
        <v>4.0032863849765228</v>
      </c>
      <c r="E255">
        <v>294.80046948356807</v>
      </c>
      <c r="F255">
        <v>1</v>
      </c>
      <c r="G255" s="1" t="s">
        <v>20</v>
      </c>
      <c r="H255" t="b">
        <v>1</v>
      </c>
      <c r="I255" t="b">
        <v>0</v>
      </c>
      <c r="J255" t="b">
        <v>1</v>
      </c>
      <c r="K255" t="b">
        <v>0</v>
      </c>
      <c r="L255" t="b">
        <v>0</v>
      </c>
      <c r="M255" t="b">
        <v>0</v>
      </c>
      <c r="N255" t="b">
        <v>0</v>
      </c>
      <c r="O255" t="b">
        <v>0</v>
      </c>
      <c r="P255">
        <v>2</v>
      </c>
      <c r="Q255">
        <v>42.223382984581356</v>
      </c>
      <c r="R255">
        <v>27.629238160792891</v>
      </c>
      <c r="S255">
        <f>$H$1*output[[#This Row],[sense_temp]]+$I$1*output[[#This Row],[sense_motion]]+$J$1*output[[#This Row],[sense_humidity]]+$K$1*output[[#This Row],[sense_uv]]+$L$1*output[[#This Row],[sense_light]]+$M$1*output[[#This Row],[sense_vibration]]+$N$1*output[[#This Row],[sense_plant]]+$O$1*output[[#This Row],[sense_door]]</f>
        <v>2</v>
      </c>
      <c r="T255">
        <f>-output[[#This Row],[adjprice]]/output[[#This Row],[adj sensors]]</f>
        <v>-21.111691492290678</v>
      </c>
      <c r="U255" s="1" t="s">
        <v>24</v>
      </c>
      <c r="V255" s="7" cm="1">
        <f t="array" ref="V255">IFERROR(_xlfn.NORM.DIST(output[[#This Row],[neg_pps]],AVERAGE(IF(output[sensors]=output[[#This Row],[sensors]],output[neg_pps])),_xlfn.STDEV.P(IF(output[sensors]=output[[#This Row],[sensors]],output[neg_pps])),1),_xlfn.NORM.DIST(output[[#This Row],[neg_pps]],AVERAGE(output[neg_pps]),_xlfn.STDEV.P(output[neg_pps]),1))*(5-1)+1</f>
        <v>3.3640906978977201</v>
      </c>
      <c r="W255" s="7" cm="1">
        <f t="array" ref="W255">IFERROR(_xlfn.NORM.DIST(output[[#This Row],[reviews]],AVERAGE(IF(output[sensors]=output[[#This Row],[sensors]],output[reviews])),_xlfn.STDEV.P(IF(output[sensors]=output[[#This Row],[sensors]],output[reviews])),1),_xlfn.NORM.DIST(output[[#This Row],[reviews]],AVERAGE(output[reviews]),_xlfn.STDEV.P(output[reviews]),1))*(1.2-0.8)+0.5</f>
        <v>0.68256756271643404</v>
      </c>
      <c r="X255" s="8">
        <f>output[[#This Row],[normalized review count]]*output[[#This Row],[rating]]</f>
        <v>2.7325134306493091</v>
      </c>
      <c r="Y255" s="8">
        <f>(output[[#This Row],[adj Review]]+output[[#This Row],[normalized_pps]])/2</f>
        <v>3.0483020642735146</v>
      </c>
    </row>
    <row r="256" spans="1:25" hidden="1" x14ac:dyDescent="0.25">
      <c r="A256" s="1" t="s">
        <v>107</v>
      </c>
      <c r="B256" s="1" t="s">
        <v>337</v>
      </c>
      <c r="C256">
        <v>42.606014317180481</v>
      </c>
      <c r="D256">
        <v>4.0032863849765228</v>
      </c>
      <c r="E256">
        <v>294.80046948356807</v>
      </c>
      <c r="F256">
        <v>1</v>
      </c>
      <c r="G256" s="1" t="s">
        <v>20</v>
      </c>
      <c r="H256" t="b">
        <v>1</v>
      </c>
      <c r="I256" t="b">
        <v>0</v>
      </c>
      <c r="J256" t="b">
        <v>1</v>
      </c>
      <c r="K256" t="b">
        <v>0</v>
      </c>
      <c r="L256" t="b">
        <v>0</v>
      </c>
      <c r="M256" t="b">
        <v>0</v>
      </c>
      <c r="N256" t="b">
        <v>0</v>
      </c>
      <c r="O256" t="b">
        <v>0</v>
      </c>
      <c r="P256">
        <v>2</v>
      </c>
      <c r="Q256">
        <v>42.223382984581356</v>
      </c>
      <c r="R256">
        <v>27.629238160792891</v>
      </c>
      <c r="S256">
        <f>$H$1*output[[#This Row],[sense_temp]]+$I$1*output[[#This Row],[sense_motion]]+$J$1*output[[#This Row],[sense_humidity]]+$K$1*output[[#This Row],[sense_uv]]+$L$1*output[[#This Row],[sense_light]]+$M$1*output[[#This Row],[sense_vibration]]+$N$1*output[[#This Row],[sense_plant]]+$O$1*output[[#This Row],[sense_door]]</f>
        <v>2</v>
      </c>
      <c r="T256">
        <f>-output[[#This Row],[adjprice]]/output[[#This Row],[adj sensors]]</f>
        <v>-21.111691492290678</v>
      </c>
      <c r="U256" s="1" t="s">
        <v>24</v>
      </c>
      <c r="V256" s="7" cm="1">
        <f t="array" ref="V256">IFERROR(_xlfn.NORM.DIST(output[[#This Row],[neg_pps]],AVERAGE(IF(output[sensors]=output[[#This Row],[sensors]],output[neg_pps])),_xlfn.STDEV.P(IF(output[sensors]=output[[#This Row],[sensors]],output[neg_pps])),1),_xlfn.NORM.DIST(output[[#This Row],[neg_pps]],AVERAGE(output[neg_pps]),_xlfn.STDEV.P(output[neg_pps]),1))*(5-1)+1</f>
        <v>3.3640906978977201</v>
      </c>
      <c r="W256" s="7" cm="1">
        <f t="array" ref="W256">IFERROR(_xlfn.NORM.DIST(output[[#This Row],[reviews]],AVERAGE(IF(output[sensors]=output[[#This Row],[sensors]],output[reviews])),_xlfn.STDEV.P(IF(output[sensors]=output[[#This Row],[sensors]],output[reviews])),1),_xlfn.NORM.DIST(output[[#This Row],[reviews]],AVERAGE(output[reviews]),_xlfn.STDEV.P(output[reviews]),1))*(1.2-0.8)+0.5</f>
        <v>0.68256756271643404</v>
      </c>
      <c r="X256" s="8">
        <f>output[[#This Row],[normalized review count]]*output[[#This Row],[rating]]</f>
        <v>2.7325134306493091</v>
      </c>
      <c r="Y256" s="8">
        <f>(output[[#This Row],[adj Review]]+output[[#This Row],[normalized_pps]])/2</f>
        <v>3.0483020642735146</v>
      </c>
    </row>
    <row r="257" spans="1:25" hidden="1" x14ac:dyDescent="0.25">
      <c r="A257" s="1" t="s">
        <v>59</v>
      </c>
      <c r="B257" s="1" t="s">
        <v>269</v>
      </c>
      <c r="C257">
        <v>57.9405</v>
      </c>
      <c r="D257">
        <v>4.3</v>
      </c>
      <c r="E257">
        <v>110</v>
      </c>
      <c r="F257">
        <v>1</v>
      </c>
      <c r="G257" s="1" t="s">
        <v>31</v>
      </c>
      <c r="H257" t="b">
        <v>1</v>
      </c>
      <c r="I257" t="b">
        <v>1</v>
      </c>
      <c r="J257" t="b">
        <v>1</v>
      </c>
      <c r="K257" t="b">
        <v>1</v>
      </c>
      <c r="L257" t="b">
        <v>0</v>
      </c>
      <c r="M257" t="b">
        <v>1</v>
      </c>
      <c r="N257" t="b">
        <v>0</v>
      </c>
      <c r="O257" t="b">
        <v>0</v>
      </c>
      <c r="P257">
        <v>5</v>
      </c>
      <c r="Q257">
        <v>57.9405</v>
      </c>
      <c r="R257">
        <v>11.588100000000001</v>
      </c>
      <c r="S257">
        <f>$H$1*output[[#This Row],[sense_temp]]+$I$1*output[[#This Row],[sense_motion]]+$J$1*output[[#This Row],[sense_humidity]]+$K$1*output[[#This Row],[sense_uv]]+$L$1*output[[#This Row],[sense_light]]+$M$1*output[[#This Row],[sense_vibration]]+$N$1*output[[#This Row],[sense_plant]]+$O$1*output[[#This Row],[sense_door]]</f>
        <v>3.5</v>
      </c>
      <c r="T257">
        <f>-output[[#This Row],[adjprice]]/output[[#This Row],[adj sensors]]</f>
        <v>-16.55442857142857</v>
      </c>
      <c r="U257" s="1" t="s">
        <v>35</v>
      </c>
      <c r="V257" s="7" cm="1">
        <f t="array" ref="V257">IFERROR(_xlfn.NORM.DIST(output[[#This Row],[neg_pps]],AVERAGE(IF(output[sensors]=output[[#This Row],[sensors]],output[neg_pps])),_xlfn.STDEV.P(IF(output[sensors]=output[[#This Row],[sensors]],output[neg_pps])),1),_xlfn.NORM.DIST(output[[#This Row],[neg_pps]],AVERAGE(output[neg_pps]),_xlfn.STDEV.P(output[neg_pps]),1))*(5-1)+1</f>
        <v>3.6067733078941533</v>
      </c>
      <c r="W257" s="7" cm="1">
        <f t="array" ref="W257">IFERROR(_xlfn.NORM.DIST(output[[#This Row],[reviews]],AVERAGE(IF(output[sensors]=output[[#This Row],[sensors]],output[reviews])),_xlfn.STDEV.P(IF(output[sensors]=output[[#This Row],[sensors]],output[reviews])),1),_xlfn.NORM.DIST(output[[#This Row],[reviews]],AVERAGE(output[reviews]),_xlfn.STDEV.P(output[reviews]),1))*(1.2-0.8)+0.5</f>
        <v>0.57642826106700473</v>
      </c>
      <c r="X257" s="8">
        <f>output[[#This Row],[normalized review count]]*output[[#This Row],[rating]]</f>
        <v>2.4786415225881204</v>
      </c>
      <c r="Y257" s="8">
        <f>(output[[#This Row],[adj Review]]+output[[#This Row],[normalized_pps]])/2</f>
        <v>3.0427074152411366</v>
      </c>
    </row>
    <row r="258" spans="1:25" hidden="1" x14ac:dyDescent="0.25">
      <c r="A258" s="1" t="s">
        <v>59</v>
      </c>
      <c r="B258" s="1" t="s">
        <v>342</v>
      </c>
      <c r="C258">
        <v>57.9405</v>
      </c>
      <c r="D258">
        <v>4.3</v>
      </c>
      <c r="E258">
        <v>110</v>
      </c>
      <c r="F258">
        <v>1</v>
      </c>
      <c r="G258" s="1" t="s">
        <v>31</v>
      </c>
      <c r="H258" t="b">
        <v>1</v>
      </c>
      <c r="I258" t="b">
        <v>1</v>
      </c>
      <c r="J258" t="b">
        <v>1</v>
      </c>
      <c r="K258" t="b">
        <v>1</v>
      </c>
      <c r="L258" t="b">
        <v>0</v>
      </c>
      <c r="M258" t="b">
        <v>1</v>
      </c>
      <c r="N258" t="b">
        <v>0</v>
      </c>
      <c r="O258" t="b">
        <v>0</v>
      </c>
      <c r="P258">
        <v>5</v>
      </c>
      <c r="Q258">
        <v>57.9405</v>
      </c>
      <c r="R258">
        <v>11.588100000000001</v>
      </c>
      <c r="S258">
        <f>$H$1*output[[#This Row],[sense_temp]]+$I$1*output[[#This Row],[sense_motion]]+$J$1*output[[#This Row],[sense_humidity]]+$K$1*output[[#This Row],[sense_uv]]+$L$1*output[[#This Row],[sense_light]]+$M$1*output[[#This Row],[sense_vibration]]+$N$1*output[[#This Row],[sense_plant]]+$O$1*output[[#This Row],[sense_door]]</f>
        <v>3.5</v>
      </c>
      <c r="T258">
        <f>-output[[#This Row],[adjprice]]/output[[#This Row],[adj sensors]]</f>
        <v>-16.55442857142857</v>
      </c>
      <c r="U258" s="1" t="s">
        <v>35</v>
      </c>
      <c r="V258" s="7" cm="1">
        <f t="array" ref="V258">IFERROR(_xlfn.NORM.DIST(output[[#This Row],[neg_pps]],AVERAGE(IF(output[sensors]=output[[#This Row],[sensors]],output[neg_pps])),_xlfn.STDEV.P(IF(output[sensors]=output[[#This Row],[sensors]],output[neg_pps])),1),_xlfn.NORM.DIST(output[[#This Row],[neg_pps]],AVERAGE(output[neg_pps]),_xlfn.STDEV.P(output[neg_pps]),1))*(5-1)+1</f>
        <v>3.6067733078941533</v>
      </c>
      <c r="W258" s="7" cm="1">
        <f t="array" ref="W258">IFERROR(_xlfn.NORM.DIST(output[[#This Row],[reviews]],AVERAGE(IF(output[sensors]=output[[#This Row],[sensors]],output[reviews])),_xlfn.STDEV.P(IF(output[sensors]=output[[#This Row],[sensors]],output[reviews])),1),_xlfn.NORM.DIST(output[[#This Row],[reviews]],AVERAGE(output[reviews]),_xlfn.STDEV.P(output[reviews]),1))*(1.2-0.8)+0.5</f>
        <v>0.57642826106700473</v>
      </c>
      <c r="X258" s="8">
        <f>output[[#This Row],[normalized review count]]*output[[#This Row],[rating]]</f>
        <v>2.4786415225881204</v>
      </c>
      <c r="Y258" s="8">
        <f>(output[[#This Row],[adj Review]]+output[[#This Row],[normalized_pps]])/2</f>
        <v>3.0427074152411366</v>
      </c>
    </row>
    <row r="259" spans="1:25" hidden="1" x14ac:dyDescent="0.25">
      <c r="A259" s="1" t="s">
        <v>59</v>
      </c>
      <c r="B259" s="1" t="s">
        <v>356</v>
      </c>
      <c r="C259">
        <v>57.9405</v>
      </c>
      <c r="D259">
        <v>4.3</v>
      </c>
      <c r="E259">
        <v>110</v>
      </c>
      <c r="F259">
        <v>1</v>
      </c>
      <c r="G259" s="1" t="s">
        <v>31</v>
      </c>
      <c r="H259" t="b">
        <v>1</v>
      </c>
      <c r="I259" t="b">
        <v>1</v>
      </c>
      <c r="J259" t="b">
        <v>1</v>
      </c>
      <c r="K259" t="b">
        <v>1</v>
      </c>
      <c r="L259" t="b">
        <v>0</v>
      </c>
      <c r="M259" t="b">
        <v>1</v>
      </c>
      <c r="N259" t="b">
        <v>0</v>
      </c>
      <c r="O259" t="b">
        <v>0</v>
      </c>
      <c r="P259">
        <v>5</v>
      </c>
      <c r="Q259">
        <v>57.9405</v>
      </c>
      <c r="R259">
        <v>11.588100000000001</v>
      </c>
      <c r="S259">
        <f>$H$1*output[[#This Row],[sense_temp]]+$I$1*output[[#This Row],[sense_motion]]+$J$1*output[[#This Row],[sense_humidity]]+$K$1*output[[#This Row],[sense_uv]]+$L$1*output[[#This Row],[sense_light]]+$M$1*output[[#This Row],[sense_vibration]]+$N$1*output[[#This Row],[sense_plant]]+$O$1*output[[#This Row],[sense_door]]</f>
        <v>3.5</v>
      </c>
      <c r="T259">
        <f>-output[[#This Row],[adjprice]]/output[[#This Row],[adj sensors]]</f>
        <v>-16.55442857142857</v>
      </c>
      <c r="U259" s="1" t="s">
        <v>35</v>
      </c>
      <c r="V259" s="7" cm="1">
        <f t="array" ref="V259">IFERROR(_xlfn.NORM.DIST(output[[#This Row],[neg_pps]],AVERAGE(IF(output[sensors]=output[[#This Row],[sensors]],output[neg_pps])),_xlfn.STDEV.P(IF(output[sensors]=output[[#This Row],[sensors]],output[neg_pps])),1),_xlfn.NORM.DIST(output[[#This Row],[neg_pps]],AVERAGE(output[neg_pps]),_xlfn.STDEV.P(output[neg_pps]),1))*(5-1)+1</f>
        <v>3.6067733078941533</v>
      </c>
      <c r="W259" s="7" cm="1">
        <f t="array" ref="W259">IFERROR(_xlfn.NORM.DIST(output[[#This Row],[reviews]],AVERAGE(IF(output[sensors]=output[[#This Row],[sensors]],output[reviews])),_xlfn.STDEV.P(IF(output[sensors]=output[[#This Row],[sensors]],output[reviews])),1),_xlfn.NORM.DIST(output[[#This Row],[reviews]],AVERAGE(output[reviews]),_xlfn.STDEV.P(output[reviews]),1))*(1.2-0.8)+0.5</f>
        <v>0.57642826106700473</v>
      </c>
      <c r="X259" s="8">
        <f>output[[#This Row],[normalized review count]]*output[[#This Row],[rating]]</f>
        <v>2.4786415225881204</v>
      </c>
      <c r="Y259" s="8">
        <f>(output[[#This Row],[adj Review]]+output[[#This Row],[normalized_pps]])/2</f>
        <v>3.0427074152411366</v>
      </c>
    </row>
    <row r="260" spans="1:25" hidden="1" x14ac:dyDescent="0.25">
      <c r="A260" s="1" t="s">
        <v>59</v>
      </c>
      <c r="B260" s="1" t="s">
        <v>425</v>
      </c>
      <c r="C260">
        <v>57.9405</v>
      </c>
      <c r="D260">
        <v>4.3</v>
      </c>
      <c r="E260">
        <v>110</v>
      </c>
      <c r="F260">
        <v>1</v>
      </c>
      <c r="G260" s="1" t="s">
        <v>31</v>
      </c>
      <c r="H260" t="b">
        <v>1</v>
      </c>
      <c r="I260" t="b">
        <v>1</v>
      </c>
      <c r="J260" t="b">
        <v>1</v>
      </c>
      <c r="K260" t="b">
        <v>1</v>
      </c>
      <c r="L260" t="b">
        <v>0</v>
      </c>
      <c r="M260" t="b">
        <v>1</v>
      </c>
      <c r="N260" t="b">
        <v>0</v>
      </c>
      <c r="O260" t="b">
        <v>0</v>
      </c>
      <c r="P260">
        <v>5</v>
      </c>
      <c r="Q260">
        <v>57.9405</v>
      </c>
      <c r="R260">
        <v>11.588100000000001</v>
      </c>
      <c r="S260">
        <f>$H$1*output[[#This Row],[sense_temp]]+$I$1*output[[#This Row],[sense_motion]]+$J$1*output[[#This Row],[sense_humidity]]+$K$1*output[[#This Row],[sense_uv]]+$L$1*output[[#This Row],[sense_light]]+$M$1*output[[#This Row],[sense_vibration]]+$N$1*output[[#This Row],[sense_plant]]+$O$1*output[[#This Row],[sense_door]]</f>
        <v>3.5</v>
      </c>
      <c r="T260">
        <f>-output[[#This Row],[adjprice]]/output[[#This Row],[adj sensors]]</f>
        <v>-16.55442857142857</v>
      </c>
      <c r="U260" s="1" t="s">
        <v>35</v>
      </c>
      <c r="V260" s="7" cm="1">
        <f t="array" ref="V260">IFERROR(_xlfn.NORM.DIST(output[[#This Row],[neg_pps]],AVERAGE(IF(output[sensors]=output[[#This Row],[sensors]],output[neg_pps])),_xlfn.STDEV.P(IF(output[sensors]=output[[#This Row],[sensors]],output[neg_pps])),1),_xlfn.NORM.DIST(output[[#This Row],[neg_pps]],AVERAGE(output[neg_pps]),_xlfn.STDEV.P(output[neg_pps]),1))*(5-1)+1</f>
        <v>3.6067733078941533</v>
      </c>
      <c r="W260" s="7" cm="1">
        <f t="array" ref="W260">IFERROR(_xlfn.NORM.DIST(output[[#This Row],[reviews]],AVERAGE(IF(output[sensors]=output[[#This Row],[sensors]],output[reviews])),_xlfn.STDEV.P(IF(output[sensors]=output[[#This Row],[sensors]],output[reviews])),1),_xlfn.NORM.DIST(output[[#This Row],[reviews]],AVERAGE(output[reviews]),_xlfn.STDEV.P(output[reviews]),1))*(1.2-0.8)+0.5</f>
        <v>0.57642826106700473</v>
      </c>
      <c r="X260" s="8">
        <f>output[[#This Row],[normalized review count]]*output[[#This Row],[rating]]</f>
        <v>2.4786415225881204</v>
      </c>
      <c r="Y260" s="8">
        <f>(output[[#This Row],[adj Review]]+output[[#This Row],[normalized_pps]])/2</f>
        <v>3.0427074152411366</v>
      </c>
    </row>
    <row r="261" spans="1:25" hidden="1" x14ac:dyDescent="0.25">
      <c r="A261" s="1" t="s">
        <v>59</v>
      </c>
      <c r="B261" s="1" t="s">
        <v>432</v>
      </c>
      <c r="C261">
        <v>57.9405</v>
      </c>
      <c r="D261">
        <v>4.3</v>
      </c>
      <c r="E261">
        <v>110</v>
      </c>
      <c r="F261">
        <v>1</v>
      </c>
      <c r="G261" s="1" t="s">
        <v>31</v>
      </c>
      <c r="H261" t="b">
        <v>1</v>
      </c>
      <c r="I261" t="b">
        <v>1</v>
      </c>
      <c r="J261" t="b">
        <v>1</v>
      </c>
      <c r="K261" t="b">
        <v>1</v>
      </c>
      <c r="L261" t="b">
        <v>0</v>
      </c>
      <c r="M261" t="b">
        <v>1</v>
      </c>
      <c r="N261" t="b">
        <v>0</v>
      </c>
      <c r="O261" t="b">
        <v>0</v>
      </c>
      <c r="P261">
        <v>5</v>
      </c>
      <c r="Q261">
        <v>57.9405</v>
      </c>
      <c r="R261">
        <v>11.588100000000001</v>
      </c>
      <c r="S261">
        <f>$H$1*output[[#This Row],[sense_temp]]+$I$1*output[[#This Row],[sense_motion]]+$J$1*output[[#This Row],[sense_humidity]]+$K$1*output[[#This Row],[sense_uv]]+$L$1*output[[#This Row],[sense_light]]+$M$1*output[[#This Row],[sense_vibration]]+$N$1*output[[#This Row],[sense_plant]]+$O$1*output[[#This Row],[sense_door]]</f>
        <v>3.5</v>
      </c>
      <c r="T261">
        <f>-output[[#This Row],[adjprice]]/output[[#This Row],[adj sensors]]</f>
        <v>-16.55442857142857</v>
      </c>
      <c r="U261" s="1" t="s">
        <v>35</v>
      </c>
      <c r="V261" s="7" cm="1">
        <f t="array" ref="V261">IFERROR(_xlfn.NORM.DIST(output[[#This Row],[neg_pps]],AVERAGE(IF(output[sensors]=output[[#This Row],[sensors]],output[neg_pps])),_xlfn.STDEV.P(IF(output[sensors]=output[[#This Row],[sensors]],output[neg_pps])),1),_xlfn.NORM.DIST(output[[#This Row],[neg_pps]],AVERAGE(output[neg_pps]),_xlfn.STDEV.P(output[neg_pps]),1))*(5-1)+1</f>
        <v>3.6067733078941533</v>
      </c>
      <c r="W261" s="7" cm="1">
        <f t="array" ref="W261">IFERROR(_xlfn.NORM.DIST(output[[#This Row],[reviews]],AVERAGE(IF(output[sensors]=output[[#This Row],[sensors]],output[reviews])),_xlfn.STDEV.P(IF(output[sensors]=output[[#This Row],[sensors]],output[reviews])),1),_xlfn.NORM.DIST(output[[#This Row],[reviews]],AVERAGE(output[reviews]),_xlfn.STDEV.P(output[reviews]),1))*(1.2-0.8)+0.5</f>
        <v>0.57642826106700473</v>
      </c>
      <c r="X261" s="8">
        <f>output[[#This Row],[normalized review count]]*output[[#This Row],[rating]]</f>
        <v>2.4786415225881204</v>
      </c>
      <c r="Y261" s="8">
        <f>(output[[#This Row],[adj Review]]+output[[#This Row],[normalized_pps]])/2</f>
        <v>3.0427074152411366</v>
      </c>
    </row>
    <row r="262" spans="1:25" hidden="1" x14ac:dyDescent="0.25">
      <c r="A262" s="1" t="s">
        <v>59</v>
      </c>
      <c r="B262" s="1" t="s">
        <v>451</v>
      </c>
      <c r="C262">
        <v>57.9405</v>
      </c>
      <c r="D262">
        <v>4.3</v>
      </c>
      <c r="E262">
        <v>110</v>
      </c>
      <c r="F262">
        <v>1</v>
      </c>
      <c r="G262" s="1" t="s">
        <v>31</v>
      </c>
      <c r="H262" t="b">
        <v>1</v>
      </c>
      <c r="I262" t="b">
        <v>1</v>
      </c>
      <c r="J262" t="b">
        <v>1</v>
      </c>
      <c r="K262" t="b">
        <v>1</v>
      </c>
      <c r="L262" t="b">
        <v>0</v>
      </c>
      <c r="M262" t="b">
        <v>1</v>
      </c>
      <c r="N262" t="b">
        <v>0</v>
      </c>
      <c r="O262" t="b">
        <v>0</v>
      </c>
      <c r="P262">
        <v>5</v>
      </c>
      <c r="Q262">
        <v>57.9405</v>
      </c>
      <c r="R262">
        <v>11.588100000000001</v>
      </c>
      <c r="S262">
        <f>$H$1*output[[#This Row],[sense_temp]]+$I$1*output[[#This Row],[sense_motion]]+$J$1*output[[#This Row],[sense_humidity]]+$K$1*output[[#This Row],[sense_uv]]+$L$1*output[[#This Row],[sense_light]]+$M$1*output[[#This Row],[sense_vibration]]+$N$1*output[[#This Row],[sense_plant]]+$O$1*output[[#This Row],[sense_door]]</f>
        <v>3.5</v>
      </c>
      <c r="T262">
        <f>-output[[#This Row],[adjprice]]/output[[#This Row],[adj sensors]]</f>
        <v>-16.55442857142857</v>
      </c>
      <c r="U262" s="1" t="s">
        <v>35</v>
      </c>
      <c r="V262" s="7" cm="1">
        <f t="array" ref="V262">IFERROR(_xlfn.NORM.DIST(output[[#This Row],[neg_pps]],AVERAGE(IF(output[sensors]=output[[#This Row],[sensors]],output[neg_pps])),_xlfn.STDEV.P(IF(output[sensors]=output[[#This Row],[sensors]],output[neg_pps])),1),_xlfn.NORM.DIST(output[[#This Row],[neg_pps]],AVERAGE(output[neg_pps]),_xlfn.STDEV.P(output[neg_pps]),1))*(5-1)+1</f>
        <v>3.6067733078941533</v>
      </c>
      <c r="W262" s="7" cm="1">
        <f t="array" ref="W262">IFERROR(_xlfn.NORM.DIST(output[[#This Row],[reviews]],AVERAGE(IF(output[sensors]=output[[#This Row],[sensors]],output[reviews])),_xlfn.STDEV.P(IF(output[sensors]=output[[#This Row],[sensors]],output[reviews])),1),_xlfn.NORM.DIST(output[[#This Row],[reviews]],AVERAGE(output[reviews]),_xlfn.STDEV.P(output[reviews]),1))*(1.2-0.8)+0.5</f>
        <v>0.57642826106700473</v>
      </c>
      <c r="X262" s="8">
        <f>output[[#This Row],[normalized review count]]*output[[#This Row],[rating]]</f>
        <v>2.4786415225881204</v>
      </c>
      <c r="Y262" s="8">
        <f>(output[[#This Row],[adj Review]]+output[[#This Row],[normalized_pps]])/2</f>
        <v>3.0427074152411366</v>
      </c>
    </row>
    <row r="263" spans="1:25" hidden="1" x14ac:dyDescent="0.25">
      <c r="A263" s="1" t="s">
        <v>59</v>
      </c>
      <c r="B263" s="1" t="s">
        <v>572</v>
      </c>
      <c r="C263">
        <v>57.9405</v>
      </c>
      <c r="D263">
        <v>4.3</v>
      </c>
      <c r="E263">
        <v>110</v>
      </c>
      <c r="F263">
        <v>1</v>
      </c>
      <c r="G263" s="1" t="s">
        <v>31</v>
      </c>
      <c r="H263" t="b">
        <v>1</v>
      </c>
      <c r="I263" t="b">
        <v>1</v>
      </c>
      <c r="J263" t="b">
        <v>1</v>
      </c>
      <c r="K263" t="b">
        <v>1</v>
      </c>
      <c r="L263" t="b">
        <v>0</v>
      </c>
      <c r="M263" t="b">
        <v>1</v>
      </c>
      <c r="N263" t="b">
        <v>0</v>
      </c>
      <c r="O263" t="b">
        <v>0</v>
      </c>
      <c r="P263">
        <v>5</v>
      </c>
      <c r="Q263">
        <v>57.9405</v>
      </c>
      <c r="R263">
        <v>11.588100000000001</v>
      </c>
      <c r="S263">
        <f>$H$1*output[[#This Row],[sense_temp]]+$I$1*output[[#This Row],[sense_motion]]+$J$1*output[[#This Row],[sense_humidity]]+$K$1*output[[#This Row],[sense_uv]]+$L$1*output[[#This Row],[sense_light]]+$M$1*output[[#This Row],[sense_vibration]]+$N$1*output[[#This Row],[sense_plant]]+$O$1*output[[#This Row],[sense_door]]</f>
        <v>3.5</v>
      </c>
      <c r="T263">
        <f>-output[[#This Row],[adjprice]]/output[[#This Row],[adj sensors]]</f>
        <v>-16.55442857142857</v>
      </c>
      <c r="U263" s="1" t="s">
        <v>35</v>
      </c>
      <c r="V263" s="7" cm="1">
        <f t="array" ref="V263">IFERROR(_xlfn.NORM.DIST(output[[#This Row],[neg_pps]],AVERAGE(IF(output[sensors]=output[[#This Row],[sensors]],output[neg_pps])),_xlfn.STDEV.P(IF(output[sensors]=output[[#This Row],[sensors]],output[neg_pps])),1),_xlfn.NORM.DIST(output[[#This Row],[neg_pps]],AVERAGE(output[neg_pps]),_xlfn.STDEV.P(output[neg_pps]),1))*(5-1)+1</f>
        <v>3.6067733078941533</v>
      </c>
      <c r="W263" s="7" cm="1">
        <f t="array" ref="W263">IFERROR(_xlfn.NORM.DIST(output[[#This Row],[reviews]],AVERAGE(IF(output[sensors]=output[[#This Row],[sensors]],output[reviews])),_xlfn.STDEV.P(IF(output[sensors]=output[[#This Row],[sensors]],output[reviews])),1),_xlfn.NORM.DIST(output[[#This Row],[reviews]],AVERAGE(output[reviews]),_xlfn.STDEV.P(output[reviews]),1))*(1.2-0.8)+0.5</f>
        <v>0.57642826106700473</v>
      </c>
      <c r="X263" s="8">
        <f>output[[#This Row],[normalized review count]]*output[[#This Row],[rating]]</f>
        <v>2.4786415225881204</v>
      </c>
      <c r="Y263" s="8">
        <f>(output[[#This Row],[adj Review]]+output[[#This Row],[normalized_pps]])/2</f>
        <v>3.0427074152411366</v>
      </c>
    </row>
    <row r="264" spans="1:25" hidden="1" x14ac:dyDescent="0.25">
      <c r="A264" s="1" t="s">
        <v>59</v>
      </c>
      <c r="B264" s="1" t="s">
        <v>589</v>
      </c>
      <c r="C264">
        <v>57.9405</v>
      </c>
      <c r="D264">
        <v>4.3</v>
      </c>
      <c r="E264">
        <v>110</v>
      </c>
      <c r="F264">
        <v>1</v>
      </c>
      <c r="G264" s="1" t="s">
        <v>31</v>
      </c>
      <c r="H264" t="b">
        <v>1</v>
      </c>
      <c r="I264" t="b">
        <v>1</v>
      </c>
      <c r="J264" t="b">
        <v>1</v>
      </c>
      <c r="K264" t="b">
        <v>1</v>
      </c>
      <c r="L264" t="b">
        <v>0</v>
      </c>
      <c r="M264" t="b">
        <v>1</v>
      </c>
      <c r="N264" t="b">
        <v>0</v>
      </c>
      <c r="O264" t="b">
        <v>0</v>
      </c>
      <c r="P264">
        <v>5</v>
      </c>
      <c r="Q264">
        <v>57.9405</v>
      </c>
      <c r="R264">
        <v>11.588100000000001</v>
      </c>
      <c r="S264">
        <f>$H$1*output[[#This Row],[sense_temp]]+$I$1*output[[#This Row],[sense_motion]]+$J$1*output[[#This Row],[sense_humidity]]+$K$1*output[[#This Row],[sense_uv]]+$L$1*output[[#This Row],[sense_light]]+$M$1*output[[#This Row],[sense_vibration]]+$N$1*output[[#This Row],[sense_plant]]+$O$1*output[[#This Row],[sense_door]]</f>
        <v>3.5</v>
      </c>
      <c r="T264">
        <f>-output[[#This Row],[adjprice]]/output[[#This Row],[adj sensors]]</f>
        <v>-16.55442857142857</v>
      </c>
      <c r="U264" s="1" t="s">
        <v>35</v>
      </c>
      <c r="V264" s="7" cm="1">
        <f t="array" ref="V264">IFERROR(_xlfn.NORM.DIST(output[[#This Row],[neg_pps]],AVERAGE(IF(output[sensors]=output[[#This Row],[sensors]],output[neg_pps])),_xlfn.STDEV.P(IF(output[sensors]=output[[#This Row],[sensors]],output[neg_pps])),1),_xlfn.NORM.DIST(output[[#This Row],[neg_pps]],AVERAGE(output[neg_pps]),_xlfn.STDEV.P(output[neg_pps]),1))*(5-1)+1</f>
        <v>3.6067733078941533</v>
      </c>
      <c r="W264" s="7" cm="1">
        <f t="array" ref="W264">IFERROR(_xlfn.NORM.DIST(output[[#This Row],[reviews]],AVERAGE(IF(output[sensors]=output[[#This Row],[sensors]],output[reviews])),_xlfn.STDEV.P(IF(output[sensors]=output[[#This Row],[sensors]],output[reviews])),1),_xlfn.NORM.DIST(output[[#This Row],[reviews]],AVERAGE(output[reviews]),_xlfn.STDEV.P(output[reviews]),1))*(1.2-0.8)+0.5</f>
        <v>0.57642826106700473</v>
      </c>
      <c r="X264" s="8">
        <f>output[[#This Row],[normalized review count]]*output[[#This Row],[rating]]</f>
        <v>2.4786415225881204</v>
      </c>
      <c r="Y264" s="8">
        <f>(output[[#This Row],[adj Review]]+output[[#This Row],[normalized_pps]])/2</f>
        <v>3.0427074152411366</v>
      </c>
    </row>
    <row r="265" spans="1:25" hidden="1" x14ac:dyDescent="0.25">
      <c r="A265" s="1" t="s">
        <v>548</v>
      </c>
      <c r="B265" s="1" t="s">
        <v>549</v>
      </c>
      <c r="C265">
        <v>12.3405</v>
      </c>
      <c r="D265">
        <v>3.4</v>
      </c>
      <c r="E265">
        <v>5</v>
      </c>
      <c r="F265">
        <v>1</v>
      </c>
      <c r="G265" s="1" t="s">
        <v>61</v>
      </c>
      <c r="H265" t="b">
        <v>0</v>
      </c>
      <c r="I265" t="b">
        <v>0</v>
      </c>
      <c r="J265" t="b">
        <v>0</v>
      </c>
      <c r="K265" t="b">
        <v>0</v>
      </c>
      <c r="L265" t="b">
        <v>0</v>
      </c>
      <c r="M265" t="b">
        <v>0</v>
      </c>
      <c r="N265" t="b">
        <v>0</v>
      </c>
      <c r="O265" t="b">
        <v>1</v>
      </c>
      <c r="P265">
        <v>1</v>
      </c>
      <c r="Q265">
        <v>12.3405</v>
      </c>
      <c r="R265">
        <v>12.3405</v>
      </c>
      <c r="S265">
        <f>$H$1*output[[#This Row],[sense_temp]]+$I$1*output[[#This Row],[sense_motion]]+$J$1*output[[#This Row],[sense_humidity]]+$K$1*output[[#This Row],[sense_uv]]+$L$1*output[[#This Row],[sense_light]]+$M$1*output[[#This Row],[sense_vibration]]+$N$1*output[[#This Row],[sense_plant]]+$O$1*output[[#This Row],[sense_door]]</f>
        <v>1</v>
      </c>
      <c r="T265">
        <f>-output[[#This Row],[adjprice]]/output[[#This Row],[adj sensors]]</f>
        <v>-12.3405</v>
      </c>
      <c r="U265" s="1" t="s">
        <v>37</v>
      </c>
      <c r="V265" s="7" cm="1">
        <f t="array" ref="V265">IFERROR(_xlfn.NORM.DIST(output[[#This Row],[neg_pps]],AVERAGE(IF(output[sensors]=output[[#This Row],[sensors]],output[neg_pps])),_xlfn.STDEV.P(IF(output[sensors]=output[[#This Row],[sensors]],output[neg_pps])),1),_xlfn.NORM.DIST(output[[#This Row],[neg_pps]],AVERAGE(output[neg_pps]),_xlfn.STDEV.P(output[neg_pps]),1))*(5-1)+1</f>
        <v>4.0594902781443007</v>
      </c>
      <c r="W265" s="7" cm="1">
        <f t="array" ref="W265">IFERROR(_xlfn.NORM.DIST(output[[#This Row],[reviews]],AVERAGE(IF(output[sensors]=output[[#This Row],[sensors]],output[reviews])),_xlfn.STDEV.P(IF(output[sensors]=output[[#This Row],[sensors]],output[reviews])),1),_xlfn.NORM.DIST(output[[#This Row],[reviews]],AVERAGE(output[reviews]),_xlfn.STDEV.P(output[reviews]),1))*(1.2-0.8)+0.5</f>
        <v>0.59459970911931426</v>
      </c>
      <c r="X265" s="8">
        <f>output[[#This Row],[normalized review count]]*output[[#This Row],[rating]]</f>
        <v>2.0216390110056683</v>
      </c>
      <c r="Y265" s="8">
        <f>(output[[#This Row],[adj Review]]+output[[#This Row],[normalized_pps]])/2</f>
        <v>3.0405646445749843</v>
      </c>
    </row>
    <row r="266" spans="1:25" hidden="1" x14ac:dyDescent="0.25">
      <c r="A266" s="1" t="s">
        <v>30</v>
      </c>
      <c r="B266" s="1" t="s">
        <v>181</v>
      </c>
      <c r="C266">
        <v>28.452499999999997</v>
      </c>
      <c r="D266">
        <v>3.7</v>
      </c>
      <c r="E266">
        <v>106</v>
      </c>
      <c r="F266">
        <v>1</v>
      </c>
      <c r="G266" s="1" t="s">
        <v>31</v>
      </c>
      <c r="H266" t="b">
        <v>0</v>
      </c>
      <c r="I266" t="b">
        <v>1</v>
      </c>
      <c r="J266" t="b">
        <v>0</v>
      </c>
      <c r="K266" t="b">
        <v>0</v>
      </c>
      <c r="L266" t="b">
        <v>0</v>
      </c>
      <c r="M266" t="b">
        <v>0</v>
      </c>
      <c r="N266" t="b">
        <v>0</v>
      </c>
      <c r="O266" t="b">
        <v>0</v>
      </c>
      <c r="P266">
        <v>1</v>
      </c>
      <c r="Q266">
        <v>28.452499999999997</v>
      </c>
      <c r="R266">
        <v>28.452499999999997</v>
      </c>
      <c r="S266">
        <f>$H$1*output[[#This Row],[sense_temp]]+$I$1*output[[#This Row],[sense_motion]]+$J$1*output[[#This Row],[sense_humidity]]+$K$1*output[[#This Row],[sense_uv]]+$L$1*output[[#This Row],[sense_light]]+$M$1*output[[#This Row],[sense_vibration]]+$N$1*output[[#This Row],[sense_plant]]+$O$1*output[[#This Row],[sense_door]]</f>
        <v>1</v>
      </c>
      <c r="T266">
        <f>-output[[#This Row],[adjprice]]/output[[#This Row],[adj sensors]]</f>
        <v>-28.452499999999997</v>
      </c>
      <c r="U266" s="1" t="s">
        <v>21</v>
      </c>
      <c r="V266" s="7" cm="1">
        <f t="array" ref="V266">IFERROR(_xlfn.NORM.DIST(output[[#This Row],[neg_pps]],AVERAGE(IF(output[sensors]=output[[#This Row],[sensors]],output[neg_pps])),_xlfn.STDEV.P(IF(output[sensors]=output[[#This Row],[sensors]],output[neg_pps])),1),_xlfn.NORM.DIST(output[[#This Row],[neg_pps]],AVERAGE(output[neg_pps]),_xlfn.STDEV.P(output[neg_pps]),1))*(5-1)+1</f>
        <v>3.5602298066051308</v>
      </c>
      <c r="W266" s="7" cm="1">
        <f t="array" ref="W266">IFERROR(_xlfn.NORM.DIST(output[[#This Row],[reviews]],AVERAGE(IF(output[sensors]=output[[#This Row],[sensors]],output[reviews])),_xlfn.STDEV.P(IF(output[sensors]=output[[#This Row],[sensors]],output[reviews])),1),_xlfn.NORM.DIST(output[[#This Row],[reviews]],AVERAGE(output[reviews]),_xlfn.STDEV.P(output[reviews]),1))*(1.2-0.8)+0.5</f>
        <v>0.67637304809187559</v>
      </c>
      <c r="X266" s="8">
        <f>output[[#This Row],[normalized review count]]*output[[#This Row],[rating]]</f>
        <v>2.50258027793994</v>
      </c>
      <c r="Y266" s="8">
        <f>(output[[#This Row],[adj Review]]+output[[#This Row],[normalized_pps]])/2</f>
        <v>3.0314050422725352</v>
      </c>
    </row>
    <row r="267" spans="1:25" hidden="1" x14ac:dyDescent="0.25">
      <c r="A267" s="1" t="s">
        <v>30</v>
      </c>
      <c r="B267" s="1" t="s">
        <v>204</v>
      </c>
      <c r="C267">
        <v>28.452499999999997</v>
      </c>
      <c r="D267">
        <v>3.7</v>
      </c>
      <c r="E267">
        <v>106</v>
      </c>
      <c r="F267">
        <v>1</v>
      </c>
      <c r="G267" s="1" t="s">
        <v>31</v>
      </c>
      <c r="H267" t="b">
        <v>0</v>
      </c>
      <c r="I267" t="b">
        <v>1</v>
      </c>
      <c r="J267" t="b">
        <v>0</v>
      </c>
      <c r="K267" t="b">
        <v>0</v>
      </c>
      <c r="L267" t="b">
        <v>0</v>
      </c>
      <c r="M267" t="b">
        <v>0</v>
      </c>
      <c r="N267" t="b">
        <v>0</v>
      </c>
      <c r="O267" t="b">
        <v>0</v>
      </c>
      <c r="P267">
        <v>1</v>
      </c>
      <c r="Q267">
        <v>28.452499999999997</v>
      </c>
      <c r="R267">
        <v>28.452499999999997</v>
      </c>
      <c r="S267">
        <f>$H$1*output[[#This Row],[sense_temp]]+$I$1*output[[#This Row],[sense_motion]]+$J$1*output[[#This Row],[sense_humidity]]+$K$1*output[[#This Row],[sense_uv]]+$L$1*output[[#This Row],[sense_light]]+$M$1*output[[#This Row],[sense_vibration]]+$N$1*output[[#This Row],[sense_plant]]+$O$1*output[[#This Row],[sense_door]]</f>
        <v>1</v>
      </c>
      <c r="T267">
        <f>-output[[#This Row],[adjprice]]/output[[#This Row],[adj sensors]]</f>
        <v>-28.452499999999997</v>
      </c>
      <c r="U267" s="1" t="s">
        <v>21</v>
      </c>
      <c r="V267" s="7" cm="1">
        <f t="array" ref="V267">IFERROR(_xlfn.NORM.DIST(output[[#This Row],[neg_pps]],AVERAGE(IF(output[sensors]=output[[#This Row],[sensors]],output[neg_pps])),_xlfn.STDEV.P(IF(output[sensors]=output[[#This Row],[sensors]],output[neg_pps])),1),_xlfn.NORM.DIST(output[[#This Row],[neg_pps]],AVERAGE(output[neg_pps]),_xlfn.STDEV.P(output[neg_pps]),1))*(5-1)+1</f>
        <v>3.5602298066051308</v>
      </c>
      <c r="W267" s="7" cm="1">
        <f t="array" ref="W267">IFERROR(_xlfn.NORM.DIST(output[[#This Row],[reviews]],AVERAGE(IF(output[sensors]=output[[#This Row],[sensors]],output[reviews])),_xlfn.STDEV.P(IF(output[sensors]=output[[#This Row],[sensors]],output[reviews])),1),_xlfn.NORM.DIST(output[[#This Row],[reviews]],AVERAGE(output[reviews]),_xlfn.STDEV.P(output[reviews]),1))*(1.2-0.8)+0.5</f>
        <v>0.67637304809187559</v>
      </c>
      <c r="X267" s="8">
        <f>output[[#This Row],[normalized review count]]*output[[#This Row],[rating]]</f>
        <v>2.50258027793994</v>
      </c>
      <c r="Y267" s="8">
        <f>(output[[#This Row],[adj Review]]+output[[#This Row],[normalized_pps]])/2</f>
        <v>3.0314050422725352</v>
      </c>
    </row>
    <row r="268" spans="1:25" hidden="1" x14ac:dyDescent="0.25">
      <c r="A268" s="1" t="s">
        <v>30</v>
      </c>
      <c r="B268" s="1" t="s">
        <v>344</v>
      </c>
      <c r="C268">
        <v>28.452499999999997</v>
      </c>
      <c r="D268">
        <v>3.7</v>
      </c>
      <c r="E268">
        <v>106</v>
      </c>
      <c r="F268">
        <v>1</v>
      </c>
      <c r="G268" s="1" t="s">
        <v>31</v>
      </c>
      <c r="H268" t="b">
        <v>0</v>
      </c>
      <c r="I268" t="b">
        <v>1</v>
      </c>
      <c r="J268" t="b">
        <v>0</v>
      </c>
      <c r="K268" t="b">
        <v>0</v>
      </c>
      <c r="L268" t="b">
        <v>0</v>
      </c>
      <c r="M268" t="b">
        <v>0</v>
      </c>
      <c r="N268" t="b">
        <v>0</v>
      </c>
      <c r="O268" t="b">
        <v>0</v>
      </c>
      <c r="P268">
        <v>1</v>
      </c>
      <c r="Q268">
        <v>28.452499999999997</v>
      </c>
      <c r="R268">
        <v>28.452499999999997</v>
      </c>
      <c r="S268">
        <f>$H$1*output[[#This Row],[sense_temp]]+$I$1*output[[#This Row],[sense_motion]]+$J$1*output[[#This Row],[sense_humidity]]+$K$1*output[[#This Row],[sense_uv]]+$L$1*output[[#This Row],[sense_light]]+$M$1*output[[#This Row],[sense_vibration]]+$N$1*output[[#This Row],[sense_plant]]+$O$1*output[[#This Row],[sense_door]]</f>
        <v>1</v>
      </c>
      <c r="T268">
        <f>-output[[#This Row],[adjprice]]/output[[#This Row],[adj sensors]]</f>
        <v>-28.452499999999997</v>
      </c>
      <c r="U268" s="1" t="s">
        <v>21</v>
      </c>
      <c r="V268" s="7" cm="1">
        <f t="array" ref="V268">IFERROR(_xlfn.NORM.DIST(output[[#This Row],[neg_pps]],AVERAGE(IF(output[sensors]=output[[#This Row],[sensors]],output[neg_pps])),_xlfn.STDEV.P(IF(output[sensors]=output[[#This Row],[sensors]],output[neg_pps])),1),_xlfn.NORM.DIST(output[[#This Row],[neg_pps]],AVERAGE(output[neg_pps]),_xlfn.STDEV.P(output[neg_pps]),1))*(5-1)+1</f>
        <v>3.5602298066051308</v>
      </c>
      <c r="W268" s="7" cm="1">
        <f t="array" ref="W268">IFERROR(_xlfn.NORM.DIST(output[[#This Row],[reviews]],AVERAGE(IF(output[sensors]=output[[#This Row],[sensors]],output[reviews])),_xlfn.STDEV.P(IF(output[sensors]=output[[#This Row],[sensors]],output[reviews])),1),_xlfn.NORM.DIST(output[[#This Row],[reviews]],AVERAGE(output[reviews]),_xlfn.STDEV.P(output[reviews]),1))*(1.2-0.8)+0.5</f>
        <v>0.67637304809187559</v>
      </c>
      <c r="X268" s="8">
        <f>output[[#This Row],[normalized review count]]*output[[#This Row],[rating]]</f>
        <v>2.50258027793994</v>
      </c>
      <c r="Y268" s="8">
        <f>(output[[#This Row],[adj Review]]+output[[#This Row],[normalized_pps]])/2</f>
        <v>3.0314050422725352</v>
      </c>
    </row>
    <row r="269" spans="1:25" hidden="1" x14ac:dyDescent="0.25">
      <c r="A269" s="1" t="s">
        <v>30</v>
      </c>
      <c r="B269" s="1" t="s">
        <v>362</v>
      </c>
      <c r="C269">
        <v>28.452499999999997</v>
      </c>
      <c r="D269">
        <v>3.7</v>
      </c>
      <c r="E269">
        <v>106</v>
      </c>
      <c r="F269">
        <v>1</v>
      </c>
      <c r="G269" s="1" t="s">
        <v>31</v>
      </c>
      <c r="H269" t="b">
        <v>0</v>
      </c>
      <c r="I269" t="b">
        <v>1</v>
      </c>
      <c r="J269" t="b">
        <v>0</v>
      </c>
      <c r="K269" t="b">
        <v>0</v>
      </c>
      <c r="L269" t="b">
        <v>0</v>
      </c>
      <c r="M269" t="b">
        <v>0</v>
      </c>
      <c r="N269" t="b">
        <v>0</v>
      </c>
      <c r="O269" t="b">
        <v>0</v>
      </c>
      <c r="P269">
        <v>1</v>
      </c>
      <c r="Q269">
        <v>28.452499999999997</v>
      </c>
      <c r="R269">
        <v>28.452499999999997</v>
      </c>
      <c r="S269">
        <f>$H$1*output[[#This Row],[sense_temp]]+$I$1*output[[#This Row],[sense_motion]]+$J$1*output[[#This Row],[sense_humidity]]+$K$1*output[[#This Row],[sense_uv]]+$L$1*output[[#This Row],[sense_light]]+$M$1*output[[#This Row],[sense_vibration]]+$N$1*output[[#This Row],[sense_plant]]+$O$1*output[[#This Row],[sense_door]]</f>
        <v>1</v>
      </c>
      <c r="T269">
        <f>-output[[#This Row],[adjprice]]/output[[#This Row],[adj sensors]]</f>
        <v>-28.452499999999997</v>
      </c>
      <c r="U269" s="1" t="s">
        <v>21</v>
      </c>
      <c r="V269" s="7" cm="1">
        <f t="array" ref="V269">IFERROR(_xlfn.NORM.DIST(output[[#This Row],[neg_pps]],AVERAGE(IF(output[sensors]=output[[#This Row],[sensors]],output[neg_pps])),_xlfn.STDEV.P(IF(output[sensors]=output[[#This Row],[sensors]],output[neg_pps])),1),_xlfn.NORM.DIST(output[[#This Row],[neg_pps]],AVERAGE(output[neg_pps]),_xlfn.STDEV.P(output[neg_pps]),1))*(5-1)+1</f>
        <v>3.5602298066051308</v>
      </c>
      <c r="W269" s="7" cm="1">
        <f t="array" ref="W269">IFERROR(_xlfn.NORM.DIST(output[[#This Row],[reviews]],AVERAGE(IF(output[sensors]=output[[#This Row],[sensors]],output[reviews])),_xlfn.STDEV.P(IF(output[sensors]=output[[#This Row],[sensors]],output[reviews])),1),_xlfn.NORM.DIST(output[[#This Row],[reviews]],AVERAGE(output[reviews]),_xlfn.STDEV.P(output[reviews]),1))*(1.2-0.8)+0.5</f>
        <v>0.67637304809187559</v>
      </c>
      <c r="X269" s="8">
        <f>output[[#This Row],[normalized review count]]*output[[#This Row],[rating]]</f>
        <v>2.50258027793994</v>
      </c>
      <c r="Y269" s="8">
        <f>(output[[#This Row],[adj Review]]+output[[#This Row],[normalized_pps]])/2</f>
        <v>3.0314050422725352</v>
      </c>
    </row>
    <row r="270" spans="1:25" hidden="1" x14ac:dyDescent="0.25">
      <c r="A270" s="1" t="s">
        <v>30</v>
      </c>
      <c r="B270" s="1" t="s">
        <v>397</v>
      </c>
      <c r="C270">
        <v>28.452499999999997</v>
      </c>
      <c r="D270">
        <v>3.7</v>
      </c>
      <c r="E270">
        <v>106</v>
      </c>
      <c r="F270">
        <v>1</v>
      </c>
      <c r="G270" s="1" t="s">
        <v>31</v>
      </c>
      <c r="H270" t="b">
        <v>0</v>
      </c>
      <c r="I270" t="b">
        <v>1</v>
      </c>
      <c r="J270" t="b">
        <v>0</v>
      </c>
      <c r="K270" t="b">
        <v>0</v>
      </c>
      <c r="L270" t="b">
        <v>0</v>
      </c>
      <c r="M270" t="b">
        <v>0</v>
      </c>
      <c r="N270" t="b">
        <v>0</v>
      </c>
      <c r="O270" t="b">
        <v>0</v>
      </c>
      <c r="P270">
        <v>1</v>
      </c>
      <c r="Q270">
        <v>28.452499999999997</v>
      </c>
      <c r="R270">
        <v>28.452499999999997</v>
      </c>
      <c r="S270">
        <f>$H$1*output[[#This Row],[sense_temp]]+$I$1*output[[#This Row],[sense_motion]]+$J$1*output[[#This Row],[sense_humidity]]+$K$1*output[[#This Row],[sense_uv]]+$L$1*output[[#This Row],[sense_light]]+$M$1*output[[#This Row],[sense_vibration]]+$N$1*output[[#This Row],[sense_plant]]+$O$1*output[[#This Row],[sense_door]]</f>
        <v>1</v>
      </c>
      <c r="T270">
        <f>-output[[#This Row],[adjprice]]/output[[#This Row],[adj sensors]]</f>
        <v>-28.452499999999997</v>
      </c>
      <c r="U270" s="1" t="s">
        <v>21</v>
      </c>
      <c r="V270" s="7" cm="1">
        <f t="array" ref="V270">IFERROR(_xlfn.NORM.DIST(output[[#This Row],[neg_pps]],AVERAGE(IF(output[sensors]=output[[#This Row],[sensors]],output[neg_pps])),_xlfn.STDEV.P(IF(output[sensors]=output[[#This Row],[sensors]],output[neg_pps])),1),_xlfn.NORM.DIST(output[[#This Row],[neg_pps]],AVERAGE(output[neg_pps]),_xlfn.STDEV.P(output[neg_pps]),1))*(5-1)+1</f>
        <v>3.5602298066051308</v>
      </c>
      <c r="W270" s="7" cm="1">
        <f t="array" ref="W270">IFERROR(_xlfn.NORM.DIST(output[[#This Row],[reviews]],AVERAGE(IF(output[sensors]=output[[#This Row],[sensors]],output[reviews])),_xlfn.STDEV.P(IF(output[sensors]=output[[#This Row],[sensors]],output[reviews])),1),_xlfn.NORM.DIST(output[[#This Row],[reviews]],AVERAGE(output[reviews]),_xlfn.STDEV.P(output[reviews]),1))*(1.2-0.8)+0.5</f>
        <v>0.67637304809187559</v>
      </c>
      <c r="X270" s="8">
        <f>output[[#This Row],[normalized review count]]*output[[#This Row],[rating]]</f>
        <v>2.50258027793994</v>
      </c>
      <c r="Y270" s="8">
        <f>(output[[#This Row],[adj Review]]+output[[#This Row],[normalized_pps]])/2</f>
        <v>3.0314050422725352</v>
      </c>
    </row>
    <row r="271" spans="1:25" hidden="1" x14ac:dyDescent="0.25">
      <c r="A271" s="1" t="s">
        <v>30</v>
      </c>
      <c r="B271" s="1" t="s">
        <v>408</v>
      </c>
      <c r="C271">
        <v>28.452499999999997</v>
      </c>
      <c r="D271">
        <v>3.7</v>
      </c>
      <c r="E271">
        <v>106</v>
      </c>
      <c r="F271">
        <v>1</v>
      </c>
      <c r="G271" s="1" t="s">
        <v>31</v>
      </c>
      <c r="H271" t="b">
        <v>0</v>
      </c>
      <c r="I271" t="b">
        <v>1</v>
      </c>
      <c r="J271" t="b">
        <v>0</v>
      </c>
      <c r="K271" t="b">
        <v>0</v>
      </c>
      <c r="L271" t="b">
        <v>0</v>
      </c>
      <c r="M271" t="b">
        <v>0</v>
      </c>
      <c r="N271" t="b">
        <v>0</v>
      </c>
      <c r="O271" t="b">
        <v>0</v>
      </c>
      <c r="P271">
        <v>1</v>
      </c>
      <c r="Q271">
        <v>28.452499999999997</v>
      </c>
      <c r="R271">
        <v>28.452499999999997</v>
      </c>
      <c r="S271">
        <f>$H$1*output[[#This Row],[sense_temp]]+$I$1*output[[#This Row],[sense_motion]]+$J$1*output[[#This Row],[sense_humidity]]+$K$1*output[[#This Row],[sense_uv]]+$L$1*output[[#This Row],[sense_light]]+$M$1*output[[#This Row],[sense_vibration]]+$N$1*output[[#This Row],[sense_plant]]+$O$1*output[[#This Row],[sense_door]]</f>
        <v>1</v>
      </c>
      <c r="T271">
        <f>-output[[#This Row],[adjprice]]/output[[#This Row],[adj sensors]]</f>
        <v>-28.452499999999997</v>
      </c>
      <c r="U271" s="1" t="s">
        <v>21</v>
      </c>
      <c r="V271" s="7" cm="1">
        <f t="array" ref="V271">IFERROR(_xlfn.NORM.DIST(output[[#This Row],[neg_pps]],AVERAGE(IF(output[sensors]=output[[#This Row],[sensors]],output[neg_pps])),_xlfn.STDEV.P(IF(output[sensors]=output[[#This Row],[sensors]],output[neg_pps])),1),_xlfn.NORM.DIST(output[[#This Row],[neg_pps]],AVERAGE(output[neg_pps]),_xlfn.STDEV.P(output[neg_pps]),1))*(5-1)+1</f>
        <v>3.5602298066051308</v>
      </c>
      <c r="W271" s="7" cm="1">
        <f t="array" ref="W271">IFERROR(_xlfn.NORM.DIST(output[[#This Row],[reviews]],AVERAGE(IF(output[sensors]=output[[#This Row],[sensors]],output[reviews])),_xlfn.STDEV.P(IF(output[sensors]=output[[#This Row],[sensors]],output[reviews])),1),_xlfn.NORM.DIST(output[[#This Row],[reviews]],AVERAGE(output[reviews]),_xlfn.STDEV.P(output[reviews]),1))*(1.2-0.8)+0.5</f>
        <v>0.67637304809187559</v>
      </c>
      <c r="X271" s="8">
        <f>output[[#This Row],[normalized review count]]*output[[#This Row],[rating]]</f>
        <v>2.50258027793994</v>
      </c>
      <c r="Y271" s="8">
        <f>(output[[#This Row],[adj Review]]+output[[#This Row],[normalized_pps]])/2</f>
        <v>3.0314050422725352</v>
      </c>
    </row>
    <row r="272" spans="1:25" hidden="1" x14ac:dyDescent="0.25">
      <c r="A272" s="1" t="s">
        <v>30</v>
      </c>
      <c r="B272" s="1" t="s">
        <v>447</v>
      </c>
      <c r="C272">
        <v>28.452499999999997</v>
      </c>
      <c r="D272">
        <v>3.7</v>
      </c>
      <c r="E272">
        <v>106</v>
      </c>
      <c r="F272">
        <v>1</v>
      </c>
      <c r="G272" s="1" t="s">
        <v>31</v>
      </c>
      <c r="H272" t="b">
        <v>0</v>
      </c>
      <c r="I272" t="b">
        <v>1</v>
      </c>
      <c r="J272" t="b">
        <v>0</v>
      </c>
      <c r="K272" t="b">
        <v>0</v>
      </c>
      <c r="L272" t="b">
        <v>0</v>
      </c>
      <c r="M272" t="b">
        <v>0</v>
      </c>
      <c r="N272" t="b">
        <v>0</v>
      </c>
      <c r="O272" t="b">
        <v>0</v>
      </c>
      <c r="P272">
        <v>1</v>
      </c>
      <c r="Q272">
        <v>28.452499999999997</v>
      </c>
      <c r="R272">
        <v>28.452499999999997</v>
      </c>
      <c r="S272">
        <f>$H$1*output[[#This Row],[sense_temp]]+$I$1*output[[#This Row],[sense_motion]]+$J$1*output[[#This Row],[sense_humidity]]+$K$1*output[[#This Row],[sense_uv]]+$L$1*output[[#This Row],[sense_light]]+$M$1*output[[#This Row],[sense_vibration]]+$N$1*output[[#This Row],[sense_plant]]+$O$1*output[[#This Row],[sense_door]]</f>
        <v>1</v>
      </c>
      <c r="T272">
        <f>-output[[#This Row],[adjprice]]/output[[#This Row],[adj sensors]]</f>
        <v>-28.452499999999997</v>
      </c>
      <c r="U272" s="1" t="s">
        <v>21</v>
      </c>
      <c r="V272" s="7" cm="1">
        <f t="array" ref="V272">IFERROR(_xlfn.NORM.DIST(output[[#This Row],[neg_pps]],AVERAGE(IF(output[sensors]=output[[#This Row],[sensors]],output[neg_pps])),_xlfn.STDEV.P(IF(output[sensors]=output[[#This Row],[sensors]],output[neg_pps])),1),_xlfn.NORM.DIST(output[[#This Row],[neg_pps]],AVERAGE(output[neg_pps]),_xlfn.STDEV.P(output[neg_pps]),1))*(5-1)+1</f>
        <v>3.5602298066051308</v>
      </c>
      <c r="W272" s="7" cm="1">
        <f t="array" ref="W272">IFERROR(_xlfn.NORM.DIST(output[[#This Row],[reviews]],AVERAGE(IF(output[sensors]=output[[#This Row],[sensors]],output[reviews])),_xlfn.STDEV.P(IF(output[sensors]=output[[#This Row],[sensors]],output[reviews])),1),_xlfn.NORM.DIST(output[[#This Row],[reviews]],AVERAGE(output[reviews]),_xlfn.STDEV.P(output[reviews]),1))*(1.2-0.8)+0.5</f>
        <v>0.67637304809187559</v>
      </c>
      <c r="X272" s="8">
        <f>output[[#This Row],[normalized review count]]*output[[#This Row],[rating]]</f>
        <v>2.50258027793994</v>
      </c>
      <c r="Y272" s="8">
        <f>(output[[#This Row],[adj Review]]+output[[#This Row],[normalized_pps]])/2</f>
        <v>3.0314050422725352</v>
      </c>
    </row>
    <row r="273" spans="1:25" hidden="1" x14ac:dyDescent="0.25">
      <c r="A273" s="1" t="s">
        <v>30</v>
      </c>
      <c r="B273" s="1" t="s">
        <v>454</v>
      </c>
      <c r="C273">
        <v>28.452499999999997</v>
      </c>
      <c r="D273">
        <v>3.7</v>
      </c>
      <c r="E273">
        <v>106</v>
      </c>
      <c r="F273">
        <v>1</v>
      </c>
      <c r="G273" s="1" t="s">
        <v>31</v>
      </c>
      <c r="H273" t="b">
        <v>0</v>
      </c>
      <c r="I273" t="b">
        <v>1</v>
      </c>
      <c r="J273" t="b">
        <v>0</v>
      </c>
      <c r="K273" t="b">
        <v>0</v>
      </c>
      <c r="L273" t="b">
        <v>0</v>
      </c>
      <c r="M273" t="b">
        <v>0</v>
      </c>
      <c r="N273" t="b">
        <v>0</v>
      </c>
      <c r="O273" t="b">
        <v>0</v>
      </c>
      <c r="P273">
        <v>1</v>
      </c>
      <c r="Q273">
        <v>28.452499999999997</v>
      </c>
      <c r="R273">
        <v>28.452499999999997</v>
      </c>
      <c r="S273">
        <f>$H$1*output[[#This Row],[sense_temp]]+$I$1*output[[#This Row],[sense_motion]]+$J$1*output[[#This Row],[sense_humidity]]+$K$1*output[[#This Row],[sense_uv]]+$L$1*output[[#This Row],[sense_light]]+$M$1*output[[#This Row],[sense_vibration]]+$N$1*output[[#This Row],[sense_plant]]+$O$1*output[[#This Row],[sense_door]]</f>
        <v>1</v>
      </c>
      <c r="T273">
        <f>-output[[#This Row],[adjprice]]/output[[#This Row],[adj sensors]]</f>
        <v>-28.452499999999997</v>
      </c>
      <c r="U273" s="1" t="s">
        <v>21</v>
      </c>
      <c r="V273" s="7" cm="1">
        <f t="array" ref="V273">IFERROR(_xlfn.NORM.DIST(output[[#This Row],[neg_pps]],AVERAGE(IF(output[sensors]=output[[#This Row],[sensors]],output[neg_pps])),_xlfn.STDEV.P(IF(output[sensors]=output[[#This Row],[sensors]],output[neg_pps])),1),_xlfn.NORM.DIST(output[[#This Row],[neg_pps]],AVERAGE(output[neg_pps]),_xlfn.STDEV.P(output[neg_pps]),1))*(5-1)+1</f>
        <v>3.5602298066051308</v>
      </c>
      <c r="W273" s="7" cm="1">
        <f t="array" ref="W273">IFERROR(_xlfn.NORM.DIST(output[[#This Row],[reviews]],AVERAGE(IF(output[sensors]=output[[#This Row],[sensors]],output[reviews])),_xlfn.STDEV.P(IF(output[sensors]=output[[#This Row],[sensors]],output[reviews])),1),_xlfn.NORM.DIST(output[[#This Row],[reviews]],AVERAGE(output[reviews]),_xlfn.STDEV.P(output[reviews]),1))*(1.2-0.8)+0.5</f>
        <v>0.67637304809187559</v>
      </c>
      <c r="X273" s="8">
        <f>output[[#This Row],[normalized review count]]*output[[#This Row],[rating]]</f>
        <v>2.50258027793994</v>
      </c>
      <c r="Y273" s="8">
        <f>(output[[#This Row],[adj Review]]+output[[#This Row],[normalized_pps]])/2</f>
        <v>3.0314050422725352</v>
      </c>
    </row>
    <row r="274" spans="1:25" hidden="1" x14ac:dyDescent="0.25">
      <c r="A274" s="1" t="s">
        <v>30</v>
      </c>
      <c r="B274" s="1" t="s">
        <v>516</v>
      </c>
      <c r="C274">
        <v>28.452499999999997</v>
      </c>
      <c r="D274">
        <v>3.7</v>
      </c>
      <c r="E274">
        <v>106</v>
      </c>
      <c r="F274">
        <v>1</v>
      </c>
      <c r="G274" s="1" t="s">
        <v>31</v>
      </c>
      <c r="H274" t="b">
        <v>0</v>
      </c>
      <c r="I274" t="b">
        <v>1</v>
      </c>
      <c r="J274" t="b">
        <v>0</v>
      </c>
      <c r="K274" t="b">
        <v>0</v>
      </c>
      <c r="L274" t="b">
        <v>0</v>
      </c>
      <c r="M274" t="b">
        <v>0</v>
      </c>
      <c r="N274" t="b">
        <v>0</v>
      </c>
      <c r="O274" t="b">
        <v>0</v>
      </c>
      <c r="P274">
        <v>1</v>
      </c>
      <c r="Q274">
        <v>28.452499999999997</v>
      </c>
      <c r="R274">
        <v>28.452499999999997</v>
      </c>
      <c r="S274">
        <f>$H$1*output[[#This Row],[sense_temp]]+$I$1*output[[#This Row],[sense_motion]]+$J$1*output[[#This Row],[sense_humidity]]+$K$1*output[[#This Row],[sense_uv]]+$L$1*output[[#This Row],[sense_light]]+$M$1*output[[#This Row],[sense_vibration]]+$N$1*output[[#This Row],[sense_plant]]+$O$1*output[[#This Row],[sense_door]]</f>
        <v>1</v>
      </c>
      <c r="T274">
        <f>-output[[#This Row],[adjprice]]/output[[#This Row],[adj sensors]]</f>
        <v>-28.452499999999997</v>
      </c>
      <c r="U274" s="1" t="s">
        <v>21</v>
      </c>
      <c r="V274" s="7" cm="1">
        <f t="array" ref="V274">IFERROR(_xlfn.NORM.DIST(output[[#This Row],[neg_pps]],AVERAGE(IF(output[sensors]=output[[#This Row],[sensors]],output[neg_pps])),_xlfn.STDEV.P(IF(output[sensors]=output[[#This Row],[sensors]],output[neg_pps])),1),_xlfn.NORM.DIST(output[[#This Row],[neg_pps]],AVERAGE(output[neg_pps]),_xlfn.STDEV.P(output[neg_pps]),1))*(5-1)+1</f>
        <v>3.5602298066051308</v>
      </c>
      <c r="W274" s="7" cm="1">
        <f t="array" ref="W274">IFERROR(_xlfn.NORM.DIST(output[[#This Row],[reviews]],AVERAGE(IF(output[sensors]=output[[#This Row],[sensors]],output[reviews])),_xlfn.STDEV.P(IF(output[sensors]=output[[#This Row],[sensors]],output[reviews])),1),_xlfn.NORM.DIST(output[[#This Row],[reviews]],AVERAGE(output[reviews]),_xlfn.STDEV.P(output[reviews]),1))*(1.2-0.8)+0.5</f>
        <v>0.67637304809187559</v>
      </c>
      <c r="X274" s="8">
        <f>output[[#This Row],[normalized review count]]*output[[#This Row],[rating]]</f>
        <v>2.50258027793994</v>
      </c>
      <c r="Y274" s="8">
        <f>(output[[#This Row],[adj Review]]+output[[#This Row],[normalized_pps]])/2</f>
        <v>3.0314050422725352</v>
      </c>
    </row>
    <row r="275" spans="1:25" hidden="1" x14ac:dyDescent="0.25">
      <c r="A275" s="1" t="s">
        <v>30</v>
      </c>
      <c r="B275" s="1" t="s">
        <v>555</v>
      </c>
      <c r="C275">
        <v>28.452499999999997</v>
      </c>
      <c r="D275">
        <v>3.7</v>
      </c>
      <c r="E275">
        <v>106</v>
      </c>
      <c r="F275">
        <v>1</v>
      </c>
      <c r="G275" s="1" t="s">
        <v>31</v>
      </c>
      <c r="H275" t="b">
        <v>0</v>
      </c>
      <c r="I275" t="b">
        <v>1</v>
      </c>
      <c r="J275" t="b">
        <v>0</v>
      </c>
      <c r="K275" t="b">
        <v>0</v>
      </c>
      <c r="L275" t="b">
        <v>0</v>
      </c>
      <c r="M275" t="b">
        <v>0</v>
      </c>
      <c r="N275" t="b">
        <v>0</v>
      </c>
      <c r="O275" t="b">
        <v>0</v>
      </c>
      <c r="P275">
        <v>1</v>
      </c>
      <c r="Q275">
        <v>28.452499999999997</v>
      </c>
      <c r="R275">
        <v>28.452499999999997</v>
      </c>
      <c r="S275">
        <f>$H$1*output[[#This Row],[sense_temp]]+$I$1*output[[#This Row],[sense_motion]]+$J$1*output[[#This Row],[sense_humidity]]+$K$1*output[[#This Row],[sense_uv]]+$L$1*output[[#This Row],[sense_light]]+$M$1*output[[#This Row],[sense_vibration]]+$N$1*output[[#This Row],[sense_plant]]+$O$1*output[[#This Row],[sense_door]]</f>
        <v>1</v>
      </c>
      <c r="T275">
        <f>-output[[#This Row],[adjprice]]/output[[#This Row],[adj sensors]]</f>
        <v>-28.452499999999997</v>
      </c>
      <c r="U275" s="1" t="s">
        <v>21</v>
      </c>
      <c r="V275" s="7" cm="1">
        <f t="array" ref="V275">IFERROR(_xlfn.NORM.DIST(output[[#This Row],[neg_pps]],AVERAGE(IF(output[sensors]=output[[#This Row],[sensors]],output[neg_pps])),_xlfn.STDEV.P(IF(output[sensors]=output[[#This Row],[sensors]],output[neg_pps])),1),_xlfn.NORM.DIST(output[[#This Row],[neg_pps]],AVERAGE(output[neg_pps]),_xlfn.STDEV.P(output[neg_pps]),1))*(5-1)+1</f>
        <v>3.5602298066051308</v>
      </c>
      <c r="W275" s="7" cm="1">
        <f t="array" ref="W275">IFERROR(_xlfn.NORM.DIST(output[[#This Row],[reviews]],AVERAGE(IF(output[sensors]=output[[#This Row],[sensors]],output[reviews])),_xlfn.STDEV.P(IF(output[sensors]=output[[#This Row],[sensors]],output[reviews])),1),_xlfn.NORM.DIST(output[[#This Row],[reviews]],AVERAGE(output[reviews]),_xlfn.STDEV.P(output[reviews]),1))*(1.2-0.8)+0.5</f>
        <v>0.67637304809187559</v>
      </c>
      <c r="X275" s="8">
        <f>output[[#This Row],[normalized review count]]*output[[#This Row],[rating]]</f>
        <v>2.50258027793994</v>
      </c>
      <c r="Y275" s="8">
        <f>(output[[#This Row],[adj Review]]+output[[#This Row],[normalized_pps]])/2</f>
        <v>3.0314050422725352</v>
      </c>
    </row>
    <row r="276" spans="1:25" hidden="1" x14ac:dyDescent="0.25">
      <c r="A276" s="1" t="s">
        <v>30</v>
      </c>
      <c r="B276" s="1" t="s">
        <v>665</v>
      </c>
      <c r="C276">
        <v>28.452499999999997</v>
      </c>
      <c r="D276">
        <v>3.7</v>
      </c>
      <c r="E276">
        <v>106</v>
      </c>
      <c r="F276">
        <v>1</v>
      </c>
      <c r="G276" s="1" t="s">
        <v>31</v>
      </c>
      <c r="H276" t="b">
        <v>0</v>
      </c>
      <c r="I276" t="b">
        <v>1</v>
      </c>
      <c r="J276" t="b">
        <v>0</v>
      </c>
      <c r="K276" t="b">
        <v>0</v>
      </c>
      <c r="L276" t="b">
        <v>0</v>
      </c>
      <c r="M276" t="b">
        <v>0</v>
      </c>
      <c r="N276" t="b">
        <v>0</v>
      </c>
      <c r="O276" t="b">
        <v>0</v>
      </c>
      <c r="P276">
        <v>1</v>
      </c>
      <c r="Q276">
        <v>28.452499999999997</v>
      </c>
      <c r="R276">
        <v>28.452499999999997</v>
      </c>
      <c r="S276">
        <f>$H$1*output[[#This Row],[sense_temp]]+$I$1*output[[#This Row],[sense_motion]]+$J$1*output[[#This Row],[sense_humidity]]+$K$1*output[[#This Row],[sense_uv]]+$L$1*output[[#This Row],[sense_light]]+$M$1*output[[#This Row],[sense_vibration]]+$N$1*output[[#This Row],[sense_plant]]+$O$1*output[[#This Row],[sense_door]]</f>
        <v>1</v>
      </c>
      <c r="T276">
        <f>-output[[#This Row],[adjprice]]/output[[#This Row],[adj sensors]]</f>
        <v>-28.452499999999997</v>
      </c>
      <c r="U276" s="1" t="s">
        <v>21</v>
      </c>
      <c r="V276" s="7" cm="1">
        <f t="array" ref="V276">IFERROR(_xlfn.NORM.DIST(output[[#This Row],[neg_pps]],AVERAGE(IF(output[sensors]=output[[#This Row],[sensors]],output[neg_pps])),_xlfn.STDEV.P(IF(output[sensors]=output[[#This Row],[sensors]],output[neg_pps])),1),_xlfn.NORM.DIST(output[[#This Row],[neg_pps]],AVERAGE(output[neg_pps]),_xlfn.STDEV.P(output[neg_pps]),1))*(5-1)+1</f>
        <v>3.5602298066051308</v>
      </c>
      <c r="W276" s="7" cm="1">
        <f t="array" ref="W276">IFERROR(_xlfn.NORM.DIST(output[[#This Row],[reviews]],AVERAGE(IF(output[sensors]=output[[#This Row],[sensors]],output[reviews])),_xlfn.STDEV.P(IF(output[sensors]=output[[#This Row],[sensors]],output[reviews])),1),_xlfn.NORM.DIST(output[[#This Row],[reviews]],AVERAGE(output[reviews]),_xlfn.STDEV.P(output[reviews]),1))*(1.2-0.8)+0.5</f>
        <v>0.67637304809187559</v>
      </c>
      <c r="X276" s="8">
        <f>output[[#This Row],[normalized review count]]*output[[#This Row],[rating]]</f>
        <v>2.50258027793994</v>
      </c>
      <c r="Y276" s="8">
        <f>(output[[#This Row],[adj Review]]+output[[#This Row],[normalized_pps]])/2</f>
        <v>3.0314050422725352</v>
      </c>
    </row>
    <row r="277" spans="1:25" hidden="1" x14ac:dyDescent="0.25">
      <c r="A277" s="1" t="s">
        <v>101</v>
      </c>
      <c r="B277" s="1" t="s">
        <v>303</v>
      </c>
      <c r="C277">
        <v>47.490499999999997</v>
      </c>
      <c r="D277">
        <v>4.5</v>
      </c>
      <c r="E277">
        <v>156</v>
      </c>
      <c r="F277">
        <v>1</v>
      </c>
      <c r="G277" s="1" t="s">
        <v>61</v>
      </c>
      <c r="H277" t="b">
        <v>1</v>
      </c>
      <c r="I277" t="b">
        <v>0</v>
      </c>
      <c r="J277" t="b">
        <v>1</v>
      </c>
      <c r="K277" t="b">
        <v>0</v>
      </c>
      <c r="L277" t="b">
        <v>0</v>
      </c>
      <c r="M277" t="b">
        <v>0</v>
      </c>
      <c r="N277" t="b">
        <v>0</v>
      </c>
      <c r="O277" t="b">
        <v>0</v>
      </c>
      <c r="P277">
        <v>2</v>
      </c>
      <c r="Q277">
        <v>47.490499999999997</v>
      </c>
      <c r="R277">
        <v>23.745249999999999</v>
      </c>
      <c r="S277">
        <f>$H$1*output[[#This Row],[sense_temp]]+$I$1*output[[#This Row],[sense_motion]]+$J$1*output[[#This Row],[sense_humidity]]+$K$1*output[[#This Row],[sense_uv]]+$L$1*output[[#This Row],[sense_light]]+$M$1*output[[#This Row],[sense_vibration]]+$N$1*output[[#This Row],[sense_plant]]+$O$1*output[[#This Row],[sense_door]]</f>
        <v>2</v>
      </c>
      <c r="T277">
        <f>-output[[#This Row],[adjprice]]/output[[#This Row],[adj sensors]]</f>
        <v>-23.745249999999999</v>
      </c>
      <c r="U277" s="1" t="s">
        <v>24</v>
      </c>
      <c r="V277" s="7" cm="1">
        <f t="array" ref="V277">IFERROR(_xlfn.NORM.DIST(output[[#This Row],[neg_pps]],AVERAGE(IF(output[sensors]=output[[#This Row],[sensors]],output[neg_pps])),_xlfn.STDEV.P(IF(output[sensors]=output[[#This Row],[sensors]],output[neg_pps])),1),_xlfn.NORM.DIST(output[[#This Row],[neg_pps]],AVERAGE(output[neg_pps]),_xlfn.STDEV.P(output[neg_pps]),1))*(5-1)+1</f>
        <v>3.2031254085400267</v>
      </c>
      <c r="W277" s="7" cm="1">
        <f t="array" ref="W277">IFERROR(_xlfn.NORM.DIST(output[[#This Row],[reviews]],AVERAGE(IF(output[sensors]=output[[#This Row],[sensors]],output[reviews])),_xlfn.STDEV.P(IF(output[sensors]=output[[#This Row],[sensors]],output[reviews])),1),_xlfn.NORM.DIST(output[[#This Row],[reviews]],AVERAGE(output[reviews]),_xlfn.STDEV.P(output[reviews]),1))*(1.2-0.8)+0.5</f>
        <v>0.63314507138166409</v>
      </c>
      <c r="X277" s="8">
        <f>output[[#This Row],[normalized review count]]*output[[#This Row],[rating]]</f>
        <v>2.8491528212174884</v>
      </c>
      <c r="Y277" s="8">
        <f>(output[[#This Row],[adj Review]]+output[[#This Row],[normalized_pps]])/2</f>
        <v>3.0261391148787578</v>
      </c>
    </row>
    <row r="278" spans="1:25" hidden="1" x14ac:dyDescent="0.25">
      <c r="A278" s="1" t="s">
        <v>129</v>
      </c>
      <c r="B278" s="1" t="s">
        <v>497</v>
      </c>
      <c r="C278">
        <v>18.040499999999998</v>
      </c>
      <c r="D278">
        <v>3.7</v>
      </c>
      <c r="E278">
        <v>70</v>
      </c>
      <c r="F278">
        <v>1</v>
      </c>
      <c r="G278" s="1" t="s">
        <v>20</v>
      </c>
      <c r="H278" t="b">
        <v>0</v>
      </c>
      <c r="I278" t="b">
        <v>0</v>
      </c>
      <c r="J278" t="b">
        <v>0</v>
      </c>
      <c r="K278" t="b">
        <v>0</v>
      </c>
      <c r="L278" t="b">
        <v>0</v>
      </c>
      <c r="M278" t="b">
        <v>0</v>
      </c>
      <c r="N278" t="b">
        <v>0</v>
      </c>
      <c r="O278" t="b">
        <v>1</v>
      </c>
      <c r="P278">
        <v>1</v>
      </c>
      <c r="Q278">
        <v>18.040499999999998</v>
      </c>
      <c r="R278">
        <v>18.040499999999998</v>
      </c>
      <c r="S278">
        <f>$H$1*output[[#This Row],[sense_temp]]+$I$1*output[[#This Row],[sense_motion]]+$J$1*output[[#This Row],[sense_humidity]]+$K$1*output[[#This Row],[sense_uv]]+$L$1*output[[#This Row],[sense_light]]+$M$1*output[[#This Row],[sense_vibration]]+$N$1*output[[#This Row],[sense_plant]]+$O$1*output[[#This Row],[sense_door]]</f>
        <v>1</v>
      </c>
      <c r="T278">
        <f>-output[[#This Row],[adjprice]]/output[[#This Row],[adj sensors]]</f>
        <v>-18.040499999999998</v>
      </c>
      <c r="U278" s="1" t="s">
        <v>37</v>
      </c>
      <c r="V278" s="7" cm="1">
        <f t="array" ref="V278">IFERROR(_xlfn.NORM.DIST(output[[#This Row],[neg_pps]],AVERAGE(IF(output[sensors]=output[[#This Row],[sensors]],output[neg_pps])),_xlfn.STDEV.P(IF(output[sensors]=output[[#This Row],[sensors]],output[neg_pps])),1),_xlfn.NORM.DIST(output[[#This Row],[neg_pps]],AVERAGE(output[neg_pps]),_xlfn.STDEV.P(output[neg_pps]),1))*(5-1)+1</f>
        <v>3.7336941515184621</v>
      </c>
      <c r="W278" s="7" cm="1">
        <f t="array" ref="W278">IFERROR(_xlfn.NORM.DIST(output[[#This Row],[reviews]],AVERAGE(IF(output[sensors]=output[[#This Row],[sensors]],output[reviews])),_xlfn.STDEV.P(IF(output[sensors]=output[[#This Row],[sensors]],output[reviews])),1),_xlfn.NORM.DIST(output[[#This Row],[reviews]],AVERAGE(output[reviews]),_xlfn.STDEV.P(output[reviews]),1))*(1.2-0.8)+0.5</f>
        <v>0.61313750746651285</v>
      </c>
      <c r="X278" s="8">
        <f>output[[#This Row],[normalized review count]]*output[[#This Row],[rating]]</f>
        <v>2.2686087776260977</v>
      </c>
      <c r="Y278" s="8">
        <f>(output[[#This Row],[adj Review]]+output[[#This Row],[normalized_pps]])/2</f>
        <v>3.0011514645722799</v>
      </c>
    </row>
    <row r="279" spans="1:25" hidden="1" x14ac:dyDescent="0.25">
      <c r="A279" s="1" t="s">
        <v>125</v>
      </c>
      <c r="B279" s="1" t="s">
        <v>628</v>
      </c>
      <c r="C279">
        <v>28.490499999999997</v>
      </c>
      <c r="D279">
        <v>3.6</v>
      </c>
      <c r="E279">
        <v>86</v>
      </c>
      <c r="F279">
        <v>1</v>
      </c>
      <c r="G279" s="1" t="s">
        <v>61</v>
      </c>
      <c r="H279" t="b">
        <v>1</v>
      </c>
      <c r="I279" t="b">
        <v>0</v>
      </c>
      <c r="J279" t="b">
        <v>1</v>
      </c>
      <c r="K279" t="b">
        <v>0</v>
      </c>
      <c r="L279" t="b">
        <v>0</v>
      </c>
      <c r="M279" t="b">
        <v>0</v>
      </c>
      <c r="N279" t="b">
        <v>0</v>
      </c>
      <c r="O279" t="b">
        <v>0</v>
      </c>
      <c r="P279">
        <v>2</v>
      </c>
      <c r="Q279">
        <v>28.490499999999997</v>
      </c>
      <c r="R279">
        <v>14.245249999999999</v>
      </c>
      <c r="S279">
        <f>$H$1*output[[#This Row],[sense_temp]]+$I$1*output[[#This Row],[sense_motion]]+$J$1*output[[#This Row],[sense_humidity]]+$K$1*output[[#This Row],[sense_uv]]+$L$1*output[[#This Row],[sense_light]]+$M$1*output[[#This Row],[sense_vibration]]+$N$1*output[[#This Row],[sense_plant]]+$O$1*output[[#This Row],[sense_door]]</f>
        <v>2</v>
      </c>
      <c r="T279">
        <f>-output[[#This Row],[adjprice]]/output[[#This Row],[adj sensors]]</f>
        <v>-14.245249999999999</v>
      </c>
      <c r="U279" s="1" t="s">
        <v>24</v>
      </c>
      <c r="V279" s="7" cm="1">
        <f t="array" ref="V279">IFERROR(_xlfn.NORM.DIST(output[[#This Row],[neg_pps]],AVERAGE(IF(output[sensors]=output[[#This Row],[sensors]],output[neg_pps])),_xlfn.STDEV.P(IF(output[sensors]=output[[#This Row],[sensors]],output[neg_pps])),1),_xlfn.NORM.DIST(output[[#This Row],[neg_pps]],AVERAGE(output[neg_pps]),_xlfn.STDEV.P(output[neg_pps]),1))*(5-1)+1</f>
        <v>3.7623688231127659</v>
      </c>
      <c r="W279" s="7" cm="1">
        <f t="array" ref="W279">IFERROR(_xlfn.NORM.DIST(output[[#This Row],[reviews]],AVERAGE(IF(output[sensors]=output[[#This Row],[sensors]],output[reviews])),_xlfn.STDEV.P(IF(output[sensors]=output[[#This Row],[sensors]],output[reviews])),1),_xlfn.NORM.DIST(output[[#This Row],[reviews]],AVERAGE(output[reviews]),_xlfn.STDEV.P(output[reviews]),1))*(1.2-0.8)+0.5</f>
        <v>0.61040919823603856</v>
      </c>
      <c r="X279" s="8">
        <f>output[[#This Row],[normalized review count]]*output[[#This Row],[rating]]</f>
        <v>2.197473113649739</v>
      </c>
      <c r="Y279" s="8">
        <f>(output[[#This Row],[adj Review]]+output[[#This Row],[normalized_pps]])/2</f>
        <v>2.9799209683812524</v>
      </c>
    </row>
    <row r="280" spans="1:25" hidden="1" x14ac:dyDescent="0.25">
      <c r="A280" s="1" t="s">
        <v>550</v>
      </c>
      <c r="B280" s="1" t="s">
        <v>551</v>
      </c>
      <c r="C280">
        <v>15.674999999999999</v>
      </c>
      <c r="D280">
        <v>3.4</v>
      </c>
      <c r="E280">
        <v>63</v>
      </c>
      <c r="F280">
        <v>1</v>
      </c>
      <c r="G280" s="1" t="s">
        <v>61</v>
      </c>
      <c r="H280" t="b">
        <v>0</v>
      </c>
      <c r="I280" t="b">
        <v>0</v>
      </c>
      <c r="J280" t="b">
        <v>0</v>
      </c>
      <c r="K280" t="b">
        <v>0</v>
      </c>
      <c r="L280" t="b">
        <v>0</v>
      </c>
      <c r="M280" t="b">
        <v>0</v>
      </c>
      <c r="N280" t="b">
        <v>0</v>
      </c>
      <c r="O280" t="b">
        <v>1</v>
      </c>
      <c r="P280">
        <v>1</v>
      </c>
      <c r="Q280">
        <v>15.674999999999999</v>
      </c>
      <c r="R280">
        <v>15.674999999999999</v>
      </c>
      <c r="S280">
        <f>$H$1*output[[#This Row],[sense_temp]]+$I$1*output[[#This Row],[sense_motion]]+$J$1*output[[#This Row],[sense_humidity]]+$K$1*output[[#This Row],[sense_uv]]+$L$1*output[[#This Row],[sense_light]]+$M$1*output[[#This Row],[sense_vibration]]+$N$1*output[[#This Row],[sense_plant]]+$O$1*output[[#This Row],[sense_door]]</f>
        <v>1</v>
      </c>
      <c r="T280">
        <f>-output[[#This Row],[adjprice]]/output[[#This Row],[adj sensors]]</f>
        <v>-15.674999999999999</v>
      </c>
      <c r="U280" s="1" t="s">
        <v>37</v>
      </c>
      <c r="V280" s="7" cm="1">
        <f t="array" ref="V280">IFERROR(_xlfn.NORM.DIST(output[[#This Row],[neg_pps]],AVERAGE(IF(output[sensors]=output[[#This Row],[sensors]],output[neg_pps])),_xlfn.STDEV.P(IF(output[sensors]=output[[#This Row],[sensors]],output[neg_pps])),1),_xlfn.NORM.DIST(output[[#This Row],[neg_pps]],AVERAGE(output[neg_pps]),_xlfn.STDEV.P(output[neg_pps]),1))*(5-1)+1</f>
        <v>3.8746510915375376</v>
      </c>
      <c r="W280" s="7" cm="1">
        <f t="array" ref="W280">IFERROR(_xlfn.NORM.DIST(output[[#This Row],[reviews]],AVERAGE(IF(output[sensors]=output[[#This Row],[sensors]],output[reviews])),_xlfn.STDEV.P(IF(output[sensors]=output[[#This Row],[sensors]],output[reviews])),1),_xlfn.NORM.DIST(output[[#This Row],[reviews]],AVERAGE(output[reviews]),_xlfn.STDEV.P(output[reviews]),1))*(1.2-0.8)+0.5</f>
        <v>0.6110602328263558</v>
      </c>
      <c r="X280" s="8">
        <f>output[[#This Row],[normalized review count]]*output[[#This Row],[rating]]</f>
        <v>2.0776047916096099</v>
      </c>
      <c r="Y280" s="8">
        <f>(output[[#This Row],[adj Review]]+output[[#This Row],[normalized_pps]])/2</f>
        <v>2.9761279415735737</v>
      </c>
    </row>
    <row r="281" spans="1:25" hidden="1" x14ac:dyDescent="0.25">
      <c r="A281" s="1" t="s">
        <v>149</v>
      </c>
      <c r="B281" s="1" t="s">
        <v>564</v>
      </c>
      <c r="C281">
        <v>32.290500000000002</v>
      </c>
      <c r="D281">
        <v>4</v>
      </c>
      <c r="E281">
        <v>6</v>
      </c>
      <c r="F281">
        <v>1</v>
      </c>
      <c r="G281" s="1" t="s">
        <v>20</v>
      </c>
      <c r="H281" t="b">
        <v>0</v>
      </c>
      <c r="I281" t="b">
        <v>1</v>
      </c>
      <c r="J281" t="b">
        <v>0</v>
      </c>
      <c r="K281" t="b">
        <v>0</v>
      </c>
      <c r="L281" t="b">
        <v>0</v>
      </c>
      <c r="M281" t="b">
        <v>0</v>
      </c>
      <c r="N281" t="b">
        <v>0</v>
      </c>
      <c r="O281" t="b">
        <v>0</v>
      </c>
      <c r="P281">
        <v>1</v>
      </c>
      <c r="Q281">
        <v>32.290500000000002</v>
      </c>
      <c r="R281">
        <v>32.290500000000002</v>
      </c>
      <c r="S281">
        <f>$H$1*output[[#This Row],[sense_temp]]+$I$1*output[[#This Row],[sense_motion]]+$J$1*output[[#This Row],[sense_humidity]]+$K$1*output[[#This Row],[sense_uv]]+$L$1*output[[#This Row],[sense_light]]+$M$1*output[[#This Row],[sense_vibration]]+$N$1*output[[#This Row],[sense_plant]]+$O$1*output[[#This Row],[sense_door]]</f>
        <v>1</v>
      </c>
      <c r="T281">
        <f>-output[[#This Row],[adjprice]]/output[[#This Row],[adj sensors]]</f>
        <v>-32.290500000000002</v>
      </c>
      <c r="U281" s="1" t="s">
        <v>21</v>
      </c>
      <c r="V281" s="7" cm="1">
        <f t="array" ref="V281">IFERROR(_xlfn.NORM.DIST(output[[#This Row],[neg_pps]],AVERAGE(IF(output[sensors]=output[[#This Row],[sensors]],output[neg_pps])),_xlfn.STDEV.P(IF(output[sensors]=output[[#This Row],[sensors]],output[neg_pps])),1),_xlfn.NORM.DIST(output[[#This Row],[neg_pps]],AVERAGE(output[neg_pps]),_xlfn.STDEV.P(output[neg_pps]),1))*(5-1)+1</f>
        <v>3.2782567271388938</v>
      </c>
      <c r="W281" s="7" cm="1">
        <f t="array" ref="W281">IFERROR(_xlfn.NORM.DIST(output[[#This Row],[reviews]],AVERAGE(IF(output[sensors]=output[[#This Row],[sensors]],output[reviews])),_xlfn.STDEV.P(IF(output[sensors]=output[[#This Row],[sensors]],output[reviews])),1),_xlfn.NORM.DIST(output[[#This Row],[reviews]],AVERAGE(output[reviews]),_xlfn.STDEV.P(output[reviews]),1))*(1.2-0.8)+0.5</f>
        <v>0.65751242988230651</v>
      </c>
      <c r="X281" s="8">
        <f>output[[#This Row],[normalized review count]]*output[[#This Row],[rating]]</f>
        <v>2.6300497195292261</v>
      </c>
      <c r="Y281" s="8">
        <f>(output[[#This Row],[adj Review]]+output[[#This Row],[normalized_pps]])/2</f>
        <v>2.9541532233340599</v>
      </c>
    </row>
    <row r="282" spans="1:25" hidden="1" x14ac:dyDescent="0.25">
      <c r="A282" s="1" t="s">
        <v>52</v>
      </c>
      <c r="B282" s="1" t="s">
        <v>413</v>
      </c>
      <c r="C282">
        <v>30.010499999999997</v>
      </c>
      <c r="D282">
        <v>3.7</v>
      </c>
      <c r="E282">
        <v>7</v>
      </c>
      <c r="F282">
        <v>1</v>
      </c>
      <c r="G282" s="1" t="s">
        <v>31</v>
      </c>
      <c r="H282" t="b">
        <v>0</v>
      </c>
      <c r="I282" t="b">
        <v>1</v>
      </c>
      <c r="J282" t="b">
        <v>0</v>
      </c>
      <c r="K282" t="b">
        <v>0</v>
      </c>
      <c r="L282" t="b">
        <v>0</v>
      </c>
      <c r="M282" t="b">
        <v>0</v>
      </c>
      <c r="N282" t="b">
        <v>0</v>
      </c>
      <c r="O282" t="b">
        <v>0</v>
      </c>
      <c r="P282">
        <v>1</v>
      </c>
      <c r="Q282">
        <v>30.010499999999997</v>
      </c>
      <c r="R282">
        <v>30.010499999999997</v>
      </c>
      <c r="S282">
        <f>$H$1*output[[#This Row],[sense_temp]]+$I$1*output[[#This Row],[sense_motion]]+$J$1*output[[#This Row],[sense_humidity]]+$K$1*output[[#This Row],[sense_uv]]+$L$1*output[[#This Row],[sense_light]]+$M$1*output[[#This Row],[sense_vibration]]+$N$1*output[[#This Row],[sense_plant]]+$O$1*output[[#This Row],[sense_door]]</f>
        <v>1</v>
      </c>
      <c r="T282">
        <f>-output[[#This Row],[adjprice]]/output[[#This Row],[adj sensors]]</f>
        <v>-30.010499999999997</v>
      </c>
      <c r="U282" s="1" t="s">
        <v>21</v>
      </c>
      <c r="V282" s="7" cm="1">
        <f t="array" ref="V282">IFERROR(_xlfn.NORM.DIST(output[[#This Row],[neg_pps]],AVERAGE(IF(output[sensors]=output[[#This Row],[sensors]],output[neg_pps])),_xlfn.STDEV.P(IF(output[sensors]=output[[#This Row],[sensors]],output[neg_pps])),1),_xlfn.NORM.DIST(output[[#This Row],[neg_pps]],AVERAGE(output[neg_pps]),_xlfn.STDEV.P(output[neg_pps]),1))*(5-1)+1</f>
        <v>3.4474614154379246</v>
      </c>
      <c r="W282" s="7" cm="1">
        <f t="array" ref="W282">IFERROR(_xlfn.NORM.DIST(output[[#This Row],[reviews]],AVERAGE(IF(output[sensors]=output[[#This Row],[sensors]],output[reviews])),_xlfn.STDEV.P(IF(output[sensors]=output[[#This Row],[sensors]],output[reviews])),1),_xlfn.NORM.DIST(output[[#This Row],[reviews]],AVERAGE(output[reviews]),_xlfn.STDEV.P(output[reviews]),1))*(1.2-0.8)+0.5</f>
        <v>0.65769846693119793</v>
      </c>
      <c r="X282" s="8">
        <f>output[[#This Row],[normalized review count]]*output[[#This Row],[rating]]</f>
        <v>2.4334843276454325</v>
      </c>
      <c r="Y282" s="8">
        <f>(output[[#This Row],[adj Review]]+output[[#This Row],[normalized_pps]])/2</f>
        <v>2.9404728715416786</v>
      </c>
    </row>
    <row r="283" spans="1:25" hidden="1" x14ac:dyDescent="0.25">
      <c r="A283" s="1" t="s">
        <v>52</v>
      </c>
      <c r="B283" s="1" t="s">
        <v>573</v>
      </c>
      <c r="C283">
        <v>30.010499999999997</v>
      </c>
      <c r="D283">
        <v>3.7</v>
      </c>
      <c r="E283">
        <v>7</v>
      </c>
      <c r="F283">
        <v>1</v>
      </c>
      <c r="G283" s="1" t="s">
        <v>31</v>
      </c>
      <c r="H283" t="b">
        <v>0</v>
      </c>
      <c r="I283" t="b">
        <v>1</v>
      </c>
      <c r="J283" t="b">
        <v>0</v>
      </c>
      <c r="K283" t="b">
        <v>0</v>
      </c>
      <c r="L283" t="b">
        <v>0</v>
      </c>
      <c r="M283" t="b">
        <v>0</v>
      </c>
      <c r="N283" t="b">
        <v>0</v>
      </c>
      <c r="O283" t="b">
        <v>0</v>
      </c>
      <c r="P283">
        <v>1</v>
      </c>
      <c r="Q283">
        <v>30.010499999999997</v>
      </c>
      <c r="R283">
        <v>30.010499999999997</v>
      </c>
      <c r="S283">
        <f>$H$1*output[[#This Row],[sense_temp]]+$I$1*output[[#This Row],[sense_motion]]+$J$1*output[[#This Row],[sense_humidity]]+$K$1*output[[#This Row],[sense_uv]]+$L$1*output[[#This Row],[sense_light]]+$M$1*output[[#This Row],[sense_vibration]]+$N$1*output[[#This Row],[sense_plant]]+$O$1*output[[#This Row],[sense_door]]</f>
        <v>1</v>
      </c>
      <c r="T283">
        <f>-output[[#This Row],[adjprice]]/output[[#This Row],[adj sensors]]</f>
        <v>-30.010499999999997</v>
      </c>
      <c r="U283" s="1" t="s">
        <v>21</v>
      </c>
      <c r="V283" s="7" cm="1">
        <f t="array" ref="V283">IFERROR(_xlfn.NORM.DIST(output[[#This Row],[neg_pps]],AVERAGE(IF(output[sensors]=output[[#This Row],[sensors]],output[neg_pps])),_xlfn.STDEV.P(IF(output[sensors]=output[[#This Row],[sensors]],output[neg_pps])),1),_xlfn.NORM.DIST(output[[#This Row],[neg_pps]],AVERAGE(output[neg_pps]),_xlfn.STDEV.P(output[neg_pps]),1))*(5-1)+1</f>
        <v>3.4474614154379246</v>
      </c>
      <c r="W283" s="7" cm="1">
        <f t="array" ref="W283">IFERROR(_xlfn.NORM.DIST(output[[#This Row],[reviews]],AVERAGE(IF(output[sensors]=output[[#This Row],[sensors]],output[reviews])),_xlfn.STDEV.P(IF(output[sensors]=output[[#This Row],[sensors]],output[reviews])),1),_xlfn.NORM.DIST(output[[#This Row],[reviews]],AVERAGE(output[reviews]),_xlfn.STDEV.P(output[reviews]),1))*(1.2-0.8)+0.5</f>
        <v>0.65769846693119793</v>
      </c>
      <c r="X283" s="8">
        <f>output[[#This Row],[normalized review count]]*output[[#This Row],[rating]]</f>
        <v>2.4334843276454325</v>
      </c>
      <c r="Y283" s="8">
        <f>(output[[#This Row],[adj Review]]+output[[#This Row],[normalized_pps]])/2</f>
        <v>2.9404728715416786</v>
      </c>
    </row>
    <row r="284" spans="1:25" hidden="1" x14ac:dyDescent="0.25">
      <c r="A284" s="1" t="s">
        <v>151</v>
      </c>
      <c r="B284" s="1" t="s">
        <v>610</v>
      </c>
      <c r="C284">
        <v>12.3405</v>
      </c>
      <c r="D284">
        <v>3</v>
      </c>
      <c r="E284">
        <v>27</v>
      </c>
      <c r="F284">
        <v>1</v>
      </c>
      <c r="G284" s="1" t="s">
        <v>61</v>
      </c>
      <c r="H284" t="b">
        <v>0</v>
      </c>
      <c r="I284" t="b">
        <v>0</v>
      </c>
      <c r="J284" t="b">
        <v>0</v>
      </c>
      <c r="K284" t="b">
        <v>0</v>
      </c>
      <c r="L284" t="b">
        <v>0</v>
      </c>
      <c r="M284" t="b">
        <v>0</v>
      </c>
      <c r="N284" t="b">
        <v>0</v>
      </c>
      <c r="O284" t="b">
        <v>1</v>
      </c>
      <c r="P284">
        <v>1</v>
      </c>
      <c r="Q284">
        <v>12.3405</v>
      </c>
      <c r="R284">
        <v>12.3405</v>
      </c>
      <c r="S284">
        <f>$H$1*output[[#This Row],[sense_temp]]+$I$1*output[[#This Row],[sense_motion]]+$J$1*output[[#This Row],[sense_humidity]]+$K$1*output[[#This Row],[sense_uv]]+$L$1*output[[#This Row],[sense_light]]+$M$1*output[[#This Row],[sense_vibration]]+$N$1*output[[#This Row],[sense_plant]]+$O$1*output[[#This Row],[sense_door]]</f>
        <v>1</v>
      </c>
      <c r="T284">
        <f>-output[[#This Row],[adjprice]]/output[[#This Row],[adj sensors]]</f>
        <v>-12.3405</v>
      </c>
      <c r="U284" s="1" t="s">
        <v>37</v>
      </c>
      <c r="V284" s="7" cm="1">
        <f t="array" ref="V284">IFERROR(_xlfn.NORM.DIST(output[[#This Row],[neg_pps]],AVERAGE(IF(output[sensors]=output[[#This Row],[sensors]],output[neg_pps])),_xlfn.STDEV.P(IF(output[sensors]=output[[#This Row],[sensors]],output[neg_pps])),1),_xlfn.NORM.DIST(output[[#This Row],[neg_pps]],AVERAGE(output[neg_pps]),_xlfn.STDEV.P(output[neg_pps]),1))*(5-1)+1</f>
        <v>4.0594902781443007</v>
      </c>
      <c r="W284" s="7" cm="1">
        <f t="array" ref="W284">IFERROR(_xlfn.NORM.DIST(output[[#This Row],[reviews]],AVERAGE(IF(output[sensors]=output[[#This Row],[sensors]],output[reviews])),_xlfn.STDEV.P(IF(output[sensors]=output[[#This Row],[sensors]],output[reviews])),1),_xlfn.NORM.DIST(output[[#This Row],[reviews]],AVERAGE(output[reviews]),_xlfn.STDEV.P(output[reviews]),1))*(1.2-0.8)+0.5</f>
        <v>0.6006808622941</v>
      </c>
      <c r="X284" s="8">
        <f>output[[#This Row],[normalized review count]]*output[[#This Row],[rating]]</f>
        <v>1.8020425868823</v>
      </c>
      <c r="Y284" s="8">
        <f>(output[[#This Row],[adj Review]]+output[[#This Row],[normalized_pps]])/2</f>
        <v>2.9307664325133005</v>
      </c>
    </row>
    <row r="285" spans="1:25" hidden="1" x14ac:dyDescent="0.25">
      <c r="A285" s="1" t="s">
        <v>210</v>
      </c>
      <c r="B285" s="1" t="s">
        <v>211</v>
      </c>
      <c r="C285">
        <v>27.540499999999998</v>
      </c>
      <c r="D285">
        <v>3.4</v>
      </c>
      <c r="E285">
        <v>4</v>
      </c>
      <c r="F285">
        <v>1</v>
      </c>
      <c r="G285" s="1" t="s">
        <v>31</v>
      </c>
      <c r="H285" t="b">
        <v>0</v>
      </c>
      <c r="I285" t="b">
        <v>1</v>
      </c>
      <c r="J285" t="b">
        <v>0</v>
      </c>
      <c r="K285" t="b">
        <v>0</v>
      </c>
      <c r="L285" t="b">
        <v>0</v>
      </c>
      <c r="M285" t="b">
        <v>0</v>
      </c>
      <c r="N285" t="b">
        <v>0</v>
      </c>
      <c r="O285" t="b">
        <v>0</v>
      </c>
      <c r="P285">
        <v>1</v>
      </c>
      <c r="Q285">
        <v>27.540499999999998</v>
      </c>
      <c r="R285">
        <v>27.540499999999998</v>
      </c>
      <c r="S285">
        <f>$H$1*output[[#This Row],[sense_temp]]+$I$1*output[[#This Row],[sense_motion]]+$J$1*output[[#This Row],[sense_humidity]]+$K$1*output[[#This Row],[sense_uv]]+$L$1*output[[#This Row],[sense_light]]+$M$1*output[[#This Row],[sense_vibration]]+$N$1*output[[#This Row],[sense_plant]]+$O$1*output[[#This Row],[sense_door]]</f>
        <v>1</v>
      </c>
      <c r="T285">
        <f>-output[[#This Row],[adjprice]]/output[[#This Row],[adj sensors]]</f>
        <v>-27.540499999999998</v>
      </c>
      <c r="U285" s="1" t="s">
        <v>21</v>
      </c>
      <c r="V285" s="7" cm="1">
        <f t="array" ref="V285">IFERROR(_xlfn.NORM.DIST(output[[#This Row],[neg_pps]],AVERAGE(IF(output[sensors]=output[[#This Row],[sensors]],output[neg_pps])),_xlfn.STDEV.P(IF(output[sensors]=output[[#This Row],[sensors]],output[neg_pps])),1),_xlfn.NORM.DIST(output[[#This Row],[neg_pps]],AVERAGE(output[neg_pps]),_xlfn.STDEV.P(output[neg_pps]),1))*(5-1)+1</f>
        <v>3.6248970583791777</v>
      </c>
      <c r="W285" s="7" cm="1">
        <f t="array" ref="W285">IFERROR(_xlfn.NORM.DIST(output[[#This Row],[reviews]],AVERAGE(IF(output[sensors]=output[[#This Row],[sensors]],output[reviews])),_xlfn.STDEV.P(IF(output[sensors]=output[[#This Row],[sensors]],output[reviews])),1),_xlfn.NORM.DIST(output[[#This Row],[reviews]],AVERAGE(output[reviews]),_xlfn.STDEV.P(output[reviews]),1))*(1.2-0.8)+0.5</f>
        <v>0.65714053779722614</v>
      </c>
      <c r="X285" s="8">
        <f>output[[#This Row],[normalized review count]]*output[[#This Row],[rating]]</f>
        <v>2.2342778285105687</v>
      </c>
      <c r="Y285" s="8">
        <f>(output[[#This Row],[adj Review]]+output[[#This Row],[normalized_pps]])/2</f>
        <v>2.9295874434448734</v>
      </c>
    </row>
    <row r="286" spans="1:25" hidden="1" x14ac:dyDescent="0.25">
      <c r="A286" s="1" t="s">
        <v>210</v>
      </c>
      <c r="B286" s="1" t="s">
        <v>369</v>
      </c>
      <c r="C286">
        <v>27.540499999999998</v>
      </c>
      <c r="D286">
        <v>3.4</v>
      </c>
      <c r="E286">
        <v>4</v>
      </c>
      <c r="F286">
        <v>1</v>
      </c>
      <c r="G286" s="1" t="s">
        <v>31</v>
      </c>
      <c r="H286" t="b">
        <v>0</v>
      </c>
      <c r="I286" t="b">
        <v>1</v>
      </c>
      <c r="J286" t="b">
        <v>0</v>
      </c>
      <c r="K286" t="b">
        <v>0</v>
      </c>
      <c r="L286" t="b">
        <v>0</v>
      </c>
      <c r="M286" t="b">
        <v>0</v>
      </c>
      <c r="N286" t="b">
        <v>0</v>
      </c>
      <c r="O286" t="b">
        <v>0</v>
      </c>
      <c r="P286">
        <v>1</v>
      </c>
      <c r="Q286">
        <v>27.540499999999998</v>
      </c>
      <c r="R286">
        <v>27.540499999999998</v>
      </c>
      <c r="S286">
        <f>$H$1*output[[#This Row],[sense_temp]]+$I$1*output[[#This Row],[sense_motion]]+$J$1*output[[#This Row],[sense_humidity]]+$K$1*output[[#This Row],[sense_uv]]+$L$1*output[[#This Row],[sense_light]]+$M$1*output[[#This Row],[sense_vibration]]+$N$1*output[[#This Row],[sense_plant]]+$O$1*output[[#This Row],[sense_door]]</f>
        <v>1</v>
      </c>
      <c r="T286">
        <f>-output[[#This Row],[adjprice]]/output[[#This Row],[adj sensors]]</f>
        <v>-27.540499999999998</v>
      </c>
      <c r="U286" s="1" t="s">
        <v>21</v>
      </c>
      <c r="V286" s="7" cm="1">
        <f t="array" ref="V286">IFERROR(_xlfn.NORM.DIST(output[[#This Row],[neg_pps]],AVERAGE(IF(output[sensors]=output[[#This Row],[sensors]],output[neg_pps])),_xlfn.STDEV.P(IF(output[sensors]=output[[#This Row],[sensors]],output[neg_pps])),1),_xlfn.NORM.DIST(output[[#This Row],[neg_pps]],AVERAGE(output[neg_pps]),_xlfn.STDEV.P(output[neg_pps]),1))*(5-1)+1</f>
        <v>3.6248970583791777</v>
      </c>
      <c r="W286" s="7" cm="1">
        <f t="array" ref="W286">IFERROR(_xlfn.NORM.DIST(output[[#This Row],[reviews]],AVERAGE(IF(output[sensors]=output[[#This Row],[sensors]],output[reviews])),_xlfn.STDEV.P(IF(output[sensors]=output[[#This Row],[sensors]],output[reviews])),1),_xlfn.NORM.DIST(output[[#This Row],[reviews]],AVERAGE(output[reviews]),_xlfn.STDEV.P(output[reviews]),1))*(1.2-0.8)+0.5</f>
        <v>0.65714053779722614</v>
      </c>
      <c r="X286" s="8">
        <f>output[[#This Row],[normalized review count]]*output[[#This Row],[rating]]</f>
        <v>2.2342778285105687</v>
      </c>
      <c r="Y286" s="8">
        <f>(output[[#This Row],[adj Review]]+output[[#This Row],[normalized_pps]])/2</f>
        <v>2.9295874434448734</v>
      </c>
    </row>
    <row r="287" spans="1:25" hidden="1" x14ac:dyDescent="0.25">
      <c r="A287" s="1" t="s">
        <v>44</v>
      </c>
      <c r="B287" s="1" t="s">
        <v>197</v>
      </c>
      <c r="C287">
        <v>47.452500000000001</v>
      </c>
      <c r="D287">
        <v>4.3</v>
      </c>
      <c r="E287">
        <v>79</v>
      </c>
      <c r="F287">
        <v>1</v>
      </c>
      <c r="G287" s="1" t="s">
        <v>31</v>
      </c>
      <c r="H287" t="b">
        <v>1</v>
      </c>
      <c r="I287" t="b">
        <v>0</v>
      </c>
      <c r="J287" t="b">
        <v>1</v>
      </c>
      <c r="K287" t="b">
        <v>0</v>
      </c>
      <c r="L287" t="b">
        <v>0</v>
      </c>
      <c r="M287" t="b">
        <v>0</v>
      </c>
      <c r="N287" t="b">
        <v>0</v>
      </c>
      <c r="O287" t="b">
        <v>0</v>
      </c>
      <c r="P287">
        <v>2</v>
      </c>
      <c r="Q287">
        <v>47.452500000000001</v>
      </c>
      <c r="R287">
        <v>23.72625</v>
      </c>
      <c r="S287">
        <f>$H$1*output[[#This Row],[sense_temp]]+$I$1*output[[#This Row],[sense_motion]]+$J$1*output[[#This Row],[sense_humidity]]+$K$1*output[[#This Row],[sense_uv]]+$L$1*output[[#This Row],[sense_light]]+$M$1*output[[#This Row],[sense_vibration]]+$N$1*output[[#This Row],[sense_plant]]+$O$1*output[[#This Row],[sense_door]]</f>
        <v>2</v>
      </c>
      <c r="T287">
        <f>-output[[#This Row],[adjprice]]/output[[#This Row],[adj sensors]]</f>
        <v>-23.72625</v>
      </c>
      <c r="U287" s="1" t="s">
        <v>24</v>
      </c>
      <c r="V287" s="7" cm="1">
        <f t="array" ref="V287">IFERROR(_xlfn.NORM.DIST(output[[#This Row],[neg_pps]],AVERAGE(IF(output[sensors]=output[[#This Row],[sensors]],output[neg_pps])),_xlfn.STDEV.P(IF(output[sensors]=output[[#This Row],[sensors]],output[neg_pps])),1),_xlfn.NORM.DIST(output[[#This Row],[neg_pps]],AVERAGE(output[neg_pps]),_xlfn.STDEV.P(output[neg_pps]),1))*(5-1)+1</f>
        <v>3.2042963070849262</v>
      </c>
      <c r="W287" s="7" cm="1">
        <f t="array" ref="W287">IFERROR(_xlfn.NORM.DIST(output[[#This Row],[reviews]],AVERAGE(IF(output[sensors]=output[[#This Row],[sensors]],output[reviews])),_xlfn.STDEV.P(IF(output[sensors]=output[[#This Row],[sensors]],output[reviews])),1),_xlfn.NORM.DIST(output[[#This Row],[reviews]],AVERAGE(output[reviews]),_xlfn.STDEV.P(output[reviews]),1))*(1.2-0.8)+0.5</f>
        <v>0.6082446097889439</v>
      </c>
      <c r="X287" s="8">
        <f>output[[#This Row],[normalized review count]]*output[[#This Row],[rating]]</f>
        <v>2.6154518220924587</v>
      </c>
      <c r="Y287" s="8">
        <f>(output[[#This Row],[adj Review]]+output[[#This Row],[normalized_pps]])/2</f>
        <v>2.9098740645886925</v>
      </c>
    </row>
    <row r="288" spans="1:25" hidden="1" x14ac:dyDescent="0.25">
      <c r="A288" s="1" t="s">
        <v>44</v>
      </c>
      <c r="B288" s="1" t="s">
        <v>241</v>
      </c>
      <c r="C288">
        <v>47.452500000000001</v>
      </c>
      <c r="D288">
        <v>4.3</v>
      </c>
      <c r="E288">
        <v>79</v>
      </c>
      <c r="F288">
        <v>1</v>
      </c>
      <c r="G288" s="1" t="s">
        <v>31</v>
      </c>
      <c r="H288" t="b">
        <v>1</v>
      </c>
      <c r="I288" t="b">
        <v>0</v>
      </c>
      <c r="J288" t="b">
        <v>1</v>
      </c>
      <c r="K288" t="b">
        <v>0</v>
      </c>
      <c r="L288" t="b">
        <v>0</v>
      </c>
      <c r="M288" t="b">
        <v>0</v>
      </c>
      <c r="N288" t="b">
        <v>0</v>
      </c>
      <c r="O288" t="b">
        <v>0</v>
      </c>
      <c r="P288">
        <v>2</v>
      </c>
      <c r="Q288">
        <v>47.452500000000001</v>
      </c>
      <c r="R288">
        <v>23.72625</v>
      </c>
      <c r="S288">
        <f>$H$1*output[[#This Row],[sense_temp]]+$I$1*output[[#This Row],[sense_motion]]+$J$1*output[[#This Row],[sense_humidity]]+$K$1*output[[#This Row],[sense_uv]]+$L$1*output[[#This Row],[sense_light]]+$M$1*output[[#This Row],[sense_vibration]]+$N$1*output[[#This Row],[sense_plant]]+$O$1*output[[#This Row],[sense_door]]</f>
        <v>2</v>
      </c>
      <c r="T288">
        <f>-output[[#This Row],[adjprice]]/output[[#This Row],[adj sensors]]</f>
        <v>-23.72625</v>
      </c>
      <c r="U288" s="1" t="s">
        <v>24</v>
      </c>
      <c r="V288" s="7" cm="1">
        <f t="array" ref="V288">IFERROR(_xlfn.NORM.DIST(output[[#This Row],[neg_pps]],AVERAGE(IF(output[sensors]=output[[#This Row],[sensors]],output[neg_pps])),_xlfn.STDEV.P(IF(output[sensors]=output[[#This Row],[sensors]],output[neg_pps])),1),_xlfn.NORM.DIST(output[[#This Row],[neg_pps]],AVERAGE(output[neg_pps]),_xlfn.STDEV.P(output[neg_pps]),1))*(5-1)+1</f>
        <v>3.2042963070849262</v>
      </c>
      <c r="W288" s="7" cm="1">
        <f t="array" ref="W288">IFERROR(_xlfn.NORM.DIST(output[[#This Row],[reviews]],AVERAGE(IF(output[sensors]=output[[#This Row],[sensors]],output[reviews])),_xlfn.STDEV.P(IF(output[sensors]=output[[#This Row],[sensors]],output[reviews])),1),_xlfn.NORM.DIST(output[[#This Row],[reviews]],AVERAGE(output[reviews]),_xlfn.STDEV.P(output[reviews]),1))*(1.2-0.8)+0.5</f>
        <v>0.6082446097889439</v>
      </c>
      <c r="X288" s="8">
        <f>output[[#This Row],[normalized review count]]*output[[#This Row],[rating]]</f>
        <v>2.6154518220924587</v>
      </c>
      <c r="Y288" s="8">
        <f>(output[[#This Row],[adj Review]]+output[[#This Row],[normalized_pps]])/2</f>
        <v>2.9098740645886925</v>
      </c>
    </row>
    <row r="289" spans="1:25" hidden="1" x14ac:dyDescent="0.25">
      <c r="A289" s="1" t="s">
        <v>44</v>
      </c>
      <c r="B289" s="1" t="s">
        <v>272</v>
      </c>
      <c r="C289">
        <v>47.452500000000001</v>
      </c>
      <c r="D289">
        <v>4.3</v>
      </c>
      <c r="E289">
        <v>79</v>
      </c>
      <c r="F289">
        <v>1</v>
      </c>
      <c r="G289" s="1" t="s">
        <v>31</v>
      </c>
      <c r="H289" t="b">
        <v>1</v>
      </c>
      <c r="I289" t="b">
        <v>0</v>
      </c>
      <c r="J289" t="b">
        <v>1</v>
      </c>
      <c r="K289" t="b">
        <v>0</v>
      </c>
      <c r="L289" t="b">
        <v>0</v>
      </c>
      <c r="M289" t="b">
        <v>0</v>
      </c>
      <c r="N289" t="b">
        <v>0</v>
      </c>
      <c r="O289" t="b">
        <v>0</v>
      </c>
      <c r="P289">
        <v>2</v>
      </c>
      <c r="Q289">
        <v>47.452500000000001</v>
      </c>
      <c r="R289">
        <v>23.72625</v>
      </c>
      <c r="S289">
        <f>$H$1*output[[#This Row],[sense_temp]]+$I$1*output[[#This Row],[sense_motion]]+$J$1*output[[#This Row],[sense_humidity]]+$K$1*output[[#This Row],[sense_uv]]+$L$1*output[[#This Row],[sense_light]]+$M$1*output[[#This Row],[sense_vibration]]+$N$1*output[[#This Row],[sense_plant]]+$O$1*output[[#This Row],[sense_door]]</f>
        <v>2</v>
      </c>
      <c r="T289">
        <f>-output[[#This Row],[adjprice]]/output[[#This Row],[adj sensors]]</f>
        <v>-23.72625</v>
      </c>
      <c r="U289" s="1" t="s">
        <v>24</v>
      </c>
      <c r="V289" s="7" cm="1">
        <f t="array" ref="V289">IFERROR(_xlfn.NORM.DIST(output[[#This Row],[neg_pps]],AVERAGE(IF(output[sensors]=output[[#This Row],[sensors]],output[neg_pps])),_xlfn.STDEV.P(IF(output[sensors]=output[[#This Row],[sensors]],output[neg_pps])),1),_xlfn.NORM.DIST(output[[#This Row],[neg_pps]],AVERAGE(output[neg_pps]),_xlfn.STDEV.P(output[neg_pps]),1))*(5-1)+1</f>
        <v>3.2042963070849262</v>
      </c>
      <c r="W289" s="7" cm="1">
        <f t="array" ref="W289">IFERROR(_xlfn.NORM.DIST(output[[#This Row],[reviews]],AVERAGE(IF(output[sensors]=output[[#This Row],[sensors]],output[reviews])),_xlfn.STDEV.P(IF(output[sensors]=output[[#This Row],[sensors]],output[reviews])),1),_xlfn.NORM.DIST(output[[#This Row],[reviews]],AVERAGE(output[reviews]),_xlfn.STDEV.P(output[reviews]),1))*(1.2-0.8)+0.5</f>
        <v>0.6082446097889439</v>
      </c>
      <c r="X289" s="8">
        <f>output[[#This Row],[normalized review count]]*output[[#This Row],[rating]]</f>
        <v>2.6154518220924587</v>
      </c>
      <c r="Y289" s="8">
        <f>(output[[#This Row],[adj Review]]+output[[#This Row],[normalized_pps]])/2</f>
        <v>2.9098740645886925</v>
      </c>
    </row>
    <row r="290" spans="1:25" hidden="1" x14ac:dyDescent="0.25">
      <c r="A290" s="1" t="s">
        <v>44</v>
      </c>
      <c r="B290" s="1" t="s">
        <v>340</v>
      </c>
      <c r="C290">
        <v>47.452500000000001</v>
      </c>
      <c r="D290">
        <v>4.3</v>
      </c>
      <c r="E290">
        <v>79</v>
      </c>
      <c r="F290">
        <v>1</v>
      </c>
      <c r="G290" s="1" t="s">
        <v>31</v>
      </c>
      <c r="H290" t="b">
        <v>1</v>
      </c>
      <c r="I290" t="b">
        <v>0</v>
      </c>
      <c r="J290" t="b">
        <v>1</v>
      </c>
      <c r="K290" t="b">
        <v>0</v>
      </c>
      <c r="L290" t="b">
        <v>0</v>
      </c>
      <c r="M290" t="b">
        <v>0</v>
      </c>
      <c r="N290" t="b">
        <v>0</v>
      </c>
      <c r="O290" t="b">
        <v>0</v>
      </c>
      <c r="P290">
        <v>2</v>
      </c>
      <c r="Q290">
        <v>47.452500000000001</v>
      </c>
      <c r="R290">
        <v>23.72625</v>
      </c>
      <c r="S290">
        <f>$H$1*output[[#This Row],[sense_temp]]+$I$1*output[[#This Row],[sense_motion]]+$J$1*output[[#This Row],[sense_humidity]]+$K$1*output[[#This Row],[sense_uv]]+$L$1*output[[#This Row],[sense_light]]+$M$1*output[[#This Row],[sense_vibration]]+$N$1*output[[#This Row],[sense_plant]]+$O$1*output[[#This Row],[sense_door]]</f>
        <v>2</v>
      </c>
      <c r="T290">
        <f>-output[[#This Row],[adjprice]]/output[[#This Row],[adj sensors]]</f>
        <v>-23.72625</v>
      </c>
      <c r="U290" s="1" t="s">
        <v>24</v>
      </c>
      <c r="V290" s="7" cm="1">
        <f t="array" ref="V290">IFERROR(_xlfn.NORM.DIST(output[[#This Row],[neg_pps]],AVERAGE(IF(output[sensors]=output[[#This Row],[sensors]],output[neg_pps])),_xlfn.STDEV.P(IF(output[sensors]=output[[#This Row],[sensors]],output[neg_pps])),1),_xlfn.NORM.DIST(output[[#This Row],[neg_pps]],AVERAGE(output[neg_pps]),_xlfn.STDEV.P(output[neg_pps]),1))*(5-1)+1</f>
        <v>3.2042963070849262</v>
      </c>
      <c r="W290" s="7" cm="1">
        <f t="array" ref="W290">IFERROR(_xlfn.NORM.DIST(output[[#This Row],[reviews]],AVERAGE(IF(output[sensors]=output[[#This Row],[sensors]],output[reviews])),_xlfn.STDEV.P(IF(output[sensors]=output[[#This Row],[sensors]],output[reviews])),1),_xlfn.NORM.DIST(output[[#This Row],[reviews]],AVERAGE(output[reviews]),_xlfn.STDEV.P(output[reviews]),1))*(1.2-0.8)+0.5</f>
        <v>0.6082446097889439</v>
      </c>
      <c r="X290" s="8">
        <f>output[[#This Row],[normalized review count]]*output[[#This Row],[rating]]</f>
        <v>2.6154518220924587</v>
      </c>
      <c r="Y290" s="8">
        <f>(output[[#This Row],[adj Review]]+output[[#This Row],[normalized_pps]])/2</f>
        <v>2.9098740645886925</v>
      </c>
    </row>
    <row r="291" spans="1:25" hidden="1" x14ac:dyDescent="0.25">
      <c r="A291" s="1" t="s">
        <v>44</v>
      </c>
      <c r="B291" s="1" t="s">
        <v>354</v>
      </c>
      <c r="C291">
        <v>47.452500000000001</v>
      </c>
      <c r="D291">
        <v>4.3</v>
      </c>
      <c r="E291">
        <v>79</v>
      </c>
      <c r="F291">
        <v>1</v>
      </c>
      <c r="G291" s="1" t="s">
        <v>31</v>
      </c>
      <c r="H291" t="b">
        <v>1</v>
      </c>
      <c r="I291" t="b">
        <v>0</v>
      </c>
      <c r="J291" t="b">
        <v>1</v>
      </c>
      <c r="K291" t="b">
        <v>0</v>
      </c>
      <c r="L291" t="b">
        <v>0</v>
      </c>
      <c r="M291" t="b">
        <v>0</v>
      </c>
      <c r="N291" t="b">
        <v>0</v>
      </c>
      <c r="O291" t="b">
        <v>0</v>
      </c>
      <c r="P291">
        <v>2</v>
      </c>
      <c r="Q291">
        <v>47.452500000000001</v>
      </c>
      <c r="R291">
        <v>23.72625</v>
      </c>
      <c r="S291">
        <f>$H$1*output[[#This Row],[sense_temp]]+$I$1*output[[#This Row],[sense_motion]]+$J$1*output[[#This Row],[sense_humidity]]+$K$1*output[[#This Row],[sense_uv]]+$L$1*output[[#This Row],[sense_light]]+$M$1*output[[#This Row],[sense_vibration]]+$N$1*output[[#This Row],[sense_plant]]+$O$1*output[[#This Row],[sense_door]]</f>
        <v>2</v>
      </c>
      <c r="T291">
        <f>-output[[#This Row],[adjprice]]/output[[#This Row],[adj sensors]]</f>
        <v>-23.72625</v>
      </c>
      <c r="U291" s="1" t="s">
        <v>24</v>
      </c>
      <c r="V291" s="7" cm="1">
        <f t="array" ref="V291">IFERROR(_xlfn.NORM.DIST(output[[#This Row],[neg_pps]],AVERAGE(IF(output[sensors]=output[[#This Row],[sensors]],output[neg_pps])),_xlfn.STDEV.P(IF(output[sensors]=output[[#This Row],[sensors]],output[neg_pps])),1),_xlfn.NORM.DIST(output[[#This Row],[neg_pps]],AVERAGE(output[neg_pps]),_xlfn.STDEV.P(output[neg_pps]),1))*(5-1)+1</f>
        <v>3.2042963070849262</v>
      </c>
      <c r="W291" s="7" cm="1">
        <f t="array" ref="W291">IFERROR(_xlfn.NORM.DIST(output[[#This Row],[reviews]],AVERAGE(IF(output[sensors]=output[[#This Row],[sensors]],output[reviews])),_xlfn.STDEV.P(IF(output[sensors]=output[[#This Row],[sensors]],output[reviews])),1),_xlfn.NORM.DIST(output[[#This Row],[reviews]],AVERAGE(output[reviews]),_xlfn.STDEV.P(output[reviews]),1))*(1.2-0.8)+0.5</f>
        <v>0.6082446097889439</v>
      </c>
      <c r="X291" s="8">
        <f>output[[#This Row],[normalized review count]]*output[[#This Row],[rating]]</f>
        <v>2.6154518220924587</v>
      </c>
      <c r="Y291" s="8">
        <f>(output[[#This Row],[adj Review]]+output[[#This Row],[normalized_pps]])/2</f>
        <v>2.9098740645886925</v>
      </c>
    </row>
    <row r="292" spans="1:25" hidden="1" x14ac:dyDescent="0.25">
      <c r="A292" s="1" t="s">
        <v>44</v>
      </c>
      <c r="B292" s="1" t="s">
        <v>517</v>
      </c>
      <c r="C292">
        <v>47.452500000000001</v>
      </c>
      <c r="D292">
        <v>4.3</v>
      </c>
      <c r="E292">
        <v>79</v>
      </c>
      <c r="F292">
        <v>1</v>
      </c>
      <c r="G292" s="1" t="s">
        <v>31</v>
      </c>
      <c r="H292" t="b">
        <v>1</v>
      </c>
      <c r="I292" t="b">
        <v>0</v>
      </c>
      <c r="J292" t="b">
        <v>1</v>
      </c>
      <c r="K292" t="b">
        <v>0</v>
      </c>
      <c r="L292" t="b">
        <v>0</v>
      </c>
      <c r="M292" t="b">
        <v>0</v>
      </c>
      <c r="N292" t="b">
        <v>0</v>
      </c>
      <c r="O292" t="b">
        <v>0</v>
      </c>
      <c r="P292">
        <v>2</v>
      </c>
      <c r="Q292">
        <v>47.452500000000001</v>
      </c>
      <c r="R292">
        <v>23.72625</v>
      </c>
      <c r="S292">
        <f>$H$1*output[[#This Row],[sense_temp]]+$I$1*output[[#This Row],[sense_motion]]+$J$1*output[[#This Row],[sense_humidity]]+$K$1*output[[#This Row],[sense_uv]]+$L$1*output[[#This Row],[sense_light]]+$M$1*output[[#This Row],[sense_vibration]]+$N$1*output[[#This Row],[sense_plant]]+$O$1*output[[#This Row],[sense_door]]</f>
        <v>2</v>
      </c>
      <c r="T292">
        <f>-output[[#This Row],[adjprice]]/output[[#This Row],[adj sensors]]</f>
        <v>-23.72625</v>
      </c>
      <c r="U292" s="1" t="s">
        <v>24</v>
      </c>
      <c r="V292" s="7" cm="1">
        <f t="array" ref="V292">IFERROR(_xlfn.NORM.DIST(output[[#This Row],[neg_pps]],AVERAGE(IF(output[sensors]=output[[#This Row],[sensors]],output[neg_pps])),_xlfn.STDEV.P(IF(output[sensors]=output[[#This Row],[sensors]],output[neg_pps])),1),_xlfn.NORM.DIST(output[[#This Row],[neg_pps]],AVERAGE(output[neg_pps]),_xlfn.STDEV.P(output[neg_pps]),1))*(5-1)+1</f>
        <v>3.2042963070849262</v>
      </c>
      <c r="W292" s="7" cm="1">
        <f t="array" ref="W292">IFERROR(_xlfn.NORM.DIST(output[[#This Row],[reviews]],AVERAGE(IF(output[sensors]=output[[#This Row],[sensors]],output[reviews])),_xlfn.STDEV.P(IF(output[sensors]=output[[#This Row],[sensors]],output[reviews])),1),_xlfn.NORM.DIST(output[[#This Row],[reviews]],AVERAGE(output[reviews]),_xlfn.STDEV.P(output[reviews]),1))*(1.2-0.8)+0.5</f>
        <v>0.6082446097889439</v>
      </c>
      <c r="X292" s="8">
        <f>output[[#This Row],[normalized review count]]*output[[#This Row],[rating]]</f>
        <v>2.6154518220924587</v>
      </c>
      <c r="Y292" s="8">
        <f>(output[[#This Row],[adj Review]]+output[[#This Row],[normalized_pps]])/2</f>
        <v>2.9098740645886925</v>
      </c>
    </row>
    <row r="293" spans="1:25" hidden="1" x14ac:dyDescent="0.25">
      <c r="A293" s="1" t="s">
        <v>44</v>
      </c>
      <c r="B293" s="1" t="s">
        <v>574</v>
      </c>
      <c r="C293">
        <v>47.452500000000001</v>
      </c>
      <c r="D293">
        <v>4.3</v>
      </c>
      <c r="E293">
        <v>79</v>
      </c>
      <c r="F293">
        <v>1</v>
      </c>
      <c r="G293" s="1" t="s">
        <v>31</v>
      </c>
      <c r="H293" t="b">
        <v>1</v>
      </c>
      <c r="I293" t="b">
        <v>0</v>
      </c>
      <c r="J293" t="b">
        <v>1</v>
      </c>
      <c r="K293" t="b">
        <v>0</v>
      </c>
      <c r="L293" t="b">
        <v>0</v>
      </c>
      <c r="M293" t="b">
        <v>0</v>
      </c>
      <c r="N293" t="b">
        <v>0</v>
      </c>
      <c r="O293" t="b">
        <v>0</v>
      </c>
      <c r="P293">
        <v>2</v>
      </c>
      <c r="Q293">
        <v>47.452500000000001</v>
      </c>
      <c r="R293">
        <v>23.72625</v>
      </c>
      <c r="S293">
        <f>$H$1*output[[#This Row],[sense_temp]]+$I$1*output[[#This Row],[sense_motion]]+$J$1*output[[#This Row],[sense_humidity]]+$K$1*output[[#This Row],[sense_uv]]+$L$1*output[[#This Row],[sense_light]]+$M$1*output[[#This Row],[sense_vibration]]+$N$1*output[[#This Row],[sense_plant]]+$O$1*output[[#This Row],[sense_door]]</f>
        <v>2</v>
      </c>
      <c r="T293">
        <f>-output[[#This Row],[adjprice]]/output[[#This Row],[adj sensors]]</f>
        <v>-23.72625</v>
      </c>
      <c r="U293" s="1" t="s">
        <v>24</v>
      </c>
      <c r="V293" s="7" cm="1">
        <f t="array" ref="V293">IFERROR(_xlfn.NORM.DIST(output[[#This Row],[neg_pps]],AVERAGE(IF(output[sensors]=output[[#This Row],[sensors]],output[neg_pps])),_xlfn.STDEV.P(IF(output[sensors]=output[[#This Row],[sensors]],output[neg_pps])),1),_xlfn.NORM.DIST(output[[#This Row],[neg_pps]],AVERAGE(output[neg_pps]),_xlfn.STDEV.P(output[neg_pps]),1))*(5-1)+1</f>
        <v>3.2042963070849262</v>
      </c>
      <c r="W293" s="7" cm="1">
        <f t="array" ref="W293">IFERROR(_xlfn.NORM.DIST(output[[#This Row],[reviews]],AVERAGE(IF(output[sensors]=output[[#This Row],[sensors]],output[reviews])),_xlfn.STDEV.P(IF(output[sensors]=output[[#This Row],[sensors]],output[reviews])),1),_xlfn.NORM.DIST(output[[#This Row],[reviews]],AVERAGE(output[reviews]),_xlfn.STDEV.P(output[reviews]),1))*(1.2-0.8)+0.5</f>
        <v>0.6082446097889439</v>
      </c>
      <c r="X293" s="8">
        <f>output[[#This Row],[normalized review count]]*output[[#This Row],[rating]]</f>
        <v>2.6154518220924587</v>
      </c>
      <c r="Y293" s="8">
        <f>(output[[#This Row],[adj Review]]+output[[#This Row],[normalized_pps]])/2</f>
        <v>2.9098740645886925</v>
      </c>
    </row>
    <row r="294" spans="1:25" hidden="1" x14ac:dyDescent="0.25">
      <c r="A294" s="1" t="s">
        <v>44</v>
      </c>
      <c r="B294" s="1" t="s">
        <v>667</v>
      </c>
      <c r="C294">
        <v>47.452500000000001</v>
      </c>
      <c r="D294">
        <v>4.3</v>
      </c>
      <c r="E294">
        <v>79</v>
      </c>
      <c r="F294">
        <v>1</v>
      </c>
      <c r="G294" s="1" t="s">
        <v>31</v>
      </c>
      <c r="H294" t="b">
        <v>1</v>
      </c>
      <c r="I294" t="b">
        <v>0</v>
      </c>
      <c r="J294" t="b">
        <v>1</v>
      </c>
      <c r="K294" t="b">
        <v>0</v>
      </c>
      <c r="L294" t="b">
        <v>0</v>
      </c>
      <c r="M294" t="b">
        <v>0</v>
      </c>
      <c r="N294" t="b">
        <v>0</v>
      </c>
      <c r="O294" t="b">
        <v>0</v>
      </c>
      <c r="P294">
        <v>2</v>
      </c>
      <c r="Q294">
        <v>47.452500000000001</v>
      </c>
      <c r="R294">
        <v>23.72625</v>
      </c>
      <c r="S294">
        <f>$H$1*output[[#This Row],[sense_temp]]+$I$1*output[[#This Row],[sense_motion]]+$J$1*output[[#This Row],[sense_humidity]]+$K$1*output[[#This Row],[sense_uv]]+$L$1*output[[#This Row],[sense_light]]+$M$1*output[[#This Row],[sense_vibration]]+$N$1*output[[#This Row],[sense_plant]]+$O$1*output[[#This Row],[sense_door]]</f>
        <v>2</v>
      </c>
      <c r="T294">
        <f>-output[[#This Row],[adjprice]]/output[[#This Row],[adj sensors]]</f>
        <v>-23.72625</v>
      </c>
      <c r="U294" s="1" t="s">
        <v>24</v>
      </c>
      <c r="V294" s="7" cm="1">
        <f t="array" ref="V294">IFERROR(_xlfn.NORM.DIST(output[[#This Row],[neg_pps]],AVERAGE(IF(output[sensors]=output[[#This Row],[sensors]],output[neg_pps])),_xlfn.STDEV.P(IF(output[sensors]=output[[#This Row],[sensors]],output[neg_pps])),1),_xlfn.NORM.DIST(output[[#This Row],[neg_pps]],AVERAGE(output[neg_pps]),_xlfn.STDEV.P(output[neg_pps]),1))*(5-1)+1</f>
        <v>3.2042963070849262</v>
      </c>
      <c r="W294" s="7" cm="1">
        <f t="array" ref="W294">IFERROR(_xlfn.NORM.DIST(output[[#This Row],[reviews]],AVERAGE(IF(output[sensors]=output[[#This Row],[sensors]],output[reviews])),_xlfn.STDEV.P(IF(output[sensors]=output[[#This Row],[sensors]],output[reviews])),1),_xlfn.NORM.DIST(output[[#This Row],[reviews]],AVERAGE(output[reviews]),_xlfn.STDEV.P(output[reviews]),1))*(1.2-0.8)+0.5</f>
        <v>0.6082446097889439</v>
      </c>
      <c r="X294" s="8">
        <f>output[[#This Row],[normalized review count]]*output[[#This Row],[rating]]</f>
        <v>2.6154518220924587</v>
      </c>
      <c r="Y294" s="8">
        <f>(output[[#This Row],[adj Review]]+output[[#This Row],[normalized_pps]])/2</f>
        <v>2.9098740645886925</v>
      </c>
    </row>
    <row r="295" spans="1:25" hidden="1" x14ac:dyDescent="0.25">
      <c r="A295" s="1" t="s">
        <v>79</v>
      </c>
      <c r="B295" s="1" t="s">
        <v>236</v>
      </c>
      <c r="C295">
        <v>42.606014317180481</v>
      </c>
      <c r="D295">
        <v>4</v>
      </c>
      <c r="E295">
        <v>36</v>
      </c>
      <c r="F295">
        <v>1</v>
      </c>
      <c r="G295" s="1" t="s">
        <v>20</v>
      </c>
      <c r="H295" t="b">
        <v>1</v>
      </c>
      <c r="I295" t="b">
        <v>0</v>
      </c>
      <c r="J295" t="b">
        <v>1</v>
      </c>
      <c r="K295" t="b">
        <v>0</v>
      </c>
      <c r="L295" t="b">
        <v>0</v>
      </c>
      <c r="M295" t="b">
        <v>0</v>
      </c>
      <c r="N295" t="b">
        <v>0</v>
      </c>
      <c r="O295" t="b">
        <v>0</v>
      </c>
      <c r="P295">
        <v>2</v>
      </c>
      <c r="Q295">
        <v>42.223382984581356</v>
      </c>
      <c r="R295">
        <v>27.629238160792891</v>
      </c>
      <c r="S295">
        <f>$H$1*output[[#This Row],[sense_temp]]+$I$1*output[[#This Row],[sense_motion]]+$J$1*output[[#This Row],[sense_humidity]]+$K$1*output[[#This Row],[sense_uv]]+$L$1*output[[#This Row],[sense_light]]+$M$1*output[[#This Row],[sense_vibration]]+$N$1*output[[#This Row],[sense_plant]]+$O$1*output[[#This Row],[sense_door]]</f>
        <v>2</v>
      </c>
      <c r="T295">
        <f>-output[[#This Row],[adjprice]]/output[[#This Row],[adj sensors]]</f>
        <v>-21.111691492290678</v>
      </c>
      <c r="U295" s="1" t="s">
        <v>24</v>
      </c>
      <c r="V295" s="7" cm="1">
        <f t="array" ref="V295">IFERROR(_xlfn.NORM.DIST(output[[#This Row],[neg_pps]],AVERAGE(IF(output[sensors]=output[[#This Row],[sensors]],output[neg_pps])),_xlfn.STDEV.P(IF(output[sensors]=output[[#This Row],[sensors]],output[neg_pps])),1),_xlfn.NORM.DIST(output[[#This Row],[neg_pps]],AVERAGE(output[neg_pps]),_xlfn.STDEV.P(output[neg_pps]),1))*(5-1)+1</f>
        <v>3.3640906978977201</v>
      </c>
      <c r="W295" s="7" cm="1">
        <f t="array" ref="W295">IFERROR(_xlfn.NORM.DIST(output[[#This Row],[reviews]],AVERAGE(IF(output[sensors]=output[[#This Row],[sensors]],output[reviews])),_xlfn.STDEV.P(IF(output[sensors]=output[[#This Row],[sensors]],output[reviews])),1),_xlfn.NORM.DIST(output[[#This Row],[reviews]],AVERAGE(output[reviews]),_xlfn.STDEV.P(output[reviews]),1))*(1.2-0.8)+0.5</f>
        <v>0.59543005227627699</v>
      </c>
      <c r="X295" s="8">
        <f>output[[#This Row],[normalized review count]]*output[[#This Row],[rating]]</f>
        <v>2.381720209105108</v>
      </c>
      <c r="Y295" s="8">
        <f>(output[[#This Row],[adj Review]]+output[[#This Row],[normalized_pps]])/2</f>
        <v>2.872905453501414</v>
      </c>
    </row>
    <row r="296" spans="1:25" hidden="1" x14ac:dyDescent="0.25">
      <c r="A296" s="1" t="s">
        <v>79</v>
      </c>
      <c r="B296" s="1" t="s">
        <v>335</v>
      </c>
      <c r="C296">
        <v>42.606014317180481</v>
      </c>
      <c r="D296">
        <v>4</v>
      </c>
      <c r="E296">
        <v>36</v>
      </c>
      <c r="F296">
        <v>1</v>
      </c>
      <c r="G296" s="1" t="s">
        <v>20</v>
      </c>
      <c r="H296" t="b">
        <v>1</v>
      </c>
      <c r="I296" t="b">
        <v>0</v>
      </c>
      <c r="J296" t="b">
        <v>1</v>
      </c>
      <c r="K296" t="b">
        <v>0</v>
      </c>
      <c r="L296" t="b">
        <v>0</v>
      </c>
      <c r="M296" t="b">
        <v>0</v>
      </c>
      <c r="N296" t="b">
        <v>0</v>
      </c>
      <c r="O296" t="b">
        <v>0</v>
      </c>
      <c r="P296">
        <v>2</v>
      </c>
      <c r="Q296">
        <v>42.223382984581356</v>
      </c>
      <c r="R296">
        <v>27.629238160792891</v>
      </c>
      <c r="S296">
        <f>$H$1*output[[#This Row],[sense_temp]]+$I$1*output[[#This Row],[sense_motion]]+$J$1*output[[#This Row],[sense_humidity]]+$K$1*output[[#This Row],[sense_uv]]+$L$1*output[[#This Row],[sense_light]]+$M$1*output[[#This Row],[sense_vibration]]+$N$1*output[[#This Row],[sense_plant]]+$O$1*output[[#This Row],[sense_door]]</f>
        <v>2</v>
      </c>
      <c r="T296">
        <f>-output[[#This Row],[adjprice]]/output[[#This Row],[adj sensors]]</f>
        <v>-21.111691492290678</v>
      </c>
      <c r="U296" s="1" t="s">
        <v>24</v>
      </c>
      <c r="V296" s="7" cm="1">
        <f t="array" ref="V296">IFERROR(_xlfn.NORM.DIST(output[[#This Row],[neg_pps]],AVERAGE(IF(output[sensors]=output[[#This Row],[sensors]],output[neg_pps])),_xlfn.STDEV.P(IF(output[sensors]=output[[#This Row],[sensors]],output[neg_pps])),1),_xlfn.NORM.DIST(output[[#This Row],[neg_pps]],AVERAGE(output[neg_pps]),_xlfn.STDEV.P(output[neg_pps]),1))*(5-1)+1</f>
        <v>3.3640906978977201</v>
      </c>
      <c r="W296" s="7" cm="1">
        <f t="array" ref="W296">IFERROR(_xlfn.NORM.DIST(output[[#This Row],[reviews]],AVERAGE(IF(output[sensors]=output[[#This Row],[sensors]],output[reviews])),_xlfn.STDEV.P(IF(output[sensors]=output[[#This Row],[sensors]],output[reviews])),1),_xlfn.NORM.DIST(output[[#This Row],[reviews]],AVERAGE(output[reviews]),_xlfn.STDEV.P(output[reviews]),1))*(1.2-0.8)+0.5</f>
        <v>0.59543005227627699</v>
      </c>
      <c r="X296" s="8">
        <f>output[[#This Row],[normalized review count]]*output[[#This Row],[rating]]</f>
        <v>2.381720209105108</v>
      </c>
      <c r="Y296" s="8">
        <f>(output[[#This Row],[adj Review]]+output[[#This Row],[normalized_pps]])/2</f>
        <v>2.872905453501414</v>
      </c>
    </row>
    <row r="297" spans="1:25" hidden="1" x14ac:dyDescent="0.25">
      <c r="A297" s="1" t="s">
        <v>79</v>
      </c>
      <c r="B297" s="1" t="s">
        <v>366</v>
      </c>
      <c r="C297">
        <v>42.606014317180481</v>
      </c>
      <c r="D297">
        <v>4</v>
      </c>
      <c r="E297">
        <v>36</v>
      </c>
      <c r="F297">
        <v>1</v>
      </c>
      <c r="G297" s="1" t="s">
        <v>20</v>
      </c>
      <c r="H297" t="b">
        <v>1</v>
      </c>
      <c r="I297" t="b">
        <v>0</v>
      </c>
      <c r="J297" t="b">
        <v>1</v>
      </c>
      <c r="K297" t="b">
        <v>0</v>
      </c>
      <c r="L297" t="b">
        <v>0</v>
      </c>
      <c r="M297" t="b">
        <v>0</v>
      </c>
      <c r="N297" t="b">
        <v>0</v>
      </c>
      <c r="O297" t="b">
        <v>0</v>
      </c>
      <c r="P297">
        <v>2</v>
      </c>
      <c r="Q297">
        <v>42.223382984581356</v>
      </c>
      <c r="R297">
        <v>27.629238160792891</v>
      </c>
      <c r="S297">
        <f>$H$1*output[[#This Row],[sense_temp]]+$I$1*output[[#This Row],[sense_motion]]+$J$1*output[[#This Row],[sense_humidity]]+$K$1*output[[#This Row],[sense_uv]]+$L$1*output[[#This Row],[sense_light]]+$M$1*output[[#This Row],[sense_vibration]]+$N$1*output[[#This Row],[sense_plant]]+$O$1*output[[#This Row],[sense_door]]</f>
        <v>2</v>
      </c>
      <c r="T297">
        <f>-output[[#This Row],[adjprice]]/output[[#This Row],[adj sensors]]</f>
        <v>-21.111691492290678</v>
      </c>
      <c r="U297" s="1" t="s">
        <v>24</v>
      </c>
      <c r="V297" s="7" cm="1">
        <f t="array" ref="V297">IFERROR(_xlfn.NORM.DIST(output[[#This Row],[neg_pps]],AVERAGE(IF(output[sensors]=output[[#This Row],[sensors]],output[neg_pps])),_xlfn.STDEV.P(IF(output[sensors]=output[[#This Row],[sensors]],output[neg_pps])),1),_xlfn.NORM.DIST(output[[#This Row],[neg_pps]],AVERAGE(output[neg_pps]),_xlfn.STDEV.P(output[neg_pps]),1))*(5-1)+1</f>
        <v>3.3640906978977201</v>
      </c>
      <c r="W297" s="7" cm="1">
        <f t="array" ref="W297">IFERROR(_xlfn.NORM.DIST(output[[#This Row],[reviews]],AVERAGE(IF(output[sensors]=output[[#This Row],[sensors]],output[reviews])),_xlfn.STDEV.P(IF(output[sensors]=output[[#This Row],[sensors]],output[reviews])),1),_xlfn.NORM.DIST(output[[#This Row],[reviews]],AVERAGE(output[reviews]),_xlfn.STDEV.P(output[reviews]),1))*(1.2-0.8)+0.5</f>
        <v>0.59543005227627699</v>
      </c>
      <c r="X297" s="8">
        <f>output[[#This Row],[normalized review count]]*output[[#This Row],[rating]]</f>
        <v>2.381720209105108</v>
      </c>
      <c r="Y297" s="8">
        <f>(output[[#This Row],[adj Review]]+output[[#This Row],[normalized_pps]])/2</f>
        <v>2.872905453501414</v>
      </c>
    </row>
    <row r="298" spans="1:25" hidden="1" x14ac:dyDescent="0.25">
      <c r="A298" s="1" t="s">
        <v>120</v>
      </c>
      <c r="B298" s="1" t="s">
        <v>457</v>
      </c>
      <c r="C298">
        <v>36.052500000000002</v>
      </c>
      <c r="D298">
        <v>4.8</v>
      </c>
      <c r="E298">
        <v>215</v>
      </c>
      <c r="F298">
        <v>1</v>
      </c>
      <c r="G298" s="1" t="s">
        <v>31</v>
      </c>
      <c r="H298" t="b">
        <v>0</v>
      </c>
      <c r="I298" t="b">
        <v>0</v>
      </c>
      <c r="J298" t="b">
        <v>0</v>
      </c>
      <c r="K298" t="b">
        <v>0</v>
      </c>
      <c r="L298" t="b">
        <v>0</v>
      </c>
      <c r="M298" t="b">
        <v>0</v>
      </c>
      <c r="N298" t="b">
        <v>0</v>
      </c>
      <c r="O298" t="b">
        <v>1</v>
      </c>
      <c r="P298">
        <v>1</v>
      </c>
      <c r="Q298">
        <v>36.052500000000002</v>
      </c>
      <c r="R298">
        <v>36.052500000000002</v>
      </c>
      <c r="S298">
        <f>$H$1*output[[#This Row],[sense_temp]]+$I$1*output[[#This Row],[sense_motion]]+$J$1*output[[#This Row],[sense_humidity]]+$K$1*output[[#This Row],[sense_uv]]+$L$1*output[[#This Row],[sense_light]]+$M$1*output[[#This Row],[sense_vibration]]+$N$1*output[[#This Row],[sense_plant]]+$O$1*output[[#This Row],[sense_door]]</f>
        <v>1</v>
      </c>
      <c r="T298">
        <f>-output[[#This Row],[adjprice]]/output[[#This Row],[adj sensors]]</f>
        <v>-36.052500000000002</v>
      </c>
      <c r="U298" s="1" t="s">
        <v>37</v>
      </c>
      <c r="V298" s="7" cm="1">
        <f t="array" ref="V298">IFERROR(_xlfn.NORM.DIST(output[[#This Row],[neg_pps]],AVERAGE(IF(output[sensors]=output[[#This Row],[sensors]],output[neg_pps])),_xlfn.STDEV.P(IF(output[sensors]=output[[#This Row],[sensors]],output[neg_pps])),1),_xlfn.NORM.DIST(output[[#This Row],[neg_pps]],AVERAGE(output[neg_pps]),_xlfn.STDEV.P(output[neg_pps]),1))*(5-1)+1</f>
        <v>2.5341830895089927</v>
      </c>
      <c r="W298" s="7" cm="1">
        <f t="array" ref="W298">IFERROR(_xlfn.NORM.DIST(output[[#This Row],[reviews]],AVERAGE(IF(output[sensors]=output[[#This Row],[sensors]],output[reviews])),_xlfn.STDEV.P(IF(output[sensors]=output[[#This Row],[sensors]],output[reviews])),1),_xlfn.NORM.DIST(output[[#This Row],[reviews]],AVERAGE(output[reviews]),_xlfn.STDEV.P(output[reviews]),1))*(1.2-0.8)+0.5</f>
        <v>0.65974767996067762</v>
      </c>
      <c r="X298" s="8">
        <f>output[[#This Row],[normalized review count]]*output[[#This Row],[rating]]</f>
        <v>3.1667888638112527</v>
      </c>
      <c r="Y298" s="8">
        <f>(output[[#This Row],[adj Review]]+output[[#This Row],[normalized_pps]])/2</f>
        <v>2.8504859766601225</v>
      </c>
    </row>
    <row r="299" spans="1:25" hidden="1" x14ac:dyDescent="0.25">
      <c r="A299" s="1" t="s">
        <v>120</v>
      </c>
      <c r="B299" s="1" t="s">
        <v>508</v>
      </c>
      <c r="C299">
        <v>36.052500000000002</v>
      </c>
      <c r="D299">
        <v>4.8</v>
      </c>
      <c r="E299">
        <v>215</v>
      </c>
      <c r="F299">
        <v>1</v>
      </c>
      <c r="G299" s="1" t="s">
        <v>31</v>
      </c>
      <c r="H299" t="b">
        <v>0</v>
      </c>
      <c r="I299" t="b">
        <v>0</v>
      </c>
      <c r="J299" t="b">
        <v>0</v>
      </c>
      <c r="K299" t="b">
        <v>0</v>
      </c>
      <c r="L299" t="b">
        <v>0</v>
      </c>
      <c r="M299" t="b">
        <v>0</v>
      </c>
      <c r="N299" t="b">
        <v>0</v>
      </c>
      <c r="O299" t="b">
        <v>1</v>
      </c>
      <c r="P299">
        <v>1</v>
      </c>
      <c r="Q299">
        <v>36.052500000000002</v>
      </c>
      <c r="R299">
        <v>36.052500000000002</v>
      </c>
      <c r="S299">
        <f>$H$1*output[[#This Row],[sense_temp]]+$I$1*output[[#This Row],[sense_motion]]+$J$1*output[[#This Row],[sense_humidity]]+$K$1*output[[#This Row],[sense_uv]]+$L$1*output[[#This Row],[sense_light]]+$M$1*output[[#This Row],[sense_vibration]]+$N$1*output[[#This Row],[sense_plant]]+$O$1*output[[#This Row],[sense_door]]</f>
        <v>1</v>
      </c>
      <c r="T299">
        <f>-output[[#This Row],[adjprice]]/output[[#This Row],[adj sensors]]</f>
        <v>-36.052500000000002</v>
      </c>
      <c r="U299" s="1" t="s">
        <v>37</v>
      </c>
      <c r="V299" s="7" cm="1">
        <f t="array" ref="V299">IFERROR(_xlfn.NORM.DIST(output[[#This Row],[neg_pps]],AVERAGE(IF(output[sensors]=output[[#This Row],[sensors]],output[neg_pps])),_xlfn.STDEV.P(IF(output[sensors]=output[[#This Row],[sensors]],output[neg_pps])),1),_xlfn.NORM.DIST(output[[#This Row],[neg_pps]],AVERAGE(output[neg_pps]),_xlfn.STDEV.P(output[neg_pps]),1))*(5-1)+1</f>
        <v>2.5341830895089927</v>
      </c>
      <c r="W299" s="7" cm="1">
        <f t="array" ref="W299">IFERROR(_xlfn.NORM.DIST(output[[#This Row],[reviews]],AVERAGE(IF(output[sensors]=output[[#This Row],[sensors]],output[reviews])),_xlfn.STDEV.P(IF(output[sensors]=output[[#This Row],[sensors]],output[reviews])),1),_xlfn.NORM.DIST(output[[#This Row],[reviews]],AVERAGE(output[reviews]),_xlfn.STDEV.P(output[reviews]),1))*(1.2-0.8)+0.5</f>
        <v>0.65974767996067762</v>
      </c>
      <c r="X299" s="8">
        <f>output[[#This Row],[normalized review count]]*output[[#This Row],[rating]]</f>
        <v>3.1667888638112527</v>
      </c>
      <c r="Y299" s="8">
        <f>(output[[#This Row],[adj Review]]+output[[#This Row],[normalized_pps]])/2</f>
        <v>2.8504859766601225</v>
      </c>
    </row>
    <row r="300" spans="1:25" hidden="1" x14ac:dyDescent="0.25">
      <c r="A300" s="1" t="s">
        <v>120</v>
      </c>
      <c r="B300" s="1" t="s">
        <v>672</v>
      </c>
      <c r="C300">
        <v>36.052500000000002</v>
      </c>
      <c r="D300">
        <v>4.8</v>
      </c>
      <c r="E300">
        <v>215</v>
      </c>
      <c r="F300">
        <v>1</v>
      </c>
      <c r="G300" s="1" t="s">
        <v>31</v>
      </c>
      <c r="H300" t="b">
        <v>0</v>
      </c>
      <c r="I300" t="b">
        <v>0</v>
      </c>
      <c r="J300" t="b">
        <v>0</v>
      </c>
      <c r="K300" t="b">
        <v>0</v>
      </c>
      <c r="L300" t="b">
        <v>0</v>
      </c>
      <c r="M300" t="b">
        <v>0</v>
      </c>
      <c r="N300" t="b">
        <v>0</v>
      </c>
      <c r="O300" t="b">
        <v>1</v>
      </c>
      <c r="P300">
        <v>1</v>
      </c>
      <c r="Q300">
        <v>36.052500000000002</v>
      </c>
      <c r="R300">
        <v>36.052500000000002</v>
      </c>
      <c r="S300">
        <f>$H$1*output[[#This Row],[sense_temp]]+$I$1*output[[#This Row],[sense_motion]]+$J$1*output[[#This Row],[sense_humidity]]+$K$1*output[[#This Row],[sense_uv]]+$L$1*output[[#This Row],[sense_light]]+$M$1*output[[#This Row],[sense_vibration]]+$N$1*output[[#This Row],[sense_plant]]+$O$1*output[[#This Row],[sense_door]]</f>
        <v>1</v>
      </c>
      <c r="T300">
        <f>-output[[#This Row],[adjprice]]/output[[#This Row],[adj sensors]]</f>
        <v>-36.052500000000002</v>
      </c>
      <c r="U300" s="1" t="s">
        <v>37</v>
      </c>
      <c r="V300" s="7" cm="1">
        <f t="array" ref="V300">IFERROR(_xlfn.NORM.DIST(output[[#This Row],[neg_pps]],AVERAGE(IF(output[sensors]=output[[#This Row],[sensors]],output[neg_pps])),_xlfn.STDEV.P(IF(output[sensors]=output[[#This Row],[sensors]],output[neg_pps])),1),_xlfn.NORM.DIST(output[[#This Row],[neg_pps]],AVERAGE(output[neg_pps]),_xlfn.STDEV.P(output[neg_pps]),1))*(5-1)+1</f>
        <v>2.5341830895089927</v>
      </c>
      <c r="W300" s="7" cm="1">
        <f t="array" ref="W300">IFERROR(_xlfn.NORM.DIST(output[[#This Row],[reviews]],AVERAGE(IF(output[sensors]=output[[#This Row],[sensors]],output[reviews])),_xlfn.STDEV.P(IF(output[sensors]=output[[#This Row],[sensors]],output[reviews])),1),_xlfn.NORM.DIST(output[[#This Row],[reviews]],AVERAGE(output[reviews]),_xlfn.STDEV.P(output[reviews]),1))*(1.2-0.8)+0.5</f>
        <v>0.65974767996067762</v>
      </c>
      <c r="X300" s="8">
        <f>output[[#This Row],[normalized review count]]*output[[#This Row],[rating]]</f>
        <v>3.1667888638112527</v>
      </c>
      <c r="Y300" s="8">
        <f>(output[[#This Row],[adj Review]]+output[[#This Row],[normalized_pps]])/2</f>
        <v>2.8504859766601225</v>
      </c>
    </row>
    <row r="301" spans="1:25" hidden="1" x14ac:dyDescent="0.25">
      <c r="A301" s="1" t="s">
        <v>160</v>
      </c>
      <c r="B301" s="1" t="s">
        <v>637</v>
      </c>
      <c r="C301">
        <v>42.606014317180481</v>
      </c>
      <c r="D301">
        <v>4.7</v>
      </c>
      <c r="E301">
        <v>4</v>
      </c>
      <c r="F301">
        <v>1</v>
      </c>
      <c r="G301" s="1" t="s">
        <v>61</v>
      </c>
      <c r="H301" t="b">
        <v>0</v>
      </c>
      <c r="I301" t="b">
        <v>1</v>
      </c>
      <c r="J301" t="b">
        <v>0</v>
      </c>
      <c r="K301" t="b">
        <v>0</v>
      </c>
      <c r="L301" t="b">
        <v>0</v>
      </c>
      <c r="M301" t="b">
        <v>0</v>
      </c>
      <c r="N301" t="b">
        <v>0</v>
      </c>
      <c r="O301" t="b">
        <v>0</v>
      </c>
      <c r="P301">
        <v>1</v>
      </c>
      <c r="Q301">
        <v>42.223382984581356</v>
      </c>
      <c r="R301">
        <v>27.629238160792891</v>
      </c>
      <c r="S301">
        <f>$H$1*output[[#This Row],[sense_temp]]+$I$1*output[[#This Row],[sense_motion]]+$J$1*output[[#This Row],[sense_humidity]]+$K$1*output[[#This Row],[sense_uv]]+$L$1*output[[#This Row],[sense_light]]+$M$1*output[[#This Row],[sense_vibration]]+$N$1*output[[#This Row],[sense_plant]]+$O$1*output[[#This Row],[sense_door]]</f>
        <v>1</v>
      </c>
      <c r="T301">
        <f>-output[[#This Row],[adjprice]]/output[[#This Row],[adj sensors]]</f>
        <v>-42.223382984581356</v>
      </c>
      <c r="U301" s="1" t="s">
        <v>21</v>
      </c>
      <c r="V301" s="7" cm="1">
        <f t="array" ref="V301">IFERROR(_xlfn.NORM.DIST(output[[#This Row],[neg_pps]],AVERAGE(IF(output[sensors]=output[[#This Row],[sensors]],output[neg_pps])),_xlfn.STDEV.P(IF(output[sensors]=output[[#This Row],[sensors]],output[neg_pps])),1),_xlfn.NORM.DIST(output[[#This Row],[neg_pps]],AVERAGE(output[neg_pps]),_xlfn.STDEV.P(output[neg_pps]),1))*(5-1)+1</f>
        <v>2.5295052557532478</v>
      </c>
      <c r="W301" s="7" cm="1">
        <f t="array" ref="W301">IFERROR(_xlfn.NORM.DIST(output[[#This Row],[reviews]],AVERAGE(IF(output[sensors]=output[[#This Row],[sensors]],output[reviews])),_xlfn.STDEV.P(IF(output[sensors]=output[[#This Row],[sensors]],output[reviews])),1),_xlfn.NORM.DIST(output[[#This Row],[reviews]],AVERAGE(output[reviews]),_xlfn.STDEV.P(output[reviews]),1))*(1.2-0.8)+0.5</f>
        <v>0.65714053779722614</v>
      </c>
      <c r="X301" s="8">
        <f>output[[#This Row],[normalized review count]]*output[[#This Row],[rating]]</f>
        <v>3.0885605276469632</v>
      </c>
      <c r="Y301" s="8">
        <f>(output[[#This Row],[adj Review]]+output[[#This Row],[normalized_pps]])/2</f>
        <v>2.8090328917001055</v>
      </c>
    </row>
    <row r="302" spans="1:25" hidden="1" x14ac:dyDescent="0.25">
      <c r="A302" s="1" t="s">
        <v>74</v>
      </c>
      <c r="B302" s="1" t="s">
        <v>209</v>
      </c>
      <c r="C302">
        <v>40.432000000000002</v>
      </c>
      <c r="D302">
        <v>3.8</v>
      </c>
      <c r="E302">
        <v>134</v>
      </c>
      <c r="F302">
        <v>1</v>
      </c>
      <c r="G302" s="1" t="s">
        <v>31</v>
      </c>
      <c r="H302" t="b">
        <v>1</v>
      </c>
      <c r="I302" t="b">
        <v>1</v>
      </c>
      <c r="J302" t="b">
        <v>0</v>
      </c>
      <c r="K302" t="b">
        <v>0</v>
      </c>
      <c r="L302" t="b">
        <v>0</v>
      </c>
      <c r="M302" t="b">
        <v>0</v>
      </c>
      <c r="N302" t="b">
        <v>0</v>
      </c>
      <c r="O302" t="b">
        <v>0</v>
      </c>
      <c r="P302">
        <v>2</v>
      </c>
      <c r="Q302">
        <v>40.432000000000002</v>
      </c>
      <c r="R302">
        <v>20.216000000000001</v>
      </c>
      <c r="S302">
        <f>$H$1*output[[#This Row],[sense_temp]]+$I$1*output[[#This Row],[sense_motion]]+$J$1*output[[#This Row],[sense_humidity]]+$K$1*output[[#This Row],[sense_uv]]+$L$1*output[[#This Row],[sense_light]]+$M$1*output[[#This Row],[sense_vibration]]+$N$1*output[[#This Row],[sense_plant]]+$O$1*output[[#This Row],[sense_door]]</f>
        <v>2</v>
      </c>
      <c r="T302">
        <f>-output[[#This Row],[adjprice]]/output[[#This Row],[adj sensors]]</f>
        <v>-20.216000000000001</v>
      </c>
      <c r="U302" s="1" t="s">
        <v>50</v>
      </c>
      <c r="V302" s="7" cm="1">
        <f t="array" ref="V302">IFERROR(_xlfn.NORM.DIST(output[[#This Row],[neg_pps]],AVERAGE(IF(output[sensors]=output[[#This Row],[sensors]],output[neg_pps])),_xlfn.STDEV.P(IF(output[sensors]=output[[#This Row],[sensors]],output[neg_pps])),1),_xlfn.NORM.DIST(output[[#This Row],[neg_pps]],AVERAGE(output[neg_pps]),_xlfn.STDEV.P(output[neg_pps]),1))*(5-1)+1</f>
        <v>2.518670156381821</v>
      </c>
      <c r="W302" s="7" cm="1">
        <f t="array" ref="W302">IFERROR(_xlfn.NORM.DIST(output[[#This Row],[reviews]],AVERAGE(IF(output[sensors]=output[[#This Row],[sensors]],output[reviews])),_xlfn.STDEV.P(IF(output[sensors]=output[[#This Row],[sensors]],output[reviews])),1),_xlfn.NORM.DIST(output[[#This Row],[reviews]],AVERAGE(output[reviews]),_xlfn.STDEV.P(output[reviews]),1))*(1.2-0.8)+0.5</f>
        <v>0.79942800076638765</v>
      </c>
      <c r="X302" s="8">
        <f>output[[#This Row],[normalized review count]]*output[[#This Row],[rating]]</f>
        <v>3.0378264029122728</v>
      </c>
      <c r="Y302" s="8">
        <f>(output[[#This Row],[adj Review]]+output[[#This Row],[normalized_pps]])/2</f>
        <v>2.7782482796470469</v>
      </c>
    </row>
    <row r="303" spans="1:25" hidden="1" x14ac:dyDescent="0.25">
      <c r="A303" s="1" t="s">
        <v>74</v>
      </c>
      <c r="B303" s="1" t="s">
        <v>245</v>
      </c>
      <c r="C303">
        <v>40.432000000000002</v>
      </c>
      <c r="D303">
        <v>3.8</v>
      </c>
      <c r="E303">
        <v>134</v>
      </c>
      <c r="F303">
        <v>1</v>
      </c>
      <c r="G303" s="1" t="s">
        <v>31</v>
      </c>
      <c r="H303" t="b">
        <v>1</v>
      </c>
      <c r="I303" t="b">
        <v>1</v>
      </c>
      <c r="J303" t="b">
        <v>0</v>
      </c>
      <c r="K303" t="b">
        <v>0</v>
      </c>
      <c r="L303" t="b">
        <v>0</v>
      </c>
      <c r="M303" t="b">
        <v>0</v>
      </c>
      <c r="N303" t="b">
        <v>0</v>
      </c>
      <c r="O303" t="b">
        <v>0</v>
      </c>
      <c r="P303">
        <v>2</v>
      </c>
      <c r="Q303">
        <v>40.432000000000002</v>
      </c>
      <c r="R303">
        <v>20.216000000000001</v>
      </c>
      <c r="S303">
        <f>$H$1*output[[#This Row],[sense_temp]]+$I$1*output[[#This Row],[sense_motion]]+$J$1*output[[#This Row],[sense_humidity]]+$K$1*output[[#This Row],[sense_uv]]+$L$1*output[[#This Row],[sense_light]]+$M$1*output[[#This Row],[sense_vibration]]+$N$1*output[[#This Row],[sense_plant]]+$O$1*output[[#This Row],[sense_door]]</f>
        <v>2</v>
      </c>
      <c r="T303">
        <f>-output[[#This Row],[adjprice]]/output[[#This Row],[adj sensors]]</f>
        <v>-20.216000000000001</v>
      </c>
      <c r="U303" s="1" t="s">
        <v>50</v>
      </c>
      <c r="V303" s="7" cm="1">
        <f t="array" ref="V303">IFERROR(_xlfn.NORM.DIST(output[[#This Row],[neg_pps]],AVERAGE(IF(output[sensors]=output[[#This Row],[sensors]],output[neg_pps])),_xlfn.STDEV.P(IF(output[sensors]=output[[#This Row],[sensors]],output[neg_pps])),1),_xlfn.NORM.DIST(output[[#This Row],[neg_pps]],AVERAGE(output[neg_pps]),_xlfn.STDEV.P(output[neg_pps]),1))*(5-1)+1</f>
        <v>2.518670156381821</v>
      </c>
      <c r="W303" s="7" cm="1">
        <f t="array" ref="W303">IFERROR(_xlfn.NORM.DIST(output[[#This Row],[reviews]],AVERAGE(IF(output[sensors]=output[[#This Row],[sensors]],output[reviews])),_xlfn.STDEV.P(IF(output[sensors]=output[[#This Row],[sensors]],output[reviews])),1),_xlfn.NORM.DIST(output[[#This Row],[reviews]],AVERAGE(output[reviews]),_xlfn.STDEV.P(output[reviews]),1))*(1.2-0.8)+0.5</f>
        <v>0.79942800076638765</v>
      </c>
      <c r="X303" s="8">
        <f>output[[#This Row],[normalized review count]]*output[[#This Row],[rating]]</f>
        <v>3.0378264029122728</v>
      </c>
      <c r="Y303" s="8">
        <f>(output[[#This Row],[adj Review]]+output[[#This Row],[normalized_pps]])/2</f>
        <v>2.7782482796470469</v>
      </c>
    </row>
    <row r="304" spans="1:25" hidden="1" x14ac:dyDescent="0.25">
      <c r="A304" s="1" t="s">
        <v>74</v>
      </c>
      <c r="B304" s="1" t="s">
        <v>262</v>
      </c>
      <c r="C304">
        <v>40.432000000000002</v>
      </c>
      <c r="D304">
        <v>3.8</v>
      </c>
      <c r="E304">
        <v>134</v>
      </c>
      <c r="F304">
        <v>1</v>
      </c>
      <c r="G304" s="1" t="s">
        <v>31</v>
      </c>
      <c r="H304" t="b">
        <v>1</v>
      </c>
      <c r="I304" t="b">
        <v>1</v>
      </c>
      <c r="J304" t="b">
        <v>0</v>
      </c>
      <c r="K304" t="b">
        <v>0</v>
      </c>
      <c r="L304" t="b">
        <v>0</v>
      </c>
      <c r="M304" t="b">
        <v>0</v>
      </c>
      <c r="N304" t="b">
        <v>0</v>
      </c>
      <c r="O304" t="b">
        <v>0</v>
      </c>
      <c r="P304">
        <v>2</v>
      </c>
      <c r="Q304">
        <v>40.432000000000002</v>
      </c>
      <c r="R304">
        <v>20.216000000000001</v>
      </c>
      <c r="S304">
        <f>$H$1*output[[#This Row],[sense_temp]]+$I$1*output[[#This Row],[sense_motion]]+$J$1*output[[#This Row],[sense_humidity]]+$K$1*output[[#This Row],[sense_uv]]+$L$1*output[[#This Row],[sense_light]]+$M$1*output[[#This Row],[sense_vibration]]+$N$1*output[[#This Row],[sense_plant]]+$O$1*output[[#This Row],[sense_door]]</f>
        <v>2</v>
      </c>
      <c r="T304">
        <f>-output[[#This Row],[adjprice]]/output[[#This Row],[adj sensors]]</f>
        <v>-20.216000000000001</v>
      </c>
      <c r="U304" s="1" t="s">
        <v>50</v>
      </c>
      <c r="V304" s="7" cm="1">
        <f t="array" ref="V304">IFERROR(_xlfn.NORM.DIST(output[[#This Row],[neg_pps]],AVERAGE(IF(output[sensors]=output[[#This Row],[sensors]],output[neg_pps])),_xlfn.STDEV.P(IF(output[sensors]=output[[#This Row],[sensors]],output[neg_pps])),1),_xlfn.NORM.DIST(output[[#This Row],[neg_pps]],AVERAGE(output[neg_pps]),_xlfn.STDEV.P(output[neg_pps]),1))*(5-1)+1</f>
        <v>2.518670156381821</v>
      </c>
      <c r="W304" s="7" cm="1">
        <f t="array" ref="W304">IFERROR(_xlfn.NORM.DIST(output[[#This Row],[reviews]],AVERAGE(IF(output[sensors]=output[[#This Row],[sensors]],output[reviews])),_xlfn.STDEV.P(IF(output[sensors]=output[[#This Row],[sensors]],output[reviews])),1),_xlfn.NORM.DIST(output[[#This Row],[reviews]],AVERAGE(output[reviews]),_xlfn.STDEV.P(output[reviews]),1))*(1.2-0.8)+0.5</f>
        <v>0.79942800076638765</v>
      </c>
      <c r="X304" s="8">
        <f>output[[#This Row],[normalized review count]]*output[[#This Row],[rating]]</f>
        <v>3.0378264029122728</v>
      </c>
      <c r="Y304" s="8">
        <f>(output[[#This Row],[adj Review]]+output[[#This Row],[normalized_pps]])/2</f>
        <v>2.7782482796470469</v>
      </c>
    </row>
    <row r="305" spans="1:25" hidden="1" x14ac:dyDescent="0.25">
      <c r="A305" s="1" t="s">
        <v>74</v>
      </c>
      <c r="B305" s="1" t="s">
        <v>364</v>
      </c>
      <c r="C305">
        <v>40.432000000000002</v>
      </c>
      <c r="D305">
        <v>3.8</v>
      </c>
      <c r="E305">
        <v>134</v>
      </c>
      <c r="F305">
        <v>1</v>
      </c>
      <c r="G305" s="1" t="s">
        <v>31</v>
      </c>
      <c r="H305" t="b">
        <v>1</v>
      </c>
      <c r="I305" t="b">
        <v>1</v>
      </c>
      <c r="J305" t="b">
        <v>0</v>
      </c>
      <c r="K305" t="b">
        <v>0</v>
      </c>
      <c r="L305" t="b">
        <v>0</v>
      </c>
      <c r="M305" t="b">
        <v>0</v>
      </c>
      <c r="N305" t="b">
        <v>0</v>
      </c>
      <c r="O305" t="b">
        <v>0</v>
      </c>
      <c r="P305">
        <v>2</v>
      </c>
      <c r="Q305">
        <v>40.432000000000002</v>
      </c>
      <c r="R305">
        <v>20.216000000000001</v>
      </c>
      <c r="S305">
        <f>$H$1*output[[#This Row],[sense_temp]]+$I$1*output[[#This Row],[sense_motion]]+$J$1*output[[#This Row],[sense_humidity]]+$K$1*output[[#This Row],[sense_uv]]+$L$1*output[[#This Row],[sense_light]]+$M$1*output[[#This Row],[sense_vibration]]+$N$1*output[[#This Row],[sense_plant]]+$O$1*output[[#This Row],[sense_door]]</f>
        <v>2</v>
      </c>
      <c r="T305">
        <f>-output[[#This Row],[adjprice]]/output[[#This Row],[adj sensors]]</f>
        <v>-20.216000000000001</v>
      </c>
      <c r="U305" s="1" t="s">
        <v>50</v>
      </c>
      <c r="V305" s="7" cm="1">
        <f t="array" ref="V305">IFERROR(_xlfn.NORM.DIST(output[[#This Row],[neg_pps]],AVERAGE(IF(output[sensors]=output[[#This Row],[sensors]],output[neg_pps])),_xlfn.STDEV.P(IF(output[sensors]=output[[#This Row],[sensors]],output[neg_pps])),1),_xlfn.NORM.DIST(output[[#This Row],[neg_pps]],AVERAGE(output[neg_pps]),_xlfn.STDEV.P(output[neg_pps]),1))*(5-1)+1</f>
        <v>2.518670156381821</v>
      </c>
      <c r="W305" s="7" cm="1">
        <f t="array" ref="W305">IFERROR(_xlfn.NORM.DIST(output[[#This Row],[reviews]],AVERAGE(IF(output[sensors]=output[[#This Row],[sensors]],output[reviews])),_xlfn.STDEV.P(IF(output[sensors]=output[[#This Row],[sensors]],output[reviews])),1),_xlfn.NORM.DIST(output[[#This Row],[reviews]],AVERAGE(output[reviews]),_xlfn.STDEV.P(output[reviews]),1))*(1.2-0.8)+0.5</f>
        <v>0.79942800076638765</v>
      </c>
      <c r="X305" s="8">
        <f>output[[#This Row],[normalized review count]]*output[[#This Row],[rating]]</f>
        <v>3.0378264029122728</v>
      </c>
      <c r="Y305" s="8">
        <f>(output[[#This Row],[adj Review]]+output[[#This Row],[normalized_pps]])/2</f>
        <v>2.7782482796470469</v>
      </c>
    </row>
    <row r="306" spans="1:25" hidden="1" x14ac:dyDescent="0.25">
      <c r="A306" s="1" t="s">
        <v>74</v>
      </c>
      <c r="B306" s="1" t="s">
        <v>404</v>
      </c>
      <c r="C306">
        <v>40.432000000000002</v>
      </c>
      <c r="D306">
        <v>3.8</v>
      </c>
      <c r="E306">
        <v>134</v>
      </c>
      <c r="F306">
        <v>1</v>
      </c>
      <c r="G306" s="1" t="s">
        <v>31</v>
      </c>
      <c r="H306" t="b">
        <v>1</v>
      </c>
      <c r="I306" t="b">
        <v>1</v>
      </c>
      <c r="J306" t="b">
        <v>0</v>
      </c>
      <c r="K306" t="b">
        <v>0</v>
      </c>
      <c r="L306" t="b">
        <v>0</v>
      </c>
      <c r="M306" t="b">
        <v>0</v>
      </c>
      <c r="N306" t="b">
        <v>0</v>
      </c>
      <c r="O306" t="b">
        <v>0</v>
      </c>
      <c r="P306">
        <v>2</v>
      </c>
      <c r="Q306">
        <v>40.432000000000002</v>
      </c>
      <c r="R306">
        <v>20.216000000000001</v>
      </c>
      <c r="S306">
        <f>$H$1*output[[#This Row],[sense_temp]]+$I$1*output[[#This Row],[sense_motion]]+$J$1*output[[#This Row],[sense_humidity]]+$K$1*output[[#This Row],[sense_uv]]+$L$1*output[[#This Row],[sense_light]]+$M$1*output[[#This Row],[sense_vibration]]+$N$1*output[[#This Row],[sense_plant]]+$O$1*output[[#This Row],[sense_door]]</f>
        <v>2</v>
      </c>
      <c r="T306">
        <f>-output[[#This Row],[adjprice]]/output[[#This Row],[adj sensors]]</f>
        <v>-20.216000000000001</v>
      </c>
      <c r="U306" s="1" t="s">
        <v>50</v>
      </c>
      <c r="V306" s="7" cm="1">
        <f t="array" ref="V306">IFERROR(_xlfn.NORM.DIST(output[[#This Row],[neg_pps]],AVERAGE(IF(output[sensors]=output[[#This Row],[sensors]],output[neg_pps])),_xlfn.STDEV.P(IF(output[sensors]=output[[#This Row],[sensors]],output[neg_pps])),1),_xlfn.NORM.DIST(output[[#This Row],[neg_pps]],AVERAGE(output[neg_pps]),_xlfn.STDEV.P(output[neg_pps]),1))*(5-1)+1</f>
        <v>2.518670156381821</v>
      </c>
      <c r="W306" s="7" cm="1">
        <f t="array" ref="W306">IFERROR(_xlfn.NORM.DIST(output[[#This Row],[reviews]],AVERAGE(IF(output[sensors]=output[[#This Row],[sensors]],output[reviews])),_xlfn.STDEV.P(IF(output[sensors]=output[[#This Row],[sensors]],output[reviews])),1),_xlfn.NORM.DIST(output[[#This Row],[reviews]],AVERAGE(output[reviews]),_xlfn.STDEV.P(output[reviews]),1))*(1.2-0.8)+0.5</f>
        <v>0.79942800076638765</v>
      </c>
      <c r="X306" s="8">
        <f>output[[#This Row],[normalized review count]]*output[[#This Row],[rating]]</f>
        <v>3.0378264029122728</v>
      </c>
      <c r="Y306" s="8">
        <f>(output[[#This Row],[adj Review]]+output[[#This Row],[normalized_pps]])/2</f>
        <v>2.7782482796470469</v>
      </c>
    </row>
    <row r="307" spans="1:25" hidden="1" x14ac:dyDescent="0.25">
      <c r="A307" s="1" t="s">
        <v>74</v>
      </c>
      <c r="B307" s="1" t="s">
        <v>410</v>
      </c>
      <c r="C307">
        <v>40.432000000000002</v>
      </c>
      <c r="D307">
        <v>3.8</v>
      </c>
      <c r="E307">
        <v>134</v>
      </c>
      <c r="F307">
        <v>1</v>
      </c>
      <c r="G307" s="1" t="s">
        <v>31</v>
      </c>
      <c r="H307" t="b">
        <v>1</v>
      </c>
      <c r="I307" t="b">
        <v>1</v>
      </c>
      <c r="J307" t="b">
        <v>0</v>
      </c>
      <c r="K307" t="b">
        <v>0</v>
      </c>
      <c r="L307" t="b">
        <v>0</v>
      </c>
      <c r="M307" t="b">
        <v>0</v>
      </c>
      <c r="N307" t="b">
        <v>0</v>
      </c>
      <c r="O307" t="b">
        <v>0</v>
      </c>
      <c r="P307">
        <v>2</v>
      </c>
      <c r="Q307">
        <v>40.432000000000002</v>
      </c>
      <c r="R307">
        <v>20.216000000000001</v>
      </c>
      <c r="S307">
        <f>$H$1*output[[#This Row],[sense_temp]]+$I$1*output[[#This Row],[sense_motion]]+$J$1*output[[#This Row],[sense_humidity]]+$K$1*output[[#This Row],[sense_uv]]+$L$1*output[[#This Row],[sense_light]]+$M$1*output[[#This Row],[sense_vibration]]+$N$1*output[[#This Row],[sense_plant]]+$O$1*output[[#This Row],[sense_door]]</f>
        <v>2</v>
      </c>
      <c r="T307">
        <f>-output[[#This Row],[adjprice]]/output[[#This Row],[adj sensors]]</f>
        <v>-20.216000000000001</v>
      </c>
      <c r="U307" s="1" t="s">
        <v>50</v>
      </c>
      <c r="V307" s="7" cm="1">
        <f t="array" ref="V307">IFERROR(_xlfn.NORM.DIST(output[[#This Row],[neg_pps]],AVERAGE(IF(output[sensors]=output[[#This Row],[sensors]],output[neg_pps])),_xlfn.STDEV.P(IF(output[sensors]=output[[#This Row],[sensors]],output[neg_pps])),1),_xlfn.NORM.DIST(output[[#This Row],[neg_pps]],AVERAGE(output[neg_pps]),_xlfn.STDEV.P(output[neg_pps]),1))*(5-1)+1</f>
        <v>2.518670156381821</v>
      </c>
      <c r="W307" s="7" cm="1">
        <f t="array" ref="W307">IFERROR(_xlfn.NORM.DIST(output[[#This Row],[reviews]],AVERAGE(IF(output[sensors]=output[[#This Row],[sensors]],output[reviews])),_xlfn.STDEV.P(IF(output[sensors]=output[[#This Row],[sensors]],output[reviews])),1),_xlfn.NORM.DIST(output[[#This Row],[reviews]],AVERAGE(output[reviews]),_xlfn.STDEV.P(output[reviews]),1))*(1.2-0.8)+0.5</f>
        <v>0.79942800076638765</v>
      </c>
      <c r="X307" s="8">
        <f>output[[#This Row],[normalized review count]]*output[[#This Row],[rating]]</f>
        <v>3.0378264029122728</v>
      </c>
      <c r="Y307" s="8">
        <f>(output[[#This Row],[adj Review]]+output[[#This Row],[normalized_pps]])/2</f>
        <v>2.7782482796470469</v>
      </c>
    </row>
    <row r="308" spans="1:25" hidden="1" x14ac:dyDescent="0.25">
      <c r="A308" s="1" t="s">
        <v>74</v>
      </c>
      <c r="B308" s="1" t="s">
        <v>427</v>
      </c>
      <c r="C308">
        <v>40.432000000000002</v>
      </c>
      <c r="D308">
        <v>3.8</v>
      </c>
      <c r="E308">
        <v>134</v>
      </c>
      <c r="F308">
        <v>1</v>
      </c>
      <c r="G308" s="1" t="s">
        <v>31</v>
      </c>
      <c r="H308" t="b">
        <v>1</v>
      </c>
      <c r="I308" t="b">
        <v>1</v>
      </c>
      <c r="J308" t="b">
        <v>0</v>
      </c>
      <c r="K308" t="b">
        <v>0</v>
      </c>
      <c r="L308" t="b">
        <v>0</v>
      </c>
      <c r="M308" t="b">
        <v>0</v>
      </c>
      <c r="N308" t="b">
        <v>0</v>
      </c>
      <c r="O308" t="b">
        <v>0</v>
      </c>
      <c r="P308">
        <v>2</v>
      </c>
      <c r="Q308">
        <v>40.432000000000002</v>
      </c>
      <c r="R308">
        <v>20.216000000000001</v>
      </c>
      <c r="S308">
        <f>$H$1*output[[#This Row],[sense_temp]]+$I$1*output[[#This Row],[sense_motion]]+$J$1*output[[#This Row],[sense_humidity]]+$K$1*output[[#This Row],[sense_uv]]+$L$1*output[[#This Row],[sense_light]]+$M$1*output[[#This Row],[sense_vibration]]+$N$1*output[[#This Row],[sense_plant]]+$O$1*output[[#This Row],[sense_door]]</f>
        <v>2</v>
      </c>
      <c r="T308">
        <f>-output[[#This Row],[adjprice]]/output[[#This Row],[adj sensors]]</f>
        <v>-20.216000000000001</v>
      </c>
      <c r="U308" s="1" t="s">
        <v>50</v>
      </c>
      <c r="V308" s="7" cm="1">
        <f t="array" ref="V308">IFERROR(_xlfn.NORM.DIST(output[[#This Row],[neg_pps]],AVERAGE(IF(output[sensors]=output[[#This Row],[sensors]],output[neg_pps])),_xlfn.STDEV.P(IF(output[sensors]=output[[#This Row],[sensors]],output[neg_pps])),1),_xlfn.NORM.DIST(output[[#This Row],[neg_pps]],AVERAGE(output[neg_pps]),_xlfn.STDEV.P(output[neg_pps]),1))*(5-1)+1</f>
        <v>2.518670156381821</v>
      </c>
      <c r="W308" s="7" cm="1">
        <f t="array" ref="W308">IFERROR(_xlfn.NORM.DIST(output[[#This Row],[reviews]],AVERAGE(IF(output[sensors]=output[[#This Row],[sensors]],output[reviews])),_xlfn.STDEV.P(IF(output[sensors]=output[[#This Row],[sensors]],output[reviews])),1),_xlfn.NORM.DIST(output[[#This Row],[reviews]],AVERAGE(output[reviews]),_xlfn.STDEV.P(output[reviews]),1))*(1.2-0.8)+0.5</f>
        <v>0.79942800076638765</v>
      </c>
      <c r="X308" s="8">
        <f>output[[#This Row],[normalized review count]]*output[[#This Row],[rating]]</f>
        <v>3.0378264029122728</v>
      </c>
      <c r="Y308" s="8">
        <f>(output[[#This Row],[adj Review]]+output[[#This Row],[normalized_pps]])/2</f>
        <v>2.7782482796470469</v>
      </c>
    </row>
    <row r="309" spans="1:25" hidden="1" x14ac:dyDescent="0.25">
      <c r="A309" s="1" t="s">
        <v>74</v>
      </c>
      <c r="B309" s="1" t="s">
        <v>434</v>
      </c>
      <c r="C309">
        <v>40.432000000000002</v>
      </c>
      <c r="D309">
        <v>3.8</v>
      </c>
      <c r="E309">
        <v>134</v>
      </c>
      <c r="F309">
        <v>1</v>
      </c>
      <c r="G309" s="1" t="s">
        <v>31</v>
      </c>
      <c r="H309" t="b">
        <v>1</v>
      </c>
      <c r="I309" t="b">
        <v>1</v>
      </c>
      <c r="J309" t="b">
        <v>0</v>
      </c>
      <c r="K309" t="b">
        <v>0</v>
      </c>
      <c r="L309" t="b">
        <v>0</v>
      </c>
      <c r="M309" t="b">
        <v>0</v>
      </c>
      <c r="N309" t="b">
        <v>0</v>
      </c>
      <c r="O309" t="b">
        <v>0</v>
      </c>
      <c r="P309">
        <v>2</v>
      </c>
      <c r="Q309">
        <v>40.432000000000002</v>
      </c>
      <c r="R309">
        <v>20.216000000000001</v>
      </c>
      <c r="S309">
        <f>$H$1*output[[#This Row],[sense_temp]]+$I$1*output[[#This Row],[sense_motion]]+$J$1*output[[#This Row],[sense_humidity]]+$K$1*output[[#This Row],[sense_uv]]+$L$1*output[[#This Row],[sense_light]]+$M$1*output[[#This Row],[sense_vibration]]+$N$1*output[[#This Row],[sense_plant]]+$O$1*output[[#This Row],[sense_door]]</f>
        <v>2</v>
      </c>
      <c r="T309">
        <f>-output[[#This Row],[adjprice]]/output[[#This Row],[adj sensors]]</f>
        <v>-20.216000000000001</v>
      </c>
      <c r="U309" s="1" t="s">
        <v>50</v>
      </c>
      <c r="V309" s="7" cm="1">
        <f t="array" ref="V309">IFERROR(_xlfn.NORM.DIST(output[[#This Row],[neg_pps]],AVERAGE(IF(output[sensors]=output[[#This Row],[sensors]],output[neg_pps])),_xlfn.STDEV.P(IF(output[sensors]=output[[#This Row],[sensors]],output[neg_pps])),1),_xlfn.NORM.DIST(output[[#This Row],[neg_pps]],AVERAGE(output[neg_pps]),_xlfn.STDEV.P(output[neg_pps]),1))*(5-1)+1</f>
        <v>2.518670156381821</v>
      </c>
      <c r="W309" s="7" cm="1">
        <f t="array" ref="W309">IFERROR(_xlfn.NORM.DIST(output[[#This Row],[reviews]],AVERAGE(IF(output[sensors]=output[[#This Row],[sensors]],output[reviews])),_xlfn.STDEV.P(IF(output[sensors]=output[[#This Row],[sensors]],output[reviews])),1),_xlfn.NORM.DIST(output[[#This Row],[reviews]],AVERAGE(output[reviews]),_xlfn.STDEV.P(output[reviews]),1))*(1.2-0.8)+0.5</f>
        <v>0.79942800076638765</v>
      </c>
      <c r="X309" s="8">
        <f>output[[#This Row],[normalized review count]]*output[[#This Row],[rating]]</f>
        <v>3.0378264029122728</v>
      </c>
      <c r="Y309" s="8">
        <f>(output[[#This Row],[adj Review]]+output[[#This Row],[normalized_pps]])/2</f>
        <v>2.7782482796470469</v>
      </c>
    </row>
    <row r="310" spans="1:25" hidden="1" x14ac:dyDescent="0.25">
      <c r="A310" s="1" t="s">
        <v>74</v>
      </c>
      <c r="B310" s="1" t="s">
        <v>450</v>
      </c>
      <c r="C310">
        <v>40.432000000000002</v>
      </c>
      <c r="D310">
        <v>3.8</v>
      </c>
      <c r="E310">
        <v>134</v>
      </c>
      <c r="F310">
        <v>1</v>
      </c>
      <c r="G310" s="1" t="s">
        <v>31</v>
      </c>
      <c r="H310" t="b">
        <v>1</v>
      </c>
      <c r="I310" t="b">
        <v>1</v>
      </c>
      <c r="J310" t="b">
        <v>0</v>
      </c>
      <c r="K310" t="b">
        <v>0</v>
      </c>
      <c r="L310" t="b">
        <v>0</v>
      </c>
      <c r="M310" t="b">
        <v>0</v>
      </c>
      <c r="N310" t="b">
        <v>0</v>
      </c>
      <c r="O310" t="b">
        <v>0</v>
      </c>
      <c r="P310">
        <v>2</v>
      </c>
      <c r="Q310">
        <v>40.432000000000002</v>
      </c>
      <c r="R310">
        <v>20.216000000000001</v>
      </c>
      <c r="S310">
        <f>$H$1*output[[#This Row],[sense_temp]]+$I$1*output[[#This Row],[sense_motion]]+$J$1*output[[#This Row],[sense_humidity]]+$K$1*output[[#This Row],[sense_uv]]+$L$1*output[[#This Row],[sense_light]]+$M$1*output[[#This Row],[sense_vibration]]+$N$1*output[[#This Row],[sense_plant]]+$O$1*output[[#This Row],[sense_door]]</f>
        <v>2</v>
      </c>
      <c r="T310">
        <f>-output[[#This Row],[adjprice]]/output[[#This Row],[adj sensors]]</f>
        <v>-20.216000000000001</v>
      </c>
      <c r="U310" s="1" t="s">
        <v>50</v>
      </c>
      <c r="V310" s="7" cm="1">
        <f t="array" ref="V310">IFERROR(_xlfn.NORM.DIST(output[[#This Row],[neg_pps]],AVERAGE(IF(output[sensors]=output[[#This Row],[sensors]],output[neg_pps])),_xlfn.STDEV.P(IF(output[sensors]=output[[#This Row],[sensors]],output[neg_pps])),1),_xlfn.NORM.DIST(output[[#This Row],[neg_pps]],AVERAGE(output[neg_pps]),_xlfn.STDEV.P(output[neg_pps]),1))*(5-1)+1</f>
        <v>2.518670156381821</v>
      </c>
      <c r="W310" s="7" cm="1">
        <f t="array" ref="W310">IFERROR(_xlfn.NORM.DIST(output[[#This Row],[reviews]],AVERAGE(IF(output[sensors]=output[[#This Row],[sensors]],output[reviews])),_xlfn.STDEV.P(IF(output[sensors]=output[[#This Row],[sensors]],output[reviews])),1),_xlfn.NORM.DIST(output[[#This Row],[reviews]],AVERAGE(output[reviews]),_xlfn.STDEV.P(output[reviews]),1))*(1.2-0.8)+0.5</f>
        <v>0.79942800076638765</v>
      </c>
      <c r="X310" s="8">
        <f>output[[#This Row],[normalized review count]]*output[[#This Row],[rating]]</f>
        <v>3.0378264029122728</v>
      </c>
      <c r="Y310" s="8">
        <f>(output[[#This Row],[adj Review]]+output[[#This Row],[normalized_pps]])/2</f>
        <v>2.7782482796470469</v>
      </c>
    </row>
    <row r="311" spans="1:25" hidden="1" x14ac:dyDescent="0.25">
      <c r="A311" s="1" t="s">
        <v>74</v>
      </c>
      <c r="B311" s="1" t="s">
        <v>469</v>
      </c>
      <c r="C311">
        <v>40.432000000000002</v>
      </c>
      <c r="D311">
        <v>3.8</v>
      </c>
      <c r="E311">
        <v>134</v>
      </c>
      <c r="F311">
        <v>1</v>
      </c>
      <c r="G311" s="1" t="s">
        <v>31</v>
      </c>
      <c r="H311" t="b">
        <v>1</v>
      </c>
      <c r="I311" t="b">
        <v>1</v>
      </c>
      <c r="J311" t="b">
        <v>0</v>
      </c>
      <c r="K311" t="b">
        <v>0</v>
      </c>
      <c r="L311" t="b">
        <v>0</v>
      </c>
      <c r="M311" t="b">
        <v>0</v>
      </c>
      <c r="N311" t="b">
        <v>0</v>
      </c>
      <c r="O311" t="b">
        <v>0</v>
      </c>
      <c r="P311">
        <v>2</v>
      </c>
      <c r="Q311">
        <v>40.432000000000002</v>
      </c>
      <c r="R311">
        <v>20.216000000000001</v>
      </c>
      <c r="S311">
        <f>$H$1*output[[#This Row],[sense_temp]]+$I$1*output[[#This Row],[sense_motion]]+$J$1*output[[#This Row],[sense_humidity]]+$K$1*output[[#This Row],[sense_uv]]+$L$1*output[[#This Row],[sense_light]]+$M$1*output[[#This Row],[sense_vibration]]+$N$1*output[[#This Row],[sense_plant]]+$O$1*output[[#This Row],[sense_door]]</f>
        <v>2</v>
      </c>
      <c r="T311">
        <f>-output[[#This Row],[adjprice]]/output[[#This Row],[adj sensors]]</f>
        <v>-20.216000000000001</v>
      </c>
      <c r="U311" s="1" t="s">
        <v>50</v>
      </c>
      <c r="V311" s="7" cm="1">
        <f t="array" ref="V311">IFERROR(_xlfn.NORM.DIST(output[[#This Row],[neg_pps]],AVERAGE(IF(output[sensors]=output[[#This Row],[sensors]],output[neg_pps])),_xlfn.STDEV.P(IF(output[sensors]=output[[#This Row],[sensors]],output[neg_pps])),1),_xlfn.NORM.DIST(output[[#This Row],[neg_pps]],AVERAGE(output[neg_pps]),_xlfn.STDEV.P(output[neg_pps]),1))*(5-1)+1</f>
        <v>2.518670156381821</v>
      </c>
      <c r="W311" s="7" cm="1">
        <f t="array" ref="W311">IFERROR(_xlfn.NORM.DIST(output[[#This Row],[reviews]],AVERAGE(IF(output[sensors]=output[[#This Row],[sensors]],output[reviews])),_xlfn.STDEV.P(IF(output[sensors]=output[[#This Row],[sensors]],output[reviews])),1),_xlfn.NORM.DIST(output[[#This Row],[reviews]],AVERAGE(output[reviews]),_xlfn.STDEV.P(output[reviews]),1))*(1.2-0.8)+0.5</f>
        <v>0.79942800076638765</v>
      </c>
      <c r="X311" s="8">
        <f>output[[#This Row],[normalized review count]]*output[[#This Row],[rating]]</f>
        <v>3.0378264029122728</v>
      </c>
      <c r="Y311" s="8">
        <f>(output[[#This Row],[adj Review]]+output[[#This Row],[normalized_pps]])/2</f>
        <v>2.7782482796470469</v>
      </c>
    </row>
    <row r="312" spans="1:25" hidden="1" x14ac:dyDescent="0.25">
      <c r="A312" s="1" t="s">
        <v>74</v>
      </c>
      <c r="B312" s="1" t="s">
        <v>569</v>
      </c>
      <c r="C312">
        <v>40.432000000000002</v>
      </c>
      <c r="D312">
        <v>3.8</v>
      </c>
      <c r="E312">
        <v>134</v>
      </c>
      <c r="F312">
        <v>1</v>
      </c>
      <c r="G312" s="1" t="s">
        <v>31</v>
      </c>
      <c r="H312" t="b">
        <v>1</v>
      </c>
      <c r="I312" t="b">
        <v>1</v>
      </c>
      <c r="J312" t="b">
        <v>0</v>
      </c>
      <c r="K312" t="b">
        <v>0</v>
      </c>
      <c r="L312" t="b">
        <v>0</v>
      </c>
      <c r="M312" t="b">
        <v>0</v>
      </c>
      <c r="N312" t="b">
        <v>0</v>
      </c>
      <c r="O312" t="b">
        <v>0</v>
      </c>
      <c r="P312">
        <v>2</v>
      </c>
      <c r="Q312">
        <v>40.432000000000002</v>
      </c>
      <c r="R312">
        <v>20.216000000000001</v>
      </c>
      <c r="S312">
        <f>$H$1*output[[#This Row],[sense_temp]]+$I$1*output[[#This Row],[sense_motion]]+$J$1*output[[#This Row],[sense_humidity]]+$K$1*output[[#This Row],[sense_uv]]+$L$1*output[[#This Row],[sense_light]]+$M$1*output[[#This Row],[sense_vibration]]+$N$1*output[[#This Row],[sense_plant]]+$O$1*output[[#This Row],[sense_door]]</f>
        <v>2</v>
      </c>
      <c r="T312">
        <f>-output[[#This Row],[adjprice]]/output[[#This Row],[adj sensors]]</f>
        <v>-20.216000000000001</v>
      </c>
      <c r="U312" s="1" t="s">
        <v>50</v>
      </c>
      <c r="V312" s="7" cm="1">
        <f t="array" ref="V312">IFERROR(_xlfn.NORM.DIST(output[[#This Row],[neg_pps]],AVERAGE(IF(output[sensors]=output[[#This Row],[sensors]],output[neg_pps])),_xlfn.STDEV.P(IF(output[sensors]=output[[#This Row],[sensors]],output[neg_pps])),1),_xlfn.NORM.DIST(output[[#This Row],[neg_pps]],AVERAGE(output[neg_pps]),_xlfn.STDEV.P(output[neg_pps]),1))*(5-1)+1</f>
        <v>2.518670156381821</v>
      </c>
      <c r="W312" s="7" cm="1">
        <f t="array" ref="W312">IFERROR(_xlfn.NORM.DIST(output[[#This Row],[reviews]],AVERAGE(IF(output[sensors]=output[[#This Row],[sensors]],output[reviews])),_xlfn.STDEV.P(IF(output[sensors]=output[[#This Row],[sensors]],output[reviews])),1),_xlfn.NORM.DIST(output[[#This Row],[reviews]],AVERAGE(output[reviews]),_xlfn.STDEV.P(output[reviews]),1))*(1.2-0.8)+0.5</f>
        <v>0.79942800076638765</v>
      </c>
      <c r="X312" s="8">
        <f>output[[#This Row],[normalized review count]]*output[[#This Row],[rating]]</f>
        <v>3.0378264029122728</v>
      </c>
      <c r="Y312" s="8">
        <f>(output[[#This Row],[adj Review]]+output[[#This Row],[normalized_pps]])/2</f>
        <v>2.7782482796470469</v>
      </c>
    </row>
    <row r="313" spans="1:25" hidden="1" x14ac:dyDescent="0.25">
      <c r="A313" s="1" t="s">
        <v>88</v>
      </c>
      <c r="B313" s="1" t="s">
        <v>265</v>
      </c>
      <c r="C313">
        <v>37.990499999999997</v>
      </c>
      <c r="D313">
        <v>2.9</v>
      </c>
      <c r="E313">
        <v>24</v>
      </c>
      <c r="F313">
        <v>1</v>
      </c>
      <c r="G313" s="1" t="s">
        <v>31</v>
      </c>
      <c r="H313" t="b">
        <v>1</v>
      </c>
      <c r="I313" t="b">
        <v>0</v>
      </c>
      <c r="J313" t="b">
        <v>0</v>
      </c>
      <c r="K313" t="b">
        <v>0</v>
      </c>
      <c r="L313" t="b">
        <v>0</v>
      </c>
      <c r="M313" t="b">
        <v>0</v>
      </c>
      <c r="N313" t="b">
        <v>0</v>
      </c>
      <c r="O313" t="b">
        <v>1</v>
      </c>
      <c r="P313">
        <v>2</v>
      </c>
      <c r="Q313">
        <v>37.990499999999997</v>
      </c>
      <c r="R313">
        <v>18.995249999999999</v>
      </c>
      <c r="S313">
        <f>$H$1*output[[#This Row],[sense_temp]]+$I$1*output[[#This Row],[sense_motion]]+$J$1*output[[#This Row],[sense_humidity]]+$K$1*output[[#This Row],[sense_uv]]+$L$1*output[[#This Row],[sense_light]]+$M$1*output[[#This Row],[sense_vibration]]+$N$1*output[[#This Row],[sense_plant]]+$O$1*output[[#This Row],[sense_door]]</f>
        <v>2</v>
      </c>
      <c r="T313">
        <f>-output[[#This Row],[adjprice]]/output[[#This Row],[adj sensors]]</f>
        <v>-18.995249999999999</v>
      </c>
      <c r="U313" s="1" t="s">
        <v>89</v>
      </c>
      <c r="V313" s="7" cm="1">
        <f t="array" ref="V313">IFERROR(_xlfn.NORM.DIST(output[[#This Row],[neg_pps]],AVERAGE(IF(output[sensors]=output[[#This Row],[sensors]],output[neg_pps])),_xlfn.STDEV.P(IF(output[sensors]=output[[#This Row],[sensors]],output[neg_pps])),1),_xlfn.NORM.DIST(output[[#This Row],[neg_pps]],AVERAGE(output[neg_pps]),_xlfn.STDEV.P(output[neg_pps]),1))*(5-1)+1</f>
        <v>3.7373238637561972</v>
      </c>
      <c r="W313" s="7" cm="1">
        <f t="array" ref="W313">IFERROR(_xlfn.NORM.DIST(output[[#This Row],[reviews]],AVERAGE(IF(output[sensors]=output[[#This Row],[sensors]],output[reviews])),_xlfn.STDEV.P(IF(output[sensors]=output[[#This Row],[sensors]],output[reviews])),1),_xlfn.NORM.DIST(output[[#This Row],[reviews]],AVERAGE(output[reviews]),_xlfn.STDEV.P(output[reviews]),1))*(1.2-0.8)+0.5</f>
        <v>0.62312497965265301</v>
      </c>
      <c r="X313" s="8">
        <f>output[[#This Row],[normalized review count]]*output[[#This Row],[rating]]</f>
        <v>1.8070624409926936</v>
      </c>
      <c r="Y313" s="8">
        <f>(output[[#This Row],[adj Review]]+output[[#This Row],[normalized_pps]])/2</f>
        <v>2.7721931523744452</v>
      </c>
    </row>
    <row r="314" spans="1:25" hidden="1" x14ac:dyDescent="0.25">
      <c r="A314" s="1" t="s">
        <v>148</v>
      </c>
      <c r="B314" s="1" t="s">
        <v>577</v>
      </c>
      <c r="C314">
        <v>28.452499999999997</v>
      </c>
      <c r="D314">
        <v>3</v>
      </c>
      <c r="E314">
        <v>16</v>
      </c>
      <c r="F314">
        <v>1</v>
      </c>
      <c r="G314" s="1" t="s">
        <v>31</v>
      </c>
      <c r="H314" t="b">
        <v>0</v>
      </c>
      <c r="I314" t="b">
        <v>1</v>
      </c>
      <c r="J314" t="b">
        <v>0</v>
      </c>
      <c r="K314" t="b">
        <v>0</v>
      </c>
      <c r="L314" t="b">
        <v>0</v>
      </c>
      <c r="M314" t="b">
        <v>0</v>
      </c>
      <c r="N314" t="b">
        <v>0</v>
      </c>
      <c r="O314" t="b">
        <v>0</v>
      </c>
      <c r="P314">
        <v>1</v>
      </c>
      <c r="Q314">
        <v>28.452499999999997</v>
      </c>
      <c r="R314">
        <v>28.452499999999997</v>
      </c>
      <c r="S314">
        <f>$H$1*output[[#This Row],[sense_temp]]+$I$1*output[[#This Row],[sense_motion]]+$J$1*output[[#This Row],[sense_humidity]]+$K$1*output[[#This Row],[sense_uv]]+$L$1*output[[#This Row],[sense_light]]+$M$1*output[[#This Row],[sense_vibration]]+$N$1*output[[#This Row],[sense_plant]]+$O$1*output[[#This Row],[sense_door]]</f>
        <v>1</v>
      </c>
      <c r="T314">
        <f>-output[[#This Row],[adjprice]]/output[[#This Row],[adj sensors]]</f>
        <v>-28.452499999999997</v>
      </c>
      <c r="U314" s="1" t="s">
        <v>21</v>
      </c>
      <c r="V314" s="7" cm="1">
        <f t="array" ref="V314">IFERROR(_xlfn.NORM.DIST(output[[#This Row],[neg_pps]],AVERAGE(IF(output[sensors]=output[[#This Row],[sensors]],output[neg_pps])),_xlfn.STDEV.P(IF(output[sensors]=output[[#This Row],[sensors]],output[neg_pps])),1),_xlfn.NORM.DIST(output[[#This Row],[neg_pps]],AVERAGE(output[neg_pps]),_xlfn.STDEV.P(output[neg_pps]),1))*(5-1)+1</f>
        <v>3.5602298066051308</v>
      </c>
      <c r="W314" s="7" cm="1">
        <f t="array" ref="W314">IFERROR(_xlfn.NORM.DIST(output[[#This Row],[reviews]],AVERAGE(IF(output[sensors]=output[[#This Row],[sensors]],output[reviews])),_xlfn.STDEV.P(IF(output[sensors]=output[[#This Row],[sensors]],output[reviews])),1),_xlfn.NORM.DIST(output[[#This Row],[reviews]],AVERAGE(output[reviews]),_xlfn.STDEV.P(output[reviews]),1))*(1.2-0.8)+0.5</f>
        <v>0.65937548509327404</v>
      </c>
      <c r="X314" s="8">
        <f>output[[#This Row],[normalized review count]]*output[[#This Row],[rating]]</f>
        <v>1.9781264552798221</v>
      </c>
      <c r="Y314" s="8">
        <f>(output[[#This Row],[adj Review]]+output[[#This Row],[normalized_pps]])/2</f>
        <v>2.7691781309424766</v>
      </c>
    </row>
    <row r="315" spans="1:25" hidden="1" x14ac:dyDescent="0.25">
      <c r="A315" s="1" t="s">
        <v>126</v>
      </c>
      <c r="B315" s="1" t="s">
        <v>486</v>
      </c>
      <c r="C315">
        <v>31.340499999999999</v>
      </c>
      <c r="D315">
        <v>4</v>
      </c>
      <c r="E315">
        <v>242</v>
      </c>
      <c r="F315">
        <v>1</v>
      </c>
      <c r="G315" s="1" t="s">
        <v>61</v>
      </c>
      <c r="H315" t="b">
        <v>0</v>
      </c>
      <c r="I315" t="b">
        <v>0</v>
      </c>
      <c r="J315" t="b">
        <v>0</v>
      </c>
      <c r="K315" t="b">
        <v>0</v>
      </c>
      <c r="L315" t="b">
        <v>0</v>
      </c>
      <c r="M315" t="b">
        <v>0</v>
      </c>
      <c r="N315" t="b">
        <v>0</v>
      </c>
      <c r="O315" t="b">
        <v>1</v>
      </c>
      <c r="P315">
        <v>1</v>
      </c>
      <c r="Q315">
        <v>31.340499999999999</v>
      </c>
      <c r="R315">
        <v>31.340499999999999</v>
      </c>
      <c r="S315">
        <f>$H$1*output[[#This Row],[sense_temp]]+$I$1*output[[#This Row],[sense_motion]]+$J$1*output[[#This Row],[sense_humidity]]+$K$1*output[[#This Row],[sense_uv]]+$L$1*output[[#This Row],[sense_light]]+$M$1*output[[#This Row],[sense_vibration]]+$N$1*output[[#This Row],[sense_plant]]+$O$1*output[[#This Row],[sense_door]]</f>
        <v>1</v>
      </c>
      <c r="T315">
        <f>-output[[#This Row],[adjprice]]/output[[#This Row],[adj sensors]]</f>
        <v>-31.340499999999999</v>
      </c>
      <c r="U315" s="1" t="s">
        <v>37</v>
      </c>
      <c r="V315" s="7" cm="1">
        <f t="array" ref="V315">IFERROR(_xlfn.NORM.DIST(output[[#This Row],[neg_pps]],AVERAGE(IF(output[sensors]=output[[#This Row],[sensors]],output[neg_pps])),_xlfn.STDEV.P(IF(output[sensors]=output[[#This Row],[sensors]],output[neg_pps])),1),_xlfn.NORM.DIST(output[[#This Row],[neg_pps]],AVERAGE(output[neg_pps]),_xlfn.STDEV.P(output[neg_pps]),1))*(5-1)+1</f>
        <v>2.8504761925083923</v>
      </c>
      <c r="W315" s="7" cm="1">
        <f t="array" ref="W315">IFERROR(_xlfn.NORM.DIST(output[[#This Row],[reviews]],AVERAGE(IF(output[sensors]=output[[#This Row],[sensors]],output[reviews])),_xlfn.STDEV.P(IF(output[sensors]=output[[#This Row],[sensors]],output[reviews])),1),_xlfn.NORM.DIST(output[[#This Row],[reviews]],AVERAGE(output[reviews]),_xlfn.STDEV.P(output[reviews]),1))*(1.2-0.8)+0.5</f>
        <v>0.66900040587921383</v>
      </c>
      <c r="X315" s="8">
        <f>output[[#This Row],[normalized review count]]*output[[#This Row],[rating]]</f>
        <v>2.6760016235168553</v>
      </c>
      <c r="Y315" s="8">
        <f>(output[[#This Row],[adj Review]]+output[[#This Row],[normalized_pps]])/2</f>
        <v>2.7632389080126236</v>
      </c>
    </row>
    <row r="316" spans="1:25" hidden="1" x14ac:dyDescent="0.25">
      <c r="A316" s="1" t="s">
        <v>126</v>
      </c>
      <c r="B316" s="1" t="s">
        <v>488</v>
      </c>
      <c r="C316">
        <v>31.340499999999999</v>
      </c>
      <c r="D316">
        <v>4</v>
      </c>
      <c r="E316">
        <v>242</v>
      </c>
      <c r="F316">
        <v>1</v>
      </c>
      <c r="G316" s="1" t="s">
        <v>61</v>
      </c>
      <c r="H316" t="b">
        <v>0</v>
      </c>
      <c r="I316" t="b">
        <v>0</v>
      </c>
      <c r="J316" t="b">
        <v>0</v>
      </c>
      <c r="K316" t="b">
        <v>0</v>
      </c>
      <c r="L316" t="b">
        <v>0</v>
      </c>
      <c r="M316" t="b">
        <v>0</v>
      </c>
      <c r="N316" t="b">
        <v>0</v>
      </c>
      <c r="O316" t="b">
        <v>1</v>
      </c>
      <c r="P316">
        <v>1</v>
      </c>
      <c r="Q316">
        <v>31.340499999999999</v>
      </c>
      <c r="R316">
        <v>31.340499999999999</v>
      </c>
      <c r="S316">
        <f>$H$1*output[[#This Row],[sense_temp]]+$I$1*output[[#This Row],[sense_motion]]+$J$1*output[[#This Row],[sense_humidity]]+$K$1*output[[#This Row],[sense_uv]]+$L$1*output[[#This Row],[sense_light]]+$M$1*output[[#This Row],[sense_vibration]]+$N$1*output[[#This Row],[sense_plant]]+$O$1*output[[#This Row],[sense_door]]</f>
        <v>1</v>
      </c>
      <c r="T316">
        <f>-output[[#This Row],[adjprice]]/output[[#This Row],[adj sensors]]</f>
        <v>-31.340499999999999</v>
      </c>
      <c r="U316" s="1" t="s">
        <v>37</v>
      </c>
      <c r="V316" s="7" cm="1">
        <f t="array" ref="V316">IFERROR(_xlfn.NORM.DIST(output[[#This Row],[neg_pps]],AVERAGE(IF(output[sensors]=output[[#This Row],[sensors]],output[neg_pps])),_xlfn.STDEV.P(IF(output[sensors]=output[[#This Row],[sensors]],output[neg_pps])),1),_xlfn.NORM.DIST(output[[#This Row],[neg_pps]],AVERAGE(output[neg_pps]),_xlfn.STDEV.P(output[neg_pps]),1))*(5-1)+1</f>
        <v>2.8504761925083923</v>
      </c>
      <c r="W316" s="7" cm="1">
        <f t="array" ref="W316">IFERROR(_xlfn.NORM.DIST(output[[#This Row],[reviews]],AVERAGE(IF(output[sensors]=output[[#This Row],[sensors]],output[reviews])),_xlfn.STDEV.P(IF(output[sensors]=output[[#This Row],[sensors]],output[reviews])),1),_xlfn.NORM.DIST(output[[#This Row],[reviews]],AVERAGE(output[reviews]),_xlfn.STDEV.P(output[reviews]),1))*(1.2-0.8)+0.5</f>
        <v>0.66900040587921383</v>
      </c>
      <c r="X316" s="8">
        <f>output[[#This Row],[normalized review count]]*output[[#This Row],[rating]]</f>
        <v>2.6760016235168553</v>
      </c>
      <c r="Y316" s="8">
        <f>(output[[#This Row],[adj Review]]+output[[#This Row],[normalized_pps]])/2</f>
        <v>2.7632389080126236</v>
      </c>
    </row>
    <row r="317" spans="1:25" hidden="1" x14ac:dyDescent="0.25">
      <c r="A317" s="1" t="s">
        <v>122</v>
      </c>
      <c r="B317" s="1" t="s">
        <v>484</v>
      </c>
      <c r="C317">
        <v>32.280999999999999</v>
      </c>
      <c r="D317">
        <v>3.4</v>
      </c>
      <c r="E317">
        <v>13</v>
      </c>
      <c r="F317">
        <v>1</v>
      </c>
      <c r="G317" s="1" t="s">
        <v>31</v>
      </c>
      <c r="H317" t="b">
        <v>0</v>
      </c>
      <c r="I317" t="b">
        <v>1</v>
      </c>
      <c r="J317" t="b">
        <v>0</v>
      </c>
      <c r="K317" t="b">
        <v>0</v>
      </c>
      <c r="L317" t="b">
        <v>0</v>
      </c>
      <c r="M317" t="b">
        <v>0</v>
      </c>
      <c r="N317" t="b">
        <v>0</v>
      </c>
      <c r="O317" t="b">
        <v>0</v>
      </c>
      <c r="P317">
        <v>1</v>
      </c>
      <c r="Q317">
        <v>32.280999999999999</v>
      </c>
      <c r="R317">
        <v>32.280999999999999</v>
      </c>
      <c r="S317">
        <f>$H$1*output[[#This Row],[sense_temp]]+$I$1*output[[#This Row],[sense_motion]]+$J$1*output[[#This Row],[sense_humidity]]+$K$1*output[[#This Row],[sense_uv]]+$L$1*output[[#This Row],[sense_light]]+$M$1*output[[#This Row],[sense_vibration]]+$N$1*output[[#This Row],[sense_plant]]+$O$1*output[[#This Row],[sense_door]]</f>
        <v>1</v>
      </c>
      <c r="T317">
        <f>-output[[#This Row],[adjprice]]/output[[#This Row],[adj sensors]]</f>
        <v>-32.280999999999999</v>
      </c>
      <c r="U317" s="1" t="s">
        <v>21</v>
      </c>
      <c r="V317" s="7" cm="1">
        <f t="array" ref="V317">IFERROR(_xlfn.NORM.DIST(output[[#This Row],[neg_pps]],AVERAGE(IF(output[sensors]=output[[#This Row],[sensors]],output[neg_pps])),_xlfn.STDEV.P(IF(output[sensors]=output[[#This Row],[sensors]],output[neg_pps])),1),_xlfn.NORM.DIST(output[[#This Row],[neg_pps]],AVERAGE(output[neg_pps]),_xlfn.STDEV.P(output[neg_pps]),1))*(5-1)+1</f>
        <v>3.2789698699065828</v>
      </c>
      <c r="W317" s="7" cm="1">
        <f t="array" ref="W317">IFERROR(_xlfn.NORM.DIST(output[[#This Row],[reviews]],AVERAGE(IF(output[sensors]=output[[#This Row],[sensors]],output[reviews])),_xlfn.STDEV.P(IF(output[sensors]=output[[#This Row],[sensors]],output[reviews])),1),_xlfn.NORM.DIST(output[[#This Row],[reviews]],AVERAGE(output[reviews]),_xlfn.STDEV.P(output[reviews]),1))*(1.2-0.8)+0.5</f>
        <v>0.65881594741158311</v>
      </c>
      <c r="X317" s="8">
        <f>output[[#This Row],[normalized review count]]*output[[#This Row],[rating]]</f>
        <v>2.2399742211993825</v>
      </c>
      <c r="Y317" s="8">
        <f>(output[[#This Row],[adj Review]]+output[[#This Row],[normalized_pps]])/2</f>
        <v>2.7594720455529824</v>
      </c>
    </row>
    <row r="318" spans="1:25" hidden="1" x14ac:dyDescent="0.25">
      <c r="A318" s="1" t="s">
        <v>122</v>
      </c>
      <c r="B318" s="1" t="s">
        <v>604</v>
      </c>
      <c r="C318">
        <v>32.280999999999999</v>
      </c>
      <c r="D318">
        <v>3.4</v>
      </c>
      <c r="E318">
        <v>13</v>
      </c>
      <c r="F318">
        <v>1</v>
      </c>
      <c r="G318" s="1" t="s">
        <v>31</v>
      </c>
      <c r="H318" t="b">
        <v>0</v>
      </c>
      <c r="I318" t="b">
        <v>1</v>
      </c>
      <c r="J318" t="b">
        <v>0</v>
      </c>
      <c r="K318" t="b">
        <v>0</v>
      </c>
      <c r="L318" t="b">
        <v>0</v>
      </c>
      <c r="M318" t="b">
        <v>0</v>
      </c>
      <c r="N318" t="b">
        <v>0</v>
      </c>
      <c r="O318" t="b">
        <v>0</v>
      </c>
      <c r="P318">
        <v>1</v>
      </c>
      <c r="Q318">
        <v>32.280999999999999</v>
      </c>
      <c r="R318">
        <v>32.280999999999999</v>
      </c>
      <c r="S318">
        <f>$H$1*output[[#This Row],[sense_temp]]+$I$1*output[[#This Row],[sense_motion]]+$J$1*output[[#This Row],[sense_humidity]]+$K$1*output[[#This Row],[sense_uv]]+$L$1*output[[#This Row],[sense_light]]+$M$1*output[[#This Row],[sense_vibration]]+$N$1*output[[#This Row],[sense_plant]]+$O$1*output[[#This Row],[sense_door]]</f>
        <v>1</v>
      </c>
      <c r="T318">
        <f>-output[[#This Row],[adjprice]]/output[[#This Row],[adj sensors]]</f>
        <v>-32.280999999999999</v>
      </c>
      <c r="U318" s="1" t="s">
        <v>21</v>
      </c>
      <c r="V318" s="7" cm="1">
        <f t="array" ref="V318">IFERROR(_xlfn.NORM.DIST(output[[#This Row],[neg_pps]],AVERAGE(IF(output[sensors]=output[[#This Row],[sensors]],output[neg_pps])),_xlfn.STDEV.P(IF(output[sensors]=output[[#This Row],[sensors]],output[neg_pps])),1),_xlfn.NORM.DIST(output[[#This Row],[neg_pps]],AVERAGE(output[neg_pps]),_xlfn.STDEV.P(output[neg_pps]),1))*(5-1)+1</f>
        <v>3.2789698699065828</v>
      </c>
      <c r="W318" s="7" cm="1">
        <f t="array" ref="W318">IFERROR(_xlfn.NORM.DIST(output[[#This Row],[reviews]],AVERAGE(IF(output[sensors]=output[[#This Row],[sensors]],output[reviews])),_xlfn.STDEV.P(IF(output[sensors]=output[[#This Row],[sensors]],output[reviews])),1),_xlfn.NORM.DIST(output[[#This Row],[reviews]],AVERAGE(output[reviews]),_xlfn.STDEV.P(output[reviews]),1))*(1.2-0.8)+0.5</f>
        <v>0.65881594741158311</v>
      </c>
      <c r="X318" s="8">
        <f>output[[#This Row],[normalized review count]]*output[[#This Row],[rating]]</f>
        <v>2.2399742211993825</v>
      </c>
      <c r="Y318" s="8">
        <f>(output[[#This Row],[adj Review]]+output[[#This Row],[normalized_pps]])/2</f>
        <v>2.7594720455529824</v>
      </c>
    </row>
    <row r="319" spans="1:25" hidden="1" x14ac:dyDescent="0.25">
      <c r="A319" s="1" t="s">
        <v>122</v>
      </c>
      <c r="B319" s="1" t="s">
        <v>670</v>
      </c>
      <c r="C319">
        <v>32.280999999999999</v>
      </c>
      <c r="D319">
        <v>3.4</v>
      </c>
      <c r="E319">
        <v>13</v>
      </c>
      <c r="F319">
        <v>1</v>
      </c>
      <c r="G319" s="1" t="s">
        <v>31</v>
      </c>
      <c r="H319" t="b">
        <v>0</v>
      </c>
      <c r="I319" t="b">
        <v>1</v>
      </c>
      <c r="J319" t="b">
        <v>0</v>
      </c>
      <c r="K319" t="b">
        <v>0</v>
      </c>
      <c r="L319" t="b">
        <v>0</v>
      </c>
      <c r="M319" t="b">
        <v>0</v>
      </c>
      <c r="N319" t="b">
        <v>0</v>
      </c>
      <c r="O319" t="b">
        <v>0</v>
      </c>
      <c r="P319">
        <v>1</v>
      </c>
      <c r="Q319">
        <v>32.280999999999999</v>
      </c>
      <c r="R319">
        <v>32.280999999999999</v>
      </c>
      <c r="S319">
        <f>$H$1*output[[#This Row],[sense_temp]]+$I$1*output[[#This Row],[sense_motion]]+$J$1*output[[#This Row],[sense_humidity]]+$K$1*output[[#This Row],[sense_uv]]+$L$1*output[[#This Row],[sense_light]]+$M$1*output[[#This Row],[sense_vibration]]+$N$1*output[[#This Row],[sense_plant]]+$O$1*output[[#This Row],[sense_door]]</f>
        <v>1</v>
      </c>
      <c r="T319">
        <f>-output[[#This Row],[adjprice]]/output[[#This Row],[adj sensors]]</f>
        <v>-32.280999999999999</v>
      </c>
      <c r="U319" s="1" t="s">
        <v>21</v>
      </c>
      <c r="V319" s="7" cm="1">
        <f t="array" ref="V319">IFERROR(_xlfn.NORM.DIST(output[[#This Row],[neg_pps]],AVERAGE(IF(output[sensors]=output[[#This Row],[sensors]],output[neg_pps])),_xlfn.STDEV.P(IF(output[sensors]=output[[#This Row],[sensors]],output[neg_pps])),1),_xlfn.NORM.DIST(output[[#This Row],[neg_pps]],AVERAGE(output[neg_pps]),_xlfn.STDEV.P(output[neg_pps]),1))*(5-1)+1</f>
        <v>3.2789698699065828</v>
      </c>
      <c r="W319" s="7" cm="1">
        <f t="array" ref="W319">IFERROR(_xlfn.NORM.DIST(output[[#This Row],[reviews]],AVERAGE(IF(output[sensors]=output[[#This Row],[sensors]],output[reviews])),_xlfn.STDEV.P(IF(output[sensors]=output[[#This Row],[sensors]],output[reviews])),1),_xlfn.NORM.DIST(output[[#This Row],[reviews]],AVERAGE(output[reviews]),_xlfn.STDEV.P(output[reviews]),1))*(1.2-0.8)+0.5</f>
        <v>0.65881594741158311</v>
      </c>
      <c r="X319" s="8">
        <f>output[[#This Row],[normalized review count]]*output[[#This Row],[rating]]</f>
        <v>2.2399742211993825</v>
      </c>
      <c r="Y319" s="8">
        <f>(output[[#This Row],[adj Review]]+output[[#This Row],[normalized_pps]])/2</f>
        <v>2.7594720455529824</v>
      </c>
    </row>
    <row r="320" spans="1:25" hidden="1" x14ac:dyDescent="0.25">
      <c r="A320" s="1" t="s">
        <v>134</v>
      </c>
      <c r="B320" s="1" t="s">
        <v>513</v>
      </c>
      <c r="C320">
        <v>75.05</v>
      </c>
      <c r="D320">
        <v>4</v>
      </c>
      <c r="E320">
        <v>2041</v>
      </c>
      <c r="F320">
        <v>1</v>
      </c>
      <c r="G320" s="1" t="s">
        <v>61</v>
      </c>
      <c r="H320" t="b">
        <v>0</v>
      </c>
      <c r="I320" t="b">
        <v>1</v>
      </c>
      <c r="J320" t="b">
        <v>0</v>
      </c>
      <c r="K320" t="b">
        <v>0</v>
      </c>
      <c r="L320" t="b">
        <v>0</v>
      </c>
      <c r="M320" t="b">
        <v>0</v>
      </c>
      <c r="N320" t="b">
        <v>0</v>
      </c>
      <c r="O320" t="b">
        <v>1</v>
      </c>
      <c r="P320">
        <v>2</v>
      </c>
      <c r="Q320">
        <v>75.05</v>
      </c>
      <c r="R320">
        <v>37.524999999999999</v>
      </c>
      <c r="S320">
        <f>$H$1*output[[#This Row],[sense_temp]]+$I$1*output[[#This Row],[sense_motion]]+$J$1*output[[#This Row],[sense_humidity]]+$K$1*output[[#This Row],[sense_uv]]+$L$1*output[[#This Row],[sense_light]]+$M$1*output[[#This Row],[sense_vibration]]+$N$1*output[[#This Row],[sense_plant]]+$O$1*output[[#This Row],[sense_door]]</f>
        <v>2</v>
      </c>
      <c r="T320">
        <f>-output[[#This Row],[adjprice]]/output[[#This Row],[adj sensors]]</f>
        <v>-37.524999999999999</v>
      </c>
      <c r="U320" s="1" t="s">
        <v>66</v>
      </c>
      <c r="V320" s="7" cm="1">
        <f t="array" ref="V320">IFERROR(_xlfn.NORM.DIST(output[[#This Row],[neg_pps]],AVERAGE(IF(output[sensors]=output[[#This Row],[sensors]],output[neg_pps])),_xlfn.STDEV.P(IF(output[sensors]=output[[#This Row],[sensors]],output[neg_pps])),1),_xlfn.NORM.DIST(output[[#This Row],[neg_pps]],AVERAGE(output[neg_pps]),_xlfn.STDEV.P(output[neg_pps]),1))*(5-1)+1</f>
        <v>2.0843724626351046</v>
      </c>
      <c r="W320" s="7" cm="1">
        <f t="array" ref="W320">IFERROR(_xlfn.NORM.DIST(output[[#This Row],[reviews]],AVERAGE(IF(output[sensors]=output[[#This Row],[sensors]],output[reviews])),_xlfn.STDEV.P(IF(output[sensors]=output[[#This Row],[sensors]],output[reviews])),1),_xlfn.NORM.DIST(output[[#This Row],[reviews]],AVERAGE(output[reviews]),_xlfn.STDEV.P(output[reviews]),1))*(1.2-0.8)+0.5</f>
        <v>0.84696181967119322</v>
      </c>
      <c r="X320" s="8">
        <f>output[[#This Row],[normalized review count]]*output[[#This Row],[rating]]</f>
        <v>3.3878472786847729</v>
      </c>
      <c r="Y320" s="8">
        <f>(output[[#This Row],[adj Review]]+output[[#This Row],[normalized_pps]])/2</f>
        <v>2.7361098706599387</v>
      </c>
    </row>
    <row r="321" spans="1:25" hidden="1" x14ac:dyDescent="0.25">
      <c r="A321" s="1" t="s">
        <v>593</v>
      </c>
      <c r="B321" s="1" t="s">
        <v>594</v>
      </c>
      <c r="C321">
        <v>42.606014317180481</v>
      </c>
      <c r="D321">
        <v>4.0032863849765228</v>
      </c>
      <c r="E321">
        <v>294.80046948356807</v>
      </c>
      <c r="F321">
        <v>1</v>
      </c>
      <c r="G321" s="1" t="s">
        <v>31</v>
      </c>
      <c r="H321" t="b">
        <v>0</v>
      </c>
      <c r="I321" t="b">
        <v>1</v>
      </c>
      <c r="J321" t="b">
        <v>0</v>
      </c>
      <c r="K321" t="b">
        <v>0</v>
      </c>
      <c r="L321" t="b">
        <v>0</v>
      </c>
      <c r="M321" t="b">
        <v>0</v>
      </c>
      <c r="N321" t="b">
        <v>0</v>
      </c>
      <c r="O321" t="b">
        <v>0</v>
      </c>
      <c r="P321">
        <v>1</v>
      </c>
      <c r="Q321">
        <v>42.223382984581356</v>
      </c>
      <c r="R321">
        <v>27.629238160792891</v>
      </c>
      <c r="S321">
        <f>$H$1*output[[#This Row],[sense_temp]]+$I$1*output[[#This Row],[sense_motion]]+$J$1*output[[#This Row],[sense_humidity]]+$K$1*output[[#This Row],[sense_uv]]+$L$1*output[[#This Row],[sense_light]]+$M$1*output[[#This Row],[sense_vibration]]+$N$1*output[[#This Row],[sense_plant]]+$O$1*output[[#This Row],[sense_door]]</f>
        <v>1</v>
      </c>
      <c r="T321">
        <f>-output[[#This Row],[adjprice]]/output[[#This Row],[adj sensors]]</f>
        <v>-42.223382984581356</v>
      </c>
      <c r="U321" s="1" t="s">
        <v>21</v>
      </c>
      <c r="V321" s="7" cm="1">
        <f t="array" ref="V321">IFERROR(_xlfn.NORM.DIST(output[[#This Row],[neg_pps]],AVERAGE(IF(output[sensors]=output[[#This Row],[sensors]],output[neg_pps])),_xlfn.STDEV.P(IF(output[sensors]=output[[#This Row],[sensors]],output[neg_pps])),1),_xlfn.NORM.DIST(output[[#This Row],[neg_pps]],AVERAGE(output[neg_pps]),_xlfn.STDEV.P(output[neg_pps]),1))*(5-1)+1</f>
        <v>2.5295052557532478</v>
      </c>
      <c r="W321" s="7" cm="1">
        <f t="array" ref="W321">IFERROR(_xlfn.NORM.DIST(output[[#This Row],[reviews]],AVERAGE(IF(output[sensors]=output[[#This Row],[sensors]],output[reviews])),_xlfn.STDEV.P(IF(output[sensors]=output[[#This Row],[sensors]],output[reviews])),1),_xlfn.NORM.DIST(output[[#This Row],[reviews]],AVERAGE(output[reviews]),_xlfn.STDEV.P(output[reviews]),1))*(1.2-0.8)+0.5</f>
        <v>0.71268936428849761</v>
      </c>
      <c r="X321" s="8">
        <f>output[[#This Row],[normalized review count]]*output[[#This Row],[rating]]</f>
        <v>2.8530996287737156</v>
      </c>
      <c r="Y321" s="8">
        <f>(output[[#This Row],[adj Review]]+output[[#This Row],[normalized_pps]])/2</f>
        <v>2.6913024422634817</v>
      </c>
    </row>
    <row r="322" spans="1:25" hidden="1" x14ac:dyDescent="0.25">
      <c r="A322" s="1" t="s">
        <v>150</v>
      </c>
      <c r="B322" s="1" t="s">
        <v>607</v>
      </c>
      <c r="C322">
        <v>40.735999999999997</v>
      </c>
      <c r="D322">
        <v>4</v>
      </c>
      <c r="E322">
        <v>86</v>
      </c>
      <c r="F322">
        <v>1</v>
      </c>
      <c r="G322" s="1" t="s">
        <v>31</v>
      </c>
      <c r="H322" t="b">
        <v>0</v>
      </c>
      <c r="I322" t="b">
        <v>1</v>
      </c>
      <c r="J322" t="b">
        <v>0</v>
      </c>
      <c r="K322" t="b">
        <v>0</v>
      </c>
      <c r="L322" t="b">
        <v>0</v>
      </c>
      <c r="M322" t="b">
        <v>0</v>
      </c>
      <c r="N322" t="b">
        <v>0</v>
      </c>
      <c r="O322" t="b">
        <v>0</v>
      </c>
      <c r="P322">
        <v>1</v>
      </c>
      <c r="Q322">
        <v>40.735999999999997</v>
      </c>
      <c r="R322">
        <v>40.735999999999997</v>
      </c>
      <c r="S322">
        <f>$H$1*output[[#This Row],[sense_temp]]+$I$1*output[[#This Row],[sense_motion]]+$J$1*output[[#This Row],[sense_humidity]]+$K$1*output[[#This Row],[sense_uv]]+$L$1*output[[#This Row],[sense_light]]+$M$1*output[[#This Row],[sense_vibration]]+$N$1*output[[#This Row],[sense_plant]]+$O$1*output[[#This Row],[sense_door]]</f>
        <v>1</v>
      </c>
      <c r="T322">
        <f>-output[[#This Row],[adjprice]]/output[[#This Row],[adj sensors]]</f>
        <v>-40.735999999999997</v>
      </c>
      <c r="U322" s="1" t="s">
        <v>21</v>
      </c>
      <c r="V322" s="7" cm="1">
        <f t="array" ref="V322">IFERROR(_xlfn.NORM.DIST(output[[#This Row],[neg_pps]],AVERAGE(IF(output[sensors]=output[[#This Row],[sensors]],output[neg_pps])),_xlfn.STDEV.P(IF(output[sensors]=output[[#This Row],[sensors]],output[neg_pps])),1),_xlfn.NORM.DIST(output[[#This Row],[neg_pps]],AVERAGE(output[neg_pps]),_xlfn.STDEV.P(output[neg_pps]),1))*(5-1)+1</f>
        <v>2.6389957035109672</v>
      </c>
      <c r="W322" s="7" cm="1">
        <f t="array" ref="W322">IFERROR(_xlfn.NORM.DIST(output[[#This Row],[reviews]],AVERAGE(IF(output[sensors]=output[[#This Row],[sensors]],output[reviews])),_xlfn.STDEV.P(IF(output[sensors]=output[[#This Row],[sensors]],output[reviews])),1),_xlfn.NORM.DIST(output[[#This Row],[reviews]],AVERAGE(output[reviews]),_xlfn.STDEV.P(output[reviews]),1))*(1.2-0.8)+0.5</f>
        <v>0.67256493211645429</v>
      </c>
      <c r="X322" s="8">
        <f>output[[#This Row],[normalized review count]]*output[[#This Row],[rating]]</f>
        <v>2.6902597284658172</v>
      </c>
      <c r="Y322" s="8">
        <f>(output[[#This Row],[adj Review]]+output[[#This Row],[normalized_pps]])/2</f>
        <v>2.6646277159883924</v>
      </c>
    </row>
    <row r="323" spans="1:25" hidden="1" x14ac:dyDescent="0.25">
      <c r="A323" s="1" t="s">
        <v>150</v>
      </c>
      <c r="B323" s="1" t="s">
        <v>608</v>
      </c>
      <c r="C323">
        <v>40.735999999999997</v>
      </c>
      <c r="D323">
        <v>4</v>
      </c>
      <c r="E323">
        <v>86</v>
      </c>
      <c r="F323">
        <v>1</v>
      </c>
      <c r="G323" s="1" t="s">
        <v>31</v>
      </c>
      <c r="H323" t="b">
        <v>0</v>
      </c>
      <c r="I323" t="b">
        <v>1</v>
      </c>
      <c r="J323" t="b">
        <v>0</v>
      </c>
      <c r="K323" t="b">
        <v>0</v>
      </c>
      <c r="L323" t="b">
        <v>0</v>
      </c>
      <c r="M323" t="b">
        <v>0</v>
      </c>
      <c r="N323" t="b">
        <v>0</v>
      </c>
      <c r="O323" t="b">
        <v>0</v>
      </c>
      <c r="P323">
        <v>1</v>
      </c>
      <c r="Q323">
        <v>40.735999999999997</v>
      </c>
      <c r="R323">
        <v>40.735999999999997</v>
      </c>
      <c r="S323">
        <f>$H$1*output[[#This Row],[sense_temp]]+$I$1*output[[#This Row],[sense_motion]]+$J$1*output[[#This Row],[sense_humidity]]+$K$1*output[[#This Row],[sense_uv]]+$L$1*output[[#This Row],[sense_light]]+$M$1*output[[#This Row],[sense_vibration]]+$N$1*output[[#This Row],[sense_plant]]+$O$1*output[[#This Row],[sense_door]]</f>
        <v>1</v>
      </c>
      <c r="T323">
        <f>-output[[#This Row],[adjprice]]/output[[#This Row],[adj sensors]]</f>
        <v>-40.735999999999997</v>
      </c>
      <c r="U323" s="1" t="s">
        <v>21</v>
      </c>
      <c r="V323" s="7" cm="1">
        <f t="array" ref="V323">IFERROR(_xlfn.NORM.DIST(output[[#This Row],[neg_pps]],AVERAGE(IF(output[sensors]=output[[#This Row],[sensors]],output[neg_pps])),_xlfn.STDEV.P(IF(output[sensors]=output[[#This Row],[sensors]],output[neg_pps])),1),_xlfn.NORM.DIST(output[[#This Row],[neg_pps]],AVERAGE(output[neg_pps]),_xlfn.STDEV.P(output[neg_pps]),1))*(5-1)+1</f>
        <v>2.6389957035109672</v>
      </c>
      <c r="W323" s="7" cm="1">
        <f t="array" ref="W323">IFERROR(_xlfn.NORM.DIST(output[[#This Row],[reviews]],AVERAGE(IF(output[sensors]=output[[#This Row],[sensors]],output[reviews])),_xlfn.STDEV.P(IF(output[sensors]=output[[#This Row],[sensors]],output[reviews])),1),_xlfn.NORM.DIST(output[[#This Row],[reviews]],AVERAGE(output[reviews]),_xlfn.STDEV.P(output[reviews]),1))*(1.2-0.8)+0.5</f>
        <v>0.67256493211645429</v>
      </c>
      <c r="X323" s="8">
        <f>output[[#This Row],[normalized review count]]*output[[#This Row],[rating]]</f>
        <v>2.6902597284658172</v>
      </c>
      <c r="Y323" s="8">
        <f>(output[[#This Row],[adj Review]]+output[[#This Row],[normalized_pps]])/2</f>
        <v>2.6646277159883924</v>
      </c>
    </row>
    <row r="324" spans="1:25" hidden="1" x14ac:dyDescent="0.25">
      <c r="A324" s="1" t="s">
        <v>45</v>
      </c>
      <c r="B324" s="1" t="s">
        <v>198</v>
      </c>
      <c r="C324">
        <v>42.702500000000001</v>
      </c>
      <c r="D324">
        <v>4.0999999999999996</v>
      </c>
      <c r="E324">
        <v>164</v>
      </c>
      <c r="F324">
        <v>1</v>
      </c>
      <c r="G324" s="1" t="s">
        <v>31</v>
      </c>
      <c r="H324" t="b">
        <v>0</v>
      </c>
      <c r="I324" t="b">
        <v>1</v>
      </c>
      <c r="J324" t="b">
        <v>0</v>
      </c>
      <c r="K324" t="b">
        <v>0</v>
      </c>
      <c r="L324" t="b">
        <v>0</v>
      </c>
      <c r="M324" t="b">
        <v>0</v>
      </c>
      <c r="N324" t="b">
        <v>0</v>
      </c>
      <c r="O324" t="b">
        <v>0</v>
      </c>
      <c r="P324">
        <v>1</v>
      </c>
      <c r="Q324">
        <v>42.702500000000001</v>
      </c>
      <c r="R324">
        <v>42.702500000000001</v>
      </c>
      <c r="S324">
        <f>$H$1*output[[#This Row],[sense_temp]]+$I$1*output[[#This Row],[sense_motion]]+$J$1*output[[#This Row],[sense_humidity]]+$K$1*output[[#This Row],[sense_uv]]+$L$1*output[[#This Row],[sense_light]]+$M$1*output[[#This Row],[sense_vibration]]+$N$1*output[[#This Row],[sense_plant]]+$O$1*output[[#This Row],[sense_door]]</f>
        <v>1</v>
      </c>
      <c r="T324">
        <f>-output[[#This Row],[adjprice]]/output[[#This Row],[adj sensors]]</f>
        <v>-42.702500000000001</v>
      </c>
      <c r="U324" s="1" t="s">
        <v>21</v>
      </c>
      <c r="V324" s="7" cm="1">
        <f t="array" ref="V324">IFERROR(_xlfn.NORM.DIST(output[[#This Row],[neg_pps]],AVERAGE(IF(output[sensors]=output[[#This Row],[sensors]],output[neg_pps])),_xlfn.STDEV.P(IF(output[sensors]=output[[#This Row],[sensors]],output[neg_pps])),1),_xlfn.NORM.DIST(output[[#This Row],[neg_pps]],AVERAGE(output[neg_pps]),_xlfn.STDEV.P(output[neg_pps]),1))*(5-1)+1</f>
        <v>2.4947025790651005</v>
      </c>
      <c r="W324" s="7" cm="1">
        <f t="array" ref="W324">IFERROR(_xlfn.NORM.DIST(output[[#This Row],[reviews]],AVERAGE(IF(output[sensors]=output[[#This Row],[sensors]],output[reviews])),_xlfn.STDEV.P(IF(output[sensors]=output[[#This Row],[sensors]],output[reviews])),1),_xlfn.NORM.DIST(output[[#This Row],[reviews]],AVERAGE(output[reviews]),_xlfn.STDEV.P(output[reviews]),1))*(1.2-0.8)+0.5</f>
        <v>0.68748621798710186</v>
      </c>
      <c r="X324" s="8">
        <f>output[[#This Row],[normalized review count]]*output[[#This Row],[rating]]</f>
        <v>2.8186934937471175</v>
      </c>
      <c r="Y324" s="8">
        <f>(output[[#This Row],[adj Review]]+output[[#This Row],[normalized_pps]])/2</f>
        <v>2.6566980364061088</v>
      </c>
    </row>
    <row r="325" spans="1:25" hidden="1" x14ac:dyDescent="0.25">
      <c r="A325" s="1" t="s">
        <v>45</v>
      </c>
      <c r="B325" s="1" t="s">
        <v>212</v>
      </c>
      <c r="C325">
        <v>42.702500000000001</v>
      </c>
      <c r="D325">
        <v>4.0999999999999996</v>
      </c>
      <c r="E325">
        <v>164</v>
      </c>
      <c r="F325">
        <v>1</v>
      </c>
      <c r="G325" s="1" t="s">
        <v>31</v>
      </c>
      <c r="H325" t="b">
        <v>0</v>
      </c>
      <c r="I325" t="b">
        <v>1</v>
      </c>
      <c r="J325" t="b">
        <v>0</v>
      </c>
      <c r="K325" t="b">
        <v>0</v>
      </c>
      <c r="L325" t="b">
        <v>0</v>
      </c>
      <c r="M325" t="b">
        <v>0</v>
      </c>
      <c r="N325" t="b">
        <v>0</v>
      </c>
      <c r="O325" t="b">
        <v>0</v>
      </c>
      <c r="P325">
        <v>1</v>
      </c>
      <c r="Q325">
        <v>42.702500000000001</v>
      </c>
      <c r="R325">
        <v>42.702500000000001</v>
      </c>
      <c r="S325">
        <f>$H$1*output[[#This Row],[sense_temp]]+$I$1*output[[#This Row],[sense_motion]]+$J$1*output[[#This Row],[sense_humidity]]+$K$1*output[[#This Row],[sense_uv]]+$L$1*output[[#This Row],[sense_light]]+$M$1*output[[#This Row],[sense_vibration]]+$N$1*output[[#This Row],[sense_plant]]+$O$1*output[[#This Row],[sense_door]]</f>
        <v>1</v>
      </c>
      <c r="T325">
        <f>-output[[#This Row],[adjprice]]/output[[#This Row],[adj sensors]]</f>
        <v>-42.702500000000001</v>
      </c>
      <c r="U325" s="1" t="s">
        <v>21</v>
      </c>
      <c r="V325" s="7" cm="1">
        <f t="array" ref="V325">IFERROR(_xlfn.NORM.DIST(output[[#This Row],[neg_pps]],AVERAGE(IF(output[sensors]=output[[#This Row],[sensors]],output[neg_pps])),_xlfn.STDEV.P(IF(output[sensors]=output[[#This Row],[sensors]],output[neg_pps])),1),_xlfn.NORM.DIST(output[[#This Row],[neg_pps]],AVERAGE(output[neg_pps]),_xlfn.STDEV.P(output[neg_pps]),1))*(5-1)+1</f>
        <v>2.4947025790651005</v>
      </c>
      <c r="W325" s="7" cm="1">
        <f t="array" ref="W325">IFERROR(_xlfn.NORM.DIST(output[[#This Row],[reviews]],AVERAGE(IF(output[sensors]=output[[#This Row],[sensors]],output[reviews])),_xlfn.STDEV.P(IF(output[sensors]=output[[#This Row],[sensors]],output[reviews])),1),_xlfn.NORM.DIST(output[[#This Row],[reviews]],AVERAGE(output[reviews]),_xlfn.STDEV.P(output[reviews]),1))*(1.2-0.8)+0.5</f>
        <v>0.68748621798710186</v>
      </c>
      <c r="X325" s="8">
        <f>output[[#This Row],[normalized review count]]*output[[#This Row],[rating]]</f>
        <v>2.8186934937471175</v>
      </c>
      <c r="Y325" s="8">
        <f>(output[[#This Row],[adj Review]]+output[[#This Row],[normalized_pps]])/2</f>
        <v>2.6566980364061088</v>
      </c>
    </row>
    <row r="326" spans="1:25" hidden="1" x14ac:dyDescent="0.25">
      <c r="A326" s="1" t="s">
        <v>45</v>
      </c>
      <c r="B326" s="1" t="s">
        <v>278</v>
      </c>
      <c r="C326">
        <v>42.702500000000001</v>
      </c>
      <c r="D326">
        <v>4.0999999999999996</v>
      </c>
      <c r="E326">
        <v>164</v>
      </c>
      <c r="F326">
        <v>1</v>
      </c>
      <c r="G326" s="1" t="s">
        <v>31</v>
      </c>
      <c r="H326" t="b">
        <v>0</v>
      </c>
      <c r="I326" t="b">
        <v>1</v>
      </c>
      <c r="J326" t="b">
        <v>0</v>
      </c>
      <c r="K326" t="b">
        <v>0</v>
      </c>
      <c r="L326" t="b">
        <v>0</v>
      </c>
      <c r="M326" t="b">
        <v>0</v>
      </c>
      <c r="N326" t="b">
        <v>0</v>
      </c>
      <c r="O326" t="b">
        <v>0</v>
      </c>
      <c r="P326">
        <v>1</v>
      </c>
      <c r="Q326">
        <v>42.702500000000001</v>
      </c>
      <c r="R326">
        <v>42.702500000000001</v>
      </c>
      <c r="S326">
        <f>$H$1*output[[#This Row],[sense_temp]]+$I$1*output[[#This Row],[sense_motion]]+$J$1*output[[#This Row],[sense_humidity]]+$K$1*output[[#This Row],[sense_uv]]+$L$1*output[[#This Row],[sense_light]]+$M$1*output[[#This Row],[sense_vibration]]+$N$1*output[[#This Row],[sense_plant]]+$O$1*output[[#This Row],[sense_door]]</f>
        <v>1</v>
      </c>
      <c r="T326">
        <f>-output[[#This Row],[adjprice]]/output[[#This Row],[adj sensors]]</f>
        <v>-42.702500000000001</v>
      </c>
      <c r="U326" s="1" t="s">
        <v>21</v>
      </c>
      <c r="V326" s="7" cm="1">
        <f t="array" ref="V326">IFERROR(_xlfn.NORM.DIST(output[[#This Row],[neg_pps]],AVERAGE(IF(output[sensors]=output[[#This Row],[sensors]],output[neg_pps])),_xlfn.STDEV.P(IF(output[sensors]=output[[#This Row],[sensors]],output[neg_pps])),1),_xlfn.NORM.DIST(output[[#This Row],[neg_pps]],AVERAGE(output[neg_pps]),_xlfn.STDEV.P(output[neg_pps]),1))*(5-1)+1</f>
        <v>2.4947025790651005</v>
      </c>
      <c r="W326" s="7" cm="1">
        <f t="array" ref="W326">IFERROR(_xlfn.NORM.DIST(output[[#This Row],[reviews]],AVERAGE(IF(output[sensors]=output[[#This Row],[sensors]],output[reviews])),_xlfn.STDEV.P(IF(output[sensors]=output[[#This Row],[sensors]],output[reviews])),1),_xlfn.NORM.DIST(output[[#This Row],[reviews]],AVERAGE(output[reviews]),_xlfn.STDEV.P(output[reviews]),1))*(1.2-0.8)+0.5</f>
        <v>0.68748621798710186</v>
      </c>
      <c r="X326" s="8">
        <f>output[[#This Row],[normalized review count]]*output[[#This Row],[rating]]</f>
        <v>2.8186934937471175</v>
      </c>
      <c r="Y326" s="8">
        <f>(output[[#This Row],[adj Review]]+output[[#This Row],[normalized_pps]])/2</f>
        <v>2.6566980364061088</v>
      </c>
    </row>
    <row r="327" spans="1:25" hidden="1" x14ac:dyDescent="0.25">
      <c r="A327" s="1" t="s">
        <v>45</v>
      </c>
      <c r="B327" s="1" t="s">
        <v>360</v>
      </c>
      <c r="C327">
        <v>42.702500000000001</v>
      </c>
      <c r="D327">
        <v>4.0999999999999996</v>
      </c>
      <c r="E327">
        <v>164</v>
      </c>
      <c r="F327">
        <v>1</v>
      </c>
      <c r="G327" s="1" t="s">
        <v>31</v>
      </c>
      <c r="H327" t="b">
        <v>0</v>
      </c>
      <c r="I327" t="b">
        <v>1</v>
      </c>
      <c r="J327" t="b">
        <v>0</v>
      </c>
      <c r="K327" t="b">
        <v>0</v>
      </c>
      <c r="L327" t="b">
        <v>0</v>
      </c>
      <c r="M327" t="b">
        <v>0</v>
      </c>
      <c r="N327" t="b">
        <v>0</v>
      </c>
      <c r="O327" t="b">
        <v>0</v>
      </c>
      <c r="P327">
        <v>1</v>
      </c>
      <c r="Q327">
        <v>42.702500000000001</v>
      </c>
      <c r="R327">
        <v>42.702500000000001</v>
      </c>
      <c r="S327">
        <f>$H$1*output[[#This Row],[sense_temp]]+$I$1*output[[#This Row],[sense_motion]]+$J$1*output[[#This Row],[sense_humidity]]+$K$1*output[[#This Row],[sense_uv]]+$L$1*output[[#This Row],[sense_light]]+$M$1*output[[#This Row],[sense_vibration]]+$N$1*output[[#This Row],[sense_plant]]+$O$1*output[[#This Row],[sense_door]]</f>
        <v>1</v>
      </c>
      <c r="T327">
        <f>-output[[#This Row],[adjprice]]/output[[#This Row],[adj sensors]]</f>
        <v>-42.702500000000001</v>
      </c>
      <c r="U327" s="1" t="s">
        <v>21</v>
      </c>
      <c r="V327" s="7" cm="1">
        <f t="array" ref="V327">IFERROR(_xlfn.NORM.DIST(output[[#This Row],[neg_pps]],AVERAGE(IF(output[sensors]=output[[#This Row],[sensors]],output[neg_pps])),_xlfn.STDEV.P(IF(output[sensors]=output[[#This Row],[sensors]],output[neg_pps])),1),_xlfn.NORM.DIST(output[[#This Row],[neg_pps]],AVERAGE(output[neg_pps]),_xlfn.STDEV.P(output[neg_pps]),1))*(5-1)+1</f>
        <v>2.4947025790651005</v>
      </c>
      <c r="W327" s="7" cm="1">
        <f t="array" ref="W327">IFERROR(_xlfn.NORM.DIST(output[[#This Row],[reviews]],AVERAGE(IF(output[sensors]=output[[#This Row],[sensors]],output[reviews])),_xlfn.STDEV.P(IF(output[sensors]=output[[#This Row],[sensors]],output[reviews])),1),_xlfn.NORM.DIST(output[[#This Row],[reviews]],AVERAGE(output[reviews]),_xlfn.STDEV.P(output[reviews]),1))*(1.2-0.8)+0.5</f>
        <v>0.68748621798710186</v>
      </c>
      <c r="X327" s="8">
        <f>output[[#This Row],[normalized review count]]*output[[#This Row],[rating]]</f>
        <v>2.8186934937471175</v>
      </c>
      <c r="Y327" s="8">
        <f>(output[[#This Row],[adj Review]]+output[[#This Row],[normalized_pps]])/2</f>
        <v>2.6566980364061088</v>
      </c>
    </row>
    <row r="328" spans="1:25" hidden="1" x14ac:dyDescent="0.25">
      <c r="A328" s="1" t="s">
        <v>45</v>
      </c>
      <c r="B328" s="1" t="s">
        <v>412</v>
      </c>
      <c r="C328">
        <v>42.702500000000001</v>
      </c>
      <c r="D328">
        <v>4.0999999999999996</v>
      </c>
      <c r="E328">
        <v>164</v>
      </c>
      <c r="F328">
        <v>1</v>
      </c>
      <c r="G328" s="1" t="s">
        <v>31</v>
      </c>
      <c r="H328" t="b">
        <v>0</v>
      </c>
      <c r="I328" t="b">
        <v>1</v>
      </c>
      <c r="J328" t="b">
        <v>0</v>
      </c>
      <c r="K328" t="b">
        <v>0</v>
      </c>
      <c r="L328" t="b">
        <v>0</v>
      </c>
      <c r="M328" t="b">
        <v>0</v>
      </c>
      <c r="N328" t="b">
        <v>0</v>
      </c>
      <c r="O328" t="b">
        <v>0</v>
      </c>
      <c r="P328">
        <v>1</v>
      </c>
      <c r="Q328">
        <v>42.702500000000001</v>
      </c>
      <c r="R328">
        <v>42.702500000000001</v>
      </c>
      <c r="S328">
        <f>$H$1*output[[#This Row],[sense_temp]]+$I$1*output[[#This Row],[sense_motion]]+$J$1*output[[#This Row],[sense_humidity]]+$K$1*output[[#This Row],[sense_uv]]+$L$1*output[[#This Row],[sense_light]]+$M$1*output[[#This Row],[sense_vibration]]+$N$1*output[[#This Row],[sense_plant]]+$O$1*output[[#This Row],[sense_door]]</f>
        <v>1</v>
      </c>
      <c r="T328">
        <f>-output[[#This Row],[adjprice]]/output[[#This Row],[adj sensors]]</f>
        <v>-42.702500000000001</v>
      </c>
      <c r="U328" s="1" t="s">
        <v>21</v>
      </c>
      <c r="V328" s="7" cm="1">
        <f t="array" ref="V328">IFERROR(_xlfn.NORM.DIST(output[[#This Row],[neg_pps]],AVERAGE(IF(output[sensors]=output[[#This Row],[sensors]],output[neg_pps])),_xlfn.STDEV.P(IF(output[sensors]=output[[#This Row],[sensors]],output[neg_pps])),1),_xlfn.NORM.DIST(output[[#This Row],[neg_pps]],AVERAGE(output[neg_pps]),_xlfn.STDEV.P(output[neg_pps]),1))*(5-1)+1</f>
        <v>2.4947025790651005</v>
      </c>
      <c r="W328" s="7" cm="1">
        <f t="array" ref="W328">IFERROR(_xlfn.NORM.DIST(output[[#This Row],[reviews]],AVERAGE(IF(output[sensors]=output[[#This Row],[sensors]],output[reviews])),_xlfn.STDEV.P(IF(output[sensors]=output[[#This Row],[sensors]],output[reviews])),1),_xlfn.NORM.DIST(output[[#This Row],[reviews]],AVERAGE(output[reviews]),_xlfn.STDEV.P(output[reviews]),1))*(1.2-0.8)+0.5</f>
        <v>0.68748621798710186</v>
      </c>
      <c r="X328" s="8">
        <f>output[[#This Row],[normalized review count]]*output[[#This Row],[rating]]</f>
        <v>2.8186934937471175</v>
      </c>
      <c r="Y328" s="8">
        <f>(output[[#This Row],[adj Review]]+output[[#This Row],[normalized_pps]])/2</f>
        <v>2.6566980364061088</v>
      </c>
    </row>
    <row r="329" spans="1:25" hidden="1" x14ac:dyDescent="0.25">
      <c r="A329" s="1" t="s">
        <v>45</v>
      </c>
      <c r="B329" s="1" t="s">
        <v>455</v>
      </c>
      <c r="C329">
        <v>42.702500000000001</v>
      </c>
      <c r="D329">
        <v>4.0999999999999996</v>
      </c>
      <c r="E329">
        <v>164</v>
      </c>
      <c r="F329">
        <v>1</v>
      </c>
      <c r="G329" s="1" t="s">
        <v>31</v>
      </c>
      <c r="H329" t="b">
        <v>0</v>
      </c>
      <c r="I329" t="b">
        <v>1</v>
      </c>
      <c r="J329" t="b">
        <v>0</v>
      </c>
      <c r="K329" t="b">
        <v>0</v>
      </c>
      <c r="L329" t="b">
        <v>0</v>
      </c>
      <c r="M329" t="b">
        <v>0</v>
      </c>
      <c r="N329" t="b">
        <v>0</v>
      </c>
      <c r="O329" t="b">
        <v>0</v>
      </c>
      <c r="P329">
        <v>1</v>
      </c>
      <c r="Q329">
        <v>42.702500000000001</v>
      </c>
      <c r="R329">
        <v>42.702500000000001</v>
      </c>
      <c r="S329">
        <f>$H$1*output[[#This Row],[sense_temp]]+$I$1*output[[#This Row],[sense_motion]]+$J$1*output[[#This Row],[sense_humidity]]+$K$1*output[[#This Row],[sense_uv]]+$L$1*output[[#This Row],[sense_light]]+$M$1*output[[#This Row],[sense_vibration]]+$N$1*output[[#This Row],[sense_plant]]+$O$1*output[[#This Row],[sense_door]]</f>
        <v>1</v>
      </c>
      <c r="T329">
        <f>-output[[#This Row],[adjprice]]/output[[#This Row],[adj sensors]]</f>
        <v>-42.702500000000001</v>
      </c>
      <c r="U329" s="1" t="s">
        <v>21</v>
      </c>
      <c r="V329" s="7" cm="1">
        <f t="array" ref="V329">IFERROR(_xlfn.NORM.DIST(output[[#This Row],[neg_pps]],AVERAGE(IF(output[sensors]=output[[#This Row],[sensors]],output[neg_pps])),_xlfn.STDEV.P(IF(output[sensors]=output[[#This Row],[sensors]],output[neg_pps])),1),_xlfn.NORM.DIST(output[[#This Row],[neg_pps]],AVERAGE(output[neg_pps]),_xlfn.STDEV.P(output[neg_pps]),1))*(5-1)+1</f>
        <v>2.4947025790651005</v>
      </c>
      <c r="W329" s="7" cm="1">
        <f t="array" ref="W329">IFERROR(_xlfn.NORM.DIST(output[[#This Row],[reviews]],AVERAGE(IF(output[sensors]=output[[#This Row],[sensors]],output[reviews])),_xlfn.STDEV.P(IF(output[sensors]=output[[#This Row],[sensors]],output[reviews])),1),_xlfn.NORM.DIST(output[[#This Row],[reviews]],AVERAGE(output[reviews]),_xlfn.STDEV.P(output[reviews]),1))*(1.2-0.8)+0.5</f>
        <v>0.68748621798710186</v>
      </c>
      <c r="X329" s="8">
        <f>output[[#This Row],[normalized review count]]*output[[#This Row],[rating]]</f>
        <v>2.8186934937471175</v>
      </c>
      <c r="Y329" s="8">
        <f>(output[[#This Row],[adj Review]]+output[[#This Row],[normalized_pps]])/2</f>
        <v>2.6566980364061088</v>
      </c>
    </row>
    <row r="330" spans="1:25" hidden="1" x14ac:dyDescent="0.25">
      <c r="A330" s="1" t="s">
        <v>45</v>
      </c>
      <c r="B330" s="1" t="s">
        <v>521</v>
      </c>
      <c r="C330">
        <v>42.702500000000001</v>
      </c>
      <c r="D330">
        <v>4.0999999999999996</v>
      </c>
      <c r="E330">
        <v>164</v>
      </c>
      <c r="F330">
        <v>1</v>
      </c>
      <c r="G330" s="1" t="s">
        <v>31</v>
      </c>
      <c r="H330" t="b">
        <v>0</v>
      </c>
      <c r="I330" t="b">
        <v>1</v>
      </c>
      <c r="J330" t="b">
        <v>0</v>
      </c>
      <c r="K330" t="b">
        <v>0</v>
      </c>
      <c r="L330" t="b">
        <v>0</v>
      </c>
      <c r="M330" t="b">
        <v>0</v>
      </c>
      <c r="N330" t="b">
        <v>0</v>
      </c>
      <c r="O330" t="b">
        <v>0</v>
      </c>
      <c r="P330">
        <v>1</v>
      </c>
      <c r="Q330">
        <v>42.702500000000001</v>
      </c>
      <c r="R330">
        <v>42.702500000000001</v>
      </c>
      <c r="S330">
        <f>$H$1*output[[#This Row],[sense_temp]]+$I$1*output[[#This Row],[sense_motion]]+$J$1*output[[#This Row],[sense_humidity]]+$K$1*output[[#This Row],[sense_uv]]+$L$1*output[[#This Row],[sense_light]]+$M$1*output[[#This Row],[sense_vibration]]+$N$1*output[[#This Row],[sense_plant]]+$O$1*output[[#This Row],[sense_door]]</f>
        <v>1</v>
      </c>
      <c r="T330">
        <f>-output[[#This Row],[adjprice]]/output[[#This Row],[adj sensors]]</f>
        <v>-42.702500000000001</v>
      </c>
      <c r="U330" s="1" t="s">
        <v>21</v>
      </c>
      <c r="V330" s="7" cm="1">
        <f t="array" ref="V330">IFERROR(_xlfn.NORM.DIST(output[[#This Row],[neg_pps]],AVERAGE(IF(output[sensors]=output[[#This Row],[sensors]],output[neg_pps])),_xlfn.STDEV.P(IF(output[sensors]=output[[#This Row],[sensors]],output[neg_pps])),1),_xlfn.NORM.DIST(output[[#This Row],[neg_pps]],AVERAGE(output[neg_pps]),_xlfn.STDEV.P(output[neg_pps]),1))*(5-1)+1</f>
        <v>2.4947025790651005</v>
      </c>
      <c r="W330" s="7" cm="1">
        <f t="array" ref="W330">IFERROR(_xlfn.NORM.DIST(output[[#This Row],[reviews]],AVERAGE(IF(output[sensors]=output[[#This Row],[sensors]],output[reviews])),_xlfn.STDEV.P(IF(output[sensors]=output[[#This Row],[sensors]],output[reviews])),1),_xlfn.NORM.DIST(output[[#This Row],[reviews]],AVERAGE(output[reviews]),_xlfn.STDEV.P(output[reviews]),1))*(1.2-0.8)+0.5</f>
        <v>0.68748621798710186</v>
      </c>
      <c r="X330" s="8">
        <f>output[[#This Row],[normalized review count]]*output[[#This Row],[rating]]</f>
        <v>2.8186934937471175</v>
      </c>
      <c r="Y330" s="8">
        <f>(output[[#This Row],[adj Review]]+output[[#This Row],[normalized_pps]])/2</f>
        <v>2.6566980364061088</v>
      </c>
    </row>
    <row r="331" spans="1:25" hidden="1" x14ac:dyDescent="0.25">
      <c r="A331" s="1" t="s">
        <v>45</v>
      </c>
      <c r="B331" s="1" t="s">
        <v>566</v>
      </c>
      <c r="C331">
        <v>42.702500000000001</v>
      </c>
      <c r="D331">
        <v>4.0999999999999996</v>
      </c>
      <c r="E331">
        <v>164</v>
      </c>
      <c r="F331">
        <v>1</v>
      </c>
      <c r="G331" s="1" t="s">
        <v>31</v>
      </c>
      <c r="H331" t="b">
        <v>0</v>
      </c>
      <c r="I331" t="b">
        <v>1</v>
      </c>
      <c r="J331" t="b">
        <v>0</v>
      </c>
      <c r="K331" t="b">
        <v>0</v>
      </c>
      <c r="L331" t="b">
        <v>0</v>
      </c>
      <c r="M331" t="b">
        <v>0</v>
      </c>
      <c r="N331" t="b">
        <v>0</v>
      </c>
      <c r="O331" t="b">
        <v>0</v>
      </c>
      <c r="P331">
        <v>1</v>
      </c>
      <c r="Q331">
        <v>42.702500000000001</v>
      </c>
      <c r="R331">
        <v>42.702500000000001</v>
      </c>
      <c r="S331">
        <f>$H$1*output[[#This Row],[sense_temp]]+$I$1*output[[#This Row],[sense_motion]]+$J$1*output[[#This Row],[sense_humidity]]+$K$1*output[[#This Row],[sense_uv]]+$L$1*output[[#This Row],[sense_light]]+$M$1*output[[#This Row],[sense_vibration]]+$N$1*output[[#This Row],[sense_plant]]+$O$1*output[[#This Row],[sense_door]]</f>
        <v>1</v>
      </c>
      <c r="T331">
        <f>-output[[#This Row],[adjprice]]/output[[#This Row],[adj sensors]]</f>
        <v>-42.702500000000001</v>
      </c>
      <c r="U331" s="1" t="s">
        <v>21</v>
      </c>
      <c r="V331" s="7" cm="1">
        <f t="array" ref="V331">IFERROR(_xlfn.NORM.DIST(output[[#This Row],[neg_pps]],AVERAGE(IF(output[sensors]=output[[#This Row],[sensors]],output[neg_pps])),_xlfn.STDEV.P(IF(output[sensors]=output[[#This Row],[sensors]],output[neg_pps])),1),_xlfn.NORM.DIST(output[[#This Row],[neg_pps]],AVERAGE(output[neg_pps]),_xlfn.STDEV.P(output[neg_pps]),1))*(5-1)+1</f>
        <v>2.4947025790651005</v>
      </c>
      <c r="W331" s="7" cm="1">
        <f t="array" ref="W331">IFERROR(_xlfn.NORM.DIST(output[[#This Row],[reviews]],AVERAGE(IF(output[sensors]=output[[#This Row],[sensors]],output[reviews])),_xlfn.STDEV.P(IF(output[sensors]=output[[#This Row],[sensors]],output[reviews])),1),_xlfn.NORM.DIST(output[[#This Row],[reviews]],AVERAGE(output[reviews]),_xlfn.STDEV.P(output[reviews]),1))*(1.2-0.8)+0.5</f>
        <v>0.68748621798710186</v>
      </c>
      <c r="X331" s="8">
        <f>output[[#This Row],[normalized review count]]*output[[#This Row],[rating]]</f>
        <v>2.8186934937471175</v>
      </c>
      <c r="Y331" s="8">
        <f>(output[[#This Row],[adj Review]]+output[[#This Row],[normalized_pps]])/2</f>
        <v>2.6566980364061088</v>
      </c>
    </row>
    <row r="332" spans="1:25" hidden="1" x14ac:dyDescent="0.25">
      <c r="A332" s="1" t="s">
        <v>45</v>
      </c>
      <c r="B332" s="1" t="s">
        <v>666</v>
      </c>
      <c r="C332">
        <v>42.702500000000001</v>
      </c>
      <c r="D332">
        <v>4.0999999999999996</v>
      </c>
      <c r="E332">
        <v>164</v>
      </c>
      <c r="F332">
        <v>1</v>
      </c>
      <c r="G332" s="1" t="s">
        <v>31</v>
      </c>
      <c r="H332" t="b">
        <v>0</v>
      </c>
      <c r="I332" t="b">
        <v>1</v>
      </c>
      <c r="J332" t="b">
        <v>0</v>
      </c>
      <c r="K332" t="b">
        <v>0</v>
      </c>
      <c r="L332" t="b">
        <v>0</v>
      </c>
      <c r="M332" t="b">
        <v>0</v>
      </c>
      <c r="N332" t="b">
        <v>0</v>
      </c>
      <c r="O332" t="b">
        <v>0</v>
      </c>
      <c r="P332">
        <v>1</v>
      </c>
      <c r="Q332">
        <v>42.702500000000001</v>
      </c>
      <c r="R332">
        <v>42.702500000000001</v>
      </c>
      <c r="S332">
        <f>$H$1*output[[#This Row],[sense_temp]]+$I$1*output[[#This Row],[sense_motion]]+$J$1*output[[#This Row],[sense_humidity]]+$K$1*output[[#This Row],[sense_uv]]+$L$1*output[[#This Row],[sense_light]]+$M$1*output[[#This Row],[sense_vibration]]+$N$1*output[[#This Row],[sense_plant]]+$O$1*output[[#This Row],[sense_door]]</f>
        <v>1</v>
      </c>
      <c r="T332">
        <f>-output[[#This Row],[adjprice]]/output[[#This Row],[adj sensors]]</f>
        <v>-42.702500000000001</v>
      </c>
      <c r="U332" s="1" t="s">
        <v>21</v>
      </c>
      <c r="V332" s="7" cm="1">
        <f t="array" ref="V332">IFERROR(_xlfn.NORM.DIST(output[[#This Row],[neg_pps]],AVERAGE(IF(output[sensors]=output[[#This Row],[sensors]],output[neg_pps])),_xlfn.STDEV.P(IF(output[sensors]=output[[#This Row],[sensors]],output[neg_pps])),1),_xlfn.NORM.DIST(output[[#This Row],[neg_pps]],AVERAGE(output[neg_pps]),_xlfn.STDEV.P(output[neg_pps]),1))*(5-1)+1</f>
        <v>2.4947025790651005</v>
      </c>
      <c r="W332" s="7" cm="1">
        <f t="array" ref="W332">IFERROR(_xlfn.NORM.DIST(output[[#This Row],[reviews]],AVERAGE(IF(output[sensors]=output[[#This Row],[sensors]],output[reviews])),_xlfn.STDEV.P(IF(output[sensors]=output[[#This Row],[sensors]],output[reviews])),1),_xlfn.NORM.DIST(output[[#This Row],[reviews]],AVERAGE(output[reviews]),_xlfn.STDEV.P(output[reviews]),1))*(1.2-0.8)+0.5</f>
        <v>0.68748621798710186</v>
      </c>
      <c r="X332" s="8">
        <f>output[[#This Row],[normalized review count]]*output[[#This Row],[rating]]</f>
        <v>2.8186934937471175</v>
      </c>
      <c r="Y332" s="8">
        <f>(output[[#This Row],[adj Review]]+output[[#This Row],[normalized_pps]])/2</f>
        <v>2.6566980364061088</v>
      </c>
    </row>
    <row r="333" spans="1:25" hidden="1" x14ac:dyDescent="0.25">
      <c r="A333" s="1" t="s">
        <v>38</v>
      </c>
      <c r="B333" s="1" t="s">
        <v>185</v>
      </c>
      <c r="C333">
        <v>42.274999999999999</v>
      </c>
      <c r="D333">
        <v>4</v>
      </c>
      <c r="E333">
        <v>169</v>
      </c>
      <c r="F333">
        <v>1</v>
      </c>
      <c r="G333" s="1" t="s">
        <v>31</v>
      </c>
      <c r="H333" t="b">
        <v>0</v>
      </c>
      <c r="I333" t="b">
        <v>1</v>
      </c>
      <c r="J333" t="b">
        <v>0</v>
      </c>
      <c r="K333" t="b">
        <v>0</v>
      </c>
      <c r="L333" t="b">
        <v>0</v>
      </c>
      <c r="M333" t="b">
        <v>0</v>
      </c>
      <c r="N333" t="b">
        <v>0</v>
      </c>
      <c r="O333" t="b">
        <v>0</v>
      </c>
      <c r="P333">
        <v>1</v>
      </c>
      <c r="Q333">
        <v>42.274999999999999</v>
      </c>
      <c r="R333">
        <v>42.274999999999999</v>
      </c>
      <c r="S333">
        <f>$H$1*output[[#This Row],[sense_temp]]+$I$1*output[[#This Row],[sense_motion]]+$J$1*output[[#This Row],[sense_humidity]]+$K$1*output[[#This Row],[sense_uv]]+$L$1*output[[#This Row],[sense_light]]+$M$1*output[[#This Row],[sense_vibration]]+$N$1*output[[#This Row],[sense_plant]]+$O$1*output[[#This Row],[sense_door]]</f>
        <v>1</v>
      </c>
      <c r="T333">
        <f>-output[[#This Row],[adjprice]]/output[[#This Row],[adj sensors]]</f>
        <v>-42.274999999999999</v>
      </c>
      <c r="U333" s="1" t="s">
        <v>21</v>
      </c>
      <c r="V333" s="7" cm="1">
        <f t="array" ref="V333">IFERROR(_xlfn.NORM.DIST(output[[#This Row],[neg_pps]],AVERAGE(IF(output[sensors]=output[[#This Row],[sensors]],output[neg_pps])),_xlfn.STDEV.P(IF(output[sensors]=output[[#This Row],[sensors]],output[neg_pps])),1),_xlfn.NORM.DIST(output[[#This Row],[neg_pps]],AVERAGE(output[neg_pps]),_xlfn.STDEV.P(output[neg_pps]),1))*(5-1)+1</f>
        <v>2.5257440458629743</v>
      </c>
      <c r="W333" s="7" cm="1">
        <f t="array" ref="W333">IFERROR(_xlfn.NORM.DIST(output[[#This Row],[reviews]],AVERAGE(IF(output[sensors]=output[[#This Row],[sensors]],output[reviews])),_xlfn.STDEV.P(IF(output[sensors]=output[[#This Row],[sensors]],output[reviews])),1),_xlfn.NORM.DIST(output[[#This Row],[reviews]],AVERAGE(output[reviews]),_xlfn.STDEV.P(output[reviews]),1))*(1.2-0.8)+0.5</f>
        <v>0.68844789659708638</v>
      </c>
      <c r="X333" s="8">
        <f>output[[#This Row],[normalized review count]]*output[[#This Row],[rating]]</f>
        <v>2.7537915863883455</v>
      </c>
      <c r="Y333" s="8">
        <f>(output[[#This Row],[adj Review]]+output[[#This Row],[normalized_pps]])/2</f>
        <v>2.6397678161256599</v>
      </c>
    </row>
    <row r="334" spans="1:25" hidden="1" x14ac:dyDescent="0.25">
      <c r="A334" s="1" t="s">
        <v>38</v>
      </c>
      <c r="B334" s="1" t="s">
        <v>206</v>
      </c>
      <c r="C334">
        <v>42.274999999999999</v>
      </c>
      <c r="D334">
        <v>4</v>
      </c>
      <c r="E334">
        <v>169</v>
      </c>
      <c r="F334">
        <v>1</v>
      </c>
      <c r="G334" s="1" t="s">
        <v>31</v>
      </c>
      <c r="H334" t="b">
        <v>0</v>
      </c>
      <c r="I334" t="b">
        <v>1</v>
      </c>
      <c r="J334" t="b">
        <v>0</v>
      </c>
      <c r="K334" t="b">
        <v>0</v>
      </c>
      <c r="L334" t="b">
        <v>0</v>
      </c>
      <c r="M334" t="b">
        <v>0</v>
      </c>
      <c r="N334" t="b">
        <v>0</v>
      </c>
      <c r="O334" t="b">
        <v>0</v>
      </c>
      <c r="P334">
        <v>1</v>
      </c>
      <c r="Q334">
        <v>42.274999999999999</v>
      </c>
      <c r="R334">
        <v>42.274999999999999</v>
      </c>
      <c r="S334">
        <f>$H$1*output[[#This Row],[sense_temp]]+$I$1*output[[#This Row],[sense_motion]]+$J$1*output[[#This Row],[sense_humidity]]+$K$1*output[[#This Row],[sense_uv]]+$L$1*output[[#This Row],[sense_light]]+$M$1*output[[#This Row],[sense_vibration]]+$N$1*output[[#This Row],[sense_plant]]+$O$1*output[[#This Row],[sense_door]]</f>
        <v>1</v>
      </c>
      <c r="T334">
        <f>-output[[#This Row],[adjprice]]/output[[#This Row],[adj sensors]]</f>
        <v>-42.274999999999999</v>
      </c>
      <c r="U334" s="1" t="s">
        <v>21</v>
      </c>
      <c r="V334" s="7" cm="1">
        <f t="array" ref="V334">IFERROR(_xlfn.NORM.DIST(output[[#This Row],[neg_pps]],AVERAGE(IF(output[sensors]=output[[#This Row],[sensors]],output[neg_pps])),_xlfn.STDEV.P(IF(output[sensors]=output[[#This Row],[sensors]],output[neg_pps])),1),_xlfn.NORM.DIST(output[[#This Row],[neg_pps]],AVERAGE(output[neg_pps]),_xlfn.STDEV.P(output[neg_pps]),1))*(5-1)+1</f>
        <v>2.5257440458629743</v>
      </c>
      <c r="W334" s="7" cm="1">
        <f t="array" ref="W334">IFERROR(_xlfn.NORM.DIST(output[[#This Row],[reviews]],AVERAGE(IF(output[sensors]=output[[#This Row],[sensors]],output[reviews])),_xlfn.STDEV.P(IF(output[sensors]=output[[#This Row],[sensors]],output[reviews])),1),_xlfn.NORM.DIST(output[[#This Row],[reviews]],AVERAGE(output[reviews]),_xlfn.STDEV.P(output[reviews]),1))*(1.2-0.8)+0.5</f>
        <v>0.68844789659708638</v>
      </c>
      <c r="X334" s="8">
        <f>output[[#This Row],[normalized review count]]*output[[#This Row],[rating]]</f>
        <v>2.7537915863883455</v>
      </c>
      <c r="Y334" s="8">
        <f>(output[[#This Row],[adj Review]]+output[[#This Row],[normalized_pps]])/2</f>
        <v>2.6397678161256599</v>
      </c>
    </row>
    <row r="335" spans="1:25" hidden="1" x14ac:dyDescent="0.25">
      <c r="A335" s="1" t="s">
        <v>38</v>
      </c>
      <c r="B335" s="1" t="s">
        <v>281</v>
      </c>
      <c r="C335">
        <v>42.274999999999999</v>
      </c>
      <c r="D335">
        <v>4</v>
      </c>
      <c r="E335">
        <v>169</v>
      </c>
      <c r="F335">
        <v>1</v>
      </c>
      <c r="G335" s="1" t="s">
        <v>31</v>
      </c>
      <c r="H335" t="b">
        <v>0</v>
      </c>
      <c r="I335" t="b">
        <v>1</v>
      </c>
      <c r="J335" t="b">
        <v>0</v>
      </c>
      <c r="K335" t="b">
        <v>0</v>
      </c>
      <c r="L335" t="b">
        <v>0</v>
      </c>
      <c r="M335" t="b">
        <v>0</v>
      </c>
      <c r="N335" t="b">
        <v>0</v>
      </c>
      <c r="O335" t="b">
        <v>0</v>
      </c>
      <c r="P335">
        <v>1</v>
      </c>
      <c r="Q335">
        <v>42.274999999999999</v>
      </c>
      <c r="R335">
        <v>42.274999999999999</v>
      </c>
      <c r="S335">
        <f>$H$1*output[[#This Row],[sense_temp]]+$I$1*output[[#This Row],[sense_motion]]+$J$1*output[[#This Row],[sense_humidity]]+$K$1*output[[#This Row],[sense_uv]]+$L$1*output[[#This Row],[sense_light]]+$M$1*output[[#This Row],[sense_vibration]]+$N$1*output[[#This Row],[sense_plant]]+$O$1*output[[#This Row],[sense_door]]</f>
        <v>1</v>
      </c>
      <c r="T335">
        <f>-output[[#This Row],[adjprice]]/output[[#This Row],[adj sensors]]</f>
        <v>-42.274999999999999</v>
      </c>
      <c r="U335" s="1" t="s">
        <v>21</v>
      </c>
      <c r="V335" s="7" cm="1">
        <f t="array" ref="V335">IFERROR(_xlfn.NORM.DIST(output[[#This Row],[neg_pps]],AVERAGE(IF(output[sensors]=output[[#This Row],[sensors]],output[neg_pps])),_xlfn.STDEV.P(IF(output[sensors]=output[[#This Row],[sensors]],output[neg_pps])),1),_xlfn.NORM.DIST(output[[#This Row],[neg_pps]],AVERAGE(output[neg_pps]),_xlfn.STDEV.P(output[neg_pps]),1))*(5-1)+1</f>
        <v>2.5257440458629743</v>
      </c>
      <c r="W335" s="7" cm="1">
        <f t="array" ref="W335">IFERROR(_xlfn.NORM.DIST(output[[#This Row],[reviews]],AVERAGE(IF(output[sensors]=output[[#This Row],[sensors]],output[reviews])),_xlfn.STDEV.P(IF(output[sensors]=output[[#This Row],[sensors]],output[reviews])),1),_xlfn.NORM.DIST(output[[#This Row],[reviews]],AVERAGE(output[reviews]),_xlfn.STDEV.P(output[reviews]),1))*(1.2-0.8)+0.5</f>
        <v>0.68844789659708638</v>
      </c>
      <c r="X335" s="8">
        <f>output[[#This Row],[normalized review count]]*output[[#This Row],[rating]]</f>
        <v>2.7537915863883455</v>
      </c>
      <c r="Y335" s="8">
        <f>(output[[#This Row],[adj Review]]+output[[#This Row],[normalized_pps]])/2</f>
        <v>2.6397678161256599</v>
      </c>
    </row>
    <row r="336" spans="1:25" hidden="1" x14ac:dyDescent="0.25">
      <c r="A336" s="1" t="s">
        <v>38</v>
      </c>
      <c r="B336" s="1" t="s">
        <v>345</v>
      </c>
      <c r="C336">
        <v>42.274999999999999</v>
      </c>
      <c r="D336">
        <v>4</v>
      </c>
      <c r="E336">
        <v>169</v>
      </c>
      <c r="F336">
        <v>1</v>
      </c>
      <c r="G336" s="1" t="s">
        <v>31</v>
      </c>
      <c r="H336" t="b">
        <v>0</v>
      </c>
      <c r="I336" t="b">
        <v>1</v>
      </c>
      <c r="J336" t="b">
        <v>0</v>
      </c>
      <c r="K336" t="b">
        <v>0</v>
      </c>
      <c r="L336" t="b">
        <v>0</v>
      </c>
      <c r="M336" t="b">
        <v>0</v>
      </c>
      <c r="N336" t="b">
        <v>0</v>
      </c>
      <c r="O336" t="b">
        <v>0</v>
      </c>
      <c r="P336">
        <v>1</v>
      </c>
      <c r="Q336">
        <v>42.274999999999999</v>
      </c>
      <c r="R336">
        <v>42.274999999999999</v>
      </c>
      <c r="S336">
        <f>$H$1*output[[#This Row],[sense_temp]]+$I$1*output[[#This Row],[sense_motion]]+$J$1*output[[#This Row],[sense_humidity]]+$K$1*output[[#This Row],[sense_uv]]+$L$1*output[[#This Row],[sense_light]]+$M$1*output[[#This Row],[sense_vibration]]+$N$1*output[[#This Row],[sense_plant]]+$O$1*output[[#This Row],[sense_door]]</f>
        <v>1</v>
      </c>
      <c r="T336">
        <f>-output[[#This Row],[adjprice]]/output[[#This Row],[adj sensors]]</f>
        <v>-42.274999999999999</v>
      </c>
      <c r="U336" s="1" t="s">
        <v>21</v>
      </c>
      <c r="V336" s="7" cm="1">
        <f t="array" ref="V336">IFERROR(_xlfn.NORM.DIST(output[[#This Row],[neg_pps]],AVERAGE(IF(output[sensors]=output[[#This Row],[sensors]],output[neg_pps])),_xlfn.STDEV.P(IF(output[sensors]=output[[#This Row],[sensors]],output[neg_pps])),1),_xlfn.NORM.DIST(output[[#This Row],[neg_pps]],AVERAGE(output[neg_pps]),_xlfn.STDEV.P(output[neg_pps]),1))*(5-1)+1</f>
        <v>2.5257440458629743</v>
      </c>
      <c r="W336" s="7" cm="1">
        <f t="array" ref="W336">IFERROR(_xlfn.NORM.DIST(output[[#This Row],[reviews]],AVERAGE(IF(output[sensors]=output[[#This Row],[sensors]],output[reviews])),_xlfn.STDEV.P(IF(output[sensors]=output[[#This Row],[sensors]],output[reviews])),1),_xlfn.NORM.DIST(output[[#This Row],[reviews]],AVERAGE(output[reviews]),_xlfn.STDEV.P(output[reviews]),1))*(1.2-0.8)+0.5</f>
        <v>0.68844789659708638</v>
      </c>
      <c r="X336" s="8">
        <f>output[[#This Row],[normalized review count]]*output[[#This Row],[rating]]</f>
        <v>2.7537915863883455</v>
      </c>
      <c r="Y336" s="8">
        <f>(output[[#This Row],[adj Review]]+output[[#This Row],[normalized_pps]])/2</f>
        <v>2.6397678161256599</v>
      </c>
    </row>
    <row r="337" spans="1:25" hidden="1" x14ac:dyDescent="0.25">
      <c r="A337" s="1" t="s">
        <v>38</v>
      </c>
      <c r="B337" s="1" t="s">
        <v>365</v>
      </c>
      <c r="C337">
        <v>42.274999999999999</v>
      </c>
      <c r="D337">
        <v>4</v>
      </c>
      <c r="E337">
        <v>169</v>
      </c>
      <c r="F337">
        <v>1</v>
      </c>
      <c r="G337" s="1" t="s">
        <v>31</v>
      </c>
      <c r="H337" t="b">
        <v>0</v>
      </c>
      <c r="I337" t="b">
        <v>1</v>
      </c>
      <c r="J337" t="b">
        <v>0</v>
      </c>
      <c r="K337" t="b">
        <v>0</v>
      </c>
      <c r="L337" t="b">
        <v>0</v>
      </c>
      <c r="M337" t="b">
        <v>0</v>
      </c>
      <c r="N337" t="b">
        <v>0</v>
      </c>
      <c r="O337" t="b">
        <v>0</v>
      </c>
      <c r="P337">
        <v>1</v>
      </c>
      <c r="Q337">
        <v>42.274999999999999</v>
      </c>
      <c r="R337">
        <v>42.274999999999999</v>
      </c>
      <c r="S337">
        <f>$H$1*output[[#This Row],[sense_temp]]+$I$1*output[[#This Row],[sense_motion]]+$J$1*output[[#This Row],[sense_humidity]]+$K$1*output[[#This Row],[sense_uv]]+$L$1*output[[#This Row],[sense_light]]+$M$1*output[[#This Row],[sense_vibration]]+$N$1*output[[#This Row],[sense_plant]]+$O$1*output[[#This Row],[sense_door]]</f>
        <v>1</v>
      </c>
      <c r="T337">
        <f>-output[[#This Row],[adjprice]]/output[[#This Row],[adj sensors]]</f>
        <v>-42.274999999999999</v>
      </c>
      <c r="U337" s="1" t="s">
        <v>21</v>
      </c>
      <c r="V337" s="7" cm="1">
        <f t="array" ref="V337">IFERROR(_xlfn.NORM.DIST(output[[#This Row],[neg_pps]],AVERAGE(IF(output[sensors]=output[[#This Row],[sensors]],output[neg_pps])),_xlfn.STDEV.P(IF(output[sensors]=output[[#This Row],[sensors]],output[neg_pps])),1),_xlfn.NORM.DIST(output[[#This Row],[neg_pps]],AVERAGE(output[neg_pps]),_xlfn.STDEV.P(output[neg_pps]),1))*(5-1)+1</f>
        <v>2.5257440458629743</v>
      </c>
      <c r="W337" s="7" cm="1">
        <f t="array" ref="W337">IFERROR(_xlfn.NORM.DIST(output[[#This Row],[reviews]],AVERAGE(IF(output[sensors]=output[[#This Row],[sensors]],output[reviews])),_xlfn.STDEV.P(IF(output[sensors]=output[[#This Row],[sensors]],output[reviews])),1),_xlfn.NORM.DIST(output[[#This Row],[reviews]],AVERAGE(output[reviews]),_xlfn.STDEV.P(output[reviews]),1))*(1.2-0.8)+0.5</f>
        <v>0.68844789659708638</v>
      </c>
      <c r="X337" s="8">
        <f>output[[#This Row],[normalized review count]]*output[[#This Row],[rating]]</f>
        <v>2.7537915863883455</v>
      </c>
      <c r="Y337" s="8">
        <f>(output[[#This Row],[adj Review]]+output[[#This Row],[normalized_pps]])/2</f>
        <v>2.6397678161256599</v>
      </c>
    </row>
    <row r="338" spans="1:25" hidden="1" x14ac:dyDescent="0.25">
      <c r="A338" s="1" t="s">
        <v>38</v>
      </c>
      <c r="B338" s="1" t="s">
        <v>459</v>
      </c>
      <c r="C338">
        <v>42.274999999999999</v>
      </c>
      <c r="D338">
        <v>4</v>
      </c>
      <c r="E338">
        <v>169</v>
      </c>
      <c r="F338">
        <v>1</v>
      </c>
      <c r="G338" s="1" t="s">
        <v>31</v>
      </c>
      <c r="H338" t="b">
        <v>0</v>
      </c>
      <c r="I338" t="b">
        <v>1</v>
      </c>
      <c r="J338" t="b">
        <v>0</v>
      </c>
      <c r="K338" t="b">
        <v>0</v>
      </c>
      <c r="L338" t="b">
        <v>0</v>
      </c>
      <c r="M338" t="b">
        <v>0</v>
      </c>
      <c r="N338" t="b">
        <v>0</v>
      </c>
      <c r="O338" t="b">
        <v>0</v>
      </c>
      <c r="P338">
        <v>1</v>
      </c>
      <c r="Q338">
        <v>42.274999999999999</v>
      </c>
      <c r="R338">
        <v>42.274999999999999</v>
      </c>
      <c r="S338">
        <f>$H$1*output[[#This Row],[sense_temp]]+$I$1*output[[#This Row],[sense_motion]]+$J$1*output[[#This Row],[sense_humidity]]+$K$1*output[[#This Row],[sense_uv]]+$L$1*output[[#This Row],[sense_light]]+$M$1*output[[#This Row],[sense_vibration]]+$N$1*output[[#This Row],[sense_plant]]+$O$1*output[[#This Row],[sense_door]]</f>
        <v>1</v>
      </c>
      <c r="T338">
        <f>-output[[#This Row],[adjprice]]/output[[#This Row],[adj sensors]]</f>
        <v>-42.274999999999999</v>
      </c>
      <c r="U338" s="1" t="s">
        <v>21</v>
      </c>
      <c r="V338" s="7" cm="1">
        <f t="array" ref="V338">IFERROR(_xlfn.NORM.DIST(output[[#This Row],[neg_pps]],AVERAGE(IF(output[sensors]=output[[#This Row],[sensors]],output[neg_pps])),_xlfn.STDEV.P(IF(output[sensors]=output[[#This Row],[sensors]],output[neg_pps])),1),_xlfn.NORM.DIST(output[[#This Row],[neg_pps]],AVERAGE(output[neg_pps]),_xlfn.STDEV.P(output[neg_pps]),1))*(5-1)+1</f>
        <v>2.5257440458629743</v>
      </c>
      <c r="W338" s="7" cm="1">
        <f t="array" ref="W338">IFERROR(_xlfn.NORM.DIST(output[[#This Row],[reviews]],AVERAGE(IF(output[sensors]=output[[#This Row],[sensors]],output[reviews])),_xlfn.STDEV.P(IF(output[sensors]=output[[#This Row],[sensors]],output[reviews])),1),_xlfn.NORM.DIST(output[[#This Row],[reviews]],AVERAGE(output[reviews]),_xlfn.STDEV.P(output[reviews]),1))*(1.2-0.8)+0.5</f>
        <v>0.68844789659708638</v>
      </c>
      <c r="X338" s="8">
        <f>output[[#This Row],[normalized review count]]*output[[#This Row],[rating]]</f>
        <v>2.7537915863883455</v>
      </c>
      <c r="Y338" s="8">
        <f>(output[[#This Row],[adj Review]]+output[[#This Row],[normalized_pps]])/2</f>
        <v>2.6397678161256599</v>
      </c>
    </row>
    <row r="339" spans="1:25" hidden="1" x14ac:dyDescent="0.25">
      <c r="A339" s="1" t="s">
        <v>38</v>
      </c>
      <c r="B339" s="1" t="s">
        <v>571</v>
      </c>
      <c r="C339">
        <v>42.274999999999999</v>
      </c>
      <c r="D339">
        <v>4</v>
      </c>
      <c r="E339">
        <v>169</v>
      </c>
      <c r="F339">
        <v>1</v>
      </c>
      <c r="G339" s="1" t="s">
        <v>31</v>
      </c>
      <c r="H339" t="b">
        <v>0</v>
      </c>
      <c r="I339" t="b">
        <v>1</v>
      </c>
      <c r="J339" t="b">
        <v>0</v>
      </c>
      <c r="K339" t="b">
        <v>0</v>
      </c>
      <c r="L339" t="b">
        <v>0</v>
      </c>
      <c r="M339" t="b">
        <v>0</v>
      </c>
      <c r="N339" t="b">
        <v>0</v>
      </c>
      <c r="O339" t="b">
        <v>0</v>
      </c>
      <c r="P339">
        <v>1</v>
      </c>
      <c r="Q339">
        <v>42.274999999999999</v>
      </c>
      <c r="R339">
        <v>42.274999999999999</v>
      </c>
      <c r="S339">
        <f>$H$1*output[[#This Row],[sense_temp]]+$I$1*output[[#This Row],[sense_motion]]+$J$1*output[[#This Row],[sense_humidity]]+$K$1*output[[#This Row],[sense_uv]]+$L$1*output[[#This Row],[sense_light]]+$M$1*output[[#This Row],[sense_vibration]]+$N$1*output[[#This Row],[sense_plant]]+$O$1*output[[#This Row],[sense_door]]</f>
        <v>1</v>
      </c>
      <c r="T339">
        <f>-output[[#This Row],[adjprice]]/output[[#This Row],[adj sensors]]</f>
        <v>-42.274999999999999</v>
      </c>
      <c r="U339" s="1" t="s">
        <v>21</v>
      </c>
      <c r="V339" s="7" cm="1">
        <f t="array" ref="V339">IFERROR(_xlfn.NORM.DIST(output[[#This Row],[neg_pps]],AVERAGE(IF(output[sensors]=output[[#This Row],[sensors]],output[neg_pps])),_xlfn.STDEV.P(IF(output[sensors]=output[[#This Row],[sensors]],output[neg_pps])),1),_xlfn.NORM.DIST(output[[#This Row],[neg_pps]],AVERAGE(output[neg_pps]),_xlfn.STDEV.P(output[neg_pps]),1))*(5-1)+1</f>
        <v>2.5257440458629743</v>
      </c>
      <c r="W339" s="7" cm="1">
        <f t="array" ref="W339">IFERROR(_xlfn.NORM.DIST(output[[#This Row],[reviews]],AVERAGE(IF(output[sensors]=output[[#This Row],[sensors]],output[reviews])),_xlfn.STDEV.P(IF(output[sensors]=output[[#This Row],[sensors]],output[reviews])),1),_xlfn.NORM.DIST(output[[#This Row],[reviews]],AVERAGE(output[reviews]),_xlfn.STDEV.P(output[reviews]),1))*(1.2-0.8)+0.5</f>
        <v>0.68844789659708638</v>
      </c>
      <c r="X339" s="8">
        <f>output[[#This Row],[normalized review count]]*output[[#This Row],[rating]]</f>
        <v>2.7537915863883455</v>
      </c>
      <c r="Y339" s="8">
        <f>(output[[#This Row],[adj Review]]+output[[#This Row],[normalized_pps]])/2</f>
        <v>2.6397678161256599</v>
      </c>
    </row>
    <row r="340" spans="1:25" hidden="1" x14ac:dyDescent="0.25">
      <c r="A340" s="1" t="s">
        <v>38</v>
      </c>
      <c r="B340" s="1" t="s">
        <v>676</v>
      </c>
      <c r="C340">
        <v>42.274999999999999</v>
      </c>
      <c r="D340">
        <v>4</v>
      </c>
      <c r="E340">
        <v>169</v>
      </c>
      <c r="F340">
        <v>1</v>
      </c>
      <c r="G340" s="1" t="s">
        <v>31</v>
      </c>
      <c r="H340" t="b">
        <v>0</v>
      </c>
      <c r="I340" t="b">
        <v>1</v>
      </c>
      <c r="J340" t="b">
        <v>0</v>
      </c>
      <c r="K340" t="b">
        <v>0</v>
      </c>
      <c r="L340" t="b">
        <v>0</v>
      </c>
      <c r="M340" t="b">
        <v>0</v>
      </c>
      <c r="N340" t="b">
        <v>0</v>
      </c>
      <c r="O340" t="b">
        <v>0</v>
      </c>
      <c r="P340">
        <v>1</v>
      </c>
      <c r="Q340">
        <v>42.274999999999999</v>
      </c>
      <c r="R340">
        <v>42.274999999999999</v>
      </c>
      <c r="S340">
        <f>$H$1*output[[#This Row],[sense_temp]]+$I$1*output[[#This Row],[sense_motion]]+$J$1*output[[#This Row],[sense_humidity]]+$K$1*output[[#This Row],[sense_uv]]+$L$1*output[[#This Row],[sense_light]]+$M$1*output[[#This Row],[sense_vibration]]+$N$1*output[[#This Row],[sense_plant]]+$O$1*output[[#This Row],[sense_door]]</f>
        <v>1</v>
      </c>
      <c r="T340">
        <f>-output[[#This Row],[adjprice]]/output[[#This Row],[adj sensors]]</f>
        <v>-42.274999999999999</v>
      </c>
      <c r="U340" s="1" t="s">
        <v>21</v>
      </c>
      <c r="V340" s="7" cm="1">
        <f t="array" ref="V340">IFERROR(_xlfn.NORM.DIST(output[[#This Row],[neg_pps]],AVERAGE(IF(output[sensors]=output[[#This Row],[sensors]],output[neg_pps])),_xlfn.STDEV.P(IF(output[sensors]=output[[#This Row],[sensors]],output[neg_pps])),1),_xlfn.NORM.DIST(output[[#This Row],[neg_pps]],AVERAGE(output[neg_pps]),_xlfn.STDEV.P(output[neg_pps]),1))*(5-1)+1</f>
        <v>2.5257440458629743</v>
      </c>
      <c r="W340" s="7" cm="1">
        <f t="array" ref="W340">IFERROR(_xlfn.NORM.DIST(output[[#This Row],[reviews]],AVERAGE(IF(output[sensors]=output[[#This Row],[sensors]],output[reviews])),_xlfn.STDEV.P(IF(output[sensors]=output[[#This Row],[sensors]],output[reviews])),1),_xlfn.NORM.DIST(output[[#This Row],[reviews]],AVERAGE(output[reviews]),_xlfn.STDEV.P(output[reviews]),1))*(1.2-0.8)+0.5</f>
        <v>0.68844789659708638</v>
      </c>
      <c r="X340" s="8">
        <f>output[[#This Row],[normalized review count]]*output[[#This Row],[rating]]</f>
        <v>2.7537915863883455</v>
      </c>
      <c r="Y340" s="8">
        <f>(output[[#This Row],[adj Review]]+output[[#This Row],[normalized_pps]])/2</f>
        <v>2.6397678161256599</v>
      </c>
    </row>
    <row r="341" spans="1:25" hidden="1" x14ac:dyDescent="0.25">
      <c r="A341" s="1" t="s">
        <v>55</v>
      </c>
      <c r="B341" s="1" t="s">
        <v>216</v>
      </c>
      <c r="C341">
        <v>47.452500000000001</v>
      </c>
      <c r="D341">
        <v>4.0032863849765228</v>
      </c>
      <c r="E341">
        <v>294.80046948356807</v>
      </c>
      <c r="F341">
        <v>1</v>
      </c>
      <c r="G341" s="1" t="s">
        <v>31</v>
      </c>
      <c r="H341" t="b">
        <v>0</v>
      </c>
      <c r="I341" t="b">
        <v>0</v>
      </c>
      <c r="J341" t="b">
        <v>0</v>
      </c>
      <c r="K341" t="b">
        <v>0</v>
      </c>
      <c r="L341" t="b">
        <v>1</v>
      </c>
      <c r="M341" t="b">
        <v>0</v>
      </c>
      <c r="N341" t="b">
        <v>0</v>
      </c>
      <c r="O341" t="b">
        <v>0</v>
      </c>
      <c r="P341">
        <v>1</v>
      </c>
      <c r="Q341">
        <v>47.452500000000001</v>
      </c>
      <c r="R341">
        <v>47.452500000000001</v>
      </c>
      <c r="S341">
        <f>$H$1*output[[#This Row],[sense_temp]]+$I$1*output[[#This Row],[sense_motion]]+$J$1*output[[#This Row],[sense_humidity]]+$K$1*output[[#This Row],[sense_uv]]+$L$1*output[[#This Row],[sense_light]]+$M$1*output[[#This Row],[sense_vibration]]+$N$1*output[[#This Row],[sense_plant]]+$O$1*output[[#This Row],[sense_door]]</f>
        <v>1</v>
      </c>
      <c r="T341">
        <f>-output[[#This Row],[adjprice]]/output[[#This Row],[adj sensors]]</f>
        <v>-47.452500000000001</v>
      </c>
      <c r="U341" s="1" t="s">
        <v>56</v>
      </c>
      <c r="V341" s="7" cm="1">
        <f t="array" ref="V341">IFERROR(_xlfn.NORM.DIST(output[[#This Row],[neg_pps]],AVERAGE(IF(output[sensors]=output[[#This Row],[sensors]],output[neg_pps])),_xlfn.STDEV.P(IF(output[sensors]=output[[#This Row],[sensors]],output[neg_pps])),1),_xlfn.NORM.DIST(output[[#This Row],[neg_pps]],AVERAGE(output[neg_pps]),_xlfn.STDEV.P(output[neg_pps]),1))*(5-1)+1</f>
        <v>2.1274057233015458</v>
      </c>
      <c r="W341" s="7" cm="1">
        <f t="array" ref="W341">IFERROR(_xlfn.NORM.DIST(output[[#This Row],[reviews]],AVERAGE(IF(output[sensors]=output[[#This Row],[sensors]],output[reviews])),_xlfn.STDEV.P(IF(output[sensors]=output[[#This Row],[sensors]],output[reviews])),1),_xlfn.NORM.DIST(output[[#This Row],[reviews]],AVERAGE(output[reviews]),_xlfn.STDEV.P(output[reviews]),1))*(1.2-0.8)+0.5</f>
        <v>0.78725942766984525</v>
      </c>
      <c r="X341" s="8">
        <f>output[[#This Row],[normalized review count]]*output[[#This Row],[rating]]</f>
        <v>3.1516249482351011</v>
      </c>
      <c r="Y341" s="8">
        <f>(output[[#This Row],[adj Review]]+output[[#This Row],[normalized_pps]])/2</f>
        <v>2.6395153357683236</v>
      </c>
    </row>
    <row r="342" spans="1:25" hidden="1" x14ac:dyDescent="0.25">
      <c r="A342" s="1" t="s">
        <v>55</v>
      </c>
      <c r="B342" s="1" t="s">
        <v>279</v>
      </c>
      <c r="C342">
        <v>47.452500000000001</v>
      </c>
      <c r="D342">
        <v>4.0032863849765228</v>
      </c>
      <c r="E342">
        <v>294.80046948356807</v>
      </c>
      <c r="F342">
        <v>1</v>
      </c>
      <c r="G342" s="1" t="s">
        <v>31</v>
      </c>
      <c r="H342" t="b">
        <v>0</v>
      </c>
      <c r="I342" t="b">
        <v>0</v>
      </c>
      <c r="J342" t="b">
        <v>0</v>
      </c>
      <c r="K342" t="b">
        <v>0</v>
      </c>
      <c r="L342" t="b">
        <v>1</v>
      </c>
      <c r="M342" t="b">
        <v>0</v>
      </c>
      <c r="N342" t="b">
        <v>0</v>
      </c>
      <c r="O342" t="b">
        <v>0</v>
      </c>
      <c r="P342">
        <v>1</v>
      </c>
      <c r="Q342">
        <v>47.452500000000001</v>
      </c>
      <c r="R342">
        <v>47.452500000000001</v>
      </c>
      <c r="S342">
        <f>$H$1*output[[#This Row],[sense_temp]]+$I$1*output[[#This Row],[sense_motion]]+$J$1*output[[#This Row],[sense_humidity]]+$K$1*output[[#This Row],[sense_uv]]+$L$1*output[[#This Row],[sense_light]]+$M$1*output[[#This Row],[sense_vibration]]+$N$1*output[[#This Row],[sense_plant]]+$O$1*output[[#This Row],[sense_door]]</f>
        <v>1</v>
      </c>
      <c r="T342">
        <f>-output[[#This Row],[adjprice]]/output[[#This Row],[adj sensors]]</f>
        <v>-47.452500000000001</v>
      </c>
      <c r="U342" s="1" t="s">
        <v>56</v>
      </c>
      <c r="V342" s="7" cm="1">
        <f t="array" ref="V342">IFERROR(_xlfn.NORM.DIST(output[[#This Row],[neg_pps]],AVERAGE(IF(output[sensors]=output[[#This Row],[sensors]],output[neg_pps])),_xlfn.STDEV.P(IF(output[sensors]=output[[#This Row],[sensors]],output[neg_pps])),1),_xlfn.NORM.DIST(output[[#This Row],[neg_pps]],AVERAGE(output[neg_pps]),_xlfn.STDEV.P(output[neg_pps]),1))*(5-1)+1</f>
        <v>2.1274057233015458</v>
      </c>
      <c r="W342" s="7" cm="1">
        <f t="array" ref="W342">IFERROR(_xlfn.NORM.DIST(output[[#This Row],[reviews]],AVERAGE(IF(output[sensors]=output[[#This Row],[sensors]],output[reviews])),_xlfn.STDEV.P(IF(output[sensors]=output[[#This Row],[sensors]],output[reviews])),1),_xlfn.NORM.DIST(output[[#This Row],[reviews]],AVERAGE(output[reviews]),_xlfn.STDEV.P(output[reviews]),1))*(1.2-0.8)+0.5</f>
        <v>0.78725942766984525</v>
      </c>
      <c r="X342" s="8">
        <f>output[[#This Row],[normalized review count]]*output[[#This Row],[rating]]</f>
        <v>3.1516249482351011</v>
      </c>
      <c r="Y342" s="8">
        <f>(output[[#This Row],[adj Review]]+output[[#This Row],[normalized_pps]])/2</f>
        <v>2.6395153357683236</v>
      </c>
    </row>
    <row r="343" spans="1:25" hidden="1" x14ac:dyDescent="0.25">
      <c r="A343" s="1" t="s">
        <v>55</v>
      </c>
      <c r="B343" s="1" t="s">
        <v>406</v>
      </c>
      <c r="C343">
        <v>47.452500000000001</v>
      </c>
      <c r="D343">
        <v>4.0032863849765228</v>
      </c>
      <c r="E343">
        <v>294.80046948356807</v>
      </c>
      <c r="F343">
        <v>1</v>
      </c>
      <c r="G343" s="1" t="s">
        <v>31</v>
      </c>
      <c r="H343" t="b">
        <v>0</v>
      </c>
      <c r="I343" t="b">
        <v>0</v>
      </c>
      <c r="J343" t="b">
        <v>0</v>
      </c>
      <c r="K343" t="b">
        <v>0</v>
      </c>
      <c r="L343" t="b">
        <v>1</v>
      </c>
      <c r="M343" t="b">
        <v>0</v>
      </c>
      <c r="N343" t="b">
        <v>0</v>
      </c>
      <c r="O343" t="b">
        <v>0</v>
      </c>
      <c r="P343">
        <v>1</v>
      </c>
      <c r="Q343">
        <v>47.452500000000001</v>
      </c>
      <c r="R343">
        <v>47.452500000000001</v>
      </c>
      <c r="S343">
        <f>$H$1*output[[#This Row],[sense_temp]]+$I$1*output[[#This Row],[sense_motion]]+$J$1*output[[#This Row],[sense_humidity]]+$K$1*output[[#This Row],[sense_uv]]+$L$1*output[[#This Row],[sense_light]]+$M$1*output[[#This Row],[sense_vibration]]+$N$1*output[[#This Row],[sense_plant]]+$O$1*output[[#This Row],[sense_door]]</f>
        <v>1</v>
      </c>
      <c r="T343">
        <f>-output[[#This Row],[adjprice]]/output[[#This Row],[adj sensors]]</f>
        <v>-47.452500000000001</v>
      </c>
      <c r="U343" s="1" t="s">
        <v>56</v>
      </c>
      <c r="V343" s="7" cm="1">
        <f t="array" ref="V343">IFERROR(_xlfn.NORM.DIST(output[[#This Row],[neg_pps]],AVERAGE(IF(output[sensors]=output[[#This Row],[sensors]],output[neg_pps])),_xlfn.STDEV.P(IF(output[sensors]=output[[#This Row],[sensors]],output[neg_pps])),1),_xlfn.NORM.DIST(output[[#This Row],[neg_pps]],AVERAGE(output[neg_pps]),_xlfn.STDEV.P(output[neg_pps]),1))*(5-1)+1</f>
        <v>2.1274057233015458</v>
      </c>
      <c r="W343" s="7" cm="1">
        <f t="array" ref="W343">IFERROR(_xlfn.NORM.DIST(output[[#This Row],[reviews]],AVERAGE(IF(output[sensors]=output[[#This Row],[sensors]],output[reviews])),_xlfn.STDEV.P(IF(output[sensors]=output[[#This Row],[sensors]],output[reviews])),1),_xlfn.NORM.DIST(output[[#This Row],[reviews]],AVERAGE(output[reviews]),_xlfn.STDEV.P(output[reviews]),1))*(1.2-0.8)+0.5</f>
        <v>0.78725942766984525</v>
      </c>
      <c r="X343" s="8">
        <f>output[[#This Row],[normalized review count]]*output[[#This Row],[rating]]</f>
        <v>3.1516249482351011</v>
      </c>
      <c r="Y343" s="8">
        <f>(output[[#This Row],[adj Review]]+output[[#This Row],[normalized_pps]])/2</f>
        <v>2.6395153357683236</v>
      </c>
    </row>
    <row r="344" spans="1:25" hidden="1" x14ac:dyDescent="0.25">
      <c r="A344" s="1" t="s">
        <v>63</v>
      </c>
      <c r="B344" s="1" t="s">
        <v>638</v>
      </c>
      <c r="C344">
        <v>22.790499999999998</v>
      </c>
      <c r="D344">
        <v>2</v>
      </c>
      <c r="E344">
        <v>1</v>
      </c>
      <c r="F344">
        <v>1</v>
      </c>
      <c r="G344" s="1" t="s">
        <v>61</v>
      </c>
      <c r="H344" t="b">
        <v>0</v>
      </c>
      <c r="I344" t="b">
        <v>1</v>
      </c>
      <c r="J344" t="b">
        <v>0</v>
      </c>
      <c r="K344" t="b">
        <v>0</v>
      </c>
      <c r="L344" t="b">
        <v>0</v>
      </c>
      <c r="M344" t="b">
        <v>0</v>
      </c>
      <c r="N344" t="b">
        <v>0</v>
      </c>
      <c r="O344" t="b">
        <v>0</v>
      </c>
      <c r="P344">
        <v>1</v>
      </c>
      <c r="Q344">
        <v>22.790499999999998</v>
      </c>
      <c r="R344">
        <v>22.790499999999998</v>
      </c>
      <c r="S344">
        <f>$H$1*output[[#This Row],[sense_temp]]+$I$1*output[[#This Row],[sense_motion]]+$J$1*output[[#This Row],[sense_humidity]]+$K$1*output[[#This Row],[sense_uv]]+$L$1*output[[#This Row],[sense_light]]+$M$1*output[[#This Row],[sense_vibration]]+$N$1*output[[#This Row],[sense_plant]]+$O$1*output[[#This Row],[sense_door]]</f>
        <v>1</v>
      </c>
      <c r="T344">
        <f>-output[[#This Row],[adjprice]]/output[[#This Row],[adj sensors]]</f>
        <v>-22.790499999999998</v>
      </c>
      <c r="U344" s="1" t="s">
        <v>21</v>
      </c>
      <c r="V344" s="7" cm="1">
        <f t="array" ref="V344">IFERROR(_xlfn.NORM.DIST(output[[#This Row],[neg_pps]],AVERAGE(IF(output[sensors]=output[[#This Row],[sensors]],output[neg_pps])),_xlfn.STDEV.P(IF(output[sensors]=output[[#This Row],[sensors]],output[neg_pps])),1),_xlfn.NORM.DIST(output[[#This Row],[neg_pps]],AVERAGE(output[neg_pps]),_xlfn.STDEV.P(output[neg_pps]),1))*(5-1)+1</f>
        <v>3.9414269643529702</v>
      </c>
      <c r="W344" s="7" cm="1">
        <f t="array" ref="W344">IFERROR(_xlfn.NORM.DIST(output[[#This Row],[reviews]],AVERAGE(IF(output[sensors]=output[[#This Row],[sensors]],output[reviews])),_xlfn.STDEV.P(IF(output[sensors]=output[[#This Row],[sensors]],output[reviews])),1),_xlfn.NORM.DIST(output[[#This Row],[reviews]],AVERAGE(output[reviews]),_xlfn.STDEV.P(output[reviews]),1))*(1.2-0.8)+0.5</f>
        <v>0.65658315847587179</v>
      </c>
      <c r="X344" s="8">
        <f>output[[#This Row],[normalized review count]]*output[[#This Row],[rating]]</f>
        <v>1.3131663169517436</v>
      </c>
      <c r="Y344" s="8">
        <f>(output[[#This Row],[adj Review]]+output[[#This Row],[normalized_pps]])/2</f>
        <v>2.6272966406523568</v>
      </c>
    </row>
    <row r="345" spans="1:25" hidden="1" x14ac:dyDescent="0.25">
      <c r="A345" s="1" t="s">
        <v>138</v>
      </c>
      <c r="B345" s="1" t="s">
        <v>530</v>
      </c>
      <c r="C345">
        <v>35.1785</v>
      </c>
      <c r="D345">
        <v>4.0999999999999996</v>
      </c>
      <c r="E345">
        <v>183</v>
      </c>
      <c r="F345">
        <v>1</v>
      </c>
      <c r="G345" s="1" t="s">
        <v>31</v>
      </c>
      <c r="H345" t="b">
        <v>0</v>
      </c>
      <c r="I345" t="b">
        <v>0</v>
      </c>
      <c r="J345" t="b">
        <v>0</v>
      </c>
      <c r="K345" t="b">
        <v>0</v>
      </c>
      <c r="L345" t="b">
        <v>0</v>
      </c>
      <c r="M345" t="b">
        <v>0</v>
      </c>
      <c r="N345" t="b">
        <v>0</v>
      </c>
      <c r="O345" t="b">
        <v>1</v>
      </c>
      <c r="P345">
        <v>1</v>
      </c>
      <c r="Q345">
        <v>35.1785</v>
      </c>
      <c r="R345">
        <v>35.1785</v>
      </c>
      <c r="S345">
        <f>$H$1*output[[#This Row],[sense_temp]]+$I$1*output[[#This Row],[sense_motion]]+$J$1*output[[#This Row],[sense_humidity]]+$K$1*output[[#This Row],[sense_uv]]+$L$1*output[[#This Row],[sense_light]]+$M$1*output[[#This Row],[sense_vibration]]+$N$1*output[[#This Row],[sense_plant]]+$O$1*output[[#This Row],[sense_door]]</f>
        <v>1</v>
      </c>
      <c r="T345">
        <f>-output[[#This Row],[adjprice]]/output[[#This Row],[adj sensors]]</f>
        <v>-35.1785</v>
      </c>
      <c r="U345" s="1" t="s">
        <v>37</v>
      </c>
      <c r="V345" s="7" cm="1">
        <f t="array" ref="V345">IFERROR(_xlfn.NORM.DIST(output[[#This Row],[neg_pps]],AVERAGE(IF(output[sensors]=output[[#This Row],[sensors]],output[neg_pps])),_xlfn.STDEV.P(IF(output[sensors]=output[[#This Row],[sensors]],output[neg_pps])),1),_xlfn.NORM.DIST(output[[#This Row],[neg_pps]],AVERAGE(output[neg_pps]),_xlfn.STDEV.P(output[neg_pps]),1))*(5-1)+1</f>
        <v>2.5918107371315342</v>
      </c>
      <c r="W345" s="7" cm="1">
        <f t="array" ref="W345">IFERROR(_xlfn.NORM.DIST(output[[#This Row],[reviews]],AVERAGE(IF(output[sensors]=output[[#This Row],[sensors]],output[reviews])),_xlfn.STDEV.P(IF(output[sensors]=output[[#This Row],[sensors]],output[reviews])),1),_xlfn.NORM.DIST(output[[#This Row],[reviews]],AVERAGE(output[reviews]),_xlfn.STDEV.P(output[reviews]),1))*(1.2-0.8)+0.5</f>
        <v>0.64896417266947071</v>
      </c>
      <c r="X345" s="8">
        <f>output[[#This Row],[normalized review count]]*output[[#This Row],[rating]]</f>
        <v>2.6607531079448297</v>
      </c>
      <c r="Y345" s="8">
        <f>(output[[#This Row],[adj Review]]+output[[#This Row],[normalized_pps]])/2</f>
        <v>2.6262819225381819</v>
      </c>
    </row>
    <row r="346" spans="1:25" hidden="1" x14ac:dyDescent="0.25">
      <c r="A346" s="1" t="s">
        <v>138</v>
      </c>
      <c r="B346" s="1" t="s">
        <v>606</v>
      </c>
      <c r="C346">
        <v>35.1785</v>
      </c>
      <c r="D346">
        <v>4.0999999999999996</v>
      </c>
      <c r="E346">
        <v>183</v>
      </c>
      <c r="F346">
        <v>1</v>
      </c>
      <c r="G346" s="1" t="s">
        <v>31</v>
      </c>
      <c r="H346" t="b">
        <v>0</v>
      </c>
      <c r="I346" t="b">
        <v>0</v>
      </c>
      <c r="J346" t="b">
        <v>0</v>
      </c>
      <c r="K346" t="b">
        <v>0</v>
      </c>
      <c r="L346" t="b">
        <v>0</v>
      </c>
      <c r="M346" t="b">
        <v>0</v>
      </c>
      <c r="N346" t="b">
        <v>0</v>
      </c>
      <c r="O346" t="b">
        <v>1</v>
      </c>
      <c r="P346">
        <v>1</v>
      </c>
      <c r="Q346">
        <v>35.1785</v>
      </c>
      <c r="R346">
        <v>35.1785</v>
      </c>
      <c r="S346">
        <f>$H$1*output[[#This Row],[sense_temp]]+$I$1*output[[#This Row],[sense_motion]]+$J$1*output[[#This Row],[sense_humidity]]+$K$1*output[[#This Row],[sense_uv]]+$L$1*output[[#This Row],[sense_light]]+$M$1*output[[#This Row],[sense_vibration]]+$N$1*output[[#This Row],[sense_plant]]+$O$1*output[[#This Row],[sense_door]]</f>
        <v>1</v>
      </c>
      <c r="T346">
        <f>-output[[#This Row],[adjprice]]/output[[#This Row],[adj sensors]]</f>
        <v>-35.1785</v>
      </c>
      <c r="U346" s="1" t="s">
        <v>37</v>
      </c>
      <c r="V346" s="7" cm="1">
        <f t="array" ref="V346">IFERROR(_xlfn.NORM.DIST(output[[#This Row],[neg_pps]],AVERAGE(IF(output[sensors]=output[[#This Row],[sensors]],output[neg_pps])),_xlfn.STDEV.P(IF(output[sensors]=output[[#This Row],[sensors]],output[neg_pps])),1),_xlfn.NORM.DIST(output[[#This Row],[neg_pps]],AVERAGE(output[neg_pps]),_xlfn.STDEV.P(output[neg_pps]),1))*(5-1)+1</f>
        <v>2.5918107371315342</v>
      </c>
      <c r="W346" s="7" cm="1">
        <f t="array" ref="W346">IFERROR(_xlfn.NORM.DIST(output[[#This Row],[reviews]],AVERAGE(IF(output[sensors]=output[[#This Row],[sensors]],output[reviews])),_xlfn.STDEV.P(IF(output[sensors]=output[[#This Row],[sensors]],output[reviews])),1),_xlfn.NORM.DIST(output[[#This Row],[reviews]],AVERAGE(output[reviews]),_xlfn.STDEV.P(output[reviews]),1))*(1.2-0.8)+0.5</f>
        <v>0.64896417266947071</v>
      </c>
      <c r="X346" s="8">
        <f>output[[#This Row],[normalized review count]]*output[[#This Row],[rating]]</f>
        <v>2.6607531079448297</v>
      </c>
      <c r="Y346" s="8">
        <f>(output[[#This Row],[adj Review]]+output[[#This Row],[normalized_pps]])/2</f>
        <v>2.6262819225381819</v>
      </c>
    </row>
    <row r="347" spans="1:25" hidden="1" x14ac:dyDescent="0.25">
      <c r="A347" s="1" t="s">
        <v>83</v>
      </c>
      <c r="B347" s="1" t="s">
        <v>249</v>
      </c>
      <c r="C347">
        <v>141.54999999999998</v>
      </c>
      <c r="D347">
        <v>4.5</v>
      </c>
      <c r="E347">
        <v>1552</v>
      </c>
      <c r="F347">
        <v>1</v>
      </c>
      <c r="G347" s="1" t="s">
        <v>61</v>
      </c>
      <c r="H347" t="b">
        <v>1</v>
      </c>
      <c r="I347" t="b">
        <v>0</v>
      </c>
      <c r="J347" t="b">
        <v>1</v>
      </c>
      <c r="K347" t="b">
        <v>0</v>
      </c>
      <c r="L347" t="b">
        <v>0</v>
      </c>
      <c r="M347" t="b">
        <v>0</v>
      </c>
      <c r="N347" t="b">
        <v>0</v>
      </c>
      <c r="O347" t="b">
        <v>0</v>
      </c>
      <c r="P347">
        <v>2</v>
      </c>
      <c r="Q347">
        <v>141.54999999999998</v>
      </c>
      <c r="R347">
        <v>70.774999999999991</v>
      </c>
      <c r="S347">
        <f>$H$1*output[[#This Row],[sense_temp]]+$I$1*output[[#This Row],[sense_motion]]+$J$1*output[[#This Row],[sense_humidity]]+$K$1*output[[#This Row],[sense_uv]]+$L$1*output[[#This Row],[sense_light]]+$M$1*output[[#This Row],[sense_vibration]]+$N$1*output[[#This Row],[sense_plant]]+$O$1*output[[#This Row],[sense_door]]</f>
        <v>2</v>
      </c>
      <c r="T347">
        <f>-output[[#This Row],[adjprice]]/output[[#This Row],[adj sensors]]</f>
        <v>-70.774999999999991</v>
      </c>
      <c r="U347" s="1" t="s">
        <v>24</v>
      </c>
      <c r="V347" s="7" cm="1">
        <f t="array" ref="V347">IFERROR(_xlfn.NORM.DIST(output[[#This Row],[neg_pps]],AVERAGE(IF(output[sensors]=output[[#This Row],[sensors]],output[neg_pps])),_xlfn.STDEV.P(IF(output[sensors]=output[[#This Row],[sensors]],output[neg_pps])),1),_xlfn.NORM.DIST(output[[#This Row],[neg_pps]],AVERAGE(output[neg_pps]),_xlfn.STDEV.P(output[neg_pps]),1))*(5-1)+1</f>
        <v>1.1769399091719142</v>
      </c>
      <c r="W347" s="7" cm="1">
        <f t="array" ref="W347">IFERROR(_xlfn.NORM.DIST(output[[#This Row],[reviews]],AVERAGE(IF(output[sensors]=output[[#This Row],[sensors]],output[reviews])),_xlfn.STDEV.P(IF(output[sensors]=output[[#This Row],[sensors]],output[reviews])),1),_xlfn.NORM.DIST(output[[#This Row],[reviews]],AVERAGE(output[reviews]),_xlfn.STDEV.P(output[reviews]),1))*(1.2-0.8)+0.5</f>
        <v>0.89901586526442723</v>
      </c>
      <c r="X347" s="8">
        <f>output[[#This Row],[normalized review count]]*output[[#This Row],[rating]]</f>
        <v>4.0455713936899222</v>
      </c>
      <c r="Y347" s="8">
        <f>(output[[#This Row],[adj Review]]+output[[#This Row],[normalized_pps]])/2</f>
        <v>2.611255651430918</v>
      </c>
    </row>
    <row r="348" spans="1:25" hidden="1" x14ac:dyDescent="0.25">
      <c r="A348" s="1" t="s">
        <v>83</v>
      </c>
      <c r="B348" s="1" t="s">
        <v>283</v>
      </c>
      <c r="C348">
        <v>141.54999999999998</v>
      </c>
      <c r="D348">
        <v>4.5</v>
      </c>
      <c r="E348">
        <v>1552</v>
      </c>
      <c r="F348">
        <v>1</v>
      </c>
      <c r="G348" s="1" t="s">
        <v>61</v>
      </c>
      <c r="H348" t="b">
        <v>1</v>
      </c>
      <c r="I348" t="b">
        <v>0</v>
      </c>
      <c r="J348" t="b">
        <v>1</v>
      </c>
      <c r="K348" t="b">
        <v>0</v>
      </c>
      <c r="L348" t="b">
        <v>0</v>
      </c>
      <c r="M348" t="b">
        <v>0</v>
      </c>
      <c r="N348" t="b">
        <v>0</v>
      </c>
      <c r="O348" t="b">
        <v>0</v>
      </c>
      <c r="P348">
        <v>2</v>
      </c>
      <c r="Q348">
        <v>141.54999999999998</v>
      </c>
      <c r="R348">
        <v>70.774999999999991</v>
      </c>
      <c r="S348">
        <f>$H$1*output[[#This Row],[sense_temp]]+$I$1*output[[#This Row],[sense_motion]]+$J$1*output[[#This Row],[sense_humidity]]+$K$1*output[[#This Row],[sense_uv]]+$L$1*output[[#This Row],[sense_light]]+$M$1*output[[#This Row],[sense_vibration]]+$N$1*output[[#This Row],[sense_plant]]+$O$1*output[[#This Row],[sense_door]]</f>
        <v>2</v>
      </c>
      <c r="T348">
        <f>-output[[#This Row],[adjprice]]/output[[#This Row],[adj sensors]]</f>
        <v>-70.774999999999991</v>
      </c>
      <c r="U348" s="1" t="s">
        <v>24</v>
      </c>
      <c r="V348" s="7" cm="1">
        <f t="array" ref="V348">IFERROR(_xlfn.NORM.DIST(output[[#This Row],[neg_pps]],AVERAGE(IF(output[sensors]=output[[#This Row],[sensors]],output[neg_pps])),_xlfn.STDEV.P(IF(output[sensors]=output[[#This Row],[sensors]],output[neg_pps])),1),_xlfn.NORM.DIST(output[[#This Row],[neg_pps]],AVERAGE(output[neg_pps]),_xlfn.STDEV.P(output[neg_pps]),1))*(5-1)+1</f>
        <v>1.1769399091719142</v>
      </c>
      <c r="W348" s="7" cm="1">
        <f t="array" ref="W348">IFERROR(_xlfn.NORM.DIST(output[[#This Row],[reviews]],AVERAGE(IF(output[sensors]=output[[#This Row],[sensors]],output[reviews])),_xlfn.STDEV.P(IF(output[sensors]=output[[#This Row],[sensors]],output[reviews])),1),_xlfn.NORM.DIST(output[[#This Row],[reviews]],AVERAGE(output[reviews]),_xlfn.STDEV.P(output[reviews]),1))*(1.2-0.8)+0.5</f>
        <v>0.89901586526442723</v>
      </c>
      <c r="X348" s="8">
        <f>output[[#This Row],[normalized review count]]*output[[#This Row],[rating]]</f>
        <v>4.0455713936899222</v>
      </c>
      <c r="Y348" s="8">
        <f>(output[[#This Row],[adj Review]]+output[[#This Row],[normalized_pps]])/2</f>
        <v>2.611255651430918</v>
      </c>
    </row>
    <row r="349" spans="1:25" hidden="1" x14ac:dyDescent="0.25">
      <c r="A349" s="1" t="s">
        <v>83</v>
      </c>
      <c r="B349" s="1" t="s">
        <v>286</v>
      </c>
      <c r="C349">
        <v>141.54999999999998</v>
      </c>
      <c r="D349">
        <v>4.5</v>
      </c>
      <c r="E349">
        <v>1552</v>
      </c>
      <c r="F349">
        <v>1</v>
      </c>
      <c r="G349" s="1" t="s">
        <v>61</v>
      </c>
      <c r="H349" t="b">
        <v>1</v>
      </c>
      <c r="I349" t="b">
        <v>0</v>
      </c>
      <c r="J349" t="b">
        <v>1</v>
      </c>
      <c r="K349" t="b">
        <v>0</v>
      </c>
      <c r="L349" t="b">
        <v>0</v>
      </c>
      <c r="M349" t="b">
        <v>0</v>
      </c>
      <c r="N349" t="b">
        <v>0</v>
      </c>
      <c r="O349" t="b">
        <v>0</v>
      </c>
      <c r="P349">
        <v>2</v>
      </c>
      <c r="Q349">
        <v>141.54999999999998</v>
      </c>
      <c r="R349">
        <v>70.774999999999991</v>
      </c>
      <c r="S349">
        <f>$H$1*output[[#This Row],[sense_temp]]+$I$1*output[[#This Row],[sense_motion]]+$J$1*output[[#This Row],[sense_humidity]]+$K$1*output[[#This Row],[sense_uv]]+$L$1*output[[#This Row],[sense_light]]+$M$1*output[[#This Row],[sense_vibration]]+$N$1*output[[#This Row],[sense_plant]]+$O$1*output[[#This Row],[sense_door]]</f>
        <v>2</v>
      </c>
      <c r="T349">
        <f>-output[[#This Row],[adjprice]]/output[[#This Row],[adj sensors]]</f>
        <v>-70.774999999999991</v>
      </c>
      <c r="U349" s="1" t="s">
        <v>24</v>
      </c>
      <c r="V349" s="7" cm="1">
        <f t="array" ref="V349">IFERROR(_xlfn.NORM.DIST(output[[#This Row],[neg_pps]],AVERAGE(IF(output[sensors]=output[[#This Row],[sensors]],output[neg_pps])),_xlfn.STDEV.P(IF(output[sensors]=output[[#This Row],[sensors]],output[neg_pps])),1),_xlfn.NORM.DIST(output[[#This Row],[neg_pps]],AVERAGE(output[neg_pps]),_xlfn.STDEV.P(output[neg_pps]),1))*(5-1)+1</f>
        <v>1.1769399091719142</v>
      </c>
      <c r="W349" s="7" cm="1">
        <f t="array" ref="W349">IFERROR(_xlfn.NORM.DIST(output[[#This Row],[reviews]],AVERAGE(IF(output[sensors]=output[[#This Row],[sensors]],output[reviews])),_xlfn.STDEV.P(IF(output[sensors]=output[[#This Row],[sensors]],output[reviews])),1),_xlfn.NORM.DIST(output[[#This Row],[reviews]],AVERAGE(output[reviews]),_xlfn.STDEV.P(output[reviews]),1))*(1.2-0.8)+0.5</f>
        <v>0.89901586526442723</v>
      </c>
      <c r="X349" s="8">
        <f>output[[#This Row],[normalized review count]]*output[[#This Row],[rating]]</f>
        <v>4.0455713936899222</v>
      </c>
      <c r="Y349" s="8">
        <f>(output[[#This Row],[adj Review]]+output[[#This Row],[normalized_pps]])/2</f>
        <v>2.611255651430918</v>
      </c>
    </row>
    <row r="350" spans="1:25" hidden="1" x14ac:dyDescent="0.25">
      <c r="A350" s="1" t="s">
        <v>83</v>
      </c>
      <c r="B350" s="1" t="s">
        <v>287</v>
      </c>
      <c r="C350">
        <v>141.54999999999998</v>
      </c>
      <c r="D350">
        <v>4.5</v>
      </c>
      <c r="E350">
        <v>1552</v>
      </c>
      <c r="F350">
        <v>1</v>
      </c>
      <c r="G350" s="1" t="s">
        <v>61</v>
      </c>
      <c r="H350" t="b">
        <v>1</v>
      </c>
      <c r="I350" t="b">
        <v>0</v>
      </c>
      <c r="J350" t="b">
        <v>1</v>
      </c>
      <c r="K350" t="b">
        <v>0</v>
      </c>
      <c r="L350" t="b">
        <v>0</v>
      </c>
      <c r="M350" t="b">
        <v>0</v>
      </c>
      <c r="N350" t="b">
        <v>0</v>
      </c>
      <c r="O350" t="b">
        <v>0</v>
      </c>
      <c r="P350">
        <v>2</v>
      </c>
      <c r="Q350">
        <v>141.54999999999998</v>
      </c>
      <c r="R350">
        <v>70.774999999999991</v>
      </c>
      <c r="S350">
        <f>$H$1*output[[#This Row],[sense_temp]]+$I$1*output[[#This Row],[sense_motion]]+$J$1*output[[#This Row],[sense_humidity]]+$K$1*output[[#This Row],[sense_uv]]+$L$1*output[[#This Row],[sense_light]]+$M$1*output[[#This Row],[sense_vibration]]+$N$1*output[[#This Row],[sense_plant]]+$O$1*output[[#This Row],[sense_door]]</f>
        <v>2</v>
      </c>
      <c r="T350">
        <f>-output[[#This Row],[adjprice]]/output[[#This Row],[adj sensors]]</f>
        <v>-70.774999999999991</v>
      </c>
      <c r="U350" s="1" t="s">
        <v>24</v>
      </c>
      <c r="V350" s="7" cm="1">
        <f t="array" ref="V350">IFERROR(_xlfn.NORM.DIST(output[[#This Row],[neg_pps]],AVERAGE(IF(output[sensors]=output[[#This Row],[sensors]],output[neg_pps])),_xlfn.STDEV.P(IF(output[sensors]=output[[#This Row],[sensors]],output[neg_pps])),1),_xlfn.NORM.DIST(output[[#This Row],[neg_pps]],AVERAGE(output[neg_pps]),_xlfn.STDEV.P(output[neg_pps]),1))*(5-1)+1</f>
        <v>1.1769399091719142</v>
      </c>
      <c r="W350" s="7" cm="1">
        <f t="array" ref="W350">IFERROR(_xlfn.NORM.DIST(output[[#This Row],[reviews]],AVERAGE(IF(output[sensors]=output[[#This Row],[sensors]],output[reviews])),_xlfn.STDEV.P(IF(output[sensors]=output[[#This Row],[sensors]],output[reviews])),1),_xlfn.NORM.DIST(output[[#This Row],[reviews]],AVERAGE(output[reviews]),_xlfn.STDEV.P(output[reviews]),1))*(1.2-0.8)+0.5</f>
        <v>0.89901586526442723</v>
      </c>
      <c r="X350" s="8">
        <f>output[[#This Row],[normalized review count]]*output[[#This Row],[rating]]</f>
        <v>4.0455713936899222</v>
      </c>
      <c r="Y350" s="8">
        <f>(output[[#This Row],[adj Review]]+output[[#This Row],[normalized_pps]])/2</f>
        <v>2.611255651430918</v>
      </c>
    </row>
    <row r="351" spans="1:25" hidden="1" x14ac:dyDescent="0.25">
      <c r="A351" s="1" t="s">
        <v>83</v>
      </c>
      <c r="B351" s="1" t="s">
        <v>311</v>
      </c>
      <c r="C351">
        <v>141.54999999999998</v>
      </c>
      <c r="D351">
        <v>4.5</v>
      </c>
      <c r="E351">
        <v>1552</v>
      </c>
      <c r="F351">
        <v>1</v>
      </c>
      <c r="G351" s="1" t="s">
        <v>61</v>
      </c>
      <c r="H351" t="b">
        <v>1</v>
      </c>
      <c r="I351" t="b">
        <v>0</v>
      </c>
      <c r="J351" t="b">
        <v>1</v>
      </c>
      <c r="K351" t="b">
        <v>0</v>
      </c>
      <c r="L351" t="b">
        <v>0</v>
      </c>
      <c r="M351" t="b">
        <v>0</v>
      </c>
      <c r="N351" t="b">
        <v>0</v>
      </c>
      <c r="O351" t="b">
        <v>0</v>
      </c>
      <c r="P351">
        <v>2</v>
      </c>
      <c r="Q351">
        <v>141.54999999999998</v>
      </c>
      <c r="R351">
        <v>70.774999999999991</v>
      </c>
      <c r="S351">
        <f>$H$1*output[[#This Row],[sense_temp]]+$I$1*output[[#This Row],[sense_motion]]+$J$1*output[[#This Row],[sense_humidity]]+$K$1*output[[#This Row],[sense_uv]]+$L$1*output[[#This Row],[sense_light]]+$M$1*output[[#This Row],[sense_vibration]]+$N$1*output[[#This Row],[sense_plant]]+$O$1*output[[#This Row],[sense_door]]</f>
        <v>2</v>
      </c>
      <c r="T351">
        <f>-output[[#This Row],[adjprice]]/output[[#This Row],[adj sensors]]</f>
        <v>-70.774999999999991</v>
      </c>
      <c r="U351" s="1" t="s">
        <v>24</v>
      </c>
      <c r="V351" s="7" cm="1">
        <f t="array" ref="V351">IFERROR(_xlfn.NORM.DIST(output[[#This Row],[neg_pps]],AVERAGE(IF(output[sensors]=output[[#This Row],[sensors]],output[neg_pps])),_xlfn.STDEV.P(IF(output[sensors]=output[[#This Row],[sensors]],output[neg_pps])),1),_xlfn.NORM.DIST(output[[#This Row],[neg_pps]],AVERAGE(output[neg_pps]),_xlfn.STDEV.P(output[neg_pps]),1))*(5-1)+1</f>
        <v>1.1769399091719142</v>
      </c>
      <c r="W351" s="7" cm="1">
        <f t="array" ref="W351">IFERROR(_xlfn.NORM.DIST(output[[#This Row],[reviews]],AVERAGE(IF(output[sensors]=output[[#This Row],[sensors]],output[reviews])),_xlfn.STDEV.P(IF(output[sensors]=output[[#This Row],[sensors]],output[reviews])),1),_xlfn.NORM.DIST(output[[#This Row],[reviews]],AVERAGE(output[reviews]),_xlfn.STDEV.P(output[reviews]),1))*(1.2-0.8)+0.5</f>
        <v>0.89901586526442723</v>
      </c>
      <c r="X351" s="8">
        <f>output[[#This Row],[normalized review count]]*output[[#This Row],[rating]]</f>
        <v>4.0455713936899222</v>
      </c>
      <c r="Y351" s="8">
        <f>(output[[#This Row],[adj Review]]+output[[#This Row],[normalized_pps]])/2</f>
        <v>2.611255651430918</v>
      </c>
    </row>
    <row r="352" spans="1:25" hidden="1" x14ac:dyDescent="0.25">
      <c r="A352" s="1" t="s">
        <v>83</v>
      </c>
      <c r="B352" s="1" t="s">
        <v>312</v>
      </c>
      <c r="C352">
        <v>141.54999999999998</v>
      </c>
      <c r="D352">
        <v>4.5</v>
      </c>
      <c r="E352">
        <v>1552</v>
      </c>
      <c r="F352">
        <v>1</v>
      </c>
      <c r="G352" s="1" t="s">
        <v>61</v>
      </c>
      <c r="H352" t="b">
        <v>1</v>
      </c>
      <c r="I352" t="b">
        <v>0</v>
      </c>
      <c r="J352" t="b">
        <v>1</v>
      </c>
      <c r="K352" t="b">
        <v>0</v>
      </c>
      <c r="L352" t="b">
        <v>0</v>
      </c>
      <c r="M352" t="b">
        <v>0</v>
      </c>
      <c r="N352" t="b">
        <v>0</v>
      </c>
      <c r="O352" t="b">
        <v>0</v>
      </c>
      <c r="P352">
        <v>2</v>
      </c>
      <c r="Q352">
        <v>141.54999999999998</v>
      </c>
      <c r="R352">
        <v>70.774999999999991</v>
      </c>
      <c r="S352">
        <f>$H$1*output[[#This Row],[sense_temp]]+$I$1*output[[#This Row],[sense_motion]]+$J$1*output[[#This Row],[sense_humidity]]+$K$1*output[[#This Row],[sense_uv]]+$L$1*output[[#This Row],[sense_light]]+$M$1*output[[#This Row],[sense_vibration]]+$N$1*output[[#This Row],[sense_plant]]+$O$1*output[[#This Row],[sense_door]]</f>
        <v>2</v>
      </c>
      <c r="T352">
        <f>-output[[#This Row],[adjprice]]/output[[#This Row],[adj sensors]]</f>
        <v>-70.774999999999991</v>
      </c>
      <c r="U352" s="1" t="s">
        <v>24</v>
      </c>
      <c r="V352" s="7" cm="1">
        <f t="array" ref="V352">IFERROR(_xlfn.NORM.DIST(output[[#This Row],[neg_pps]],AVERAGE(IF(output[sensors]=output[[#This Row],[sensors]],output[neg_pps])),_xlfn.STDEV.P(IF(output[sensors]=output[[#This Row],[sensors]],output[neg_pps])),1),_xlfn.NORM.DIST(output[[#This Row],[neg_pps]],AVERAGE(output[neg_pps]),_xlfn.STDEV.P(output[neg_pps]),1))*(5-1)+1</f>
        <v>1.1769399091719142</v>
      </c>
      <c r="W352" s="7" cm="1">
        <f t="array" ref="W352">IFERROR(_xlfn.NORM.DIST(output[[#This Row],[reviews]],AVERAGE(IF(output[sensors]=output[[#This Row],[sensors]],output[reviews])),_xlfn.STDEV.P(IF(output[sensors]=output[[#This Row],[sensors]],output[reviews])),1),_xlfn.NORM.DIST(output[[#This Row],[reviews]],AVERAGE(output[reviews]),_xlfn.STDEV.P(output[reviews]),1))*(1.2-0.8)+0.5</f>
        <v>0.89901586526442723</v>
      </c>
      <c r="X352" s="8">
        <f>output[[#This Row],[normalized review count]]*output[[#This Row],[rating]]</f>
        <v>4.0455713936899222</v>
      </c>
      <c r="Y352" s="8">
        <f>(output[[#This Row],[adj Review]]+output[[#This Row],[normalized_pps]])/2</f>
        <v>2.611255651430918</v>
      </c>
    </row>
    <row r="353" spans="1:25" hidden="1" x14ac:dyDescent="0.25">
      <c r="A353" s="1" t="s">
        <v>83</v>
      </c>
      <c r="B353" s="1" t="s">
        <v>316</v>
      </c>
      <c r="C353">
        <v>141.54999999999998</v>
      </c>
      <c r="D353">
        <v>4.5</v>
      </c>
      <c r="E353">
        <v>1552</v>
      </c>
      <c r="F353">
        <v>1</v>
      </c>
      <c r="G353" s="1" t="s">
        <v>61</v>
      </c>
      <c r="H353" t="b">
        <v>1</v>
      </c>
      <c r="I353" t="b">
        <v>0</v>
      </c>
      <c r="J353" t="b">
        <v>1</v>
      </c>
      <c r="K353" t="b">
        <v>0</v>
      </c>
      <c r="L353" t="b">
        <v>0</v>
      </c>
      <c r="M353" t="b">
        <v>0</v>
      </c>
      <c r="N353" t="b">
        <v>0</v>
      </c>
      <c r="O353" t="b">
        <v>0</v>
      </c>
      <c r="P353">
        <v>2</v>
      </c>
      <c r="Q353">
        <v>141.54999999999998</v>
      </c>
      <c r="R353">
        <v>70.774999999999991</v>
      </c>
      <c r="S353">
        <f>$H$1*output[[#This Row],[sense_temp]]+$I$1*output[[#This Row],[sense_motion]]+$J$1*output[[#This Row],[sense_humidity]]+$K$1*output[[#This Row],[sense_uv]]+$L$1*output[[#This Row],[sense_light]]+$M$1*output[[#This Row],[sense_vibration]]+$N$1*output[[#This Row],[sense_plant]]+$O$1*output[[#This Row],[sense_door]]</f>
        <v>2</v>
      </c>
      <c r="T353">
        <f>-output[[#This Row],[adjprice]]/output[[#This Row],[adj sensors]]</f>
        <v>-70.774999999999991</v>
      </c>
      <c r="U353" s="1" t="s">
        <v>24</v>
      </c>
      <c r="V353" s="7" cm="1">
        <f t="array" ref="V353">IFERROR(_xlfn.NORM.DIST(output[[#This Row],[neg_pps]],AVERAGE(IF(output[sensors]=output[[#This Row],[sensors]],output[neg_pps])),_xlfn.STDEV.P(IF(output[sensors]=output[[#This Row],[sensors]],output[neg_pps])),1),_xlfn.NORM.DIST(output[[#This Row],[neg_pps]],AVERAGE(output[neg_pps]),_xlfn.STDEV.P(output[neg_pps]),1))*(5-1)+1</f>
        <v>1.1769399091719142</v>
      </c>
      <c r="W353" s="7" cm="1">
        <f t="array" ref="W353">IFERROR(_xlfn.NORM.DIST(output[[#This Row],[reviews]],AVERAGE(IF(output[sensors]=output[[#This Row],[sensors]],output[reviews])),_xlfn.STDEV.P(IF(output[sensors]=output[[#This Row],[sensors]],output[reviews])),1),_xlfn.NORM.DIST(output[[#This Row],[reviews]],AVERAGE(output[reviews]),_xlfn.STDEV.P(output[reviews]),1))*(1.2-0.8)+0.5</f>
        <v>0.89901586526442723</v>
      </c>
      <c r="X353" s="8">
        <f>output[[#This Row],[normalized review count]]*output[[#This Row],[rating]]</f>
        <v>4.0455713936899222</v>
      </c>
      <c r="Y353" s="8">
        <f>(output[[#This Row],[adj Review]]+output[[#This Row],[normalized_pps]])/2</f>
        <v>2.611255651430918</v>
      </c>
    </row>
    <row r="354" spans="1:25" hidden="1" x14ac:dyDescent="0.25">
      <c r="A354" s="1" t="s">
        <v>83</v>
      </c>
      <c r="B354" s="1" t="s">
        <v>343</v>
      </c>
      <c r="C354">
        <v>141.54999999999998</v>
      </c>
      <c r="D354">
        <v>4.5</v>
      </c>
      <c r="E354">
        <v>1552</v>
      </c>
      <c r="F354">
        <v>1</v>
      </c>
      <c r="G354" s="1" t="s">
        <v>61</v>
      </c>
      <c r="H354" t="b">
        <v>1</v>
      </c>
      <c r="I354" t="b">
        <v>0</v>
      </c>
      <c r="J354" t="b">
        <v>1</v>
      </c>
      <c r="K354" t="b">
        <v>0</v>
      </c>
      <c r="L354" t="b">
        <v>0</v>
      </c>
      <c r="M354" t="b">
        <v>0</v>
      </c>
      <c r="N354" t="b">
        <v>0</v>
      </c>
      <c r="O354" t="b">
        <v>0</v>
      </c>
      <c r="P354">
        <v>2</v>
      </c>
      <c r="Q354">
        <v>141.54999999999998</v>
      </c>
      <c r="R354">
        <v>70.774999999999991</v>
      </c>
      <c r="S354">
        <f>$H$1*output[[#This Row],[sense_temp]]+$I$1*output[[#This Row],[sense_motion]]+$J$1*output[[#This Row],[sense_humidity]]+$K$1*output[[#This Row],[sense_uv]]+$L$1*output[[#This Row],[sense_light]]+$M$1*output[[#This Row],[sense_vibration]]+$N$1*output[[#This Row],[sense_plant]]+$O$1*output[[#This Row],[sense_door]]</f>
        <v>2</v>
      </c>
      <c r="T354">
        <f>-output[[#This Row],[adjprice]]/output[[#This Row],[adj sensors]]</f>
        <v>-70.774999999999991</v>
      </c>
      <c r="U354" s="1" t="s">
        <v>24</v>
      </c>
      <c r="V354" s="7" cm="1">
        <f t="array" ref="V354">IFERROR(_xlfn.NORM.DIST(output[[#This Row],[neg_pps]],AVERAGE(IF(output[sensors]=output[[#This Row],[sensors]],output[neg_pps])),_xlfn.STDEV.P(IF(output[sensors]=output[[#This Row],[sensors]],output[neg_pps])),1),_xlfn.NORM.DIST(output[[#This Row],[neg_pps]],AVERAGE(output[neg_pps]),_xlfn.STDEV.P(output[neg_pps]),1))*(5-1)+1</f>
        <v>1.1769399091719142</v>
      </c>
      <c r="W354" s="7" cm="1">
        <f t="array" ref="W354">IFERROR(_xlfn.NORM.DIST(output[[#This Row],[reviews]],AVERAGE(IF(output[sensors]=output[[#This Row],[sensors]],output[reviews])),_xlfn.STDEV.P(IF(output[sensors]=output[[#This Row],[sensors]],output[reviews])),1),_xlfn.NORM.DIST(output[[#This Row],[reviews]],AVERAGE(output[reviews]),_xlfn.STDEV.P(output[reviews]),1))*(1.2-0.8)+0.5</f>
        <v>0.89901586526442723</v>
      </c>
      <c r="X354" s="8">
        <f>output[[#This Row],[normalized review count]]*output[[#This Row],[rating]]</f>
        <v>4.0455713936899222</v>
      </c>
      <c r="Y354" s="8">
        <f>(output[[#This Row],[adj Review]]+output[[#This Row],[normalized_pps]])/2</f>
        <v>2.611255651430918</v>
      </c>
    </row>
    <row r="355" spans="1:25" hidden="1" x14ac:dyDescent="0.25">
      <c r="A355" s="1" t="s">
        <v>83</v>
      </c>
      <c r="B355" s="1" t="s">
        <v>363</v>
      </c>
      <c r="C355">
        <v>141.54999999999998</v>
      </c>
      <c r="D355">
        <v>4.5</v>
      </c>
      <c r="E355">
        <v>1552</v>
      </c>
      <c r="F355">
        <v>1</v>
      </c>
      <c r="G355" s="1" t="s">
        <v>61</v>
      </c>
      <c r="H355" t="b">
        <v>1</v>
      </c>
      <c r="I355" t="b">
        <v>0</v>
      </c>
      <c r="J355" t="b">
        <v>1</v>
      </c>
      <c r="K355" t="b">
        <v>0</v>
      </c>
      <c r="L355" t="b">
        <v>0</v>
      </c>
      <c r="M355" t="b">
        <v>0</v>
      </c>
      <c r="N355" t="b">
        <v>0</v>
      </c>
      <c r="O355" t="b">
        <v>0</v>
      </c>
      <c r="P355">
        <v>2</v>
      </c>
      <c r="Q355">
        <v>141.54999999999998</v>
      </c>
      <c r="R355">
        <v>70.774999999999991</v>
      </c>
      <c r="S355">
        <f>$H$1*output[[#This Row],[sense_temp]]+$I$1*output[[#This Row],[sense_motion]]+$J$1*output[[#This Row],[sense_humidity]]+$K$1*output[[#This Row],[sense_uv]]+$L$1*output[[#This Row],[sense_light]]+$M$1*output[[#This Row],[sense_vibration]]+$N$1*output[[#This Row],[sense_plant]]+$O$1*output[[#This Row],[sense_door]]</f>
        <v>2</v>
      </c>
      <c r="T355">
        <f>-output[[#This Row],[adjprice]]/output[[#This Row],[adj sensors]]</f>
        <v>-70.774999999999991</v>
      </c>
      <c r="U355" s="1" t="s">
        <v>24</v>
      </c>
      <c r="V355" s="7" cm="1">
        <f t="array" ref="V355">IFERROR(_xlfn.NORM.DIST(output[[#This Row],[neg_pps]],AVERAGE(IF(output[sensors]=output[[#This Row],[sensors]],output[neg_pps])),_xlfn.STDEV.P(IF(output[sensors]=output[[#This Row],[sensors]],output[neg_pps])),1),_xlfn.NORM.DIST(output[[#This Row],[neg_pps]],AVERAGE(output[neg_pps]),_xlfn.STDEV.P(output[neg_pps]),1))*(5-1)+1</f>
        <v>1.1769399091719142</v>
      </c>
      <c r="W355" s="7" cm="1">
        <f t="array" ref="W355">IFERROR(_xlfn.NORM.DIST(output[[#This Row],[reviews]],AVERAGE(IF(output[sensors]=output[[#This Row],[sensors]],output[reviews])),_xlfn.STDEV.P(IF(output[sensors]=output[[#This Row],[sensors]],output[reviews])),1),_xlfn.NORM.DIST(output[[#This Row],[reviews]],AVERAGE(output[reviews]),_xlfn.STDEV.P(output[reviews]),1))*(1.2-0.8)+0.5</f>
        <v>0.89901586526442723</v>
      </c>
      <c r="X355" s="8">
        <f>output[[#This Row],[normalized review count]]*output[[#This Row],[rating]]</f>
        <v>4.0455713936899222</v>
      </c>
      <c r="Y355" s="8">
        <f>(output[[#This Row],[adj Review]]+output[[#This Row],[normalized_pps]])/2</f>
        <v>2.611255651430918</v>
      </c>
    </row>
    <row r="356" spans="1:25" hidden="1" x14ac:dyDescent="0.25">
      <c r="A356" s="1" t="s">
        <v>83</v>
      </c>
      <c r="B356" s="1" t="s">
        <v>372</v>
      </c>
      <c r="C356">
        <v>141.54999999999998</v>
      </c>
      <c r="D356">
        <v>4.5</v>
      </c>
      <c r="E356">
        <v>1552</v>
      </c>
      <c r="F356">
        <v>1</v>
      </c>
      <c r="G356" s="1" t="s">
        <v>61</v>
      </c>
      <c r="H356" t="b">
        <v>1</v>
      </c>
      <c r="I356" t="b">
        <v>0</v>
      </c>
      <c r="J356" t="b">
        <v>1</v>
      </c>
      <c r="K356" t="b">
        <v>0</v>
      </c>
      <c r="L356" t="b">
        <v>0</v>
      </c>
      <c r="M356" t="b">
        <v>0</v>
      </c>
      <c r="N356" t="b">
        <v>0</v>
      </c>
      <c r="O356" t="b">
        <v>0</v>
      </c>
      <c r="P356">
        <v>2</v>
      </c>
      <c r="Q356">
        <v>141.54999999999998</v>
      </c>
      <c r="R356">
        <v>70.774999999999991</v>
      </c>
      <c r="S356">
        <f>$H$1*output[[#This Row],[sense_temp]]+$I$1*output[[#This Row],[sense_motion]]+$J$1*output[[#This Row],[sense_humidity]]+$K$1*output[[#This Row],[sense_uv]]+$L$1*output[[#This Row],[sense_light]]+$M$1*output[[#This Row],[sense_vibration]]+$N$1*output[[#This Row],[sense_plant]]+$O$1*output[[#This Row],[sense_door]]</f>
        <v>2</v>
      </c>
      <c r="T356">
        <f>-output[[#This Row],[adjprice]]/output[[#This Row],[adj sensors]]</f>
        <v>-70.774999999999991</v>
      </c>
      <c r="U356" s="1" t="s">
        <v>24</v>
      </c>
      <c r="V356" s="7" cm="1">
        <f t="array" ref="V356">IFERROR(_xlfn.NORM.DIST(output[[#This Row],[neg_pps]],AVERAGE(IF(output[sensors]=output[[#This Row],[sensors]],output[neg_pps])),_xlfn.STDEV.P(IF(output[sensors]=output[[#This Row],[sensors]],output[neg_pps])),1),_xlfn.NORM.DIST(output[[#This Row],[neg_pps]],AVERAGE(output[neg_pps]),_xlfn.STDEV.P(output[neg_pps]),1))*(5-1)+1</f>
        <v>1.1769399091719142</v>
      </c>
      <c r="W356" s="7" cm="1">
        <f t="array" ref="W356">IFERROR(_xlfn.NORM.DIST(output[[#This Row],[reviews]],AVERAGE(IF(output[sensors]=output[[#This Row],[sensors]],output[reviews])),_xlfn.STDEV.P(IF(output[sensors]=output[[#This Row],[sensors]],output[reviews])),1),_xlfn.NORM.DIST(output[[#This Row],[reviews]],AVERAGE(output[reviews]),_xlfn.STDEV.P(output[reviews]),1))*(1.2-0.8)+0.5</f>
        <v>0.89901586526442723</v>
      </c>
      <c r="X356" s="8">
        <f>output[[#This Row],[normalized review count]]*output[[#This Row],[rating]]</f>
        <v>4.0455713936899222</v>
      </c>
      <c r="Y356" s="8">
        <f>(output[[#This Row],[adj Review]]+output[[#This Row],[normalized_pps]])/2</f>
        <v>2.611255651430918</v>
      </c>
    </row>
    <row r="357" spans="1:25" hidden="1" x14ac:dyDescent="0.25">
      <c r="A357" s="1" t="s">
        <v>83</v>
      </c>
      <c r="B357" s="1" t="s">
        <v>401</v>
      </c>
      <c r="C357">
        <v>141.54999999999998</v>
      </c>
      <c r="D357">
        <v>4.5</v>
      </c>
      <c r="E357">
        <v>1552</v>
      </c>
      <c r="F357">
        <v>1</v>
      </c>
      <c r="G357" s="1" t="s">
        <v>61</v>
      </c>
      <c r="H357" t="b">
        <v>1</v>
      </c>
      <c r="I357" t="b">
        <v>0</v>
      </c>
      <c r="J357" t="b">
        <v>1</v>
      </c>
      <c r="K357" t="b">
        <v>0</v>
      </c>
      <c r="L357" t="b">
        <v>0</v>
      </c>
      <c r="M357" t="b">
        <v>0</v>
      </c>
      <c r="N357" t="b">
        <v>0</v>
      </c>
      <c r="O357" t="b">
        <v>0</v>
      </c>
      <c r="P357">
        <v>2</v>
      </c>
      <c r="Q357">
        <v>141.54999999999998</v>
      </c>
      <c r="R357">
        <v>70.774999999999991</v>
      </c>
      <c r="S357">
        <f>$H$1*output[[#This Row],[sense_temp]]+$I$1*output[[#This Row],[sense_motion]]+$J$1*output[[#This Row],[sense_humidity]]+$K$1*output[[#This Row],[sense_uv]]+$L$1*output[[#This Row],[sense_light]]+$M$1*output[[#This Row],[sense_vibration]]+$N$1*output[[#This Row],[sense_plant]]+$O$1*output[[#This Row],[sense_door]]</f>
        <v>2</v>
      </c>
      <c r="T357">
        <f>-output[[#This Row],[adjprice]]/output[[#This Row],[adj sensors]]</f>
        <v>-70.774999999999991</v>
      </c>
      <c r="U357" s="1" t="s">
        <v>24</v>
      </c>
      <c r="V357" s="7" cm="1">
        <f t="array" ref="V357">IFERROR(_xlfn.NORM.DIST(output[[#This Row],[neg_pps]],AVERAGE(IF(output[sensors]=output[[#This Row],[sensors]],output[neg_pps])),_xlfn.STDEV.P(IF(output[sensors]=output[[#This Row],[sensors]],output[neg_pps])),1),_xlfn.NORM.DIST(output[[#This Row],[neg_pps]],AVERAGE(output[neg_pps]),_xlfn.STDEV.P(output[neg_pps]),1))*(5-1)+1</f>
        <v>1.1769399091719142</v>
      </c>
      <c r="W357" s="7" cm="1">
        <f t="array" ref="W357">IFERROR(_xlfn.NORM.DIST(output[[#This Row],[reviews]],AVERAGE(IF(output[sensors]=output[[#This Row],[sensors]],output[reviews])),_xlfn.STDEV.P(IF(output[sensors]=output[[#This Row],[sensors]],output[reviews])),1),_xlfn.NORM.DIST(output[[#This Row],[reviews]],AVERAGE(output[reviews]),_xlfn.STDEV.P(output[reviews]),1))*(1.2-0.8)+0.5</f>
        <v>0.89901586526442723</v>
      </c>
      <c r="X357" s="8">
        <f>output[[#This Row],[normalized review count]]*output[[#This Row],[rating]]</f>
        <v>4.0455713936899222</v>
      </c>
      <c r="Y357" s="8">
        <f>(output[[#This Row],[adj Review]]+output[[#This Row],[normalized_pps]])/2</f>
        <v>2.611255651430918</v>
      </c>
    </row>
    <row r="358" spans="1:25" hidden="1" x14ac:dyDescent="0.25">
      <c r="A358" s="1" t="s">
        <v>83</v>
      </c>
      <c r="B358" s="1" t="s">
        <v>418</v>
      </c>
      <c r="C358">
        <v>141.54999999999998</v>
      </c>
      <c r="D358">
        <v>4.5</v>
      </c>
      <c r="E358">
        <v>1552</v>
      </c>
      <c r="F358">
        <v>1</v>
      </c>
      <c r="G358" s="1" t="s">
        <v>61</v>
      </c>
      <c r="H358" t="b">
        <v>1</v>
      </c>
      <c r="I358" t="b">
        <v>0</v>
      </c>
      <c r="J358" t="b">
        <v>1</v>
      </c>
      <c r="K358" t="b">
        <v>0</v>
      </c>
      <c r="L358" t="b">
        <v>0</v>
      </c>
      <c r="M358" t="b">
        <v>0</v>
      </c>
      <c r="N358" t="b">
        <v>0</v>
      </c>
      <c r="O358" t="b">
        <v>0</v>
      </c>
      <c r="P358">
        <v>2</v>
      </c>
      <c r="Q358">
        <v>141.54999999999998</v>
      </c>
      <c r="R358">
        <v>70.774999999999991</v>
      </c>
      <c r="S358">
        <f>$H$1*output[[#This Row],[sense_temp]]+$I$1*output[[#This Row],[sense_motion]]+$J$1*output[[#This Row],[sense_humidity]]+$K$1*output[[#This Row],[sense_uv]]+$L$1*output[[#This Row],[sense_light]]+$M$1*output[[#This Row],[sense_vibration]]+$N$1*output[[#This Row],[sense_plant]]+$O$1*output[[#This Row],[sense_door]]</f>
        <v>2</v>
      </c>
      <c r="T358">
        <f>-output[[#This Row],[adjprice]]/output[[#This Row],[adj sensors]]</f>
        <v>-70.774999999999991</v>
      </c>
      <c r="U358" s="1" t="s">
        <v>24</v>
      </c>
      <c r="V358" s="7" cm="1">
        <f t="array" ref="V358">IFERROR(_xlfn.NORM.DIST(output[[#This Row],[neg_pps]],AVERAGE(IF(output[sensors]=output[[#This Row],[sensors]],output[neg_pps])),_xlfn.STDEV.P(IF(output[sensors]=output[[#This Row],[sensors]],output[neg_pps])),1),_xlfn.NORM.DIST(output[[#This Row],[neg_pps]],AVERAGE(output[neg_pps]),_xlfn.STDEV.P(output[neg_pps]),1))*(5-1)+1</f>
        <v>1.1769399091719142</v>
      </c>
      <c r="W358" s="7" cm="1">
        <f t="array" ref="W358">IFERROR(_xlfn.NORM.DIST(output[[#This Row],[reviews]],AVERAGE(IF(output[sensors]=output[[#This Row],[sensors]],output[reviews])),_xlfn.STDEV.P(IF(output[sensors]=output[[#This Row],[sensors]],output[reviews])),1),_xlfn.NORM.DIST(output[[#This Row],[reviews]],AVERAGE(output[reviews]),_xlfn.STDEV.P(output[reviews]),1))*(1.2-0.8)+0.5</f>
        <v>0.89901586526442723</v>
      </c>
      <c r="X358" s="8">
        <f>output[[#This Row],[normalized review count]]*output[[#This Row],[rating]]</f>
        <v>4.0455713936899222</v>
      </c>
      <c r="Y358" s="8">
        <f>(output[[#This Row],[adj Review]]+output[[#This Row],[normalized_pps]])/2</f>
        <v>2.611255651430918</v>
      </c>
    </row>
    <row r="359" spans="1:25" hidden="1" x14ac:dyDescent="0.25">
      <c r="A359" s="1" t="s">
        <v>83</v>
      </c>
      <c r="B359" s="1" t="s">
        <v>474</v>
      </c>
      <c r="C359">
        <v>141.54999999999998</v>
      </c>
      <c r="D359">
        <v>4.5</v>
      </c>
      <c r="E359">
        <v>1552</v>
      </c>
      <c r="F359">
        <v>1</v>
      </c>
      <c r="G359" s="1" t="s">
        <v>61</v>
      </c>
      <c r="H359" t="b">
        <v>1</v>
      </c>
      <c r="I359" t="b">
        <v>0</v>
      </c>
      <c r="J359" t="b">
        <v>1</v>
      </c>
      <c r="K359" t="b">
        <v>0</v>
      </c>
      <c r="L359" t="b">
        <v>0</v>
      </c>
      <c r="M359" t="b">
        <v>0</v>
      </c>
      <c r="N359" t="b">
        <v>0</v>
      </c>
      <c r="O359" t="b">
        <v>0</v>
      </c>
      <c r="P359">
        <v>2</v>
      </c>
      <c r="Q359">
        <v>141.54999999999998</v>
      </c>
      <c r="R359">
        <v>70.774999999999991</v>
      </c>
      <c r="S359">
        <f>$H$1*output[[#This Row],[sense_temp]]+$I$1*output[[#This Row],[sense_motion]]+$J$1*output[[#This Row],[sense_humidity]]+$K$1*output[[#This Row],[sense_uv]]+$L$1*output[[#This Row],[sense_light]]+$M$1*output[[#This Row],[sense_vibration]]+$N$1*output[[#This Row],[sense_plant]]+$O$1*output[[#This Row],[sense_door]]</f>
        <v>2</v>
      </c>
      <c r="T359">
        <f>-output[[#This Row],[adjprice]]/output[[#This Row],[adj sensors]]</f>
        <v>-70.774999999999991</v>
      </c>
      <c r="U359" s="1" t="s">
        <v>24</v>
      </c>
      <c r="V359" s="7" cm="1">
        <f t="array" ref="V359">IFERROR(_xlfn.NORM.DIST(output[[#This Row],[neg_pps]],AVERAGE(IF(output[sensors]=output[[#This Row],[sensors]],output[neg_pps])),_xlfn.STDEV.P(IF(output[sensors]=output[[#This Row],[sensors]],output[neg_pps])),1),_xlfn.NORM.DIST(output[[#This Row],[neg_pps]],AVERAGE(output[neg_pps]),_xlfn.STDEV.P(output[neg_pps]),1))*(5-1)+1</f>
        <v>1.1769399091719142</v>
      </c>
      <c r="W359" s="7" cm="1">
        <f t="array" ref="W359">IFERROR(_xlfn.NORM.DIST(output[[#This Row],[reviews]],AVERAGE(IF(output[sensors]=output[[#This Row],[sensors]],output[reviews])),_xlfn.STDEV.P(IF(output[sensors]=output[[#This Row],[sensors]],output[reviews])),1),_xlfn.NORM.DIST(output[[#This Row],[reviews]],AVERAGE(output[reviews]),_xlfn.STDEV.P(output[reviews]),1))*(1.2-0.8)+0.5</f>
        <v>0.89901586526442723</v>
      </c>
      <c r="X359" s="8">
        <f>output[[#This Row],[normalized review count]]*output[[#This Row],[rating]]</f>
        <v>4.0455713936899222</v>
      </c>
      <c r="Y359" s="8">
        <f>(output[[#This Row],[adj Review]]+output[[#This Row],[normalized_pps]])/2</f>
        <v>2.611255651430918</v>
      </c>
    </row>
    <row r="360" spans="1:25" hidden="1" x14ac:dyDescent="0.25">
      <c r="A360" s="1" t="s">
        <v>135</v>
      </c>
      <c r="B360" s="1" t="s">
        <v>514</v>
      </c>
      <c r="C360">
        <v>80.141999999999996</v>
      </c>
      <c r="D360">
        <v>4</v>
      </c>
      <c r="E360">
        <v>2239</v>
      </c>
      <c r="F360">
        <v>1</v>
      </c>
      <c r="G360" s="1" t="s">
        <v>61</v>
      </c>
      <c r="H360" t="b">
        <v>0</v>
      </c>
      <c r="I360" t="b">
        <v>1</v>
      </c>
      <c r="J360" t="b">
        <v>0</v>
      </c>
      <c r="K360" t="b">
        <v>0</v>
      </c>
      <c r="L360" t="b">
        <v>0</v>
      </c>
      <c r="M360" t="b">
        <v>0</v>
      </c>
      <c r="N360" t="b">
        <v>0</v>
      </c>
      <c r="O360" t="b">
        <v>1</v>
      </c>
      <c r="P360">
        <v>2</v>
      </c>
      <c r="Q360">
        <v>80.141999999999996</v>
      </c>
      <c r="R360">
        <v>40.070999999999998</v>
      </c>
      <c r="S360">
        <f>$H$1*output[[#This Row],[sense_temp]]+$I$1*output[[#This Row],[sense_motion]]+$J$1*output[[#This Row],[sense_humidity]]+$K$1*output[[#This Row],[sense_uv]]+$L$1*output[[#This Row],[sense_light]]+$M$1*output[[#This Row],[sense_vibration]]+$N$1*output[[#This Row],[sense_plant]]+$O$1*output[[#This Row],[sense_door]]</f>
        <v>2</v>
      </c>
      <c r="T360">
        <f>-output[[#This Row],[adjprice]]/output[[#This Row],[adj sensors]]</f>
        <v>-40.070999999999998</v>
      </c>
      <c r="U360" s="1" t="s">
        <v>66</v>
      </c>
      <c r="V360" s="7" cm="1">
        <f t="array" ref="V360">IFERROR(_xlfn.NORM.DIST(output[[#This Row],[neg_pps]],AVERAGE(IF(output[sensors]=output[[#This Row],[sensors]],output[neg_pps])),_xlfn.STDEV.P(IF(output[sensors]=output[[#This Row],[sensors]],output[neg_pps])),1),_xlfn.NORM.DIST(output[[#This Row],[neg_pps]],AVERAGE(output[neg_pps]),_xlfn.STDEV.P(output[neg_pps]),1))*(5-1)+1</f>
        <v>1.7729525224532694</v>
      </c>
      <c r="W360" s="7" cm="1">
        <f t="array" ref="W360">IFERROR(_xlfn.NORM.DIST(output[[#This Row],[reviews]],AVERAGE(IF(output[sensors]=output[[#This Row],[sensors]],output[reviews])),_xlfn.STDEV.P(IF(output[sensors]=output[[#This Row],[sensors]],output[reviews])),1),_xlfn.NORM.DIST(output[[#This Row],[reviews]],AVERAGE(output[reviews]),_xlfn.STDEV.P(output[reviews]),1))*(1.2-0.8)+0.5</f>
        <v>0.86209795025925295</v>
      </c>
      <c r="X360" s="8">
        <f>output[[#This Row],[normalized review count]]*output[[#This Row],[rating]]</f>
        <v>3.4483918010370118</v>
      </c>
      <c r="Y360" s="8">
        <f>(output[[#This Row],[adj Review]]+output[[#This Row],[normalized_pps]])/2</f>
        <v>2.6106721617451405</v>
      </c>
    </row>
    <row r="361" spans="1:25" hidden="1" x14ac:dyDescent="0.25">
      <c r="A361" s="1" t="s">
        <v>26</v>
      </c>
      <c r="B361" s="1" t="s">
        <v>180</v>
      </c>
      <c r="C361">
        <v>42.606014317180481</v>
      </c>
      <c r="D361">
        <v>4</v>
      </c>
      <c r="E361">
        <v>77</v>
      </c>
      <c r="F361">
        <v>1</v>
      </c>
      <c r="G361" s="1" t="s">
        <v>20</v>
      </c>
      <c r="H361" t="b">
        <v>0</v>
      </c>
      <c r="I361" t="b">
        <v>1</v>
      </c>
      <c r="J361" t="b">
        <v>0</v>
      </c>
      <c r="K361" t="b">
        <v>0</v>
      </c>
      <c r="L361" t="b">
        <v>0</v>
      </c>
      <c r="M361" t="b">
        <v>0</v>
      </c>
      <c r="N361" t="b">
        <v>0</v>
      </c>
      <c r="O361" t="b">
        <v>0</v>
      </c>
      <c r="P361">
        <v>1</v>
      </c>
      <c r="Q361">
        <v>42.223382984581356</v>
      </c>
      <c r="R361">
        <v>27.629238160792891</v>
      </c>
      <c r="S361">
        <f>$H$1*output[[#This Row],[sense_temp]]+$I$1*output[[#This Row],[sense_motion]]+$J$1*output[[#This Row],[sense_humidity]]+$K$1*output[[#This Row],[sense_uv]]+$L$1*output[[#This Row],[sense_light]]+$M$1*output[[#This Row],[sense_vibration]]+$N$1*output[[#This Row],[sense_plant]]+$O$1*output[[#This Row],[sense_door]]</f>
        <v>1</v>
      </c>
      <c r="T361">
        <f>-output[[#This Row],[adjprice]]/output[[#This Row],[adj sensors]]</f>
        <v>-42.223382984581356</v>
      </c>
      <c r="U361" s="1" t="s">
        <v>21</v>
      </c>
      <c r="V361" s="7" cm="1">
        <f t="array" ref="V361">IFERROR(_xlfn.NORM.DIST(output[[#This Row],[neg_pps]],AVERAGE(IF(output[sensors]=output[[#This Row],[sensors]],output[neg_pps])),_xlfn.STDEV.P(IF(output[sensors]=output[[#This Row],[sensors]],output[neg_pps])),1),_xlfn.NORM.DIST(output[[#This Row],[neg_pps]],AVERAGE(output[neg_pps]),_xlfn.STDEV.P(output[neg_pps]),1))*(5-1)+1</f>
        <v>2.5295052557532478</v>
      </c>
      <c r="W361" s="7" cm="1">
        <f t="array" ref="W361">IFERROR(_xlfn.NORM.DIST(output[[#This Row],[reviews]],AVERAGE(IF(output[sensors]=output[[#This Row],[sensors]],output[reviews])),_xlfn.STDEV.P(IF(output[sensors]=output[[#This Row],[sensors]],output[reviews])),1),_xlfn.NORM.DIST(output[[#This Row],[reviews]],AVERAGE(output[reviews]),_xlfn.STDEV.P(output[reviews]),1))*(1.2-0.8)+0.5</f>
        <v>0.67085632949458585</v>
      </c>
      <c r="X361" s="8">
        <f>output[[#This Row],[normalized review count]]*output[[#This Row],[rating]]</f>
        <v>2.6834253179783434</v>
      </c>
      <c r="Y361" s="8">
        <f>(output[[#This Row],[adj Review]]+output[[#This Row],[normalized_pps]])/2</f>
        <v>2.6064652868657956</v>
      </c>
    </row>
    <row r="362" spans="1:25" hidden="1" x14ac:dyDescent="0.25">
      <c r="A362" s="1" t="s">
        <v>26</v>
      </c>
      <c r="B362" s="1" t="s">
        <v>242</v>
      </c>
      <c r="C362">
        <v>42.606014317180481</v>
      </c>
      <c r="D362">
        <v>4</v>
      </c>
      <c r="E362">
        <v>77</v>
      </c>
      <c r="F362">
        <v>1</v>
      </c>
      <c r="G362" s="1" t="s">
        <v>20</v>
      </c>
      <c r="H362" t="b">
        <v>0</v>
      </c>
      <c r="I362" t="b">
        <v>1</v>
      </c>
      <c r="J362" t="b">
        <v>0</v>
      </c>
      <c r="K362" t="b">
        <v>0</v>
      </c>
      <c r="L362" t="b">
        <v>0</v>
      </c>
      <c r="M362" t="b">
        <v>0</v>
      </c>
      <c r="N362" t="b">
        <v>0</v>
      </c>
      <c r="O362" t="b">
        <v>0</v>
      </c>
      <c r="P362">
        <v>1</v>
      </c>
      <c r="Q362">
        <v>42.223382984581356</v>
      </c>
      <c r="R362">
        <v>27.629238160792891</v>
      </c>
      <c r="S362">
        <f>$H$1*output[[#This Row],[sense_temp]]+$I$1*output[[#This Row],[sense_motion]]+$J$1*output[[#This Row],[sense_humidity]]+$K$1*output[[#This Row],[sense_uv]]+$L$1*output[[#This Row],[sense_light]]+$M$1*output[[#This Row],[sense_vibration]]+$N$1*output[[#This Row],[sense_plant]]+$O$1*output[[#This Row],[sense_door]]</f>
        <v>1</v>
      </c>
      <c r="T362">
        <f>-output[[#This Row],[adjprice]]/output[[#This Row],[adj sensors]]</f>
        <v>-42.223382984581356</v>
      </c>
      <c r="U362" s="1" t="s">
        <v>21</v>
      </c>
      <c r="V362" s="7" cm="1">
        <f t="array" ref="V362">IFERROR(_xlfn.NORM.DIST(output[[#This Row],[neg_pps]],AVERAGE(IF(output[sensors]=output[[#This Row],[sensors]],output[neg_pps])),_xlfn.STDEV.P(IF(output[sensors]=output[[#This Row],[sensors]],output[neg_pps])),1),_xlfn.NORM.DIST(output[[#This Row],[neg_pps]],AVERAGE(output[neg_pps]),_xlfn.STDEV.P(output[neg_pps]),1))*(5-1)+1</f>
        <v>2.5295052557532478</v>
      </c>
      <c r="W362" s="7" cm="1">
        <f t="array" ref="W362">IFERROR(_xlfn.NORM.DIST(output[[#This Row],[reviews]],AVERAGE(IF(output[sensors]=output[[#This Row],[sensors]],output[reviews])),_xlfn.STDEV.P(IF(output[sensors]=output[[#This Row],[sensors]],output[reviews])),1),_xlfn.NORM.DIST(output[[#This Row],[reviews]],AVERAGE(output[reviews]),_xlfn.STDEV.P(output[reviews]),1))*(1.2-0.8)+0.5</f>
        <v>0.67085632949458585</v>
      </c>
      <c r="X362" s="8">
        <f>output[[#This Row],[normalized review count]]*output[[#This Row],[rating]]</f>
        <v>2.6834253179783434</v>
      </c>
      <c r="Y362" s="8">
        <f>(output[[#This Row],[adj Review]]+output[[#This Row],[normalized_pps]])/2</f>
        <v>2.6064652868657956</v>
      </c>
    </row>
    <row r="363" spans="1:25" hidden="1" x14ac:dyDescent="0.25">
      <c r="A363" s="1" t="s">
        <v>26</v>
      </c>
      <c r="B363" s="1" t="s">
        <v>348</v>
      </c>
      <c r="C363">
        <v>42.606014317180481</v>
      </c>
      <c r="D363">
        <v>4</v>
      </c>
      <c r="E363">
        <v>77</v>
      </c>
      <c r="F363">
        <v>1</v>
      </c>
      <c r="G363" s="1" t="s">
        <v>20</v>
      </c>
      <c r="H363" t="b">
        <v>0</v>
      </c>
      <c r="I363" t="b">
        <v>1</v>
      </c>
      <c r="J363" t="b">
        <v>0</v>
      </c>
      <c r="K363" t="b">
        <v>0</v>
      </c>
      <c r="L363" t="b">
        <v>0</v>
      </c>
      <c r="M363" t="b">
        <v>0</v>
      </c>
      <c r="N363" t="b">
        <v>0</v>
      </c>
      <c r="O363" t="b">
        <v>0</v>
      </c>
      <c r="P363">
        <v>1</v>
      </c>
      <c r="Q363">
        <v>42.223382984581356</v>
      </c>
      <c r="R363">
        <v>27.629238160792891</v>
      </c>
      <c r="S363">
        <f>$H$1*output[[#This Row],[sense_temp]]+$I$1*output[[#This Row],[sense_motion]]+$J$1*output[[#This Row],[sense_humidity]]+$K$1*output[[#This Row],[sense_uv]]+$L$1*output[[#This Row],[sense_light]]+$M$1*output[[#This Row],[sense_vibration]]+$N$1*output[[#This Row],[sense_plant]]+$O$1*output[[#This Row],[sense_door]]</f>
        <v>1</v>
      </c>
      <c r="T363">
        <f>-output[[#This Row],[adjprice]]/output[[#This Row],[adj sensors]]</f>
        <v>-42.223382984581356</v>
      </c>
      <c r="U363" s="1" t="s">
        <v>21</v>
      </c>
      <c r="V363" s="7" cm="1">
        <f t="array" ref="V363">IFERROR(_xlfn.NORM.DIST(output[[#This Row],[neg_pps]],AVERAGE(IF(output[sensors]=output[[#This Row],[sensors]],output[neg_pps])),_xlfn.STDEV.P(IF(output[sensors]=output[[#This Row],[sensors]],output[neg_pps])),1),_xlfn.NORM.DIST(output[[#This Row],[neg_pps]],AVERAGE(output[neg_pps]),_xlfn.STDEV.P(output[neg_pps]),1))*(5-1)+1</f>
        <v>2.5295052557532478</v>
      </c>
      <c r="W363" s="7" cm="1">
        <f t="array" ref="W363">IFERROR(_xlfn.NORM.DIST(output[[#This Row],[reviews]],AVERAGE(IF(output[sensors]=output[[#This Row],[sensors]],output[reviews])),_xlfn.STDEV.P(IF(output[sensors]=output[[#This Row],[sensors]],output[reviews])),1),_xlfn.NORM.DIST(output[[#This Row],[reviews]],AVERAGE(output[reviews]),_xlfn.STDEV.P(output[reviews]),1))*(1.2-0.8)+0.5</f>
        <v>0.67085632949458585</v>
      </c>
      <c r="X363" s="8">
        <f>output[[#This Row],[normalized review count]]*output[[#This Row],[rating]]</f>
        <v>2.6834253179783434</v>
      </c>
      <c r="Y363" s="8">
        <f>(output[[#This Row],[adj Review]]+output[[#This Row],[normalized_pps]])/2</f>
        <v>2.6064652868657956</v>
      </c>
    </row>
    <row r="364" spans="1:25" hidden="1" x14ac:dyDescent="0.25">
      <c r="A364" s="1" t="s">
        <v>26</v>
      </c>
      <c r="B364" s="1" t="s">
        <v>444</v>
      </c>
      <c r="C364">
        <v>42.606014317180481</v>
      </c>
      <c r="D364">
        <v>4</v>
      </c>
      <c r="E364">
        <v>77</v>
      </c>
      <c r="F364">
        <v>1</v>
      </c>
      <c r="G364" s="1" t="s">
        <v>20</v>
      </c>
      <c r="H364" t="b">
        <v>0</v>
      </c>
      <c r="I364" t="b">
        <v>1</v>
      </c>
      <c r="J364" t="b">
        <v>0</v>
      </c>
      <c r="K364" t="b">
        <v>0</v>
      </c>
      <c r="L364" t="b">
        <v>0</v>
      </c>
      <c r="M364" t="b">
        <v>0</v>
      </c>
      <c r="N364" t="b">
        <v>0</v>
      </c>
      <c r="O364" t="b">
        <v>0</v>
      </c>
      <c r="P364">
        <v>1</v>
      </c>
      <c r="Q364">
        <v>42.223382984581356</v>
      </c>
      <c r="R364">
        <v>27.629238160792891</v>
      </c>
      <c r="S364">
        <f>$H$1*output[[#This Row],[sense_temp]]+$I$1*output[[#This Row],[sense_motion]]+$J$1*output[[#This Row],[sense_humidity]]+$K$1*output[[#This Row],[sense_uv]]+$L$1*output[[#This Row],[sense_light]]+$M$1*output[[#This Row],[sense_vibration]]+$N$1*output[[#This Row],[sense_plant]]+$O$1*output[[#This Row],[sense_door]]</f>
        <v>1</v>
      </c>
      <c r="T364">
        <f>-output[[#This Row],[adjprice]]/output[[#This Row],[adj sensors]]</f>
        <v>-42.223382984581356</v>
      </c>
      <c r="U364" s="1" t="s">
        <v>21</v>
      </c>
      <c r="V364" s="7" cm="1">
        <f t="array" ref="V364">IFERROR(_xlfn.NORM.DIST(output[[#This Row],[neg_pps]],AVERAGE(IF(output[sensors]=output[[#This Row],[sensors]],output[neg_pps])),_xlfn.STDEV.P(IF(output[sensors]=output[[#This Row],[sensors]],output[neg_pps])),1),_xlfn.NORM.DIST(output[[#This Row],[neg_pps]],AVERAGE(output[neg_pps]),_xlfn.STDEV.P(output[neg_pps]),1))*(5-1)+1</f>
        <v>2.5295052557532478</v>
      </c>
      <c r="W364" s="7" cm="1">
        <f t="array" ref="W364">IFERROR(_xlfn.NORM.DIST(output[[#This Row],[reviews]],AVERAGE(IF(output[sensors]=output[[#This Row],[sensors]],output[reviews])),_xlfn.STDEV.P(IF(output[sensors]=output[[#This Row],[sensors]],output[reviews])),1),_xlfn.NORM.DIST(output[[#This Row],[reviews]],AVERAGE(output[reviews]),_xlfn.STDEV.P(output[reviews]),1))*(1.2-0.8)+0.5</f>
        <v>0.67085632949458585</v>
      </c>
      <c r="X364" s="8">
        <f>output[[#This Row],[normalized review count]]*output[[#This Row],[rating]]</f>
        <v>2.6834253179783434</v>
      </c>
      <c r="Y364" s="8">
        <f>(output[[#This Row],[adj Review]]+output[[#This Row],[normalized_pps]])/2</f>
        <v>2.6064652868657956</v>
      </c>
    </row>
    <row r="365" spans="1:25" hidden="1" x14ac:dyDescent="0.25">
      <c r="A365" s="1" t="s">
        <v>26</v>
      </c>
      <c r="B365" s="1" t="s">
        <v>518</v>
      </c>
      <c r="C365">
        <v>42.606014317180481</v>
      </c>
      <c r="D365">
        <v>4</v>
      </c>
      <c r="E365">
        <v>77</v>
      </c>
      <c r="F365">
        <v>1</v>
      </c>
      <c r="G365" s="1" t="s">
        <v>20</v>
      </c>
      <c r="H365" t="b">
        <v>0</v>
      </c>
      <c r="I365" t="b">
        <v>1</v>
      </c>
      <c r="J365" t="b">
        <v>0</v>
      </c>
      <c r="K365" t="b">
        <v>0</v>
      </c>
      <c r="L365" t="b">
        <v>0</v>
      </c>
      <c r="M365" t="b">
        <v>0</v>
      </c>
      <c r="N365" t="b">
        <v>0</v>
      </c>
      <c r="O365" t="b">
        <v>0</v>
      </c>
      <c r="P365">
        <v>1</v>
      </c>
      <c r="Q365">
        <v>42.223382984581356</v>
      </c>
      <c r="R365">
        <v>27.629238160792891</v>
      </c>
      <c r="S365">
        <f>$H$1*output[[#This Row],[sense_temp]]+$I$1*output[[#This Row],[sense_motion]]+$J$1*output[[#This Row],[sense_humidity]]+$K$1*output[[#This Row],[sense_uv]]+$L$1*output[[#This Row],[sense_light]]+$M$1*output[[#This Row],[sense_vibration]]+$N$1*output[[#This Row],[sense_plant]]+$O$1*output[[#This Row],[sense_door]]</f>
        <v>1</v>
      </c>
      <c r="T365">
        <f>-output[[#This Row],[adjprice]]/output[[#This Row],[adj sensors]]</f>
        <v>-42.223382984581356</v>
      </c>
      <c r="U365" s="1" t="s">
        <v>21</v>
      </c>
      <c r="V365" s="7" cm="1">
        <f t="array" ref="V365">IFERROR(_xlfn.NORM.DIST(output[[#This Row],[neg_pps]],AVERAGE(IF(output[sensors]=output[[#This Row],[sensors]],output[neg_pps])),_xlfn.STDEV.P(IF(output[sensors]=output[[#This Row],[sensors]],output[neg_pps])),1),_xlfn.NORM.DIST(output[[#This Row],[neg_pps]],AVERAGE(output[neg_pps]),_xlfn.STDEV.P(output[neg_pps]),1))*(5-1)+1</f>
        <v>2.5295052557532478</v>
      </c>
      <c r="W365" s="7" cm="1">
        <f t="array" ref="W365">IFERROR(_xlfn.NORM.DIST(output[[#This Row],[reviews]],AVERAGE(IF(output[sensors]=output[[#This Row],[sensors]],output[reviews])),_xlfn.STDEV.P(IF(output[sensors]=output[[#This Row],[sensors]],output[reviews])),1),_xlfn.NORM.DIST(output[[#This Row],[reviews]],AVERAGE(output[reviews]),_xlfn.STDEV.P(output[reviews]),1))*(1.2-0.8)+0.5</f>
        <v>0.67085632949458585</v>
      </c>
      <c r="X365" s="8">
        <f>output[[#This Row],[normalized review count]]*output[[#This Row],[rating]]</f>
        <v>2.6834253179783434</v>
      </c>
      <c r="Y365" s="8">
        <f>(output[[#This Row],[adj Review]]+output[[#This Row],[normalized_pps]])/2</f>
        <v>2.6064652868657956</v>
      </c>
    </row>
    <row r="366" spans="1:25" hidden="1" x14ac:dyDescent="0.25">
      <c r="A366" s="1" t="s">
        <v>26</v>
      </c>
      <c r="B366" s="1" t="s">
        <v>565</v>
      </c>
      <c r="C366">
        <v>42.606014317180481</v>
      </c>
      <c r="D366">
        <v>4</v>
      </c>
      <c r="E366">
        <v>77</v>
      </c>
      <c r="F366">
        <v>1</v>
      </c>
      <c r="G366" s="1" t="s">
        <v>20</v>
      </c>
      <c r="H366" t="b">
        <v>0</v>
      </c>
      <c r="I366" t="b">
        <v>1</v>
      </c>
      <c r="J366" t="b">
        <v>0</v>
      </c>
      <c r="K366" t="b">
        <v>0</v>
      </c>
      <c r="L366" t="b">
        <v>0</v>
      </c>
      <c r="M366" t="b">
        <v>0</v>
      </c>
      <c r="N366" t="b">
        <v>0</v>
      </c>
      <c r="O366" t="b">
        <v>0</v>
      </c>
      <c r="P366">
        <v>1</v>
      </c>
      <c r="Q366">
        <v>42.223382984581356</v>
      </c>
      <c r="R366">
        <v>27.629238160792891</v>
      </c>
      <c r="S366">
        <f>$H$1*output[[#This Row],[sense_temp]]+$I$1*output[[#This Row],[sense_motion]]+$J$1*output[[#This Row],[sense_humidity]]+$K$1*output[[#This Row],[sense_uv]]+$L$1*output[[#This Row],[sense_light]]+$M$1*output[[#This Row],[sense_vibration]]+$N$1*output[[#This Row],[sense_plant]]+$O$1*output[[#This Row],[sense_door]]</f>
        <v>1</v>
      </c>
      <c r="T366">
        <f>-output[[#This Row],[adjprice]]/output[[#This Row],[adj sensors]]</f>
        <v>-42.223382984581356</v>
      </c>
      <c r="U366" s="1" t="s">
        <v>21</v>
      </c>
      <c r="V366" s="7" cm="1">
        <f t="array" ref="V366">IFERROR(_xlfn.NORM.DIST(output[[#This Row],[neg_pps]],AVERAGE(IF(output[sensors]=output[[#This Row],[sensors]],output[neg_pps])),_xlfn.STDEV.P(IF(output[sensors]=output[[#This Row],[sensors]],output[neg_pps])),1),_xlfn.NORM.DIST(output[[#This Row],[neg_pps]],AVERAGE(output[neg_pps]),_xlfn.STDEV.P(output[neg_pps]),1))*(5-1)+1</f>
        <v>2.5295052557532478</v>
      </c>
      <c r="W366" s="7" cm="1">
        <f t="array" ref="W366">IFERROR(_xlfn.NORM.DIST(output[[#This Row],[reviews]],AVERAGE(IF(output[sensors]=output[[#This Row],[sensors]],output[reviews])),_xlfn.STDEV.P(IF(output[sensors]=output[[#This Row],[sensors]],output[reviews])),1),_xlfn.NORM.DIST(output[[#This Row],[reviews]],AVERAGE(output[reviews]),_xlfn.STDEV.P(output[reviews]),1))*(1.2-0.8)+0.5</f>
        <v>0.67085632949458585</v>
      </c>
      <c r="X366" s="8">
        <f>output[[#This Row],[normalized review count]]*output[[#This Row],[rating]]</f>
        <v>2.6834253179783434</v>
      </c>
      <c r="Y366" s="8">
        <f>(output[[#This Row],[adj Review]]+output[[#This Row],[normalized_pps]])/2</f>
        <v>2.6064652868657956</v>
      </c>
    </row>
    <row r="367" spans="1:25" hidden="1" x14ac:dyDescent="0.25">
      <c r="A367" s="1" t="s">
        <v>136</v>
      </c>
      <c r="B367" s="1" t="s">
        <v>519</v>
      </c>
      <c r="C367">
        <v>32.774999999999999</v>
      </c>
      <c r="D367">
        <v>3.7</v>
      </c>
      <c r="E367">
        <v>211</v>
      </c>
      <c r="F367">
        <v>1</v>
      </c>
      <c r="G367" s="1" t="s">
        <v>31</v>
      </c>
      <c r="H367" t="b">
        <v>0</v>
      </c>
      <c r="I367" t="b">
        <v>0</v>
      </c>
      <c r="J367" t="b">
        <v>0</v>
      </c>
      <c r="K367" t="b">
        <v>0</v>
      </c>
      <c r="L367" t="b">
        <v>0</v>
      </c>
      <c r="M367" t="b">
        <v>0</v>
      </c>
      <c r="N367" t="b">
        <v>0</v>
      </c>
      <c r="O367" t="b">
        <v>1</v>
      </c>
      <c r="P367">
        <v>1</v>
      </c>
      <c r="Q367">
        <v>32.774999999999999</v>
      </c>
      <c r="R367">
        <v>32.774999999999999</v>
      </c>
      <c r="S367">
        <f>$H$1*output[[#This Row],[sense_temp]]+$I$1*output[[#This Row],[sense_motion]]+$J$1*output[[#This Row],[sense_humidity]]+$K$1*output[[#This Row],[sense_uv]]+$L$1*output[[#This Row],[sense_light]]+$M$1*output[[#This Row],[sense_vibration]]+$N$1*output[[#This Row],[sense_plant]]+$O$1*output[[#This Row],[sense_door]]</f>
        <v>1</v>
      </c>
      <c r="T367">
        <f>-output[[#This Row],[adjprice]]/output[[#This Row],[adj sensors]]</f>
        <v>-32.774999999999999</v>
      </c>
      <c r="U367" s="1" t="s">
        <v>37</v>
      </c>
      <c r="V367" s="7" cm="1">
        <f t="array" ref="V367">IFERROR(_xlfn.NORM.DIST(output[[#This Row],[neg_pps]],AVERAGE(IF(output[sensors]=output[[#This Row],[sensors]],output[neg_pps])),_xlfn.STDEV.P(IF(output[sensors]=output[[#This Row],[sensors]],output[neg_pps])),1),_xlfn.NORM.DIST(output[[#This Row],[neg_pps]],AVERAGE(output[neg_pps]),_xlfn.STDEV.P(output[neg_pps]),1))*(5-1)+1</f>
        <v>2.7529515932367072</v>
      </c>
      <c r="W367" s="7" cm="1">
        <f t="array" ref="W367">IFERROR(_xlfn.NORM.DIST(output[[#This Row],[reviews]],AVERAGE(IF(output[sensors]=output[[#This Row],[sensors]],output[reviews])),_xlfn.STDEV.P(IF(output[sensors]=output[[#This Row],[sensors]],output[reviews])),1),_xlfn.NORM.DIST(output[[#This Row],[reviews]],AVERAGE(output[reviews]),_xlfn.STDEV.P(output[reviews]),1))*(1.2-0.8)+0.5</f>
        <v>0.65838801476030306</v>
      </c>
      <c r="X367" s="8">
        <f>output[[#This Row],[normalized review count]]*output[[#This Row],[rating]]</f>
        <v>2.4360356546131214</v>
      </c>
      <c r="Y367" s="8">
        <f>(output[[#This Row],[adj Review]]+output[[#This Row],[normalized_pps]])/2</f>
        <v>2.5944936239249143</v>
      </c>
    </row>
    <row r="368" spans="1:25" hidden="1" x14ac:dyDescent="0.25">
      <c r="A368" s="1" t="s">
        <v>136</v>
      </c>
      <c r="B368" s="1" t="s">
        <v>526</v>
      </c>
      <c r="C368">
        <v>32.774999999999999</v>
      </c>
      <c r="D368">
        <v>3.7</v>
      </c>
      <c r="E368">
        <v>211</v>
      </c>
      <c r="F368">
        <v>1</v>
      </c>
      <c r="G368" s="1" t="s">
        <v>31</v>
      </c>
      <c r="H368" t="b">
        <v>0</v>
      </c>
      <c r="I368" t="b">
        <v>0</v>
      </c>
      <c r="J368" t="b">
        <v>0</v>
      </c>
      <c r="K368" t="b">
        <v>0</v>
      </c>
      <c r="L368" t="b">
        <v>0</v>
      </c>
      <c r="M368" t="b">
        <v>0</v>
      </c>
      <c r="N368" t="b">
        <v>0</v>
      </c>
      <c r="O368" t="b">
        <v>1</v>
      </c>
      <c r="P368">
        <v>1</v>
      </c>
      <c r="Q368">
        <v>32.774999999999999</v>
      </c>
      <c r="R368">
        <v>32.774999999999999</v>
      </c>
      <c r="S368">
        <f>$H$1*output[[#This Row],[sense_temp]]+$I$1*output[[#This Row],[sense_motion]]+$J$1*output[[#This Row],[sense_humidity]]+$K$1*output[[#This Row],[sense_uv]]+$L$1*output[[#This Row],[sense_light]]+$M$1*output[[#This Row],[sense_vibration]]+$N$1*output[[#This Row],[sense_plant]]+$O$1*output[[#This Row],[sense_door]]</f>
        <v>1</v>
      </c>
      <c r="T368">
        <f>-output[[#This Row],[adjprice]]/output[[#This Row],[adj sensors]]</f>
        <v>-32.774999999999999</v>
      </c>
      <c r="U368" s="1" t="s">
        <v>37</v>
      </c>
      <c r="V368" s="7" cm="1">
        <f t="array" ref="V368">IFERROR(_xlfn.NORM.DIST(output[[#This Row],[neg_pps]],AVERAGE(IF(output[sensors]=output[[#This Row],[sensors]],output[neg_pps])),_xlfn.STDEV.P(IF(output[sensors]=output[[#This Row],[sensors]],output[neg_pps])),1),_xlfn.NORM.DIST(output[[#This Row],[neg_pps]],AVERAGE(output[neg_pps]),_xlfn.STDEV.P(output[neg_pps]),1))*(5-1)+1</f>
        <v>2.7529515932367072</v>
      </c>
      <c r="W368" s="7" cm="1">
        <f t="array" ref="W368">IFERROR(_xlfn.NORM.DIST(output[[#This Row],[reviews]],AVERAGE(IF(output[sensors]=output[[#This Row],[sensors]],output[reviews])),_xlfn.STDEV.P(IF(output[sensors]=output[[#This Row],[sensors]],output[reviews])),1),_xlfn.NORM.DIST(output[[#This Row],[reviews]],AVERAGE(output[reviews]),_xlfn.STDEV.P(output[reviews]),1))*(1.2-0.8)+0.5</f>
        <v>0.65838801476030306</v>
      </c>
      <c r="X368" s="8">
        <f>output[[#This Row],[normalized review count]]*output[[#This Row],[rating]]</f>
        <v>2.4360356546131214</v>
      </c>
      <c r="Y368" s="8">
        <f>(output[[#This Row],[adj Review]]+output[[#This Row],[normalized_pps]])/2</f>
        <v>2.5944936239249143</v>
      </c>
    </row>
    <row r="369" spans="1:25" hidden="1" x14ac:dyDescent="0.25">
      <c r="A369" s="1" t="s">
        <v>90</v>
      </c>
      <c r="B369" s="1" t="s">
        <v>271</v>
      </c>
      <c r="C369">
        <v>33.240499999999997</v>
      </c>
      <c r="D369">
        <v>3.9</v>
      </c>
      <c r="E369">
        <v>112</v>
      </c>
      <c r="F369">
        <v>1</v>
      </c>
      <c r="G369" s="1" t="s">
        <v>31</v>
      </c>
      <c r="H369" t="b">
        <v>0</v>
      </c>
      <c r="I369" t="b">
        <v>0</v>
      </c>
      <c r="J369" t="b">
        <v>0</v>
      </c>
      <c r="K369" t="b">
        <v>0</v>
      </c>
      <c r="L369" t="b">
        <v>0</v>
      </c>
      <c r="M369" t="b">
        <v>0</v>
      </c>
      <c r="N369" t="b">
        <v>0</v>
      </c>
      <c r="O369" t="b">
        <v>1</v>
      </c>
      <c r="P369">
        <v>1</v>
      </c>
      <c r="Q369">
        <v>33.240499999999997</v>
      </c>
      <c r="R369">
        <v>33.240499999999997</v>
      </c>
      <c r="S369">
        <f>$H$1*output[[#This Row],[sense_temp]]+$I$1*output[[#This Row],[sense_motion]]+$J$1*output[[#This Row],[sense_humidity]]+$K$1*output[[#This Row],[sense_uv]]+$L$1*output[[#This Row],[sense_light]]+$M$1*output[[#This Row],[sense_vibration]]+$N$1*output[[#This Row],[sense_plant]]+$O$1*output[[#This Row],[sense_door]]</f>
        <v>1</v>
      </c>
      <c r="T369">
        <f>-output[[#This Row],[adjprice]]/output[[#This Row],[adj sensors]]</f>
        <v>-33.240499999999997</v>
      </c>
      <c r="U369" s="1" t="s">
        <v>37</v>
      </c>
      <c r="V369" s="7" cm="1">
        <f t="array" ref="V369">IFERROR(_xlfn.NORM.DIST(output[[#This Row],[neg_pps]],AVERAGE(IF(output[sensors]=output[[#This Row],[sensors]],output[neg_pps])),_xlfn.STDEV.P(IF(output[sensors]=output[[#This Row],[sensors]],output[neg_pps])),1),_xlfn.NORM.DIST(output[[#This Row],[neg_pps]],AVERAGE(output[neg_pps]),_xlfn.STDEV.P(output[neg_pps]),1))*(5-1)+1</f>
        <v>2.7214868449321101</v>
      </c>
      <c r="W369" s="7" cm="1">
        <f t="array" ref="W369">IFERROR(_xlfn.NORM.DIST(output[[#This Row],[reviews]],AVERAGE(IF(output[sensors]=output[[#This Row],[sensors]],output[reviews])),_xlfn.STDEV.P(IF(output[sensors]=output[[#This Row],[sensors]],output[reviews])),1),_xlfn.NORM.DIST(output[[#This Row],[reviews]],AVERAGE(output[reviews]),_xlfn.STDEV.P(output[reviews]),1))*(1.2-0.8)+0.5</f>
        <v>0.62597703176796715</v>
      </c>
      <c r="X369" s="8">
        <f>output[[#This Row],[normalized review count]]*output[[#This Row],[rating]]</f>
        <v>2.441310423895072</v>
      </c>
      <c r="Y369" s="8">
        <f>(output[[#This Row],[adj Review]]+output[[#This Row],[normalized_pps]])/2</f>
        <v>2.5813986344135911</v>
      </c>
    </row>
    <row r="370" spans="1:25" hidden="1" x14ac:dyDescent="0.25">
      <c r="A370" s="1" t="s">
        <v>90</v>
      </c>
      <c r="B370" s="1" t="s">
        <v>506</v>
      </c>
      <c r="C370">
        <v>33.240499999999997</v>
      </c>
      <c r="D370">
        <v>3.9</v>
      </c>
      <c r="E370">
        <v>112</v>
      </c>
      <c r="F370">
        <v>1</v>
      </c>
      <c r="G370" s="1" t="s">
        <v>31</v>
      </c>
      <c r="H370" t="b">
        <v>0</v>
      </c>
      <c r="I370" t="b">
        <v>0</v>
      </c>
      <c r="J370" t="b">
        <v>0</v>
      </c>
      <c r="K370" t="b">
        <v>0</v>
      </c>
      <c r="L370" t="b">
        <v>0</v>
      </c>
      <c r="M370" t="b">
        <v>0</v>
      </c>
      <c r="N370" t="b">
        <v>0</v>
      </c>
      <c r="O370" t="b">
        <v>1</v>
      </c>
      <c r="P370">
        <v>1</v>
      </c>
      <c r="Q370">
        <v>33.240499999999997</v>
      </c>
      <c r="R370">
        <v>33.240499999999997</v>
      </c>
      <c r="S370">
        <f>$H$1*output[[#This Row],[sense_temp]]+$I$1*output[[#This Row],[sense_motion]]+$J$1*output[[#This Row],[sense_humidity]]+$K$1*output[[#This Row],[sense_uv]]+$L$1*output[[#This Row],[sense_light]]+$M$1*output[[#This Row],[sense_vibration]]+$N$1*output[[#This Row],[sense_plant]]+$O$1*output[[#This Row],[sense_door]]</f>
        <v>1</v>
      </c>
      <c r="T370">
        <f>-output[[#This Row],[adjprice]]/output[[#This Row],[adj sensors]]</f>
        <v>-33.240499999999997</v>
      </c>
      <c r="U370" s="1" t="s">
        <v>37</v>
      </c>
      <c r="V370" s="7" cm="1">
        <f t="array" ref="V370">IFERROR(_xlfn.NORM.DIST(output[[#This Row],[neg_pps]],AVERAGE(IF(output[sensors]=output[[#This Row],[sensors]],output[neg_pps])),_xlfn.STDEV.P(IF(output[sensors]=output[[#This Row],[sensors]],output[neg_pps])),1),_xlfn.NORM.DIST(output[[#This Row],[neg_pps]],AVERAGE(output[neg_pps]),_xlfn.STDEV.P(output[neg_pps]),1))*(5-1)+1</f>
        <v>2.7214868449321101</v>
      </c>
      <c r="W370" s="7" cm="1">
        <f t="array" ref="W370">IFERROR(_xlfn.NORM.DIST(output[[#This Row],[reviews]],AVERAGE(IF(output[sensors]=output[[#This Row],[sensors]],output[reviews])),_xlfn.STDEV.P(IF(output[sensors]=output[[#This Row],[sensors]],output[reviews])),1),_xlfn.NORM.DIST(output[[#This Row],[reviews]],AVERAGE(output[reviews]),_xlfn.STDEV.P(output[reviews]),1))*(1.2-0.8)+0.5</f>
        <v>0.62597703176796715</v>
      </c>
      <c r="X370" s="8">
        <f>output[[#This Row],[normalized review count]]*output[[#This Row],[rating]]</f>
        <v>2.441310423895072</v>
      </c>
      <c r="Y370" s="8">
        <f>(output[[#This Row],[adj Review]]+output[[#This Row],[normalized_pps]])/2</f>
        <v>2.5813986344135911</v>
      </c>
    </row>
    <row r="371" spans="1:25" hidden="1" x14ac:dyDescent="0.25">
      <c r="A371" s="1" t="s">
        <v>90</v>
      </c>
      <c r="B371" s="1" t="s">
        <v>525</v>
      </c>
      <c r="C371">
        <v>33.240499999999997</v>
      </c>
      <c r="D371">
        <v>3.9</v>
      </c>
      <c r="E371">
        <v>112</v>
      </c>
      <c r="F371">
        <v>1</v>
      </c>
      <c r="G371" s="1" t="s">
        <v>31</v>
      </c>
      <c r="H371" t="b">
        <v>0</v>
      </c>
      <c r="I371" t="b">
        <v>0</v>
      </c>
      <c r="J371" t="b">
        <v>0</v>
      </c>
      <c r="K371" t="b">
        <v>0</v>
      </c>
      <c r="L371" t="b">
        <v>0</v>
      </c>
      <c r="M371" t="b">
        <v>0</v>
      </c>
      <c r="N371" t="b">
        <v>0</v>
      </c>
      <c r="O371" t="b">
        <v>1</v>
      </c>
      <c r="P371">
        <v>1</v>
      </c>
      <c r="Q371">
        <v>33.240499999999997</v>
      </c>
      <c r="R371">
        <v>33.240499999999997</v>
      </c>
      <c r="S371">
        <f>$H$1*output[[#This Row],[sense_temp]]+$I$1*output[[#This Row],[sense_motion]]+$J$1*output[[#This Row],[sense_humidity]]+$K$1*output[[#This Row],[sense_uv]]+$L$1*output[[#This Row],[sense_light]]+$M$1*output[[#This Row],[sense_vibration]]+$N$1*output[[#This Row],[sense_plant]]+$O$1*output[[#This Row],[sense_door]]</f>
        <v>1</v>
      </c>
      <c r="T371">
        <f>-output[[#This Row],[adjprice]]/output[[#This Row],[adj sensors]]</f>
        <v>-33.240499999999997</v>
      </c>
      <c r="U371" s="1" t="s">
        <v>37</v>
      </c>
      <c r="V371" s="7" cm="1">
        <f t="array" ref="V371">IFERROR(_xlfn.NORM.DIST(output[[#This Row],[neg_pps]],AVERAGE(IF(output[sensors]=output[[#This Row],[sensors]],output[neg_pps])),_xlfn.STDEV.P(IF(output[sensors]=output[[#This Row],[sensors]],output[neg_pps])),1),_xlfn.NORM.DIST(output[[#This Row],[neg_pps]],AVERAGE(output[neg_pps]),_xlfn.STDEV.P(output[neg_pps]),1))*(5-1)+1</f>
        <v>2.7214868449321101</v>
      </c>
      <c r="W371" s="7" cm="1">
        <f t="array" ref="W371">IFERROR(_xlfn.NORM.DIST(output[[#This Row],[reviews]],AVERAGE(IF(output[sensors]=output[[#This Row],[sensors]],output[reviews])),_xlfn.STDEV.P(IF(output[sensors]=output[[#This Row],[sensors]],output[reviews])),1),_xlfn.NORM.DIST(output[[#This Row],[reviews]],AVERAGE(output[reviews]),_xlfn.STDEV.P(output[reviews]),1))*(1.2-0.8)+0.5</f>
        <v>0.62597703176796715</v>
      </c>
      <c r="X371" s="8">
        <f>output[[#This Row],[normalized review count]]*output[[#This Row],[rating]]</f>
        <v>2.441310423895072</v>
      </c>
      <c r="Y371" s="8">
        <f>(output[[#This Row],[adj Review]]+output[[#This Row],[normalized_pps]])/2</f>
        <v>2.5813986344135911</v>
      </c>
    </row>
    <row r="372" spans="1:25" hidden="1" x14ac:dyDescent="0.25">
      <c r="A372" s="1" t="s">
        <v>90</v>
      </c>
      <c r="B372" s="1" t="s">
        <v>556</v>
      </c>
      <c r="C372">
        <v>33.240499999999997</v>
      </c>
      <c r="D372">
        <v>3.9</v>
      </c>
      <c r="E372">
        <v>112</v>
      </c>
      <c r="F372">
        <v>1</v>
      </c>
      <c r="G372" s="1" t="s">
        <v>31</v>
      </c>
      <c r="H372" t="b">
        <v>0</v>
      </c>
      <c r="I372" t="b">
        <v>0</v>
      </c>
      <c r="J372" t="b">
        <v>0</v>
      </c>
      <c r="K372" t="b">
        <v>0</v>
      </c>
      <c r="L372" t="b">
        <v>0</v>
      </c>
      <c r="M372" t="b">
        <v>0</v>
      </c>
      <c r="N372" t="b">
        <v>0</v>
      </c>
      <c r="O372" t="b">
        <v>1</v>
      </c>
      <c r="P372">
        <v>1</v>
      </c>
      <c r="Q372">
        <v>33.240499999999997</v>
      </c>
      <c r="R372">
        <v>33.240499999999997</v>
      </c>
      <c r="S372">
        <f>$H$1*output[[#This Row],[sense_temp]]+$I$1*output[[#This Row],[sense_motion]]+$J$1*output[[#This Row],[sense_humidity]]+$K$1*output[[#This Row],[sense_uv]]+$L$1*output[[#This Row],[sense_light]]+$M$1*output[[#This Row],[sense_vibration]]+$N$1*output[[#This Row],[sense_plant]]+$O$1*output[[#This Row],[sense_door]]</f>
        <v>1</v>
      </c>
      <c r="T372">
        <f>-output[[#This Row],[adjprice]]/output[[#This Row],[adj sensors]]</f>
        <v>-33.240499999999997</v>
      </c>
      <c r="U372" s="1" t="s">
        <v>37</v>
      </c>
      <c r="V372" s="7" cm="1">
        <f t="array" ref="V372">IFERROR(_xlfn.NORM.DIST(output[[#This Row],[neg_pps]],AVERAGE(IF(output[sensors]=output[[#This Row],[sensors]],output[neg_pps])),_xlfn.STDEV.P(IF(output[sensors]=output[[#This Row],[sensors]],output[neg_pps])),1),_xlfn.NORM.DIST(output[[#This Row],[neg_pps]],AVERAGE(output[neg_pps]),_xlfn.STDEV.P(output[neg_pps]),1))*(5-1)+1</f>
        <v>2.7214868449321101</v>
      </c>
      <c r="W372" s="7" cm="1">
        <f t="array" ref="W372">IFERROR(_xlfn.NORM.DIST(output[[#This Row],[reviews]],AVERAGE(IF(output[sensors]=output[[#This Row],[sensors]],output[reviews])),_xlfn.STDEV.P(IF(output[sensors]=output[[#This Row],[sensors]],output[reviews])),1),_xlfn.NORM.DIST(output[[#This Row],[reviews]],AVERAGE(output[reviews]),_xlfn.STDEV.P(output[reviews]),1))*(1.2-0.8)+0.5</f>
        <v>0.62597703176796715</v>
      </c>
      <c r="X372" s="8">
        <f>output[[#This Row],[normalized review count]]*output[[#This Row],[rating]]</f>
        <v>2.441310423895072</v>
      </c>
      <c r="Y372" s="8">
        <f>(output[[#This Row],[adj Review]]+output[[#This Row],[normalized_pps]])/2</f>
        <v>2.5813986344135911</v>
      </c>
    </row>
    <row r="373" spans="1:25" hidden="1" x14ac:dyDescent="0.25">
      <c r="A373" s="1" t="s">
        <v>90</v>
      </c>
      <c r="B373" s="1" t="s">
        <v>588</v>
      </c>
      <c r="C373">
        <v>33.240499999999997</v>
      </c>
      <c r="D373">
        <v>3.9</v>
      </c>
      <c r="E373">
        <v>112</v>
      </c>
      <c r="F373">
        <v>1</v>
      </c>
      <c r="G373" s="1" t="s">
        <v>31</v>
      </c>
      <c r="H373" t="b">
        <v>0</v>
      </c>
      <c r="I373" t="b">
        <v>0</v>
      </c>
      <c r="J373" t="b">
        <v>0</v>
      </c>
      <c r="K373" t="b">
        <v>0</v>
      </c>
      <c r="L373" t="b">
        <v>0</v>
      </c>
      <c r="M373" t="b">
        <v>0</v>
      </c>
      <c r="N373" t="b">
        <v>0</v>
      </c>
      <c r="O373" t="b">
        <v>1</v>
      </c>
      <c r="P373">
        <v>1</v>
      </c>
      <c r="Q373">
        <v>33.240499999999997</v>
      </c>
      <c r="R373">
        <v>33.240499999999997</v>
      </c>
      <c r="S373">
        <f>$H$1*output[[#This Row],[sense_temp]]+$I$1*output[[#This Row],[sense_motion]]+$J$1*output[[#This Row],[sense_humidity]]+$K$1*output[[#This Row],[sense_uv]]+$L$1*output[[#This Row],[sense_light]]+$M$1*output[[#This Row],[sense_vibration]]+$N$1*output[[#This Row],[sense_plant]]+$O$1*output[[#This Row],[sense_door]]</f>
        <v>1</v>
      </c>
      <c r="T373">
        <f>-output[[#This Row],[adjprice]]/output[[#This Row],[adj sensors]]</f>
        <v>-33.240499999999997</v>
      </c>
      <c r="U373" s="1" t="s">
        <v>37</v>
      </c>
      <c r="V373" s="7" cm="1">
        <f t="array" ref="V373">IFERROR(_xlfn.NORM.DIST(output[[#This Row],[neg_pps]],AVERAGE(IF(output[sensors]=output[[#This Row],[sensors]],output[neg_pps])),_xlfn.STDEV.P(IF(output[sensors]=output[[#This Row],[sensors]],output[neg_pps])),1),_xlfn.NORM.DIST(output[[#This Row],[neg_pps]],AVERAGE(output[neg_pps]),_xlfn.STDEV.P(output[neg_pps]),1))*(5-1)+1</f>
        <v>2.7214868449321101</v>
      </c>
      <c r="W373" s="7" cm="1">
        <f t="array" ref="W373">IFERROR(_xlfn.NORM.DIST(output[[#This Row],[reviews]],AVERAGE(IF(output[sensors]=output[[#This Row],[sensors]],output[reviews])),_xlfn.STDEV.P(IF(output[sensors]=output[[#This Row],[sensors]],output[reviews])),1),_xlfn.NORM.DIST(output[[#This Row],[reviews]],AVERAGE(output[reviews]),_xlfn.STDEV.P(output[reviews]),1))*(1.2-0.8)+0.5</f>
        <v>0.62597703176796715</v>
      </c>
      <c r="X373" s="8">
        <f>output[[#This Row],[normalized review count]]*output[[#This Row],[rating]]</f>
        <v>2.441310423895072</v>
      </c>
      <c r="Y373" s="8">
        <f>(output[[#This Row],[adj Review]]+output[[#This Row],[normalized_pps]])/2</f>
        <v>2.5813986344135911</v>
      </c>
    </row>
    <row r="374" spans="1:25" hidden="1" x14ac:dyDescent="0.25">
      <c r="A374" s="1" t="s">
        <v>90</v>
      </c>
      <c r="B374" s="1" t="s">
        <v>663</v>
      </c>
      <c r="C374">
        <v>33.240499999999997</v>
      </c>
      <c r="D374">
        <v>3.9</v>
      </c>
      <c r="E374">
        <v>112</v>
      </c>
      <c r="F374">
        <v>1</v>
      </c>
      <c r="G374" s="1" t="s">
        <v>31</v>
      </c>
      <c r="H374" t="b">
        <v>0</v>
      </c>
      <c r="I374" t="b">
        <v>0</v>
      </c>
      <c r="J374" t="b">
        <v>0</v>
      </c>
      <c r="K374" t="b">
        <v>0</v>
      </c>
      <c r="L374" t="b">
        <v>0</v>
      </c>
      <c r="M374" t="b">
        <v>0</v>
      </c>
      <c r="N374" t="b">
        <v>0</v>
      </c>
      <c r="O374" t="b">
        <v>1</v>
      </c>
      <c r="P374">
        <v>1</v>
      </c>
      <c r="Q374">
        <v>33.240499999999997</v>
      </c>
      <c r="R374">
        <v>33.240499999999997</v>
      </c>
      <c r="S374">
        <f>$H$1*output[[#This Row],[sense_temp]]+$I$1*output[[#This Row],[sense_motion]]+$J$1*output[[#This Row],[sense_humidity]]+$K$1*output[[#This Row],[sense_uv]]+$L$1*output[[#This Row],[sense_light]]+$M$1*output[[#This Row],[sense_vibration]]+$N$1*output[[#This Row],[sense_plant]]+$O$1*output[[#This Row],[sense_door]]</f>
        <v>1</v>
      </c>
      <c r="T374">
        <f>-output[[#This Row],[adjprice]]/output[[#This Row],[adj sensors]]</f>
        <v>-33.240499999999997</v>
      </c>
      <c r="U374" s="1" t="s">
        <v>37</v>
      </c>
      <c r="V374" s="7" cm="1">
        <f t="array" ref="V374">IFERROR(_xlfn.NORM.DIST(output[[#This Row],[neg_pps]],AVERAGE(IF(output[sensors]=output[[#This Row],[sensors]],output[neg_pps])),_xlfn.STDEV.P(IF(output[sensors]=output[[#This Row],[sensors]],output[neg_pps])),1),_xlfn.NORM.DIST(output[[#This Row],[neg_pps]],AVERAGE(output[neg_pps]),_xlfn.STDEV.P(output[neg_pps]),1))*(5-1)+1</f>
        <v>2.7214868449321101</v>
      </c>
      <c r="W374" s="7" cm="1">
        <f t="array" ref="W374">IFERROR(_xlfn.NORM.DIST(output[[#This Row],[reviews]],AVERAGE(IF(output[sensors]=output[[#This Row],[sensors]],output[reviews])),_xlfn.STDEV.P(IF(output[sensors]=output[[#This Row],[sensors]],output[reviews])),1),_xlfn.NORM.DIST(output[[#This Row],[reviews]],AVERAGE(output[reviews]),_xlfn.STDEV.P(output[reviews]),1))*(1.2-0.8)+0.5</f>
        <v>0.62597703176796715</v>
      </c>
      <c r="X374" s="8">
        <f>output[[#This Row],[normalized review count]]*output[[#This Row],[rating]]</f>
        <v>2.441310423895072</v>
      </c>
      <c r="Y374" s="8">
        <f>(output[[#This Row],[adj Review]]+output[[#This Row],[normalized_pps]])/2</f>
        <v>2.5813986344135911</v>
      </c>
    </row>
    <row r="375" spans="1:25" hidden="1" x14ac:dyDescent="0.25">
      <c r="A375" s="1" t="s">
        <v>97</v>
      </c>
      <c r="B375" s="1" t="s">
        <v>291</v>
      </c>
      <c r="C375">
        <v>78.840499999999992</v>
      </c>
      <c r="D375">
        <v>4.0999999999999996</v>
      </c>
      <c r="E375">
        <v>325</v>
      </c>
      <c r="F375">
        <v>1</v>
      </c>
      <c r="G375" s="1" t="s">
        <v>61</v>
      </c>
      <c r="H375" t="b">
        <v>1</v>
      </c>
      <c r="I375" t="b">
        <v>0</v>
      </c>
      <c r="J375" t="b">
        <v>1</v>
      </c>
      <c r="K375" t="b">
        <v>0</v>
      </c>
      <c r="L375" t="b">
        <v>0</v>
      </c>
      <c r="M375" t="b">
        <v>0</v>
      </c>
      <c r="N375" t="b">
        <v>0</v>
      </c>
      <c r="O375" t="b">
        <v>0</v>
      </c>
      <c r="P375">
        <v>2</v>
      </c>
      <c r="Q375">
        <v>78.840499999999992</v>
      </c>
      <c r="R375">
        <v>39.420249999999996</v>
      </c>
      <c r="S375">
        <f>$H$1*output[[#This Row],[sense_temp]]+$I$1*output[[#This Row],[sense_motion]]+$J$1*output[[#This Row],[sense_humidity]]+$K$1*output[[#This Row],[sense_uv]]+$L$1*output[[#This Row],[sense_light]]+$M$1*output[[#This Row],[sense_vibration]]+$N$1*output[[#This Row],[sense_plant]]+$O$1*output[[#This Row],[sense_door]]</f>
        <v>2</v>
      </c>
      <c r="T375">
        <f>-output[[#This Row],[adjprice]]/output[[#This Row],[adj sensors]]</f>
        <v>-39.420249999999996</v>
      </c>
      <c r="U375" s="1" t="s">
        <v>24</v>
      </c>
      <c r="V375" s="7" cm="1">
        <f t="array" ref="V375">IFERROR(_xlfn.NORM.DIST(output[[#This Row],[neg_pps]],AVERAGE(IF(output[sensors]=output[[#This Row],[sensors]],output[neg_pps])),_xlfn.STDEV.P(IF(output[sensors]=output[[#This Row],[sensors]],output[neg_pps])),1),_xlfn.NORM.DIST(output[[#This Row],[neg_pps]],AVERAGE(output[neg_pps]),_xlfn.STDEV.P(output[neg_pps]),1))*(5-1)+1</f>
        <v>2.2586325759015589</v>
      </c>
      <c r="W375" s="7" cm="1">
        <f t="array" ref="W375">IFERROR(_xlfn.NORM.DIST(output[[#This Row],[reviews]],AVERAGE(IF(output[sensors]=output[[#This Row],[sensors]],output[reviews])),_xlfn.STDEV.P(IF(output[sensors]=output[[#This Row],[sensors]],output[reviews])),1),_xlfn.NORM.DIST(output[[#This Row],[reviews]],AVERAGE(output[reviews]),_xlfn.STDEV.P(output[reviews]),1))*(1.2-0.8)+0.5</f>
        <v>0.69373370886599495</v>
      </c>
      <c r="X375" s="8">
        <f>output[[#This Row],[normalized review count]]*output[[#This Row],[rating]]</f>
        <v>2.8443082063505791</v>
      </c>
      <c r="Y375" s="8">
        <f>(output[[#This Row],[adj Review]]+output[[#This Row],[normalized_pps]])/2</f>
        <v>2.551470391126069</v>
      </c>
    </row>
    <row r="376" spans="1:25" hidden="1" x14ac:dyDescent="0.25">
      <c r="A376" s="1" t="s">
        <v>97</v>
      </c>
      <c r="B376" s="1" t="s">
        <v>315</v>
      </c>
      <c r="C376">
        <v>78.840499999999992</v>
      </c>
      <c r="D376">
        <v>4.0999999999999996</v>
      </c>
      <c r="E376">
        <v>325</v>
      </c>
      <c r="F376">
        <v>1</v>
      </c>
      <c r="G376" s="1" t="s">
        <v>61</v>
      </c>
      <c r="H376" t="b">
        <v>1</v>
      </c>
      <c r="I376" t="b">
        <v>0</v>
      </c>
      <c r="J376" t="b">
        <v>1</v>
      </c>
      <c r="K376" t="b">
        <v>0</v>
      </c>
      <c r="L376" t="b">
        <v>0</v>
      </c>
      <c r="M376" t="b">
        <v>0</v>
      </c>
      <c r="N376" t="b">
        <v>0</v>
      </c>
      <c r="O376" t="b">
        <v>0</v>
      </c>
      <c r="P376">
        <v>2</v>
      </c>
      <c r="Q376">
        <v>78.840499999999992</v>
      </c>
      <c r="R376">
        <v>39.420249999999996</v>
      </c>
      <c r="S376">
        <f>$H$1*output[[#This Row],[sense_temp]]+$I$1*output[[#This Row],[sense_motion]]+$J$1*output[[#This Row],[sense_humidity]]+$K$1*output[[#This Row],[sense_uv]]+$L$1*output[[#This Row],[sense_light]]+$M$1*output[[#This Row],[sense_vibration]]+$N$1*output[[#This Row],[sense_plant]]+$O$1*output[[#This Row],[sense_door]]</f>
        <v>2</v>
      </c>
      <c r="T376">
        <f>-output[[#This Row],[adjprice]]/output[[#This Row],[adj sensors]]</f>
        <v>-39.420249999999996</v>
      </c>
      <c r="U376" s="1" t="s">
        <v>24</v>
      </c>
      <c r="V376" s="7" cm="1">
        <f t="array" ref="V376">IFERROR(_xlfn.NORM.DIST(output[[#This Row],[neg_pps]],AVERAGE(IF(output[sensors]=output[[#This Row],[sensors]],output[neg_pps])),_xlfn.STDEV.P(IF(output[sensors]=output[[#This Row],[sensors]],output[neg_pps])),1),_xlfn.NORM.DIST(output[[#This Row],[neg_pps]],AVERAGE(output[neg_pps]),_xlfn.STDEV.P(output[neg_pps]),1))*(5-1)+1</f>
        <v>2.2586325759015589</v>
      </c>
      <c r="W376" s="7" cm="1">
        <f t="array" ref="W376">IFERROR(_xlfn.NORM.DIST(output[[#This Row],[reviews]],AVERAGE(IF(output[sensors]=output[[#This Row],[sensors]],output[reviews])),_xlfn.STDEV.P(IF(output[sensors]=output[[#This Row],[sensors]],output[reviews])),1),_xlfn.NORM.DIST(output[[#This Row],[reviews]],AVERAGE(output[reviews]),_xlfn.STDEV.P(output[reviews]),1))*(1.2-0.8)+0.5</f>
        <v>0.69373370886599495</v>
      </c>
      <c r="X376" s="8">
        <f>output[[#This Row],[normalized review count]]*output[[#This Row],[rating]]</f>
        <v>2.8443082063505791</v>
      </c>
      <c r="Y376" s="8">
        <f>(output[[#This Row],[adj Review]]+output[[#This Row],[normalized_pps]])/2</f>
        <v>2.551470391126069</v>
      </c>
    </row>
    <row r="377" spans="1:25" hidden="1" x14ac:dyDescent="0.25">
      <c r="A377" s="1" t="s">
        <v>97</v>
      </c>
      <c r="B377" s="1" t="s">
        <v>375</v>
      </c>
      <c r="C377">
        <v>78.840499999999992</v>
      </c>
      <c r="D377">
        <v>4.0999999999999996</v>
      </c>
      <c r="E377">
        <v>325</v>
      </c>
      <c r="F377">
        <v>1</v>
      </c>
      <c r="G377" s="1" t="s">
        <v>61</v>
      </c>
      <c r="H377" t="b">
        <v>1</v>
      </c>
      <c r="I377" t="b">
        <v>0</v>
      </c>
      <c r="J377" t="b">
        <v>1</v>
      </c>
      <c r="K377" t="b">
        <v>0</v>
      </c>
      <c r="L377" t="b">
        <v>0</v>
      </c>
      <c r="M377" t="b">
        <v>0</v>
      </c>
      <c r="N377" t="b">
        <v>0</v>
      </c>
      <c r="O377" t="b">
        <v>0</v>
      </c>
      <c r="P377">
        <v>2</v>
      </c>
      <c r="Q377">
        <v>78.840499999999992</v>
      </c>
      <c r="R377">
        <v>39.420249999999996</v>
      </c>
      <c r="S377">
        <f>$H$1*output[[#This Row],[sense_temp]]+$I$1*output[[#This Row],[sense_motion]]+$J$1*output[[#This Row],[sense_humidity]]+$K$1*output[[#This Row],[sense_uv]]+$L$1*output[[#This Row],[sense_light]]+$M$1*output[[#This Row],[sense_vibration]]+$N$1*output[[#This Row],[sense_plant]]+$O$1*output[[#This Row],[sense_door]]</f>
        <v>2</v>
      </c>
      <c r="T377">
        <f>-output[[#This Row],[adjprice]]/output[[#This Row],[adj sensors]]</f>
        <v>-39.420249999999996</v>
      </c>
      <c r="U377" s="1" t="s">
        <v>24</v>
      </c>
      <c r="V377" s="7" cm="1">
        <f t="array" ref="V377">IFERROR(_xlfn.NORM.DIST(output[[#This Row],[neg_pps]],AVERAGE(IF(output[sensors]=output[[#This Row],[sensors]],output[neg_pps])),_xlfn.STDEV.P(IF(output[sensors]=output[[#This Row],[sensors]],output[neg_pps])),1),_xlfn.NORM.DIST(output[[#This Row],[neg_pps]],AVERAGE(output[neg_pps]),_xlfn.STDEV.P(output[neg_pps]),1))*(5-1)+1</f>
        <v>2.2586325759015589</v>
      </c>
      <c r="W377" s="7" cm="1">
        <f t="array" ref="W377">IFERROR(_xlfn.NORM.DIST(output[[#This Row],[reviews]],AVERAGE(IF(output[sensors]=output[[#This Row],[sensors]],output[reviews])),_xlfn.STDEV.P(IF(output[sensors]=output[[#This Row],[sensors]],output[reviews])),1),_xlfn.NORM.DIST(output[[#This Row],[reviews]],AVERAGE(output[reviews]),_xlfn.STDEV.P(output[reviews]),1))*(1.2-0.8)+0.5</f>
        <v>0.69373370886599495</v>
      </c>
      <c r="X377" s="8">
        <f>output[[#This Row],[normalized review count]]*output[[#This Row],[rating]]</f>
        <v>2.8443082063505791</v>
      </c>
      <c r="Y377" s="8">
        <f>(output[[#This Row],[adj Review]]+output[[#This Row],[normalized_pps]])/2</f>
        <v>2.551470391126069</v>
      </c>
    </row>
    <row r="378" spans="1:25" hidden="1" x14ac:dyDescent="0.25">
      <c r="A378" s="1" t="s">
        <v>137</v>
      </c>
      <c r="B378" s="1" t="s">
        <v>510</v>
      </c>
      <c r="C378">
        <v>28.452499999999997</v>
      </c>
      <c r="D378">
        <v>3.4</v>
      </c>
      <c r="E378">
        <v>17</v>
      </c>
      <c r="F378">
        <v>1</v>
      </c>
      <c r="G378" s="1" t="s">
        <v>31</v>
      </c>
      <c r="H378" t="b">
        <v>0</v>
      </c>
      <c r="I378" t="b">
        <v>0</v>
      </c>
      <c r="J378" t="b">
        <v>0</v>
      </c>
      <c r="K378" t="b">
        <v>0</v>
      </c>
      <c r="L378" t="b">
        <v>0</v>
      </c>
      <c r="M378" t="b">
        <v>0</v>
      </c>
      <c r="N378" t="b">
        <v>0</v>
      </c>
      <c r="O378" t="b">
        <v>1</v>
      </c>
      <c r="P378">
        <v>1</v>
      </c>
      <c r="Q378">
        <v>28.452499999999997</v>
      </c>
      <c r="R378">
        <v>28.452499999999997</v>
      </c>
      <c r="S378">
        <f>$H$1*output[[#This Row],[sense_temp]]+$I$1*output[[#This Row],[sense_motion]]+$J$1*output[[#This Row],[sense_humidity]]+$K$1*output[[#This Row],[sense_uv]]+$L$1*output[[#This Row],[sense_light]]+$M$1*output[[#This Row],[sense_vibration]]+$N$1*output[[#This Row],[sense_plant]]+$O$1*output[[#This Row],[sense_door]]</f>
        <v>1</v>
      </c>
      <c r="T378">
        <f>-output[[#This Row],[adjprice]]/output[[#This Row],[adj sensors]]</f>
        <v>-28.452499999999997</v>
      </c>
      <c r="U378" s="1" t="s">
        <v>37</v>
      </c>
      <c r="V378" s="7" cm="1">
        <f t="array" ref="V378">IFERROR(_xlfn.NORM.DIST(output[[#This Row],[neg_pps]],AVERAGE(IF(output[sensors]=output[[#This Row],[sensors]],output[neg_pps])),_xlfn.STDEV.P(IF(output[sensors]=output[[#This Row],[sensors]],output[neg_pps])),1),_xlfn.NORM.DIST(output[[#This Row],[neg_pps]],AVERAGE(output[neg_pps]),_xlfn.STDEV.P(output[neg_pps]),1))*(5-1)+1</f>
        <v>3.0481521065894936</v>
      </c>
      <c r="W378" s="7" cm="1">
        <f t="array" ref="W378">IFERROR(_xlfn.NORM.DIST(output[[#This Row],[reviews]],AVERAGE(IF(output[sensors]=output[[#This Row],[sensors]],output[reviews])),_xlfn.STDEV.P(IF(output[sensors]=output[[#This Row],[sensors]],output[reviews])),1),_xlfn.NORM.DIST(output[[#This Row],[reviews]],AVERAGE(output[reviews]),_xlfn.STDEV.P(output[reviews]),1))*(1.2-0.8)+0.5</f>
        <v>0.59789138398304598</v>
      </c>
      <c r="X378" s="8">
        <f>output[[#This Row],[normalized review count]]*output[[#This Row],[rating]]</f>
        <v>2.0328307055423562</v>
      </c>
      <c r="Y378" s="8">
        <f>(output[[#This Row],[adj Review]]+output[[#This Row],[normalized_pps]])/2</f>
        <v>2.5404914060659252</v>
      </c>
    </row>
    <row r="379" spans="1:25" hidden="1" x14ac:dyDescent="0.25">
      <c r="A379" s="1" t="s">
        <v>137</v>
      </c>
      <c r="B379" s="1" t="s">
        <v>531</v>
      </c>
      <c r="C379">
        <v>28.452499999999997</v>
      </c>
      <c r="D379">
        <v>3.4</v>
      </c>
      <c r="E379">
        <v>17</v>
      </c>
      <c r="F379">
        <v>1</v>
      </c>
      <c r="G379" s="1" t="s">
        <v>31</v>
      </c>
      <c r="H379" t="b">
        <v>0</v>
      </c>
      <c r="I379" t="b">
        <v>0</v>
      </c>
      <c r="J379" t="b">
        <v>0</v>
      </c>
      <c r="K379" t="b">
        <v>0</v>
      </c>
      <c r="L379" t="b">
        <v>0</v>
      </c>
      <c r="M379" t="b">
        <v>0</v>
      </c>
      <c r="N379" t="b">
        <v>0</v>
      </c>
      <c r="O379" t="b">
        <v>1</v>
      </c>
      <c r="P379">
        <v>1</v>
      </c>
      <c r="Q379">
        <v>28.452499999999997</v>
      </c>
      <c r="R379">
        <v>28.452499999999997</v>
      </c>
      <c r="S379">
        <f>$H$1*output[[#This Row],[sense_temp]]+$I$1*output[[#This Row],[sense_motion]]+$J$1*output[[#This Row],[sense_humidity]]+$K$1*output[[#This Row],[sense_uv]]+$L$1*output[[#This Row],[sense_light]]+$M$1*output[[#This Row],[sense_vibration]]+$N$1*output[[#This Row],[sense_plant]]+$O$1*output[[#This Row],[sense_door]]</f>
        <v>1</v>
      </c>
      <c r="T379">
        <f>-output[[#This Row],[adjprice]]/output[[#This Row],[adj sensors]]</f>
        <v>-28.452499999999997</v>
      </c>
      <c r="U379" s="1" t="s">
        <v>37</v>
      </c>
      <c r="V379" s="7" cm="1">
        <f t="array" ref="V379">IFERROR(_xlfn.NORM.DIST(output[[#This Row],[neg_pps]],AVERAGE(IF(output[sensors]=output[[#This Row],[sensors]],output[neg_pps])),_xlfn.STDEV.P(IF(output[sensors]=output[[#This Row],[sensors]],output[neg_pps])),1),_xlfn.NORM.DIST(output[[#This Row],[neg_pps]],AVERAGE(output[neg_pps]),_xlfn.STDEV.P(output[neg_pps]),1))*(5-1)+1</f>
        <v>3.0481521065894936</v>
      </c>
      <c r="W379" s="7" cm="1">
        <f t="array" ref="W379">IFERROR(_xlfn.NORM.DIST(output[[#This Row],[reviews]],AVERAGE(IF(output[sensors]=output[[#This Row],[sensors]],output[reviews])),_xlfn.STDEV.P(IF(output[sensors]=output[[#This Row],[sensors]],output[reviews])),1),_xlfn.NORM.DIST(output[[#This Row],[reviews]],AVERAGE(output[reviews]),_xlfn.STDEV.P(output[reviews]),1))*(1.2-0.8)+0.5</f>
        <v>0.59789138398304598</v>
      </c>
      <c r="X379" s="8">
        <f>output[[#This Row],[normalized review count]]*output[[#This Row],[rating]]</f>
        <v>2.0328307055423562</v>
      </c>
      <c r="Y379" s="8">
        <f>(output[[#This Row],[adj Review]]+output[[#This Row],[normalized_pps]])/2</f>
        <v>2.5404914060659252</v>
      </c>
    </row>
    <row r="380" spans="1:25" hidden="1" x14ac:dyDescent="0.25">
      <c r="A380" s="1" t="s">
        <v>28</v>
      </c>
      <c r="B380" s="1" t="s">
        <v>191</v>
      </c>
      <c r="C380">
        <v>49.371499999999997</v>
      </c>
      <c r="D380">
        <v>4.5999999999999996</v>
      </c>
      <c r="E380">
        <v>21</v>
      </c>
      <c r="F380">
        <v>1</v>
      </c>
      <c r="G380" s="1" t="s">
        <v>20</v>
      </c>
      <c r="H380" t="b">
        <v>0</v>
      </c>
      <c r="I380" t="b">
        <v>1</v>
      </c>
      <c r="J380" t="b">
        <v>0</v>
      </c>
      <c r="K380" t="b">
        <v>0</v>
      </c>
      <c r="L380" t="b">
        <v>0</v>
      </c>
      <c r="M380" t="b">
        <v>0</v>
      </c>
      <c r="N380" t="b">
        <v>0</v>
      </c>
      <c r="O380" t="b">
        <v>0</v>
      </c>
      <c r="P380">
        <v>1</v>
      </c>
      <c r="Q380">
        <v>49.371499999999997</v>
      </c>
      <c r="R380">
        <v>49.371499999999997</v>
      </c>
      <c r="S380">
        <f>$H$1*output[[#This Row],[sense_temp]]+$I$1*output[[#This Row],[sense_motion]]+$J$1*output[[#This Row],[sense_humidity]]+$K$1*output[[#This Row],[sense_uv]]+$L$1*output[[#This Row],[sense_light]]+$M$1*output[[#This Row],[sense_vibration]]+$N$1*output[[#This Row],[sense_plant]]+$O$1*output[[#This Row],[sense_door]]</f>
        <v>1</v>
      </c>
      <c r="T380">
        <f>-output[[#This Row],[adjprice]]/output[[#This Row],[adj sensors]]</f>
        <v>-49.371499999999997</v>
      </c>
      <c r="U380" s="1" t="s">
        <v>21</v>
      </c>
      <c r="V380" s="7" cm="1">
        <f t="array" ref="V380">IFERROR(_xlfn.NORM.DIST(output[[#This Row],[neg_pps]],AVERAGE(IF(output[sensors]=output[[#This Row],[sensors]],output[neg_pps])),_xlfn.STDEV.P(IF(output[sensors]=output[[#This Row],[sensors]],output[neg_pps])),1),_xlfn.NORM.DIST(output[[#This Row],[neg_pps]],AVERAGE(output[neg_pps]),_xlfn.STDEV.P(output[neg_pps]),1))*(5-1)+1</f>
        <v>2.0434052205167559</v>
      </c>
      <c r="W380" s="7" cm="1">
        <f t="array" ref="W380">IFERROR(_xlfn.NORM.DIST(output[[#This Row],[reviews]],AVERAGE(IF(output[sensors]=output[[#This Row],[sensors]],output[reviews])),_xlfn.STDEV.P(IF(output[sensors]=output[[#This Row],[sensors]],output[reviews])),1),_xlfn.NORM.DIST(output[[#This Row],[reviews]],AVERAGE(output[reviews]),_xlfn.STDEV.P(output[reviews]),1))*(1.2-0.8)+0.5</f>
        <v>0.66030920557260431</v>
      </c>
      <c r="X380" s="8">
        <f>output[[#This Row],[normalized review count]]*output[[#This Row],[rating]]</f>
        <v>3.0374223456339795</v>
      </c>
      <c r="Y380" s="8">
        <f>(output[[#This Row],[adj Review]]+output[[#This Row],[normalized_pps]])/2</f>
        <v>2.5404137830753677</v>
      </c>
    </row>
    <row r="381" spans="1:25" hidden="1" x14ac:dyDescent="0.25">
      <c r="A381" s="1" t="s">
        <v>165</v>
      </c>
      <c r="B381" s="1" t="s">
        <v>675</v>
      </c>
      <c r="C381">
        <v>102.581</v>
      </c>
      <c r="D381">
        <v>4.5</v>
      </c>
      <c r="E381">
        <v>1919</v>
      </c>
      <c r="F381">
        <v>1</v>
      </c>
      <c r="G381" s="1" t="s">
        <v>61</v>
      </c>
      <c r="H381" t="b">
        <v>0</v>
      </c>
      <c r="I381" t="b">
        <v>0</v>
      </c>
      <c r="J381" t="b">
        <v>0</v>
      </c>
      <c r="K381" t="b">
        <v>0</v>
      </c>
      <c r="L381" t="b">
        <v>0</v>
      </c>
      <c r="M381" t="b">
        <v>0</v>
      </c>
      <c r="N381" t="b">
        <v>0</v>
      </c>
      <c r="O381" t="b">
        <v>1</v>
      </c>
      <c r="P381">
        <v>1</v>
      </c>
      <c r="Q381">
        <v>102.581</v>
      </c>
      <c r="R381">
        <v>102.581</v>
      </c>
      <c r="S381">
        <f>$H$1*output[[#This Row],[sense_temp]]+$I$1*output[[#This Row],[sense_motion]]+$J$1*output[[#This Row],[sense_humidity]]+$K$1*output[[#This Row],[sense_uv]]+$L$1*output[[#This Row],[sense_light]]+$M$1*output[[#This Row],[sense_vibration]]+$N$1*output[[#This Row],[sense_plant]]+$O$1*output[[#This Row],[sense_door]]</f>
        <v>1</v>
      </c>
      <c r="T381">
        <f>-output[[#This Row],[adjprice]]/output[[#This Row],[adj sensors]]</f>
        <v>-102.581</v>
      </c>
      <c r="U381" s="1" t="s">
        <v>37</v>
      </c>
      <c r="V381" s="7" cm="1">
        <f t="array" ref="V381">IFERROR(_xlfn.NORM.DIST(output[[#This Row],[neg_pps]],AVERAGE(IF(output[sensors]=output[[#This Row],[sensors]],output[neg_pps])),_xlfn.STDEV.P(IF(output[sensors]=output[[#This Row],[sensors]],output[neg_pps])),1),_xlfn.NORM.DIST(output[[#This Row],[neg_pps]],AVERAGE(output[neg_pps]),_xlfn.STDEV.P(output[neg_pps]),1))*(5-1)+1</f>
        <v>1.0032313421035071</v>
      </c>
      <c r="W381" s="7" cm="1">
        <f t="array" ref="W381">IFERROR(_xlfn.NORM.DIST(output[[#This Row],[reviews]],AVERAGE(IF(output[sensors]=output[[#This Row],[sensors]],output[reviews])),_xlfn.STDEV.P(IF(output[sensors]=output[[#This Row],[sensors]],output[reviews])),1),_xlfn.NORM.DIST(output[[#This Row],[reviews]],AVERAGE(output[reviews]),_xlfn.STDEV.P(output[reviews]),1))*(1.2-0.8)+0.5</f>
        <v>0.89990657077119085</v>
      </c>
      <c r="X381" s="8">
        <f>output[[#This Row],[normalized review count]]*output[[#This Row],[rating]]</f>
        <v>4.0495795684703584</v>
      </c>
      <c r="Y381" s="8">
        <f>(output[[#This Row],[adj Review]]+output[[#This Row],[normalized_pps]])/2</f>
        <v>2.5264054552869326</v>
      </c>
    </row>
    <row r="382" spans="1:25" hidden="1" x14ac:dyDescent="0.25">
      <c r="A382" s="1" t="s">
        <v>76</v>
      </c>
      <c r="B382" s="1" t="s">
        <v>246</v>
      </c>
      <c r="C382">
        <v>47.452500000000001</v>
      </c>
      <c r="D382">
        <v>3.4</v>
      </c>
      <c r="E382">
        <v>27</v>
      </c>
      <c r="F382">
        <v>1</v>
      </c>
      <c r="G382" s="1" t="s">
        <v>31</v>
      </c>
      <c r="H382" t="b">
        <v>1</v>
      </c>
      <c r="I382" t="b">
        <v>0</v>
      </c>
      <c r="J382" t="b">
        <v>0</v>
      </c>
      <c r="K382" t="b">
        <v>0</v>
      </c>
      <c r="L382" t="b">
        <v>1</v>
      </c>
      <c r="M382" t="b">
        <v>0</v>
      </c>
      <c r="N382" t="b">
        <v>0</v>
      </c>
      <c r="O382" t="b">
        <v>0</v>
      </c>
      <c r="P382">
        <v>2</v>
      </c>
      <c r="Q382">
        <v>47.452500000000001</v>
      </c>
      <c r="R382">
        <v>23.72625</v>
      </c>
      <c r="S382">
        <f>$H$1*output[[#This Row],[sense_temp]]+$I$1*output[[#This Row],[sense_motion]]+$J$1*output[[#This Row],[sense_humidity]]+$K$1*output[[#This Row],[sense_uv]]+$L$1*output[[#This Row],[sense_light]]+$M$1*output[[#This Row],[sense_vibration]]+$N$1*output[[#This Row],[sense_plant]]+$O$1*output[[#This Row],[sense_door]]</f>
        <v>2</v>
      </c>
      <c r="T382">
        <f>-output[[#This Row],[adjprice]]/output[[#This Row],[adj sensors]]</f>
        <v>-23.72625</v>
      </c>
      <c r="U382" s="1" t="s">
        <v>77</v>
      </c>
      <c r="V382" s="7" cm="1">
        <f t="array" ref="V382">IFERROR(_xlfn.NORM.DIST(output[[#This Row],[neg_pps]],AVERAGE(IF(output[sensors]=output[[#This Row],[sensors]],output[neg_pps])),_xlfn.STDEV.P(IF(output[sensors]=output[[#This Row],[sensors]],output[neg_pps])),1),_xlfn.NORM.DIST(output[[#This Row],[neg_pps]],AVERAGE(output[neg_pps]),_xlfn.STDEV.P(output[neg_pps]),1))*(5-1)+1</f>
        <v>2.4777653607270227</v>
      </c>
      <c r="W382" s="7" cm="1">
        <f t="array" ref="W382">IFERROR(_xlfn.NORM.DIST(output[[#This Row],[reviews]],AVERAGE(IF(output[sensors]=output[[#This Row],[sensors]],output[reviews])),_xlfn.STDEV.P(IF(output[sensors]=output[[#This Row],[sensors]],output[reviews])),1),_xlfn.NORM.DIST(output[[#This Row],[reviews]],AVERAGE(output[reviews]),_xlfn.STDEV.P(output[reviews]),1))*(1.2-0.8)+0.5</f>
        <v>0.75222346392729444</v>
      </c>
      <c r="X382" s="8">
        <f>output[[#This Row],[normalized review count]]*output[[#This Row],[rating]]</f>
        <v>2.5575597773528012</v>
      </c>
      <c r="Y382" s="8">
        <f>(output[[#This Row],[adj Review]]+output[[#This Row],[normalized_pps]])/2</f>
        <v>2.5176625690399117</v>
      </c>
    </row>
    <row r="383" spans="1:25" hidden="1" x14ac:dyDescent="0.25">
      <c r="A383" s="1" t="s">
        <v>76</v>
      </c>
      <c r="B383" s="1" t="s">
        <v>268</v>
      </c>
      <c r="C383">
        <v>47.452500000000001</v>
      </c>
      <c r="D383">
        <v>3.4</v>
      </c>
      <c r="E383">
        <v>27</v>
      </c>
      <c r="F383">
        <v>1</v>
      </c>
      <c r="G383" s="1" t="s">
        <v>31</v>
      </c>
      <c r="H383" t="b">
        <v>1</v>
      </c>
      <c r="I383" t="b">
        <v>0</v>
      </c>
      <c r="J383" t="b">
        <v>0</v>
      </c>
      <c r="K383" t="b">
        <v>0</v>
      </c>
      <c r="L383" t="b">
        <v>1</v>
      </c>
      <c r="M383" t="b">
        <v>0</v>
      </c>
      <c r="N383" t="b">
        <v>0</v>
      </c>
      <c r="O383" t="b">
        <v>0</v>
      </c>
      <c r="P383">
        <v>2</v>
      </c>
      <c r="Q383">
        <v>47.452500000000001</v>
      </c>
      <c r="R383">
        <v>23.72625</v>
      </c>
      <c r="S383">
        <f>$H$1*output[[#This Row],[sense_temp]]+$I$1*output[[#This Row],[sense_motion]]+$J$1*output[[#This Row],[sense_humidity]]+$K$1*output[[#This Row],[sense_uv]]+$L$1*output[[#This Row],[sense_light]]+$M$1*output[[#This Row],[sense_vibration]]+$N$1*output[[#This Row],[sense_plant]]+$O$1*output[[#This Row],[sense_door]]</f>
        <v>2</v>
      </c>
      <c r="T383">
        <f>-output[[#This Row],[adjprice]]/output[[#This Row],[adj sensors]]</f>
        <v>-23.72625</v>
      </c>
      <c r="U383" s="1" t="s">
        <v>77</v>
      </c>
      <c r="V383" s="7" cm="1">
        <f t="array" ref="V383">IFERROR(_xlfn.NORM.DIST(output[[#This Row],[neg_pps]],AVERAGE(IF(output[sensors]=output[[#This Row],[sensors]],output[neg_pps])),_xlfn.STDEV.P(IF(output[sensors]=output[[#This Row],[sensors]],output[neg_pps])),1),_xlfn.NORM.DIST(output[[#This Row],[neg_pps]],AVERAGE(output[neg_pps]),_xlfn.STDEV.P(output[neg_pps]),1))*(5-1)+1</f>
        <v>2.4777653607270227</v>
      </c>
      <c r="W383" s="7" cm="1">
        <f t="array" ref="W383">IFERROR(_xlfn.NORM.DIST(output[[#This Row],[reviews]],AVERAGE(IF(output[sensors]=output[[#This Row],[sensors]],output[reviews])),_xlfn.STDEV.P(IF(output[sensors]=output[[#This Row],[sensors]],output[reviews])),1),_xlfn.NORM.DIST(output[[#This Row],[reviews]],AVERAGE(output[reviews]),_xlfn.STDEV.P(output[reviews]),1))*(1.2-0.8)+0.5</f>
        <v>0.75222346392729444</v>
      </c>
      <c r="X383" s="8">
        <f>output[[#This Row],[normalized review count]]*output[[#This Row],[rating]]</f>
        <v>2.5575597773528012</v>
      </c>
      <c r="Y383" s="8">
        <f>(output[[#This Row],[adj Review]]+output[[#This Row],[normalized_pps]])/2</f>
        <v>2.5176625690399117</v>
      </c>
    </row>
    <row r="384" spans="1:25" hidden="1" x14ac:dyDescent="0.25">
      <c r="A384" s="1" t="s">
        <v>76</v>
      </c>
      <c r="B384" s="1" t="s">
        <v>367</v>
      </c>
      <c r="C384">
        <v>47.452500000000001</v>
      </c>
      <c r="D384">
        <v>3.4</v>
      </c>
      <c r="E384">
        <v>27</v>
      </c>
      <c r="F384">
        <v>1</v>
      </c>
      <c r="G384" s="1" t="s">
        <v>31</v>
      </c>
      <c r="H384" t="b">
        <v>1</v>
      </c>
      <c r="I384" t="b">
        <v>0</v>
      </c>
      <c r="J384" t="b">
        <v>0</v>
      </c>
      <c r="K384" t="b">
        <v>0</v>
      </c>
      <c r="L384" t="b">
        <v>1</v>
      </c>
      <c r="M384" t="b">
        <v>0</v>
      </c>
      <c r="N384" t="b">
        <v>0</v>
      </c>
      <c r="O384" t="b">
        <v>0</v>
      </c>
      <c r="P384">
        <v>2</v>
      </c>
      <c r="Q384">
        <v>47.452500000000001</v>
      </c>
      <c r="R384">
        <v>23.72625</v>
      </c>
      <c r="S384">
        <f>$H$1*output[[#This Row],[sense_temp]]+$I$1*output[[#This Row],[sense_motion]]+$J$1*output[[#This Row],[sense_humidity]]+$K$1*output[[#This Row],[sense_uv]]+$L$1*output[[#This Row],[sense_light]]+$M$1*output[[#This Row],[sense_vibration]]+$N$1*output[[#This Row],[sense_plant]]+$O$1*output[[#This Row],[sense_door]]</f>
        <v>2</v>
      </c>
      <c r="T384">
        <f>-output[[#This Row],[adjprice]]/output[[#This Row],[adj sensors]]</f>
        <v>-23.72625</v>
      </c>
      <c r="U384" s="1" t="s">
        <v>77</v>
      </c>
      <c r="V384" s="7" cm="1">
        <f t="array" ref="V384">IFERROR(_xlfn.NORM.DIST(output[[#This Row],[neg_pps]],AVERAGE(IF(output[sensors]=output[[#This Row],[sensors]],output[neg_pps])),_xlfn.STDEV.P(IF(output[sensors]=output[[#This Row],[sensors]],output[neg_pps])),1),_xlfn.NORM.DIST(output[[#This Row],[neg_pps]],AVERAGE(output[neg_pps]),_xlfn.STDEV.P(output[neg_pps]),1))*(5-1)+1</f>
        <v>2.4777653607270227</v>
      </c>
      <c r="W384" s="7" cm="1">
        <f t="array" ref="W384">IFERROR(_xlfn.NORM.DIST(output[[#This Row],[reviews]],AVERAGE(IF(output[sensors]=output[[#This Row],[sensors]],output[reviews])),_xlfn.STDEV.P(IF(output[sensors]=output[[#This Row],[sensors]],output[reviews])),1),_xlfn.NORM.DIST(output[[#This Row],[reviews]],AVERAGE(output[reviews]),_xlfn.STDEV.P(output[reviews]),1))*(1.2-0.8)+0.5</f>
        <v>0.75222346392729444</v>
      </c>
      <c r="X384" s="8">
        <f>output[[#This Row],[normalized review count]]*output[[#This Row],[rating]]</f>
        <v>2.5575597773528012</v>
      </c>
      <c r="Y384" s="8">
        <f>(output[[#This Row],[adj Review]]+output[[#This Row],[normalized_pps]])/2</f>
        <v>2.5176625690399117</v>
      </c>
    </row>
    <row r="385" spans="1:25" hidden="1" x14ac:dyDescent="0.25">
      <c r="A385" s="1" t="s">
        <v>76</v>
      </c>
      <c r="B385" s="1" t="s">
        <v>400</v>
      </c>
      <c r="C385">
        <v>47.452500000000001</v>
      </c>
      <c r="D385">
        <v>3.4</v>
      </c>
      <c r="E385">
        <v>27</v>
      </c>
      <c r="F385">
        <v>1</v>
      </c>
      <c r="G385" s="1" t="s">
        <v>31</v>
      </c>
      <c r="H385" t="b">
        <v>1</v>
      </c>
      <c r="I385" t="b">
        <v>0</v>
      </c>
      <c r="J385" t="b">
        <v>0</v>
      </c>
      <c r="K385" t="b">
        <v>0</v>
      </c>
      <c r="L385" t="b">
        <v>1</v>
      </c>
      <c r="M385" t="b">
        <v>0</v>
      </c>
      <c r="N385" t="b">
        <v>0</v>
      </c>
      <c r="O385" t="b">
        <v>0</v>
      </c>
      <c r="P385">
        <v>2</v>
      </c>
      <c r="Q385">
        <v>47.452500000000001</v>
      </c>
      <c r="R385">
        <v>23.72625</v>
      </c>
      <c r="S385">
        <f>$H$1*output[[#This Row],[sense_temp]]+$I$1*output[[#This Row],[sense_motion]]+$J$1*output[[#This Row],[sense_humidity]]+$K$1*output[[#This Row],[sense_uv]]+$L$1*output[[#This Row],[sense_light]]+$M$1*output[[#This Row],[sense_vibration]]+$N$1*output[[#This Row],[sense_plant]]+$O$1*output[[#This Row],[sense_door]]</f>
        <v>2</v>
      </c>
      <c r="T385">
        <f>-output[[#This Row],[adjprice]]/output[[#This Row],[adj sensors]]</f>
        <v>-23.72625</v>
      </c>
      <c r="U385" s="1" t="s">
        <v>77</v>
      </c>
      <c r="V385" s="7" cm="1">
        <f t="array" ref="V385">IFERROR(_xlfn.NORM.DIST(output[[#This Row],[neg_pps]],AVERAGE(IF(output[sensors]=output[[#This Row],[sensors]],output[neg_pps])),_xlfn.STDEV.P(IF(output[sensors]=output[[#This Row],[sensors]],output[neg_pps])),1),_xlfn.NORM.DIST(output[[#This Row],[neg_pps]],AVERAGE(output[neg_pps]),_xlfn.STDEV.P(output[neg_pps]),1))*(5-1)+1</f>
        <v>2.4777653607270227</v>
      </c>
      <c r="W385" s="7" cm="1">
        <f t="array" ref="W385">IFERROR(_xlfn.NORM.DIST(output[[#This Row],[reviews]],AVERAGE(IF(output[sensors]=output[[#This Row],[sensors]],output[reviews])),_xlfn.STDEV.P(IF(output[sensors]=output[[#This Row],[sensors]],output[reviews])),1),_xlfn.NORM.DIST(output[[#This Row],[reviews]],AVERAGE(output[reviews]),_xlfn.STDEV.P(output[reviews]),1))*(1.2-0.8)+0.5</f>
        <v>0.75222346392729444</v>
      </c>
      <c r="X385" s="8">
        <f>output[[#This Row],[normalized review count]]*output[[#This Row],[rating]]</f>
        <v>2.5575597773528012</v>
      </c>
      <c r="Y385" s="8">
        <f>(output[[#This Row],[adj Review]]+output[[#This Row],[normalized_pps]])/2</f>
        <v>2.5176625690399117</v>
      </c>
    </row>
    <row r="386" spans="1:25" hidden="1" x14ac:dyDescent="0.25">
      <c r="A386" s="1" t="s">
        <v>76</v>
      </c>
      <c r="B386" s="1" t="s">
        <v>407</v>
      </c>
      <c r="C386">
        <v>47.452500000000001</v>
      </c>
      <c r="D386">
        <v>3.4</v>
      </c>
      <c r="E386">
        <v>27</v>
      </c>
      <c r="F386">
        <v>1</v>
      </c>
      <c r="G386" s="1" t="s">
        <v>31</v>
      </c>
      <c r="H386" t="b">
        <v>1</v>
      </c>
      <c r="I386" t="b">
        <v>0</v>
      </c>
      <c r="J386" t="b">
        <v>0</v>
      </c>
      <c r="K386" t="b">
        <v>0</v>
      </c>
      <c r="L386" t="b">
        <v>1</v>
      </c>
      <c r="M386" t="b">
        <v>0</v>
      </c>
      <c r="N386" t="b">
        <v>0</v>
      </c>
      <c r="O386" t="b">
        <v>0</v>
      </c>
      <c r="P386">
        <v>2</v>
      </c>
      <c r="Q386">
        <v>47.452500000000001</v>
      </c>
      <c r="R386">
        <v>23.72625</v>
      </c>
      <c r="S386">
        <f>$H$1*output[[#This Row],[sense_temp]]+$I$1*output[[#This Row],[sense_motion]]+$J$1*output[[#This Row],[sense_humidity]]+$K$1*output[[#This Row],[sense_uv]]+$L$1*output[[#This Row],[sense_light]]+$M$1*output[[#This Row],[sense_vibration]]+$N$1*output[[#This Row],[sense_plant]]+$O$1*output[[#This Row],[sense_door]]</f>
        <v>2</v>
      </c>
      <c r="T386">
        <f>-output[[#This Row],[adjprice]]/output[[#This Row],[adj sensors]]</f>
        <v>-23.72625</v>
      </c>
      <c r="U386" s="1" t="s">
        <v>77</v>
      </c>
      <c r="V386" s="7" cm="1">
        <f t="array" ref="V386">IFERROR(_xlfn.NORM.DIST(output[[#This Row],[neg_pps]],AVERAGE(IF(output[sensors]=output[[#This Row],[sensors]],output[neg_pps])),_xlfn.STDEV.P(IF(output[sensors]=output[[#This Row],[sensors]],output[neg_pps])),1),_xlfn.NORM.DIST(output[[#This Row],[neg_pps]],AVERAGE(output[neg_pps]),_xlfn.STDEV.P(output[neg_pps]),1))*(5-1)+1</f>
        <v>2.4777653607270227</v>
      </c>
      <c r="W386" s="7" cm="1">
        <f t="array" ref="W386">IFERROR(_xlfn.NORM.DIST(output[[#This Row],[reviews]],AVERAGE(IF(output[sensors]=output[[#This Row],[sensors]],output[reviews])),_xlfn.STDEV.P(IF(output[sensors]=output[[#This Row],[sensors]],output[reviews])),1),_xlfn.NORM.DIST(output[[#This Row],[reviews]],AVERAGE(output[reviews]),_xlfn.STDEV.P(output[reviews]),1))*(1.2-0.8)+0.5</f>
        <v>0.75222346392729444</v>
      </c>
      <c r="X386" s="8">
        <f>output[[#This Row],[normalized review count]]*output[[#This Row],[rating]]</f>
        <v>2.5575597773528012</v>
      </c>
      <c r="Y386" s="8">
        <f>(output[[#This Row],[adj Review]]+output[[#This Row],[normalized_pps]])/2</f>
        <v>2.5176625690399117</v>
      </c>
    </row>
    <row r="387" spans="1:25" hidden="1" x14ac:dyDescent="0.25">
      <c r="A387" s="1" t="s">
        <v>76</v>
      </c>
      <c r="B387" s="1" t="s">
        <v>433</v>
      </c>
      <c r="C387">
        <v>47.452500000000001</v>
      </c>
      <c r="D387">
        <v>3.4</v>
      </c>
      <c r="E387">
        <v>27</v>
      </c>
      <c r="F387">
        <v>1</v>
      </c>
      <c r="G387" s="1" t="s">
        <v>31</v>
      </c>
      <c r="H387" t="b">
        <v>1</v>
      </c>
      <c r="I387" t="b">
        <v>0</v>
      </c>
      <c r="J387" t="b">
        <v>0</v>
      </c>
      <c r="K387" t="b">
        <v>0</v>
      </c>
      <c r="L387" t="b">
        <v>1</v>
      </c>
      <c r="M387" t="b">
        <v>0</v>
      </c>
      <c r="N387" t="b">
        <v>0</v>
      </c>
      <c r="O387" t="b">
        <v>0</v>
      </c>
      <c r="P387">
        <v>2</v>
      </c>
      <c r="Q387">
        <v>47.452500000000001</v>
      </c>
      <c r="R387">
        <v>23.72625</v>
      </c>
      <c r="S387">
        <f>$H$1*output[[#This Row],[sense_temp]]+$I$1*output[[#This Row],[sense_motion]]+$J$1*output[[#This Row],[sense_humidity]]+$K$1*output[[#This Row],[sense_uv]]+$L$1*output[[#This Row],[sense_light]]+$M$1*output[[#This Row],[sense_vibration]]+$N$1*output[[#This Row],[sense_plant]]+$O$1*output[[#This Row],[sense_door]]</f>
        <v>2</v>
      </c>
      <c r="T387">
        <f>-output[[#This Row],[adjprice]]/output[[#This Row],[adj sensors]]</f>
        <v>-23.72625</v>
      </c>
      <c r="U387" s="1" t="s">
        <v>77</v>
      </c>
      <c r="V387" s="7" cm="1">
        <f t="array" ref="V387">IFERROR(_xlfn.NORM.DIST(output[[#This Row],[neg_pps]],AVERAGE(IF(output[sensors]=output[[#This Row],[sensors]],output[neg_pps])),_xlfn.STDEV.P(IF(output[sensors]=output[[#This Row],[sensors]],output[neg_pps])),1),_xlfn.NORM.DIST(output[[#This Row],[neg_pps]],AVERAGE(output[neg_pps]),_xlfn.STDEV.P(output[neg_pps]),1))*(5-1)+1</f>
        <v>2.4777653607270227</v>
      </c>
      <c r="W387" s="7" cm="1">
        <f t="array" ref="W387">IFERROR(_xlfn.NORM.DIST(output[[#This Row],[reviews]],AVERAGE(IF(output[sensors]=output[[#This Row],[sensors]],output[reviews])),_xlfn.STDEV.P(IF(output[sensors]=output[[#This Row],[sensors]],output[reviews])),1),_xlfn.NORM.DIST(output[[#This Row],[reviews]],AVERAGE(output[reviews]),_xlfn.STDEV.P(output[reviews]),1))*(1.2-0.8)+0.5</f>
        <v>0.75222346392729444</v>
      </c>
      <c r="X387" s="8">
        <f>output[[#This Row],[normalized review count]]*output[[#This Row],[rating]]</f>
        <v>2.5575597773528012</v>
      </c>
      <c r="Y387" s="8">
        <f>(output[[#This Row],[adj Review]]+output[[#This Row],[normalized_pps]])/2</f>
        <v>2.5176625690399117</v>
      </c>
    </row>
    <row r="388" spans="1:25" hidden="1" x14ac:dyDescent="0.25">
      <c r="A388" s="1" t="s">
        <v>76</v>
      </c>
      <c r="B388" s="1" t="s">
        <v>465</v>
      </c>
      <c r="C388">
        <v>47.452500000000001</v>
      </c>
      <c r="D388">
        <v>3.4</v>
      </c>
      <c r="E388">
        <v>27</v>
      </c>
      <c r="F388">
        <v>1</v>
      </c>
      <c r="G388" s="1" t="s">
        <v>31</v>
      </c>
      <c r="H388" t="b">
        <v>1</v>
      </c>
      <c r="I388" t="b">
        <v>0</v>
      </c>
      <c r="J388" t="b">
        <v>0</v>
      </c>
      <c r="K388" t="b">
        <v>0</v>
      </c>
      <c r="L388" t="b">
        <v>1</v>
      </c>
      <c r="M388" t="b">
        <v>0</v>
      </c>
      <c r="N388" t="b">
        <v>0</v>
      </c>
      <c r="O388" t="b">
        <v>0</v>
      </c>
      <c r="P388">
        <v>2</v>
      </c>
      <c r="Q388">
        <v>47.452500000000001</v>
      </c>
      <c r="R388">
        <v>23.72625</v>
      </c>
      <c r="S388">
        <f>$H$1*output[[#This Row],[sense_temp]]+$I$1*output[[#This Row],[sense_motion]]+$J$1*output[[#This Row],[sense_humidity]]+$K$1*output[[#This Row],[sense_uv]]+$L$1*output[[#This Row],[sense_light]]+$M$1*output[[#This Row],[sense_vibration]]+$N$1*output[[#This Row],[sense_plant]]+$O$1*output[[#This Row],[sense_door]]</f>
        <v>2</v>
      </c>
      <c r="T388">
        <f>-output[[#This Row],[adjprice]]/output[[#This Row],[adj sensors]]</f>
        <v>-23.72625</v>
      </c>
      <c r="U388" s="1" t="s">
        <v>77</v>
      </c>
      <c r="V388" s="7" cm="1">
        <f t="array" ref="V388">IFERROR(_xlfn.NORM.DIST(output[[#This Row],[neg_pps]],AVERAGE(IF(output[sensors]=output[[#This Row],[sensors]],output[neg_pps])),_xlfn.STDEV.P(IF(output[sensors]=output[[#This Row],[sensors]],output[neg_pps])),1),_xlfn.NORM.DIST(output[[#This Row],[neg_pps]],AVERAGE(output[neg_pps]),_xlfn.STDEV.P(output[neg_pps]),1))*(5-1)+1</f>
        <v>2.4777653607270227</v>
      </c>
      <c r="W388" s="7" cm="1">
        <f t="array" ref="W388">IFERROR(_xlfn.NORM.DIST(output[[#This Row],[reviews]],AVERAGE(IF(output[sensors]=output[[#This Row],[sensors]],output[reviews])),_xlfn.STDEV.P(IF(output[sensors]=output[[#This Row],[sensors]],output[reviews])),1),_xlfn.NORM.DIST(output[[#This Row],[reviews]],AVERAGE(output[reviews]),_xlfn.STDEV.P(output[reviews]),1))*(1.2-0.8)+0.5</f>
        <v>0.75222346392729444</v>
      </c>
      <c r="X388" s="8">
        <f>output[[#This Row],[normalized review count]]*output[[#This Row],[rating]]</f>
        <v>2.5575597773528012</v>
      </c>
      <c r="Y388" s="8">
        <f>(output[[#This Row],[adj Review]]+output[[#This Row],[normalized_pps]])/2</f>
        <v>2.5176625690399117</v>
      </c>
    </row>
    <row r="389" spans="1:25" hidden="1" x14ac:dyDescent="0.25">
      <c r="A389" s="1" t="s">
        <v>76</v>
      </c>
      <c r="B389" s="1" t="s">
        <v>507</v>
      </c>
      <c r="C389">
        <v>47.452500000000001</v>
      </c>
      <c r="D389">
        <v>3.4</v>
      </c>
      <c r="E389">
        <v>27</v>
      </c>
      <c r="F389">
        <v>1</v>
      </c>
      <c r="G389" s="1" t="s">
        <v>31</v>
      </c>
      <c r="H389" t="b">
        <v>1</v>
      </c>
      <c r="I389" t="b">
        <v>0</v>
      </c>
      <c r="J389" t="b">
        <v>0</v>
      </c>
      <c r="K389" t="b">
        <v>0</v>
      </c>
      <c r="L389" t="b">
        <v>1</v>
      </c>
      <c r="M389" t="b">
        <v>0</v>
      </c>
      <c r="N389" t="b">
        <v>0</v>
      </c>
      <c r="O389" t="b">
        <v>0</v>
      </c>
      <c r="P389">
        <v>2</v>
      </c>
      <c r="Q389">
        <v>47.452500000000001</v>
      </c>
      <c r="R389">
        <v>23.72625</v>
      </c>
      <c r="S389">
        <f>$H$1*output[[#This Row],[sense_temp]]+$I$1*output[[#This Row],[sense_motion]]+$J$1*output[[#This Row],[sense_humidity]]+$K$1*output[[#This Row],[sense_uv]]+$L$1*output[[#This Row],[sense_light]]+$M$1*output[[#This Row],[sense_vibration]]+$N$1*output[[#This Row],[sense_plant]]+$O$1*output[[#This Row],[sense_door]]</f>
        <v>2</v>
      </c>
      <c r="T389">
        <f>-output[[#This Row],[adjprice]]/output[[#This Row],[adj sensors]]</f>
        <v>-23.72625</v>
      </c>
      <c r="U389" s="1" t="s">
        <v>77</v>
      </c>
      <c r="V389" s="7" cm="1">
        <f t="array" ref="V389">IFERROR(_xlfn.NORM.DIST(output[[#This Row],[neg_pps]],AVERAGE(IF(output[sensors]=output[[#This Row],[sensors]],output[neg_pps])),_xlfn.STDEV.P(IF(output[sensors]=output[[#This Row],[sensors]],output[neg_pps])),1),_xlfn.NORM.DIST(output[[#This Row],[neg_pps]],AVERAGE(output[neg_pps]),_xlfn.STDEV.P(output[neg_pps]),1))*(5-1)+1</f>
        <v>2.4777653607270227</v>
      </c>
      <c r="W389" s="7" cm="1">
        <f t="array" ref="W389">IFERROR(_xlfn.NORM.DIST(output[[#This Row],[reviews]],AVERAGE(IF(output[sensors]=output[[#This Row],[sensors]],output[reviews])),_xlfn.STDEV.P(IF(output[sensors]=output[[#This Row],[sensors]],output[reviews])),1),_xlfn.NORM.DIST(output[[#This Row],[reviews]],AVERAGE(output[reviews]),_xlfn.STDEV.P(output[reviews]),1))*(1.2-0.8)+0.5</f>
        <v>0.75222346392729444</v>
      </c>
      <c r="X389" s="8">
        <f>output[[#This Row],[normalized review count]]*output[[#This Row],[rating]]</f>
        <v>2.5575597773528012</v>
      </c>
      <c r="Y389" s="8">
        <f>(output[[#This Row],[adj Review]]+output[[#This Row],[normalized_pps]])/2</f>
        <v>2.5176625690399117</v>
      </c>
    </row>
    <row r="390" spans="1:25" hidden="1" x14ac:dyDescent="0.25">
      <c r="A390" s="1" t="s">
        <v>76</v>
      </c>
      <c r="B390" s="1" t="s">
        <v>671</v>
      </c>
      <c r="C390">
        <v>47.452500000000001</v>
      </c>
      <c r="D390">
        <v>3.4</v>
      </c>
      <c r="E390">
        <v>27</v>
      </c>
      <c r="F390">
        <v>1</v>
      </c>
      <c r="G390" s="1" t="s">
        <v>31</v>
      </c>
      <c r="H390" t="b">
        <v>1</v>
      </c>
      <c r="I390" t="b">
        <v>0</v>
      </c>
      <c r="J390" t="b">
        <v>0</v>
      </c>
      <c r="K390" t="b">
        <v>0</v>
      </c>
      <c r="L390" t="b">
        <v>1</v>
      </c>
      <c r="M390" t="b">
        <v>0</v>
      </c>
      <c r="N390" t="b">
        <v>0</v>
      </c>
      <c r="O390" t="b">
        <v>0</v>
      </c>
      <c r="P390">
        <v>2</v>
      </c>
      <c r="Q390">
        <v>47.452500000000001</v>
      </c>
      <c r="R390">
        <v>23.72625</v>
      </c>
      <c r="S390">
        <f>$H$1*output[[#This Row],[sense_temp]]+$I$1*output[[#This Row],[sense_motion]]+$J$1*output[[#This Row],[sense_humidity]]+$K$1*output[[#This Row],[sense_uv]]+$L$1*output[[#This Row],[sense_light]]+$M$1*output[[#This Row],[sense_vibration]]+$N$1*output[[#This Row],[sense_plant]]+$O$1*output[[#This Row],[sense_door]]</f>
        <v>2</v>
      </c>
      <c r="T390">
        <f>-output[[#This Row],[adjprice]]/output[[#This Row],[adj sensors]]</f>
        <v>-23.72625</v>
      </c>
      <c r="U390" s="1" t="s">
        <v>77</v>
      </c>
      <c r="V390" s="7" cm="1">
        <f t="array" ref="V390">IFERROR(_xlfn.NORM.DIST(output[[#This Row],[neg_pps]],AVERAGE(IF(output[sensors]=output[[#This Row],[sensors]],output[neg_pps])),_xlfn.STDEV.P(IF(output[sensors]=output[[#This Row],[sensors]],output[neg_pps])),1),_xlfn.NORM.DIST(output[[#This Row],[neg_pps]],AVERAGE(output[neg_pps]),_xlfn.STDEV.P(output[neg_pps]),1))*(5-1)+1</f>
        <v>2.4777653607270227</v>
      </c>
      <c r="W390" s="7" cm="1">
        <f t="array" ref="W390">IFERROR(_xlfn.NORM.DIST(output[[#This Row],[reviews]],AVERAGE(IF(output[sensors]=output[[#This Row],[sensors]],output[reviews])),_xlfn.STDEV.P(IF(output[sensors]=output[[#This Row],[sensors]],output[reviews])),1),_xlfn.NORM.DIST(output[[#This Row],[reviews]],AVERAGE(output[reviews]),_xlfn.STDEV.P(output[reviews]),1))*(1.2-0.8)+0.5</f>
        <v>0.75222346392729444</v>
      </c>
      <c r="X390" s="8">
        <f>output[[#This Row],[normalized review count]]*output[[#This Row],[rating]]</f>
        <v>2.5575597773528012</v>
      </c>
      <c r="Y390" s="8">
        <f>(output[[#This Row],[adj Review]]+output[[#This Row],[normalized_pps]])/2</f>
        <v>2.5176625690399117</v>
      </c>
    </row>
    <row r="391" spans="1:25" hidden="1" x14ac:dyDescent="0.25">
      <c r="A391" s="1" t="s">
        <v>380</v>
      </c>
      <c r="B391" s="1" t="s">
        <v>381</v>
      </c>
      <c r="C391">
        <v>56.990499999999997</v>
      </c>
      <c r="D391">
        <v>3.6</v>
      </c>
      <c r="E391">
        <v>3</v>
      </c>
      <c r="F391">
        <v>1</v>
      </c>
      <c r="G391" s="1" t="s">
        <v>61</v>
      </c>
      <c r="H391" t="b">
        <v>1</v>
      </c>
      <c r="I391" t="b">
        <v>0</v>
      </c>
      <c r="J391" t="b">
        <v>1</v>
      </c>
      <c r="K391" t="b">
        <v>0</v>
      </c>
      <c r="L391" t="b">
        <v>0</v>
      </c>
      <c r="M391" t="b">
        <v>0</v>
      </c>
      <c r="N391" t="b">
        <v>0</v>
      </c>
      <c r="O391" t="b">
        <v>0</v>
      </c>
      <c r="P391">
        <v>2</v>
      </c>
      <c r="Q391">
        <v>56.990499999999997</v>
      </c>
      <c r="R391">
        <v>28.495249999999999</v>
      </c>
      <c r="S391">
        <f>$H$1*output[[#This Row],[sense_temp]]+$I$1*output[[#This Row],[sense_motion]]+$J$1*output[[#This Row],[sense_humidity]]+$K$1*output[[#This Row],[sense_uv]]+$L$1*output[[#This Row],[sense_light]]+$M$1*output[[#This Row],[sense_vibration]]+$N$1*output[[#This Row],[sense_plant]]+$O$1*output[[#This Row],[sense_door]]</f>
        <v>2</v>
      </c>
      <c r="T391">
        <f>-output[[#This Row],[adjprice]]/output[[#This Row],[adj sensors]]</f>
        <v>-28.495249999999999</v>
      </c>
      <c r="U391" s="1" t="s">
        <v>24</v>
      </c>
      <c r="V391" s="7" cm="1">
        <f t="array" ref="V391">IFERROR(_xlfn.NORM.DIST(output[[#This Row],[neg_pps]],AVERAGE(IF(output[sensors]=output[[#This Row],[sensors]],output[neg_pps])),_xlfn.STDEV.P(IF(output[sensors]=output[[#This Row],[sensors]],output[neg_pps])),1),_xlfn.NORM.DIST(output[[#This Row],[neg_pps]],AVERAGE(output[neg_pps]),_xlfn.STDEV.P(output[neg_pps]),1))*(5-1)+1</f>
        <v>2.9085944108406929</v>
      </c>
      <c r="W391" s="7" cm="1">
        <f t="array" ref="W391">IFERROR(_xlfn.NORM.DIST(output[[#This Row],[reviews]],AVERAGE(IF(output[sensors]=output[[#This Row],[sensors]],output[reviews])),_xlfn.STDEV.P(IF(output[sensors]=output[[#This Row],[sensors]],output[reviews])),1),_xlfn.NORM.DIST(output[[#This Row],[reviews]],AVERAGE(output[reviews]),_xlfn.STDEV.P(output[reviews]),1))*(1.2-0.8)+0.5</f>
        <v>0.58618812281415766</v>
      </c>
      <c r="X391" s="8">
        <f>output[[#This Row],[normalized review count]]*output[[#This Row],[rating]]</f>
        <v>2.1102772421309677</v>
      </c>
      <c r="Y391" s="8">
        <f>(output[[#This Row],[adj Review]]+output[[#This Row],[normalized_pps]])/2</f>
        <v>2.5094358264858303</v>
      </c>
    </row>
    <row r="392" spans="1:25" hidden="1" x14ac:dyDescent="0.25">
      <c r="A392" s="1" t="s">
        <v>29</v>
      </c>
      <c r="B392" s="1" t="s">
        <v>189</v>
      </c>
      <c r="C392">
        <v>37.990499999999997</v>
      </c>
      <c r="D392">
        <v>3.3</v>
      </c>
      <c r="E392">
        <v>6</v>
      </c>
      <c r="F392">
        <v>1</v>
      </c>
      <c r="G392" s="1" t="s">
        <v>20</v>
      </c>
      <c r="H392" t="b">
        <v>0</v>
      </c>
      <c r="I392" t="b">
        <v>1</v>
      </c>
      <c r="J392" t="b">
        <v>0</v>
      </c>
      <c r="K392" t="b">
        <v>0</v>
      </c>
      <c r="L392" t="b">
        <v>0</v>
      </c>
      <c r="M392" t="b">
        <v>0</v>
      </c>
      <c r="N392" t="b">
        <v>0</v>
      </c>
      <c r="O392" t="b">
        <v>0</v>
      </c>
      <c r="P392">
        <v>1</v>
      </c>
      <c r="Q392">
        <v>37.990499999999997</v>
      </c>
      <c r="R392">
        <v>37.990499999999997</v>
      </c>
      <c r="S392">
        <f>$H$1*output[[#This Row],[sense_temp]]+$I$1*output[[#This Row],[sense_motion]]+$J$1*output[[#This Row],[sense_humidity]]+$K$1*output[[#This Row],[sense_uv]]+$L$1*output[[#This Row],[sense_light]]+$M$1*output[[#This Row],[sense_vibration]]+$N$1*output[[#This Row],[sense_plant]]+$O$1*output[[#This Row],[sense_door]]</f>
        <v>1</v>
      </c>
      <c r="T392">
        <f>-output[[#This Row],[adjprice]]/output[[#This Row],[adj sensors]]</f>
        <v>-37.990499999999997</v>
      </c>
      <c r="U392" s="1" t="s">
        <v>21</v>
      </c>
      <c r="V392" s="7" cm="1">
        <f t="array" ref="V392">IFERROR(_xlfn.NORM.DIST(output[[#This Row],[neg_pps]],AVERAGE(IF(output[sensors]=output[[#This Row],[sensors]],output[neg_pps])),_xlfn.STDEV.P(IF(output[sensors]=output[[#This Row],[sensors]],output[neg_pps])),1),_xlfn.NORM.DIST(output[[#This Row],[neg_pps]],AVERAGE(output[neg_pps]),_xlfn.STDEV.P(output[neg_pps]),1))*(5-1)+1</f>
        <v>2.8453991464798558</v>
      </c>
      <c r="W392" s="7" cm="1">
        <f t="array" ref="W392">IFERROR(_xlfn.NORM.DIST(output[[#This Row],[reviews]],AVERAGE(IF(output[sensors]=output[[#This Row],[sensors]],output[reviews])),_xlfn.STDEV.P(IF(output[sensors]=output[[#This Row],[sensors]],output[reviews])),1),_xlfn.NORM.DIST(output[[#This Row],[reviews]],AVERAGE(output[reviews]),_xlfn.STDEV.P(output[reviews]),1))*(1.2-0.8)+0.5</f>
        <v>0.65751242988230651</v>
      </c>
      <c r="X392" s="8">
        <f>output[[#This Row],[normalized review count]]*output[[#This Row],[rating]]</f>
        <v>2.1697910186116114</v>
      </c>
      <c r="Y392" s="8">
        <f>(output[[#This Row],[adj Review]]+output[[#This Row],[normalized_pps]])/2</f>
        <v>2.5075950825457336</v>
      </c>
    </row>
    <row r="393" spans="1:25" hidden="1" x14ac:dyDescent="0.25">
      <c r="A393" s="1" t="s">
        <v>94</v>
      </c>
      <c r="B393" s="1" t="s">
        <v>289</v>
      </c>
      <c r="C393">
        <v>94.05</v>
      </c>
      <c r="D393">
        <v>4.5999999999999996</v>
      </c>
      <c r="E393">
        <v>289</v>
      </c>
      <c r="F393">
        <v>1</v>
      </c>
      <c r="G393" s="1" t="s">
        <v>61</v>
      </c>
      <c r="H393" t="b">
        <v>1</v>
      </c>
      <c r="I393" t="b">
        <v>0</v>
      </c>
      <c r="J393" t="b">
        <v>1</v>
      </c>
      <c r="K393" t="b">
        <v>0</v>
      </c>
      <c r="L393" t="b">
        <v>0</v>
      </c>
      <c r="M393" t="b">
        <v>0</v>
      </c>
      <c r="N393" t="b">
        <v>0</v>
      </c>
      <c r="O393" t="b">
        <v>0</v>
      </c>
      <c r="P393">
        <v>2</v>
      </c>
      <c r="Q393">
        <v>94.05</v>
      </c>
      <c r="R393">
        <v>47.024999999999999</v>
      </c>
      <c r="S393">
        <f>$H$1*output[[#This Row],[sense_temp]]+$I$1*output[[#This Row],[sense_motion]]+$J$1*output[[#This Row],[sense_humidity]]+$K$1*output[[#This Row],[sense_uv]]+$L$1*output[[#This Row],[sense_light]]+$M$1*output[[#This Row],[sense_vibration]]+$N$1*output[[#This Row],[sense_plant]]+$O$1*output[[#This Row],[sense_door]]</f>
        <v>2</v>
      </c>
      <c r="T393">
        <f>-output[[#This Row],[adjprice]]/output[[#This Row],[adj sensors]]</f>
        <v>-47.024999999999999</v>
      </c>
      <c r="U393" s="1" t="s">
        <v>24</v>
      </c>
      <c r="V393" s="7" cm="1">
        <f t="array" ref="V393">IFERROR(_xlfn.NORM.DIST(output[[#This Row],[neg_pps]],AVERAGE(IF(output[sensors]=output[[#This Row],[sensors]],output[neg_pps])),_xlfn.STDEV.P(IF(output[sensors]=output[[#This Row],[sensors]],output[neg_pps])),1),_xlfn.NORM.DIST(output[[#This Row],[neg_pps]],AVERAGE(output[neg_pps]),_xlfn.STDEV.P(output[neg_pps]),1))*(5-1)+1</f>
        <v>1.8722073986263077</v>
      </c>
      <c r="W393" s="7" cm="1">
        <f t="array" ref="W393">IFERROR(_xlfn.NORM.DIST(output[[#This Row],[reviews]],AVERAGE(IF(output[sensors]=output[[#This Row],[sensors]],output[reviews])),_xlfn.STDEV.P(IF(output[sensors]=output[[#This Row],[sensors]],output[reviews])),1),_xlfn.NORM.DIST(output[[#This Row],[reviews]],AVERAGE(output[reviews]),_xlfn.STDEV.P(output[reviews]),1))*(1.2-0.8)+0.5</f>
        <v>0.68043097547135689</v>
      </c>
      <c r="X393" s="8">
        <f>output[[#This Row],[normalized review count]]*output[[#This Row],[rating]]</f>
        <v>3.1299824871682413</v>
      </c>
      <c r="Y393" s="8">
        <f>(output[[#This Row],[adj Review]]+output[[#This Row],[normalized_pps]])/2</f>
        <v>2.5010949428972746</v>
      </c>
    </row>
    <row r="394" spans="1:25" hidden="1" x14ac:dyDescent="0.25">
      <c r="A394" s="1" t="s">
        <v>94</v>
      </c>
      <c r="B394" s="1" t="s">
        <v>373</v>
      </c>
      <c r="C394">
        <v>94.05</v>
      </c>
      <c r="D394">
        <v>4.5999999999999996</v>
      </c>
      <c r="E394">
        <v>289</v>
      </c>
      <c r="F394">
        <v>1</v>
      </c>
      <c r="G394" s="1" t="s">
        <v>61</v>
      </c>
      <c r="H394" t="b">
        <v>1</v>
      </c>
      <c r="I394" t="b">
        <v>0</v>
      </c>
      <c r="J394" t="b">
        <v>1</v>
      </c>
      <c r="K394" t="b">
        <v>0</v>
      </c>
      <c r="L394" t="b">
        <v>0</v>
      </c>
      <c r="M394" t="b">
        <v>0</v>
      </c>
      <c r="N394" t="b">
        <v>0</v>
      </c>
      <c r="O394" t="b">
        <v>0</v>
      </c>
      <c r="P394">
        <v>2</v>
      </c>
      <c r="Q394">
        <v>94.05</v>
      </c>
      <c r="R394">
        <v>47.024999999999999</v>
      </c>
      <c r="S394">
        <f>$H$1*output[[#This Row],[sense_temp]]+$I$1*output[[#This Row],[sense_motion]]+$J$1*output[[#This Row],[sense_humidity]]+$K$1*output[[#This Row],[sense_uv]]+$L$1*output[[#This Row],[sense_light]]+$M$1*output[[#This Row],[sense_vibration]]+$N$1*output[[#This Row],[sense_plant]]+$O$1*output[[#This Row],[sense_door]]</f>
        <v>2</v>
      </c>
      <c r="T394">
        <f>-output[[#This Row],[adjprice]]/output[[#This Row],[adj sensors]]</f>
        <v>-47.024999999999999</v>
      </c>
      <c r="U394" s="1" t="s">
        <v>24</v>
      </c>
      <c r="V394" s="7" cm="1">
        <f t="array" ref="V394">IFERROR(_xlfn.NORM.DIST(output[[#This Row],[neg_pps]],AVERAGE(IF(output[sensors]=output[[#This Row],[sensors]],output[neg_pps])),_xlfn.STDEV.P(IF(output[sensors]=output[[#This Row],[sensors]],output[neg_pps])),1),_xlfn.NORM.DIST(output[[#This Row],[neg_pps]],AVERAGE(output[neg_pps]),_xlfn.STDEV.P(output[neg_pps]),1))*(5-1)+1</f>
        <v>1.8722073986263077</v>
      </c>
      <c r="W394" s="7" cm="1">
        <f t="array" ref="W394">IFERROR(_xlfn.NORM.DIST(output[[#This Row],[reviews]],AVERAGE(IF(output[sensors]=output[[#This Row],[sensors]],output[reviews])),_xlfn.STDEV.P(IF(output[sensors]=output[[#This Row],[sensors]],output[reviews])),1),_xlfn.NORM.DIST(output[[#This Row],[reviews]],AVERAGE(output[reviews]),_xlfn.STDEV.P(output[reviews]),1))*(1.2-0.8)+0.5</f>
        <v>0.68043097547135689</v>
      </c>
      <c r="X394" s="8">
        <f>output[[#This Row],[normalized review count]]*output[[#This Row],[rating]]</f>
        <v>3.1299824871682413</v>
      </c>
      <c r="Y394" s="8">
        <f>(output[[#This Row],[adj Review]]+output[[#This Row],[normalized_pps]])/2</f>
        <v>2.5010949428972746</v>
      </c>
    </row>
    <row r="395" spans="1:25" hidden="1" x14ac:dyDescent="0.25">
      <c r="A395" s="1" t="s">
        <v>94</v>
      </c>
      <c r="B395" s="1" t="s">
        <v>472</v>
      </c>
      <c r="C395">
        <v>94.05</v>
      </c>
      <c r="D395">
        <v>4.5999999999999996</v>
      </c>
      <c r="E395">
        <v>289</v>
      </c>
      <c r="F395">
        <v>1</v>
      </c>
      <c r="G395" s="1" t="s">
        <v>61</v>
      </c>
      <c r="H395" t="b">
        <v>1</v>
      </c>
      <c r="I395" t="b">
        <v>0</v>
      </c>
      <c r="J395" t="b">
        <v>1</v>
      </c>
      <c r="K395" t="b">
        <v>0</v>
      </c>
      <c r="L395" t="b">
        <v>0</v>
      </c>
      <c r="M395" t="b">
        <v>0</v>
      </c>
      <c r="N395" t="b">
        <v>0</v>
      </c>
      <c r="O395" t="b">
        <v>0</v>
      </c>
      <c r="P395">
        <v>2</v>
      </c>
      <c r="Q395">
        <v>94.05</v>
      </c>
      <c r="R395">
        <v>47.024999999999999</v>
      </c>
      <c r="S395">
        <f>$H$1*output[[#This Row],[sense_temp]]+$I$1*output[[#This Row],[sense_motion]]+$J$1*output[[#This Row],[sense_humidity]]+$K$1*output[[#This Row],[sense_uv]]+$L$1*output[[#This Row],[sense_light]]+$M$1*output[[#This Row],[sense_vibration]]+$N$1*output[[#This Row],[sense_plant]]+$O$1*output[[#This Row],[sense_door]]</f>
        <v>2</v>
      </c>
      <c r="T395">
        <f>-output[[#This Row],[adjprice]]/output[[#This Row],[adj sensors]]</f>
        <v>-47.024999999999999</v>
      </c>
      <c r="U395" s="1" t="s">
        <v>24</v>
      </c>
      <c r="V395" s="7" cm="1">
        <f t="array" ref="V395">IFERROR(_xlfn.NORM.DIST(output[[#This Row],[neg_pps]],AVERAGE(IF(output[sensors]=output[[#This Row],[sensors]],output[neg_pps])),_xlfn.STDEV.P(IF(output[sensors]=output[[#This Row],[sensors]],output[neg_pps])),1),_xlfn.NORM.DIST(output[[#This Row],[neg_pps]],AVERAGE(output[neg_pps]),_xlfn.STDEV.P(output[neg_pps]),1))*(5-1)+1</f>
        <v>1.8722073986263077</v>
      </c>
      <c r="W395" s="7" cm="1">
        <f t="array" ref="W395">IFERROR(_xlfn.NORM.DIST(output[[#This Row],[reviews]],AVERAGE(IF(output[sensors]=output[[#This Row],[sensors]],output[reviews])),_xlfn.STDEV.P(IF(output[sensors]=output[[#This Row],[sensors]],output[reviews])),1),_xlfn.NORM.DIST(output[[#This Row],[reviews]],AVERAGE(output[reviews]),_xlfn.STDEV.P(output[reviews]),1))*(1.2-0.8)+0.5</f>
        <v>0.68043097547135689</v>
      </c>
      <c r="X395" s="8">
        <f>output[[#This Row],[normalized review count]]*output[[#This Row],[rating]]</f>
        <v>3.1299824871682413</v>
      </c>
      <c r="Y395" s="8">
        <f>(output[[#This Row],[adj Review]]+output[[#This Row],[normalized_pps]])/2</f>
        <v>2.5010949428972746</v>
      </c>
    </row>
    <row r="396" spans="1:25" hidden="1" x14ac:dyDescent="0.25">
      <c r="A396" s="1" t="s">
        <v>70</v>
      </c>
      <c r="B396" s="1" t="s">
        <v>232</v>
      </c>
      <c r="C396">
        <v>27.074999999999999</v>
      </c>
      <c r="D396">
        <v>2</v>
      </c>
      <c r="E396">
        <v>1</v>
      </c>
      <c r="F396">
        <v>1</v>
      </c>
      <c r="G396" s="1" t="s">
        <v>20</v>
      </c>
      <c r="H396" t="b">
        <v>1</v>
      </c>
      <c r="I396" t="b">
        <v>0</v>
      </c>
      <c r="J396" t="b">
        <v>1</v>
      </c>
      <c r="K396" t="b">
        <v>0</v>
      </c>
      <c r="L396" t="b">
        <v>0</v>
      </c>
      <c r="M396" t="b">
        <v>0</v>
      </c>
      <c r="N396" t="b">
        <v>0</v>
      </c>
      <c r="O396" t="b">
        <v>0</v>
      </c>
      <c r="P396">
        <v>2</v>
      </c>
      <c r="Q396">
        <v>27.074999999999999</v>
      </c>
      <c r="R396">
        <v>13.5375</v>
      </c>
      <c r="S396">
        <f>$H$1*output[[#This Row],[sense_temp]]+$I$1*output[[#This Row],[sense_motion]]+$J$1*output[[#This Row],[sense_humidity]]+$K$1*output[[#This Row],[sense_uv]]+$L$1*output[[#This Row],[sense_light]]+$M$1*output[[#This Row],[sense_vibration]]+$N$1*output[[#This Row],[sense_plant]]+$O$1*output[[#This Row],[sense_door]]</f>
        <v>2</v>
      </c>
      <c r="T396">
        <f>-output[[#This Row],[adjprice]]/output[[#This Row],[adj sensors]]</f>
        <v>-13.5375</v>
      </c>
      <c r="U396" s="1" t="s">
        <v>24</v>
      </c>
      <c r="V396" s="7" cm="1">
        <f t="array" ref="V396">IFERROR(_xlfn.NORM.DIST(output[[#This Row],[neg_pps]],AVERAGE(IF(output[sensors]=output[[#This Row],[sensors]],output[neg_pps])),_xlfn.STDEV.P(IF(output[sensors]=output[[#This Row],[sensors]],output[neg_pps])),1),_xlfn.NORM.DIST(output[[#This Row],[neg_pps]],AVERAGE(output[neg_pps]),_xlfn.STDEV.P(output[neg_pps]),1))*(5-1)+1</f>
        <v>3.8009542516517594</v>
      </c>
      <c r="W396" s="7" cm="1">
        <f t="array" ref="W396">IFERROR(_xlfn.NORM.DIST(output[[#This Row],[reviews]],AVERAGE(IF(output[sensors]=output[[#This Row],[sensors]],output[reviews])),_xlfn.STDEV.P(IF(output[sensors]=output[[#This Row],[sensors]],output[reviews])),1),_xlfn.NORM.DIST(output[[#This Row],[reviews]],AVERAGE(output[reviews]),_xlfn.STDEV.P(output[reviews]),1))*(1.2-0.8)+0.5</f>
        <v>0.58564520650168062</v>
      </c>
      <c r="X396" s="8">
        <f>output[[#This Row],[normalized review count]]*output[[#This Row],[rating]]</f>
        <v>1.1712904130033612</v>
      </c>
      <c r="Y396" s="8">
        <f>(output[[#This Row],[adj Review]]+output[[#This Row],[normalized_pps]])/2</f>
        <v>2.4861223323275601</v>
      </c>
    </row>
    <row r="397" spans="1:25" hidden="1" x14ac:dyDescent="0.25">
      <c r="A397" s="1" t="s">
        <v>70</v>
      </c>
      <c r="B397" s="1" t="s">
        <v>325</v>
      </c>
      <c r="C397">
        <v>27.074999999999999</v>
      </c>
      <c r="D397">
        <v>2</v>
      </c>
      <c r="E397">
        <v>1</v>
      </c>
      <c r="F397">
        <v>1</v>
      </c>
      <c r="G397" s="1" t="s">
        <v>20</v>
      </c>
      <c r="H397" t="b">
        <v>1</v>
      </c>
      <c r="I397" t="b">
        <v>0</v>
      </c>
      <c r="J397" t="b">
        <v>1</v>
      </c>
      <c r="K397" t="b">
        <v>0</v>
      </c>
      <c r="L397" t="b">
        <v>0</v>
      </c>
      <c r="M397" t="b">
        <v>0</v>
      </c>
      <c r="N397" t="b">
        <v>0</v>
      </c>
      <c r="O397" t="b">
        <v>0</v>
      </c>
      <c r="P397">
        <v>2</v>
      </c>
      <c r="Q397">
        <v>27.074999999999999</v>
      </c>
      <c r="R397">
        <v>13.5375</v>
      </c>
      <c r="S397">
        <f>$H$1*output[[#This Row],[sense_temp]]+$I$1*output[[#This Row],[sense_motion]]+$J$1*output[[#This Row],[sense_humidity]]+$K$1*output[[#This Row],[sense_uv]]+$L$1*output[[#This Row],[sense_light]]+$M$1*output[[#This Row],[sense_vibration]]+$N$1*output[[#This Row],[sense_plant]]+$O$1*output[[#This Row],[sense_door]]</f>
        <v>2</v>
      </c>
      <c r="T397">
        <f>-output[[#This Row],[adjprice]]/output[[#This Row],[adj sensors]]</f>
        <v>-13.5375</v>
      </c>
      <c r="U397" s="1" t="s">
        <v>24</v>
      </c>
      <c r="V397" s="7" cm="1">
        <f t="array" ref="V397">IFERROR(_xlfn.NORM.DIST(output[[#This Row],[neg_pps]],AVERAGE(IF(output[sensors]=output[[#This Row],[sensors]],output[neg_pps])),_xlfn.STDEV.P(IF(output[sensors]=output[[#This Row],[sensors]],output[neg_pps])),1),_xlfn.NORM.DIST(output[[#This Row],[neg_pps]],AVERAGE(output[neg_pps]),_xlfn.STDEV.P(output[neg_pps]),1))*(5-1)+1</f>
        <v>3.8009542516517594</v>
      </c>
      <c r="W397" s="7" cm="1">
        <f t="array" ref="W397">IFERROR(_xlfn.NORM.DIST(output[[#This Row],[reviews]],AVERAGE(IF(output[sensors]=output[[#This Row],[sensors]],output[reviews])),_xlfn.STDEV.P(IF(output[sensors]=output[[#This Row],[sensors]],output[reviews])),1),_xlfn.NORM.DIST(output[[#This Row],[reviews]],AVERAGE(output[reviews]),_xlfn.STDEV.P(output[reviews]),1))*(1.2-0.8)+0.5</f>
        <v>0.58564520650168062</v>
      </c>
      <c r="X397" s="8">
        <f>output[[#This Row],[normalized review count]]*output[[#This Row],[rating]]</f>
        <v>1.1712904130033612</v>
      </c>
      <c r="Y397" s="8">
        <f>(output[[#This Row],[adj Review]]+output[[#This Row],[normalized_pps]])/2</f>
        <v>2.4861223323275601</v>
      </c>
    </row>
    <row r="398" spans="1:25" hidden="1" x14ac:dyDescent="0.25">
      <c r="A398" s="1" t="s">
        <v>114</v>
      </c>
      <c r="B398" s="1" t="s">
        <v>403</v>
      </c>
      <c r="C398">
        <v>189.04999999999998</v>
      </c>
      <c r="D398">
        <v>4.4000000000000004</v>
      </c>
      <c r="E398">
        <v>3792</v>
      </c>
      <c r="F398">
        <v>1</v>
      </c>
      <c r="G398" s="1" t="s">
        <v>61</v>
      </c>
      <c r="H398" t="b">
        <v>0</v>
      </c>
      <c r="I398" t="b">
        <v>0</v>
      </c>
      <c r="J398" t="b">
        <v>0</v>
      </c>
      <c r="K398" t="b">
        <v>0</v>
      </c>
      <c r="L398" t="b">
        <v>0</v>
      </c>
      <c r="M398" t="b">
        <v>0</v>
      </c>
      <c r="N398" t="b">
        <v>0</v>
      </c>
      <c r="O398" t="b">
        <v>1</v>
      </c>
      <c r="P398">
        <v>1</v>
      </c>
      <c r="Q398">
        <v>189.04999999999998</v>
      </c>
      <c r="R398">
        <v>189.04999999999998</v>
      </c>
      <c r="S398">
        <f>$H$1*output[[#This Row],[sense_temp]]+$I$1*output[[#This Row],[sense_motion]]+$J$1*output[[#This Row],[sense_humidity]]+$K$1*output[[#This Row],[sense_uv]]+$L$1*output[[#This Row],[sense_light]]+$M$1*output[[#This Row],[sense_vibration]]+$N$1*output[[#This Row],[sense_plant]]+$O$1*output[[#This Row],[sense_door]]</f>
        <v>1</v>
      </c>
      <c r="T398">
        <f>-output[[#This Row],[adjprice]]/output[[#This Row],[adj sensors]]</f>
        <v>-189.04999999999998</v>
      </c>
      <c r="U398" s="1" t="s">
        <v>37</v>
      </c>
      <c r="V398" s="7" cm="1">
        <f t="array" ref="V398">IFERROR(_xlfn.NORM.DIST(output[[#This Row],[neg_pps]],AVERAGE(IF(output[sensors]=output[[#This Row],[sensors]],output[neg_pps])),_xlfn.STDEV.P(IF(output[sensors]=output[[#This Row],[sensors]],output[neg_pps])),1),_xlfn.NORM.DIST(output[[#This Row],[neg_pps]],AVERAGE(output[neg_pps]),_xlfn.STDEV.P(output[neg_pps]),1))*(5-1)+1</f>
        <v>1.0000000000131839</v>
      </c>
      <c r="W398" s="7" cm="1">
        <f t="array" ref="W398">IFERROR(_xlfn.NORM.DIST(output[[#This Row],[reviews]],AVERAGE(IF(output[sensors]=output[[#This Row],[sensors]],output[reviews])),_xlfn.STDEV.P(IF(output[sensors]=output[[#This Row],[sensors]],output[reviews])),1),_xlfn.NORM.DIST(output[[#This Row],[reviews]],AVERAGE(output[reviews]),_xlfn.STDEV.P(output[reviews]),1))*(1.2-0.8)+0.5</f>
        <v>0.89999999999999503</v>
      </c>
      <c r="X398" s="8">
        <f>output[[#This Row],[normalized review count]]*output[[#This Row],[rating]]</f>
        <v>3.9599999999999786</v>
      </c>
      <c r="Y398" s="8">
        <f>(output[[#This Row],[adj Review]]+output[[#This Row],[normalized_pps]])/2</f>
        <v>2.4800000000065814</v>
      </c>
    </row>
    <row r="399" spans="1:25" hidden="1" x14ac:dyDescent="0.25">
      <c r="A399" s="1" t="s">
        <v>224</v>
      </c>
      <c r="B399" s="1" t="s">
        <v>225</v>
      </c>
      <c r="C399">
        <v>56.990499999999997</v>
      </c>
      <c r="D399">
        <v>2.5</v>
      </c>
      <c r="E399">
        <v>2</v>
      </c>
      <c r="F399">
        <v>1</v>
      </c>
      <c r="G399" s="1" t="s">
        <v>61</v>
      </c>
      <c r="H399" t="b">
        <v>0</v>
      </c>
      <c r="I399" t="b">
        <v>1</v>
      </c>
      <c r="J399" t="b">
        <v>0</v>
      </c>
      <c r="K399" t="b">
        <v>0</v>
      </c>
      <c r="L399" t="b">
        <v>0</v>
      </c>
      <c r="M399" t="b">
        <v>0</v>
      </c>
      <c r="N399" t="b">
        <v>0</v>
      </c>
      <c r="O399" t="b">
        <v>1</v>
      </c>
      <c r="P399">
        <v>2</v>
      </c>
      <c r="Q399">
        <v>56.990499999999997</v>
      </c>
      <c r="R399">
        <v>28.495249999999999</v>
      </c>
      <c r="S399">
        <f>$H$1*output[[#This Row],[sense_temp]]+$I$1*output[[#This Row],[sense_motion]]+$J$1*output[[#This Row],[sense_humidity]]+$K$1*output[[#This Row],[sense_uv]]+$L$1*output[[#This Row],[sense_light]]+$M$1*output[[#This Row],[sense_vibration]]+$N$1*output[[#This Row],[sense_plant]]+$O$1*output[[#This Row],[sense_door]]</f>
        <v>2</v>
      </c>
      <c r="T399">
        <f>-output[[#This Row],[adjprice]]/output[[#This Row],[adj sensors]]</f>
        <v>-28.495249999999999</v>
      </c>
      <c r="U399" s="1" t="s">
        <v>66</v>
      </c>
      <c r="V399" s="7" cm="1">
        <f t="array" ref="V399">IFERROR(_xlfn.NORM.DIST(output[[#This Row],[neg_pps]],AVERAGE(IF(output[sensors]=output[[#This Row],[sensors]],output[neg_pps])),_xlfn.STDEV.P(IF(output[sensors]=output[[#This Row],[sensors]],output[neg_pps])),1),_xlfn.NORM.DIST(output[[#This Row],[neg_pps]],AVERAGE(output[neg_pps]),_xlfn.STDEV.P(output[neg_pps]),1))*(5-1)+1</f>
        <v>3.4720370965296414</v>
      </c>
      <c r="W399" s="7" cm="1">
        <f t="array" ref="W399">IFERROR(_xlfn.NORM.DIST(output[[#This Row],[reviews]],AVERAGE(IF(output[sensors]=output[[#This Row],[sensors]],output[reviews])),_xlfn.STDEV.P(IF(output[sensors]=output[[#This Row],[sensors]],output[reviews])),1),_xlfn.NORM.DIST(output[[#This Row],[reviews]],AVERAGE(output[reviews]),_xlfn.STDEV.P(output[reviews]),1))*(1.2-0.8)+0.5</f>
        <v>0.57120389613568012</v>
      </c>
      <c r="X399" s="8">
        <f>output[[#This Row],[normalized review count]]*output[[#This Row],[rating]]</f>
        <v>1.4280097403392003</v>
      </c>
      <c r="Y399" s="8">
        <f>(output[[#This Row],[adj Review]]+output[[#This Row],[normalized_pps]])/2</f>
        <v>2.4500234184344207</v>
      </c>
    </row>
    <row r="400" spans="1:25" hidden="1" x14ac:dyDescent="0.25">
      <c r="A400" s="1" t="s">
        <v>477</v>
      </c>
      <c r="B400" s="1" t="s">
        <v>478</v>
      </c>
      <c r="C400">
        <v>170.9905</v>
      </c>
      <c r="D400">
        <v>4.3</v>
      </c>
      <c r="E400">
        <v>8653</v>
      </c>
      <c r="F400">
        <v>1</v>
      </c>
      <c r="G400" s="1" t="s">
        <v>61</v>
      </c>
      <c r="H400" t="b">
        <v>0</v>
      </c>
      <c r="I400" t="b">
        <v>1</v>
      </c>
      <c r="J400" t="b">
        <v>0</v>
      </c>
      <c r="K400" t="b">
        <v>0</v>
      </c>
      <c r="L400" t="b">
        <v>0</v>
      </c>
      <c r="M400" t="b">
        <v>0</v>
      </c>
      <c r="N400" t="b">
        <v>0</v>
      </c>
      <c r="O400" t="b">
        <v>0</v>
      </c>
      <c r="P400">
        <v>1</v>
      </c>
      <c r="Q400">
        <v>170.9905</v>
      </c>
      <c r="R400">
        <v>170.9905</v>
      </c>
      <c r="S400">
        <f>$H$1*output[[#This Row],[sense_temp]]+$I$1*output[[#This Row],[sense_motion]]+$J$1*output[[#This Row],[sense_humidity]]+$K$1*output[[#This Row],[sense_uv]]+$L$1*output[[#This Row],[sense_light]]+$M$1*output[[#This Row],[sense_vibration]]+$N$1*output[[#This Row],[sense_plant]]+$O$1*output[[#This Row],[sense_door]]</f>
        <v>1</v>
      </c>
      <c r="T400">
        <f>-output[[#This Row],[adjprice]]/output[[#This Row],[adj sensors]]</f>
        <v>-170.9905</v>
      </c>
      <c r="U400" s="1" t="s">
        <v>21</v>
      </c>
      <c r="V400" s="7" cm="1">
        <f t="array" ref="V400">IFERROR(_xlfn.NORM.DIST(output[[#This Row],[neg_pps]],AVERAGE(IF(output[sensors]=output[[#This Row],[sensors]],output[neg_pps])),_xlfn.STDEV.P(IF(output[sensors]=output[[#This Row],[sensors]],output[neg_pps])),1),_xlfn.NORM.DIST(output[[#This Row],[neg_pps]],AVERAGE(output[neg_pps]),_xlfn.STDEV.P(output[neg_pps]),1))*(5-1)+1</f>
        <v>1.0000000002227205</v>
      </c>
      <c r="W400" s="7" cm="1">
        <f t="array" ref="W400">IFERROR(_xlfn.NORM.DIST(output[[#This Row],[reviews]],AVERAGE(IF(output[sensors]=output[[#This Row],[sensors]],output[reviews])),_xlfn.STDEV.P(IF(output[sensors]=output[[#This Row],[sensors]],output[reviews])),1),_xlfn.NORM.DIST(output[[#This Row],[reviews]],AVERAGE(output[reviews]),_xlfn.STDEV.P(output[reviews]),1))*(1.2-0.8)+0.5</f>
        <v>0.89999999999999991</v>
      </c>
      <c r="X400" s="8">
        <f>output[[#This Row],[normalized review count]]*output[[#This Row],[rating]]</f>
        <v>3.8699999999999997</v>
      </c>
      <c r="Y400" s="8">
        <f>(output[[#This Row],[adj Review]]+output[[#This Row],[normalized_pps]])/2</f>
        <v>2.4350000001113603</v>
      </c>
    </row>
    <row r="401" spans="1:25" hidden="1" x14ac:dyDescent="0.25">
      <c r="A401" s="1" t="s">
        <v>131</v>
      </c>
      <c r="B401" s="1" t="s">
        <v>499</v>
      </c>
      <c r="C401">
        <v>40.8215</v>
      </c>
      <c r="D401">
        <v>4.2</v>
      </c>
      <c r="E401">
        <v>27</v>
      </c>
      <c r="F401">
        <v>1</v>
      </c>
      <c r="G401" s="1" t="s">
        <v>20</v>
      </c>
      <c r="H401" t="b">
        <v>0</v>
      </c>
      <c r="I401" t="b">
        <v>0</v>
      </c>
      <c r="J401" t="b">
        <v>0</v>
      </c>
      <c r="K401" t="b">
        <v>0</v>
      </c>
      <c r="L401" t="b">
        <v>0</v>
      </c>
      <c r="M401" t="b">
        <v>0</v>
      </c>
      <c r="N401" t="b">
        <v>0</v>
      </c>
      <c r="O401" t="b">
        <v>1</v>
      </c>
      <c r="P401">
        <v>1</v>
      </c>
      <c r="Q401">
        <v>40.8215</v>
      </c>
      <c r="R401">
        <v>40.8215</v>
      </c>
      <c r="S401">
        <f>$H$1*output[[#This Row],[sense_temp]]+$I$1*output[[#This Row],[sense_motion]]+$J$1*output[[#This Row],[sense_humidity]]+$K$1*output[[#This Row],[sense_uv]]+$L$1*output[[#This Row],[sense_light]]+$M$1*output[[#This Row],[sense_vibration]]+$N$1*output[[#This Row],[sense_plant]]+$O$1*output[[#This Row],[sense_door]]</f>
        <v>1</v>
      </c>
      <c r="T401">
        <f>-output[[#This Row],[adjprice]]/output[[#This Row],[adj sensors]]</f>
        <v>-40.8215</v>
      </c>
      <c r="U401" s="1" t="s">
        <v>37</v>
      </c>
      <c r="V401" s="7" cm="1">
        <f t="array" ref="V401">IFERROR(_xlfn.NORM.DIST(output[[#This Row],[neg_pps]],AVERAGE(IF(output[sensors]=output[[#This Row],[sensors]],output[neg_pps])),_xlfn.STDEV.P(IF(output[sensors]=output[[#This Row],[sensors]],output[neg_pps])),1),_xlfn.NORM.DIST(output[[#This Row],[neg_pps]],AVERAGE(output[neg_pps]),_xlfn.STDEV.P(output[neg_pps]),1))*(5-1)+1</f>
        <v>2.2327804712689328</v>
      </c>
      <c r="W401" s="7" cm="1">
        <f t="array" ref="W401">IFERROR(_xlfn.NORM.DIST(output[[#This Row],[reviews]],AVERAGE(IF(output[sensors]=output[[#This Row],[sensors]],output[reviews])),_xlfn.STDEV.P(IF(output[sensors]=output[[#This Row],[sensors]],output[reviews])),1),_xlfn.NORM.DIST(output[[#This Row],[reviews]],AVERAGE(output[reviews]),_xlfn.STDEV.P(output[reviews]),1))*(1.2-0.8)+0.5</f>
        <v>0.6006808622941</v>
      </c>
      <c r="X401" s="8">
        <f>output[[#This Row],[normalized review count]]*output[[#This Row],[rating]]</f>
        <v>2.5228596216352202</v>
      </c>
      <c r="Y401" s="8">
        <f>(output[[#This Row],[adj Review]]+output[[#This Row],[normalized_pps]])/2</f>
        <v>2.3778200464520767</v>
      </c>
    </row>
    <row r="402" spans="1:25" hidden="1" x14ac:dyDescent="0.25">
      <c r="A402" s="1" t="s">
        <v>615</v>
      </c>
      <c r="B402" s="1" t="s">
        <v>616</v>
      </c>
      <c r="C402">
        <v>42.606014317180481</v>
      </c>
      <c r="D402">
        <v>3.3</v>
      </c>
      <c r="E402">
        <v>65</v>
      </c>
      <c r="F402">
        <v>1</v>
      </c>
      <c r="G402" s="1" t="s">
        <v>61</v>
      </c>
      <c r="H402" t="b">
        <v>0</v>
      </c>
      <c r="I402" t="b">
        <v>1</v>
      </c>
      <c r="J402" t="b">
        <v>0</v>
      </c>
      <c r="K402" t="b">
        <v>0</v>
      </c>
      <c r="L402" t="b">
        <v>0</v>
      </c>
      <c r="M402" t="b">
        <v>0</v>
      </c>
      <c r="N402" t="b">
        <v>0</v>
      </c>
      <c r="O402" t="b">
        <v>0</v>
      </c>
      <c r="P402">
        <v>1</v>
      </c>
      <c r="Q402">
        <v>42.223382984581356</v>
      </c>
      <c r="R402">
        <v>27.629238160792891</v>
      </c>
      <c r="S402">
        <f>$H$1*output[[#This Row],[sense_temp]]+$I$1*output[[#This Row],[sense_motion]]+$J$1*output[[#This Row],[sense_humidity]]+$K$1*output[[#This Row],[sense_uv]]+$L$1*output[[#This Row],[sense_light]]+$M$1*output[[#This Row],[sense_vibration]]+$N$1*output[[#This Row],[sense_plant]]+$O$1*output[[#This Row],[sense_door]]</f>
        <v>1</v>
      </c>
      <c r="T402">
        <f>-output[[#This Row],[adjprice]]/output[[#This Row],[adj sensors]]</f>
        <v>-42.223382984581356</v>
      </c>
      <c r="U402" s="1" t="s">
        <v>21</v>
      </c>
      <c r="V402" s="7" cm="1">
        <f t="array" ref="V402">IFERROR(_xlfn.NORM.DIST(output[[#This Row],[neg_pps]],AVERAGE(IF(output[sensors]=output[[#This Row],[sensors]],output[neg_pps])),_xlfn.STDEV.P(IF(output[sensors]=output[[#This Row],[sensors]],output[neg_pps])),1),_xlfn.NORM.DIST(output[[#This Row],[neg_pps]],AVERAGE(output[neg_pps]),_xlfn.STDEV.P(output[neg_pps]),1))*(5-1)+1</f>
        <v>2.5295052557532478</v>
      </c>
      <c r="W402" s="7" cm="1">
        <f t="array" ref="W402">IFERROR(_xlfn.NORM.DIST(output[[#This Row],[reviews]],AVERAGE(IF(output[sensors]=output[[#This Row],[sensors]],output[reviews])),_xlfn.STDEV.P(IF(output[sensors]=output[[#This Row],[sensors]],output[reviews])),1),_xlfn.NORM.DIST(output[[#This Row],[reviews]],AVERAGE(output[reviews]),_xlfn.STDEV.P(output[reviews]),1))*(1.2-0.8)+0.5</f>
        <v>0.66858353112900937</v>
      </c>
      <c r="X402" s="8">
        <f>output[[#This Row],[normalized review count]]*output[[#This Row],[rating]]</f>
        <v>2.2063256527257309</v>
      </c>
      <c r="Y402" s="8">
        <f>(output[[#This Row],[adj Review]]+output[[#This Row],[normalized_pps]])/2</f>
        <v>2.3679154542394896</v>
      </c>
    </row>
    <row r="403" spans="1:25" x14ac:dyDescent="0.25">
      <c r="A403" s="1" t="s">
        <v>613</v>
      </c>
      <c r="B403" s="1" t="s">
        <v>614</v>
      </c>
      <c r="C403">
        <v>42.606014317180481</v>
      </c>
      <c r="D403">
        <v>3.9</v>
      </c>
      <c r="E403">
        <v>196</v>
      </c>
      <c r="F403">
        <v>2</v>
      </c>
      <c r="G403" s="1" t="s">
        <v>61</v>
      </c>
      <c r="H403" t="b">
        <v>0</v>
      </c>
      <c r="I403" t="b">
        <v>0</v>
      </c>
      <c r="J403" t="b">
        <v>0</v>
      </c>
      <c r="K403" t="b">
        <v>0</v>
      </c>
      <c r="L403" t="b">
        <v>0</v>
      </c>
      <c r="M403" t="b">
        <v>0</v>
      </c>
      <c r="N403" t="b">
        <v>0</v>
      </c>
      <c r="O403" t="b">
        <v>1</v>
      </c>
      <c r="P403">
        <v>1</v>
      </c>
      <c r="Q403">
        <v>42.223382984581356</v>
      </c>
      <c r="R403">
        <v>27.629238160792891</v>
      </c>
      <c r="S403">
        <f>$H$1*output[[#This Row],[sense_temp]]+$I$1*output[[#This Row],[sense_motion]]+$J$1*output[[#This Row],[sense_humidity]]+$K$1*output[[#This Row],[sense_uv]]+$L$1*output[[#This Row],[sense_light]]+$M$1*output[[#This Row],[sense_vibration]]+$N$1*output[[#This Row],[sense_plant]]+$O$1*output[[#This Row],[sense_door]]</f>
        <v>1</v>
      </c>
      <c r="T403">
        <f>-output[[#This Row],[adjprice]]/output[[#This Row],[adj sensors]]</f>
        <v>-42.223382984581356</v>
      </c>
      <c r="U403" s="1" t="s">
        <v>37</v>
      </c>
      <c r="V403" s="7" cm="1">
        <f t="array" ref="V403">IFERROR(_xlfn.NORM.DIST(output[[#This Row],[neg_pps]],AVERAGE(IF(output[sensors]=output[[#This Row],[sensors]],output[neg_pps])),_xlfn.STDEV.P(IF(output[sensors]=output[[#This Row],[sensors]],output[neg_pps])),1),_xlfn.NORM.DIST(output[[#This Row],[neg_pps]],AVERAGE(output[neg_pps]),_xlfn.STDEV.P(output[neg_pps]),1))*(5-1)+1</f>
        <v>2.149359478641804</v>
      </c>
      <c r="W403" s="7" cm="1">
        <f t="array" ref="W403">IFERROR(_xlfn.NORM.DIST(output[[#This Row],[reviews]],AVERAGE(IF(output[sensors]=output[[#This Row],[sensors]],output[reviews])),_xlfn.STDEV.P(IF(output[sensors]=output[[#This Row],[sensors]],output[reviews])),1),_xlfn.NORM.DIST(output[[#This Row],[reviews]],AVERAGE(output[reviews]),_xlfn.STDEV.P(output[reviews]),1))*(1.2-0.8)+0.5</f>
        <v>0.65331818174342615</v>
      </c>
      <c r="X403" s="8">
        <f>output[[#This Row],[normalized review count]]*output[[#This Row],[rating]]</f>
        <v>2.5479409087993621</v>
      </c>
      <c r="Y403" s="8">
        <f>(output[[#This Row],[adj Review]]+output[[#This Row],[normalized_pps]])/2</f>
        <v>2.3486501937205828</v>
      </c>
    </row>
    <row r="404" spans="1:25" x14ac:dyDescent="0.25">
      <c r="A404" s="1" t="s">
        <v>613</v>
      </c>
      <c r="B404" s="1" t="s">
        <v>636</v>
      </c>
      <c r="C404">
        <v>42.606014317180481</v>
      </c>
      <c r="D404">
        <v>3.9</v>
      </c>
      <c r="E404">
        <v>196</v>
      </c>
      <c r="F404">
        <v>2</v>
      </c>
      <c r="G404" s="1" t="s">
        <v>61</v>
      </c>
      <c r="H404" t="b">
        <v>0</v>
      </c>
      <c r="I404" t="b">
        <v>0</v>
      </c>
      <c r="J404" t="b">
        <v>0</v>
      </c>
      <c r="K404" t="b">
        <v>0</v>
      </c>
      <c r="L404" t="b">
        <v>0</v>
      </c>
      <c r="M404" t="b">
        <v>0</v>
      </c>
      <c r="N404" t="b">
        <v>0</v>
      </c>
      <c r="O404" t="b">
        <v>1</v>
      </c>
      <c r="P404">
        <v>1</v>
      </c>
      <c r="Q404">
        <v>42.223382984581356</v>
      </c>
      <c r="R404">
        <v>27.629238160792891</v>
      </c>
      <c r="S404">
        <f>$H$1*output[[#This Row],[sense_temp]]+$I$1*output[[#This Row],[sense_motion]]+$J$1*output[[#This Row],[sense_humidity]]+$K$1*output[[#This Row],[sense_uv]]+$L$1*output[[#This Row],[sense_light]]+$M$1*output[[#This Row],[sense_vibration]]+$N$1*output[[#This Row],[sense_plant]]+$O$1*output[[#This Row],[sense_door]]</f>
        <v>1</v>
      </c>
      <c r="T404">
        <f>-output[[#This Row],[adjprice]]/output[[#This Row],[adj sensors]]</f>
        <v>-42.223382984581356</v>
      </c>
      <c r="U404" s="1" t="s">
        <v>37</v>
      </c>
      <c r="V404" s="7" cm="1">
        <f t="array" ref="V404">IFERROR(_xlfn.NORM.DIST(output[[#This Row],[neg_pps]],AVERAGE(IF(output[sensors]=output[[#This Row],[sensors]],output[neg_pps])),_xlfn.STDEV.P(IF(output[sensors]=output[[#This Row],[sensors]],output[neg_pps])),1),_xlfn.NORM.DIST(output[[#This Row],[neg_pps]],AVERAGE(output[neg_pps]),_xlfn.STDEV.P(output[neg_pps]),1))*(5-1)+1</f>
        <v>2.149359478641804</v>
      </c>
      <c r="W404" s="7" cm="1">
        <f t="array" ref="W404">IFERROR(_xlfn.NORM.DIST(output[[#This Row],[reviews]],AVERAGE(IF(output[sensors]=output[[#This Row],[sensors]],output[reviews])),_xlfn.STDEV.P(IF(output[sensors]=output[[#This Row],[sensors]],output[reviews])),1),_xlfn.NORM.DIST(output[[#This Row],[reviews]],AVERAGE(output[reviews]),_xlfn.STDEV.P(output[reviews]),1))*(1.2-0.8)+0.5</f>
        <v>0.65331818174342615</v>
      </c>
      <c r="X404" s="8">
        <f>output[[#This Row],[normalized review count]]*output[[#This Row],[rating]]</f>
        <v>2.5479409087993621</v>
      </c>
      <c r="Y404" s="8">
        <f>(output[[#This Row],[adj Review]]+output[[#This Row],[normalized_pps]])/2</f>
        <v>2.3486501937205828</v>
      </c>
    </row>
    <row r="405" spans="1:25" hidden="1" x14ac:dyDescent="0.25">
      <c r="A405" s="1" t="s">
        <v>92</v>
      </c>
      <c r="B405" s="1" t="s">
        <v>266</v>
      </c>
      <c r="C405">
        <v>47.490499999999997</v>
      </c>
      <c r="D405">
        <v>3.4</v>
      </c>
      <c r="E405">
        <v>12</v>
      </c>
      <c r="F405">
        <v>1</v>
      </c>
      <c r="G405" s="1" t="s">
        <v>31</v>
      </c>
      <c r="H405" t="b">
        <v>1</v>
      </c>
      <c r="I405" t="b">
        <v>0</v>
      </c>
      <c r="J405" t="b">
        <v>0</v>
      </c>
      <c r="K405" t="b">
        <v>0</v>
      </c>
      <c r="L405" t="b">
        <v>0</v>
      </c>
      <c r="M405" t="b">
        <v>0</v>
      </c>
      <c r="N405" t="b">
        <v>0</v>
      </c>
      <c r="O405" t="b">
        <v>0</v>
      </c>
      <c r="P405">
        <v>1</v>
      </c>
      <c r="Q405">
        <v>47.490499999999997</v>
      </c>
      <c r="R405">
        <v>47.490499999999997</v>
      </c>
      <c r="S405">
        <f>$H$1*output[[#This Row],[sense_temp]]+$I$1*output[[#This Row],[sense_motion]]+$J$1*output[[#This Row],[sense_humidity]]+$K$1*output[[#This Row],[sense_uv]]+$L$1*output[[#This Row],[sense_light]]+$M$1*output[[#This Row],[sense_vibration]]+$N$1*output[[#This Row],[sense_plant]]+$O$1*output[[#This Row],[sense_door]]</f>
        <v>1</v>
      </c>
      <c r="T405">
        <f>-output[[#This Row],[adjprice]]/output[[#This Row],[adj sensors]]</f>
        <v>-47.490499999999997</v>
      </c>
      <c r="U405" s="1" t="s">
        <v>69</v>
      </c>
      <c r="V405" s="7" cm="1">
        <f t="array" ref="V405">IFERROR(_xlfn.NORM.DIST(output[[#This Row],[neg_pps]],AVERAGE(IF(output[sensors]=output[[#This Row],[sensors]],output[neg_pps])),_xlfn.STDEV.P(IF(output[sensors]=output[[#This Row],[sensors]],output[neg_pps])),1),_xlfn.NORM.DIST(output[[#This Row],[neg_pps]],AVERAGE(output[neg_pps]),_xlfn.STDEV.P(output[neg_pps]),1))*(5-1)+1</f>
        <v>2.5673661526979807</v>
      </c>
      <c r="W405" s="7" cm="1">
        <f t="array" ref="W405">IFERROR(_xlfn.NORM.DIST(output[[#This Row],[reviews]],AVERAGE(IF(output[sensors]=output[[#This Row],[sensors]],output[reviews])),_xlfn.STDEV.P(IF(output[sensors]=output[[#This Row],[sensors]],output[reviews])),1),_xlfn.NORM.DIST(output[[#This Row],[reviews]],AVERAGE(output[reviews]),_xlfn.STDEV.P(output[reviews]),1))*(1.2-0.8)+0.5</f>
        <v>0.61574591374310439</v>
      </c>
      <c r="X405" s="8">
        <f>output[[#This Row],[normalized review count]]*output[[#This Row],[rating]]</f>
        <v>2.093536106726555</v>
      </c>
      <c r="Y405" s="8">
        <f>(output[[#This Row],[adj Review]]+output[[#This Row],[normalized_pps]])/2</f>
        <v>2.3304511297122676</v>
      </c>
    </row>
    <row r="406" spans="1:25" hidden="1" x14ac:dyDescent="0.25">
      <c r="A406" s="1" t="s">
        <v>51</v>
      </c>
      <c r="B406" s="1" t="s">
        <v>217</v>
      </c>
      <c r="C406">
        <v>21.802499999999998</v>
      </c>
      <c r="D406">
        <v>1</v>
      </c>
      <c r="E406">
        <v>2</v>
      </c>
      <c r="F406">
        <v>1</v>
      </c>
      <c r="G406" s="1" t="s">
        <v>31</v>
      </c>
      <c r="H406" t="b">
        <v>0</v>
      </c>
      <c r="I406" t="b">
        <v>1</v>
      </c>
      <c r="J406" t="b">
        <v>0</v>
      </c>
      <c r="K406" t="b">
        <v>0</v>
      </c>
      <c r="L406" t="b">
        <v>0</v>
      </c>
      <c r="M406" t="b">
        <v>0</v>
      </c>
      <c r="N406" t="b">
        <v>0</v>
      </c>
      <c r="O406" t="b">
        <v>0</v>
      </c>
      <c r="P406">
        <v>1</v>
      </c>
      <c r="Q406">
        <v>21.802499999999998</v>
      </c>
      <c r="R406">
        <v>21.802499999999998</v>
      </c>
      <c r="S406">
        <f>$H$1*output[[#This Row],[sense_temp]]+$I$1*output[[#This Row],[sense_motion]]+$J$1*output[[#This Row],[sense_humidity]]+$K$1*output[[#This Row],[sense_uv]]+$L$1*output[[#This Row],[sense_light]]+$M$1*output[[#This Row],[sense_vibration]]+$N$1*output[[#This Row],[sense_plant]]+$O$1*output[[#This Row],[sense_door]]</f>
        <v>1</v>
      </c>
      <c r="T406">
        <f>-output[[#This Row],[adjprice]]/output[[#This Row],[adj sensors]]</f>
        <v>-21.802499999999998</v>
      </c>
      <c r="U406" s="1" t="s">
        <v>21</v>
      </c>
      <c r="V406" s="7" cm="1">
        <f t="array" ref="V406">IFERROR(_xlfn.NORM.DIST(output[[#This Row],[neg_pps]],AVERAGE(IF(output[sensors]=output[[#This Row],[sensors]],output[neg_pps])),_xlfn.STDEV.P(IF(output[sensors]=output[[#This Row],[sensors]],output[neg_pps])),1),_xlfn.NORM.DIST(output[[#This Row],[neg_pps]],AVERAGE(output[neg_pps]),_xlfn.STDEV.P(output[neg_pps]),1))*(5-1)+1</f>
        <v>4.0022919119971423</v>
      </c>
      <c r="W406" s="7" cm="1">
        <f t="array" ref="W406">IFERROR(_xlfn.NORM.DIST(output[[#This Row],[reviews]],AVERAGE(IF(output[sensors]=output[[#This Row],[sensors]],output[reviews])),_xlfn.STDEV.P(IF(output[sensors]=output[[#This Row],[sensors]],output[reviews])),1),_xlfn.NORM.DIST(output[[#This Row],[reviews]],AVERAGE(output[reviews]),_xlfn.STDEV.P(output[reviews]),1))*(1.2-0.8)+0.5</f>
        <v>0.65676889007374428</v>
      </c>
      <c r="X406" s="8">
        <f>output[[#This Row],[normalized review count]]*output[[#This Row],[rating]]</f>
        <v>0.65676889007374428</v>
      </c>
      <c r="Y406" s="8">
        <f>(output[[#This Row],[adj Review]]+output[[#This Row],[normalized_pps]])/2</f>
        <v>2.3295304010354432</v>
      </c>
    </row>
    <row r="407" spans="1:25" hidden="1" x14ac:dyDescent="0.25">
      <c r="A407" s="1" t="s">
        <v>51</v>
      </c>
      <c r="B407" s="1" t="s">
        <v>280</v>
      </c>
      <c r="C407">
        <v>21.802499999999998</v>
      </c>
      <c r="D407">
        <v>1</v>
      </c>
      <c r="E407">
        <v>2</v>
      </c>
      <c r="F407">
        <v>1</v>
      </c>
      <c r="G407" s="1" t="s">
        <v>31</v>
      </c>
      <c r="H407" t="b">
        <v>0</v>
      </c>
      <c r="I407" t="b">
        <v>1</v>
      </c>
      <c r="J407" t="b">
        <v>0</v>
      </c>
      <c r="K407" t="b">
        <v>0</v>
      </c>
      <c r="L407" t="b">
        <v>0</v>
      </c>
      <c r="M407" t="b">
        <v>0</v>
      </c>
      <c r="N407" t="b">
        <v>0</v>
      </c>
      <c r="O407" t="b">
        <v>0</v>
      </c>
      <c r="P407">
        <v>1</v>
      </c>
      <c r="Q407">
        <v>21.802499999999998</v>
      </c>
      <c r="R407">
        <v>21.802499999999998</v>
      </c>
      <c r="S407">
        <f>$H$1*output[[#This Row],[sense_temp]]+$I$1*output[[#This Row],[sense_motion]]+$J$1*output[[#This Row],[sense_humidity]]+$K$1*output[[#This Row],[sense_uv]]+$L$1*output[[#This Row],[sense_light]]+$M$1*output[[#This Row],[sense_vibration]]+$N$1*output[[#This Row],[sense_plant]]+$O$1*output[[#This Row],[sense_door]]</f>
        <v>1</v>
      </c>
      <c r="T407">
        <f>-output[[#This Row],[adjprice]]/output[[#This Row],[adj sensors]]</f>
        <v>-21.802499999999998</v>
      </c>
      <c r="U407" s="1" t="s">
        <v>21</v>
      </c>
      <c r="V407" s="7" cm="1">
        <f t="array" ref="V407">IFERROR(_xlfn.NORM.DIST(output[[#This Row],[neg_pps]],AVERAGE(IF(output[sensors]=output[[#This Row],[sensors]],output[neg_pps])),_xlfn.STDEV.P(IF(output[sensors]=output[[#This Row],[sensors]],output[neg_pps])),1),_xlfn.NORM.DIST(output[[#This Row],[neg_pps]],AVERAGE(output[neg_pps]),_xlfn.STDEV.P(output[neg_pps]),1))*(5-1)+1</f>
        <v>4.0022919119971423</v>
      </c>
      <c r="W407" s="7" cm="1">
        <f t="array" ref="W407">IFERROR(_xlfn.NORM.DIST(output[[#This Row],[reviews]],AVERAGE(IF(output[sensors]=output[[#This Row],[sensors]],output[reviews])),_xlfn.STDEV.P(IF(output[sensors]=output[[#This Row],[sensors]],output[reviews])),1),_xlfn.NORM.DIST(output[[#This Row],[reviews]],AVERAGE(output[reviews]),_xlfn.STDEV.P(output[reviews]),1))*(1.2-0.8)+0.5</f>
        <v>0.65676889007374428</v>
      </c>
      <c r="X407" s="8">
        <f>output[[#This Row],[normalized review count]]*output[[#This Row],[rating]]</f>
        <v>0.65676889007374428</v>
      </c>
      <c r="Y407" s="8">
        <f>(output[[#This Row],[adj Review]]+output[[#This Row],[normalized_pps]])/2</f>
        <v>2.3295304010354432</v>
      </c>
    </row>
    <row r="408" spans="1:25" hidden="1" x14ac:dyDescent="0.25">
      <c r="A408" s="1" t="s">
        <v>51</v>
      </c>
      <c r="B408" s="1" t="s">
        <v>463</v>
      </c>
      <c r="C408">
        <v>21.802499999999998</v>
      </c>
      <c r="D408">
        <v>1</v>
      </c>
      <c r="E408">
        <v>2</v>
      </c>
      <c r="F408">
        <v>1</v>
      </c>
      <c r="G408" s="1" t="s">
        <v>31</v>
      </c>
      <c r="H408" t="b">
        <v>0</v>
      </c>
      <c r="I408" t="b">
        <v>1</v>
      </c>
      <c r="J408" t="b">
        <v>0</v>
      </c>
      <c r="K408" t="b">
        <v>0</v>
      </c>
      <c r="L408" t="b">
        <v>0</v>
      </c>
      <c r="M408" t="b">
        <v>0</v>
      </c>
      <c r="N408" t="b">
        <v>0</v>
      </c>
      <c r="O408" t="b">
        <v>0</v>
      </c>
      <c r="P408">
        <v>1</v>
      </c>
      <c r="Q408">
        <v>21.802499999999998</v>
      </c>
      <c r="R408">
        <v>21.802499999999998</v>
      </c>
      <c r="S408">
        <f>$H$1*output[[#This Row],[sense_temp]]+$I$1*output[[#This Row],[sense_motion]]+$J$1*output[[#This Row],[sense_humidity]]+$K$1*output[[#This Row],[sense_uv]]+$L$1*output[[#This Row],[sense_light]]+$M$1*output[[#This Row],[sense_vibration]]+$N$1*output[[#This Row],[sense_plant]]+$O$1*output[[#This Row],[sense_door]]</f>
        <v>1</v>
      </c>
      <c r="T408">
        <f>-output[[#This Row],[adjprice]]/output[[#This Row],[adj sensors]]</f>
        <v>-21.802499999999998</v>
      </c>
      <c r="U408" s="1" t="s">
        <v>21</v>
      </c>
      <c r="V408" s="7" cm="1">
        <f t="array" ref="V408">IFERROR(_xlfn.NORM.DIST(output[[#This Row],[neg_pps]],AVERAGE(IF(output[sensors]=output[[#This Row],[sensors]],output[neg_pps])),_xlfn.STDEV.P(IF(output[sensors]=output[[#This Row],[sensors]],output[neg_pps])),1),_xlfn.NORM.DIST(output[[#This Row],[neg_pps]],AVERAGE(output[neg_pps]),_xlfn.STDEV.P(output[neg_pps]),1))*(5-1)+1</f>
        <v>4.0022919119971423</v>
      </c>
      <c r="W408" s="7" cm="1">
        <f t="array" ref="W408">IFERROR(_xlfn.NORM.DIST(output[[#This Row],[reviews]],AVERAGE(IF(output[sensors]=output[[#This Row],[sensors]],output[reviews])),_xlfn.STDEV.P(IF(output[sensors]=output[[#This Row],[sensors]],output[reviews])),1),_xlfn.NORM.DIST(output[[#This Row],[reviews]],AVERAGE(output[reviews]),_xlfn.STDEV.P(output[reviews]),1))*(1.2-0.8)+0.5</f>
        <v>0.65676889007374428</v>
      </c>
      <c r="X408" s="8">
        <f>output[[#This Row],[normalized review count]]*output[[#This Row],[rating]]</f>
        <v>0.65676889007374428</v>
      </c>
      <c r="Y408" s="8">
        <f>(output[[#This Row],[adj Review]]+output[[#This Row],[normalized_pps]])/2</f>
        <v>2.3295304010354432</v>
      </c>
    </row>
    <row r="409" spans="1:25" hidden="1" x14ac:dyDescent="0.25">
      <c r="A409" s="1" t="s">
        <v>78</v>
      </c>
      <c r="B409" s="1" t="s">
        <v>235</v>
      </c>
      <c r="C409">
        <v>17.090499999999999</v>
      </c>
      <c r="D409">
        <v>1</v>
      </c>
      <c r="E409">
        <v>1</v>
      </c>
      <c r="F409">
        <v>1</v>
      </c>
      <c r="G409" s="1" t="s">
        <v>20</v>
      </c>
      <c r="H409" t="b">
        <v>1</v>
      </c>
      <c r="I409" t="b">
        <v>0</v>
      </c>
      <c r="J409" t="b">
        <v>1</v>
      </c>
      <c r="K409" t="b">
        <v>0</v>
      </c>
      <c r="L409" t="b">
        <v>0</v>
      </c>
      <c r="M409" t="b">
        <v>0</v>
      </c>
      <c r="N409" t="b">
        <v>0</v>
      </c>
      <c r="O409" t="b">
        <v>0</v>
      </c>
      <c r="P409">
        <v>2</v>
      </c>
      <c r="Q409">
        <v>17.090499999999999</v>
      </c>
      <c r="R409">
        <v>8.5452499999999993</v>
      </c>
      <c r="S409">
        <f>$H$1*output[[#This Row],[sense_temp]]+$I$1*output[[#This Row],[sense_motion]]+$J$1*output[[#This Row],[sense_humidity]]+$K$1*output[[#This Row],[sense_uv]]+$L$1*output[[#This Row],[sense_light]]+$M$1*output[[#This Row],[sense_vibration]]+$N$1*output[[#This Row],[sense_plant]]+$O$1*output[[#This Row],[sense_door]]</f>
        <v>2</v>
      </c>
      <c r="T409">
        <f>-output[[#This Row],[adjprice]]/output[[#This Row],[adj sensors]]</f>
        <v>-8.5452499999999993</v>
      </c>
      <c r="U409" s="1" t="s">
        <v>24</v>
      </c>
      <c r="V409" s="7" cm="1">
        <f t="array" ref="V409">IFERROR(_xlfn.NORM.DIST(output[[#This Row],[neg_pps]],AVERAGE(IF(output[sensors]=output[[#This Row],[sensors]],output[neg_pps])),_xlfn.STDEV.P(IF(output[sensors]=output[[#This Row],[sensors]],output[neg_pps])),1),_xlfn.NORM.DIST(output[[#This Row],[neg_pps]],AVERAGE(output[neg_pps]),_xlfn.STDEV.P(output[neg_pps]),1))*(5-1)+1</f>
        <v>4.0562923847411696</v>
      </c>
      <c r="W409" s="7" cm="1">
        <f t="array" ref="W409">IFERROR(_xlfn.NORM.DIST(output[[#This Row],[reviews]],AVERAGE(IF(output[sensors]=output[[#This Row],[sensors]],output[reviews])),_xlfn.STDEV.P(IF(output[sensors]=output[[#This Row],[sensors]],output[reviews])),1),_xlfn.NORM.DIST(output[[#This Row],[reviews]],AVERAGE(output[reviews]),_xlfn.STDEV.P(output[reviews]),1))*(1.2-0.8)+0.5</f>
        <v>0.58564520650168062</v>
      </c>
      <c r="X409" s="8">
        <f>output[[#This Row],[normalized review count]]*output[[#This Row],[rating]]</f>
        <v>0.58564520650168062</v>
      </c>
      <c r="Y409" s="8">
        <f>(output[[#This Row],[adj Review]]+output[[#This Row],[normalized_pps]])/2</f>
        <v>2.3209687956214253</v>
      </c>
    </row>
    <row r="410" spans="1:25" hidden="1" x14ac:dyDescent="0.25">
      <c r="A410" s="1" t="s">
        <v>78</v>
      </c>
      <c r="B410" s="1" t="s">
        <v>329</v>
      </c>
      <c r="C410">
        <v>17.090499999999999</v>
      </c>
      <c r="D410">
        <v>1</v>
      </c>
      <c r="E410">
        <v>1</v>
      </c>
      <c r="F410">
        <v>1</v>
      </c>
      <c r="G410" s="1" t="s">
        <v>20</v>
      </c>
      <c r="H410" t="b">
        <v>1</v>
      </c>
      <c r="I410" t="b">
        <v>0</v>
      </c>
      <c r="J410" t="b">
        <v>1</v>
      </c>
      <c r="K410" t="b">
        <v>0</v>
      </c>
      <c r="L410" t="b">
        <v>0</v>
      </c>
      <c r="M410" t="b">
        <v>0</v>
      </c>
      <c r="N410" t="b">
        <v>0</v>
      </c>
      <c r="O410" t="b">
        <v>0</v>
      </c>
      <c r="P410">
        <v>2</v>
      </c>
      <c r="Q410">
        <v>17.090499999999999</v>
      </c>
      <c r="R410">
        <v>8.5452499999999993</v>
      </c>
      <c r="S410">
        <f>$H$1*output[[#This Row],[sense_temp]]+$I$1*output[[#This Row],[sense_motion]]+$J$1*output[[#This Row],[sense_humidity]]+$K$1*output[[#This Row],[sense_uv]]+$L$1*output[[#This Row],[sense_light]]+$M$1*output[[#This Row],[sense_vibration]]+$N$1*output[[#This Row],[sense_plant]]+$O$1*output[[#This Row],[sense_door]]</f>
        <v>2</v>
      </c>
      <c r="T410">
        <f>-output[[#This Row],[adjprice]]/output[[#This Row],[adj sensors]]</f>
        <v>-8.5452499999999993</v>
      </c>
      <c r="U410" s="1" t="s">
        <v>24</v>
      </c>
      <c r="V410" s="7" cm="1">
        <f t="array" ref="V410">IFERROR(_xlfn.NORM.DIST(output[[#This Row],[neg_pps]],AVERAGE(IF(output[sensors]=output[[#This Row],[sensors]],output[neg_pps])),_xlfn.STDEV.P(IF(output[sensors]=output[[#This Row],[sensors]],output[neg_pps])),1),_xlfn.NORM.DIST(output[[#This Row],[neg_pps]],AVERAGE(output[neg_pps]),_xlfn.STDEV.P(output[neg_pps]),1))*(5-1)+1</f>
        <v>4.0562923847411696</v>
      </c>
      <c r="W410" s="7" cm="1">
        <f t="array" ref="W410">IFERROR(_xlfn.NORM.DIST(output[[#This Row],[reviews]],AVERAGE(IF(output[sensors]=output[[#This Row],[sensors]],output[reviews])),_xlfn.STDEV.P(IF(output[sensors]=output[[#This Row],[sensors]],output[reviews])),1),_xlfn.NORM.DIST(output[[#This Row],[reviews]],AVERAGE(output[reviews]),_xlfn.STDEV.P(output[reviews]),1))*(1.2-0.8)+0.5</f>
        <v>0.58564520650168062</v>
      </c>
      <c r="X410" s="8">
        <f>output[[#This Row],[normalized review count]]*output[[#This Row],[rating]]</f>
        <v>0.58564520650168062</v>
      </c>
      <c r="Y410" s="8">
        <f>(output[[#This Row],[adj Review]]+output[[#This Row],[normalized_pps]])/2</f>
        <v>2.3209687956214253</v>
      </c>
    </row>
    <row r="411" spans="1:25" hidden="1" x14ac:dyDescent="0.25">
      <c r="A411" s="1" t="s">
        <v>78</v>
      </c>
      <c r="B411" s="1" t="s">
        <v>635</v>
      </c>
      <c r="C411">
        <v>17.090499999999999</v>
      </c>
      <c r="D411">
        <v>1</v>
      </c>
      <c r="E411">
        <v>1</v>
      </c>
      <c r="F411">
        <v>1</v>
      </c>
      <c r="G411" s="1" t="s">
        <v>20</v>
      </c>
      <c r="H411" t="b">
        <v>1</v>
      </c>
      <c r="I411" t="b">
        <v>0</v>
      </c>
      <c r="J411" t="b">
        <v>1</v>
      </c>
      <c r="K411" t="b">
        <v>0</v>
      </c>
      <c r="L411" t="b">
        <v>0</v>
      </c>
      <c r="M411" t="b">
        <v>0</v>
      </c>
      <c r="N411" t="b">
        <v>0</v>
      </c>
      <c r="O411" t="b">
        <v>0</v>
      </c>
      <c r="P411">
        <v>2</v>
      </c>
      <c r="Q411">
        <v>17.090499999999999</v>
      </c>
      <c r="R411">
        <v>8.5452499999999993</v>
      </c>
      <c r="S411">
        <f>$H$1*output[[#This Row],[sense_temp]]+$I$1*output[[#This Row],[sense_motion]]+$J$1*output[[#This Row],[sense_humidity]]+$K$1*output[[#This Row],[sense_uv]]+$L$1*output[[#This Row],[sense_light]]+$M$1*output[[#This Row],[sense_vibration]]+$N$1*output[[#This Row],[sense_plant]]+$O$1*output[[#This Row],[sense_door]]</f>
        <v>2</v>
      </c>
      <c r="T411">
        <f>-output[[#This Row],[adjprice]]/output[[#This Row],[adj sensors]]</f>
        <v>-8.5452499999999993</v>
      </c>
      <c r="U411" s="1" t="s">
        <v>24</v>
      </c>
      <c r="V411" s="7" cm="1">
        <f t="array" ref="V411">IFERROR(_xlfn.NORM.DIST(output[[#This Row],[neg_pps]],AVERAGE(IF(output[sensors]=output[[#This Row],[sensors]],output[neg_pps])),_xlfn.STDEV.P(IF(output[sensors]=output[[#This Row],[sensors]],output[neg_pps])),1),_xlfn.NORM.DIST(output[[#This Row],[neg_pps]],AVERAGE(output[neg_pps]),_xlfn.STDEV.P(output[neg_pps]),1))*(5-1)+1</f>
        <v>4.0562923847411696</v>
      </c>
      <c r="W411" s="7" cm="1">
        <f t="array" ref="W411">IFERROR(_xlfn.NORM.DIST(output[[#This Row],[reviews]],AVERAGE(IF(output[sensors]=output[[#This Row],[sensors]],output[reviews])),_xlfn.STDEV.P(IF(output[sensors]=output[[#This Row],[sensors]],output[reviews])),1),_xlfn.NORM.DIST(output[[#This Row],[reviews]],AVERAGE(output[reviews]),_xlfn.STDEV.P(output[reviews]),1))*(1.2-0.8)+0.5</f>
        <v>0.58564520650168062</v>
      </c>
      <c r="X411" s="8">
        <f>output[[#This Row],[normalized review count]]*output[[#This Row],[rating]]</f>
        <v>0.58564520650168062</v>
      </c>
      <c r="Y411" s="8">
        <f>(output[[#This Row],[adj Review]]+output[[#This Row],[normalized_pps]])/2</f>
        <v>2.3209687956214253</v>
      </c>
    </row>
    <row r="412" spans="1:25" hidden="1" x14ac:dyDescent="0.25">
      <c r="A412" s="1" t="s">
        <v>391</v>
      </c>
      <c r="B412" s="1" t="s">
        <v>392</v>
      </c>
      <c r="C412">
        <v>122.9395</v>
      </c>
      <c r="D412">
        <v>3.9</v>
      </c>
      <c r="E412">
        <v>781</v>
      </c>
      <c r="F412">
        <v>1</v>
      </c>
      <c r="G412" s="1" t="s">
        <v>61</v>
      </c>
      <c r="H412" t="b">
        <v>1</v>
      </c>
      <c r="I412" t="b">
        <v>0</v>
      </c>
      <c r="J412" t="b">
        <v>1</v>
      </c>
      <c r="K412" t="b">
        <v>0</v>
      </c>
      <c r="L412" t="b">
        <v>0</v>
      </c>
      <c r="M412" t="b">
        <v>0</v>
      </c>
      <c r="N412" t="b">
        <v>0</v>
      </c>
      <c r="O412" t="b">
        <v>0</v>
      </c>
      <c r="P412">
        <v>2</v>
      </c>
      <c r="Q412">
        <v>122.9395</v>
      </c>
      <c r="R412">
        <v>61.469749999999998</v>
      </c>
      <c r="S412">
        <f>$H$1*output[[#This Row],[sense_temp]]+$I$1*output[[#This Row],[sense_motion]]+$J$1*output[[#This Row],[sense_humidity]]+$K$1*output[[#This Row],[sense_uv]]+$L$1*output[[#This Row],[sense_light]]+$M$1*output[[#This Row],[sense_vibration]]+$N$1*output[[#This Row],[sense_plant]]+$O$1*output[[#This Row],[sense_door]]</f>
        <v>2</v>
      </c>
      <c r="T412">
        <f>-output[[#This Row],[adjprice]]/output[[#This Row],[adj sensors]]</f>
        <v>-61.469749999999998</v>
      </c>
      <c r="U412" s="1" t="s">
        <v>24</v>
      </c>
      <c r="V412" s="7" cm="1">
        <f t="array" ref="V412">IFERROR(_xlfn.NORM.DIST(output[[#This Row],[neg_pps]],AVERAGE(IF(output[sensors]=output[[#This Row],[sensors]],output[neg_pps])),_xlfn.STDEV.P(IF(output[sensors]=output[[#This Row],[sensors]],output[neg_pps])),1),_xlfn.NORM.DIST(output[[#This Row],[neg_pps]],AVERAGE(output[neg_pps]),_xlfn.STDEV.P(output[neg_pps]),1))*(5-1)+1</f>
        <v>1.3597023854268175</v>
      </c>
      <c r="W412" s="7" cm="1">
        <f t="array" ref="W412">IFERROR(_xlfn.NORM.DIST(output[[#This Row],[reviews]],AVERAGE(IF(output[sensors]=output[[#This Row],[sensors]],output[reviews])),_xlfn.STDEV.P(IF(output[sensors]=output[[#This Row],[sensors]],output[reviews])),1),_xlfn.NORM.DIST(output[[#This Row],[reviews]],AVERAGE(output[reviews]),_xlfn.STDEV.P(output[reviews]),1))*(1.2-0.8)+0.5</f>
        <v>0.83849536349960929</v>
      </c>
      <c r="X412" s="8">
        <f>output[[#This Row],[normalized review count]]*output[[#This Row],[rating]]</f>
        <v>3.270131917648476</v>
      </c>
      <c r="Y412" s="8">
        <f>(output[[#This Row],[adj Review]]+output[[#This Row],[normalized_pps]])/2</f>
        <v>2.3149171515376468</v>
      </c>
    </row>
    <row r="413" spans="1:25" hidden="1" x14ac:dyDescent="0.25">
      <c r="A413" s="1" t="s">
        <v>163</v>
      </c>
      <c r="B413" s="1" t="s">
        <v>645</v>
      </c>
      <c r="C413">
        <v>54.140499999999996</v>
      </c>
      <c r="D413">
        <v>4.0032863849765228</v>
      </c>
      <c r="E413">
        <v>294.80046948356807</v>
      </c>
      <c r="F413">
        <v>1</v>
      </c>
      <c r="G413" s="1" t="s">
        <v>61</v>
      </c>
      <c r="H413" t="b">
        <v>0</v>
      </c>
      <c r="I413" t="b">
        <v>1</v>
      </c>
      <c r="J413" t="b">
        <v>0</v>
      </c>
      <c r="K413" t="b">
        <v>0</v>
      </c>
      <c r="L413" t="b">
        <v>0</v>
      </c>
      <c r="M413" t="b">
        <v>0</v>
      </c>
      <c r="N413" t="b">
        <v>0</v>
      </c>
      <c r="O413" t="b">
        <v>0</v>
      </c>
      <c r="P413">
        <v>1</v>
      </c>
      <c r="Q413">
        <v>54.140499999999996</v>
      </c>
      <c r="R413">
        <v>54.140499999999996</v>
      </c>
      <c r="S413">
        <f>$H$1*output[[#This Row],[sense_temp]]+$I$1*output[[#This Row],[sense_motion]]+$J$1*output[[#This Row],[sense_humidity]]+$K$1*output[[#This Row],[sense_uv]]+$L$1*output[[#This Row],[sense_light]]+$M$1*output[[#This Row],[sense_vibration]]+$N$1*output[[#This Row],[sense_plant]]+$O$1*output[[#This Row],[sense_door]]</f>
        <v>1</v>
      </c>
      <c r="T413">
        <f>-output[[#This Row],[adjprice]]/output[[#This Row],[adj sensors]]</f>
        <v>-54.140499999999996</v>
      </c>
      <c r="U413" s="1" t="s">
        <v>21</v>
      </c>
      <c r="V413" s="7" cm="1">
        <f t="array" ref="V413">IFERROR(_xlfn.NORM.DIST(output[[#This Row],[neg_pps]],AVERAGE(IF(output[sensors]=output[[#This Row],[sensors]],output[neg_pps])),_xlfn.STDEV.P(IF(output[sensors]=output[[#This Row],[sensors]],output[neg_pps])),1),_xlfn.NORM.DIST(output[[#This Row],[neg_pps]],AVERAGE(output[neg_pps]),_xlfn.STDEV.P(output[neg_pps]),1))*(5-1)+1</f>
        <v>1.7701908305238714</v>
      </c>
      <c r="W413" s="7" cm="1">
        <f t="array" ref="W413">IFERROR(_xlfn.NORM.DIST(output[[#This Row],[reviews]],AVERAGE(IF(output[sensors]=output[[#This Row],[sensors]],output[reviews])),_xlfn.STDEV.P(IF(output[sensors]=output[[#This Row],[sensors]],output[reviews])),1),_xlfn.NORM.DIST(output[[#This Row],[reviews]],AVERAGE(output[reviews]),_xlfn.STDEV.P(output[reviews]),1))*(1.2-0.8)+0.5</f>
        <v>0.71268936428849761</v>
      </c>
      <c r="X413" s="8">
        <f>output[[#This Row],[normalized review count]]*output[[#This Row],[rating]]</f>
        <v>2.8530996287737156</v>
      </c>
      <c r="Y413" s="8">
        <f>(output[[#This Row],[adj Review]]+output[[#This Row],[normalized_pps]])/2</f>
        <v>2.3116452296487937</v>
      </c>
    </row>
    <row r="414" spans="1:25" hidden="1" x14ac:dyDescent="0.25">
      <c r="A414" s="1" t="s">
        <v>133</v>
      </c>
      <c r="B414" s="1" t="s">
        <v>282</v>
      </c>
      <c r="C414">
        <v>42.740499999999997</v>
      </c>
      <c r="D414">
        <v>4.2</v>
      </c>
      <c r="E414">
        <v>7</v>
      </c>
      <c r="F414">
        <v>1</v>
      </c>
      <c r="G414" s="1" t="s">
        <v>31</v>
      </c>
      <c r="H414" t="b">
        <v>0</v>
      </c>
      <c r="I414" t="b">
        <v>0</v>
      </c>
      <c r="J414" t="b">
        <v>0</v>
      </c>
      <c r="K414" t="b">
        <v>0</v>
      </c>
      <c r="L414" t="b">
        <v>0</v>
      </c>
      <c r="M414" t="b">
        <v>0</v>
      </c>
      <c r="N414" t="b">
        <v>0</v>
      </c>
      <c r="O414" t="b">
        <v>1</v>
      </c>
      <c r="P414">
        <v>1</v>
      </c>
      <c r="Q414">
        <v>42.740499999999997</v>
      </c>
      <c r="R414">
        <v>42.740499999999997</v>
      </c>
      <c r="S414">
        <f>$H$1*output[[#This Row],[sense_temp]]+$I$1*output[[#This Row],[sense_motion]]+$J$1*output[[#This Row],[sense_humidity]]+$K$1*output[[#This Row],[sense_uv]]+$L$1*output[[#This Row],[sense_light]]+$M$1*output[[#This Row],[sense_vibration]]+$N$1*output[[#This Row],[sense_plant]]+$O$1*output[[#This Row],[sense_door]]</f>
        <v>1</v>
      </c>
      <c r="T414">
        <f>-output[[#This Row],[adjprice]]/output[[#This Row],[adj sensors]]</f>
        <v>-42.740499999999997</v>
      </c>
      <c r="U414" s="1" t="s">
        <v>37</v>
      </c>
      <c r="V414" s="7" cm="1">
        <f t="array" ref="V414">IFERROR(_xlfn.NORM.DIST(output[[#This Row],[neg_pps]],AVERAGE(IF(output[sensors]=output[[#This Row],[sensors]],output[neg_pps])),_xlfn.STDEV.P(IF(output[sensors]=output[[#This Row],[sensors]],output[neg_pps])),1),_xlfn.NORM.DIST(output[[#This Row],[neg_pps]],AVERAGE(output[neg_pps]),_xlfn.STDEV.P(output[neg_pps]),1))*(5-1)+1</f>
        <v>2.1192764405723024</v>
      </c>
      <c r="W414" s="7" cm="1">
        <f t="array" ref="W414">IFERROR(_xlfn.NORM.DIST(output[[#This Row],[reviews]],AVERAGE(IF(output[sensors]=output[[#This Row],[sensors]],output[reviews])),_xlfn.STDEV.P(IF(output[sensors]=output[[#This Row],[sensors]],output[reviews])),1),_xlfn.NORM.DIST(output[[#This Row],[reviews]],AVERAGE(output[reviews]),_xlfn.STDEV.P(output[reviews]),1))*(1.2-0.8)+0.5</f>
        <v>0.59514405621808553</v>
      </c>
      <c r="X414" s="8">
        <f>output[[#This Row],[normalized review count]]*output[[#This Row],[rating]]</f>
        <v>2.4996050361159594</v>
      </c>
      <c r="Y414" s="8">
        <f>(output[[#This Row],[adj Review]]+output[[#This Row],[normalized_pps]])/2</f>
        <v>2.3094407383441311</v>
      </c>
    </row>
    <row r="415" spans="1:25" hidden="1" x14ac:dyDescent="0.25">
      <c r="A415" s="1" t="s">
        <v>133</v>
      </c>
      <c r="B415" s="1" t="s">
        <v>515</v>
      </c>
      <c r="C415">
        <v>42.740499999999997</v>
      </c>
      <c r="D415">
        <v>4.2</v>
      </c>
      <c r="E415">
        <v>7</v>
      </c>
      <c r="F415">
        <v>1</v>
      </c>
      <c r="G415" s="1" t="s">
        <v>31</v>
      </c>
      <c r="H415" t="b">
        <v>0</v>
      </c>
      <c r="I415" t="b">
        <v>0</v>
      </c>
      <c r="J415" t="b">
        <v>0</v>
      </c>
      <c r="K415" t="b">
        <v>0</v>
      </c>
      <c r="L415" t="b">
        <v>0</v>
      </c>
      <c r="M415" t="b">
        <v>0</v>
      </c>
      <c r="N415" t="b">
        <v>0</v>
      </c>
      <c r="O415" t="b">
        <v>1</v>
      </c>
      <c r="P415">
        <v>1</v>
      </c>
      <c r="Q415">
        <v>42.740499999999997</v>
      </c>
      <c r="R415">
        <v>42.740499999999997</v>
      </c>
      <c r="S415">
        <f>$H$1*output[[#This Row],[sense_temp]]+$I$1*output[[#This Row],[sense_motion]]+$J$1*output[[#This Row],[sense_humidity]]+$K$1*output[[#This Row],[sense_uv]]+$L$1*output[[#This Row],[sense_light]]+$M$1*output[[#This Row],[sense_vibration]]+$N$1*output[[#This Row],[sense_plant]]+$O$1*output[[#This Row],[sense_door]]</f>
        <v>1</v>
      </c>
      <c r="T415">
        <f>-output[[#This Row],[adjprice]]/output[[#This Row],[adj sensors]]</f>
        <v>-42.740499999999997</v>
      </c>
      <c r="U415" s="1" t="s">
        <v>37</v>
      </c>
      <c r="V415" s="7" cm="1">
        <f t="array" ref="V415">IFERROR(_xlfn.NORM.DIST(output[[#This Row],[neg_pps]],AVERAGE(IF(output[sensors]=output[[#This Row],[sensors]],output[neg_pps])),_xlfn.STDEV.P(IF(output[sensors]=output[[#This Row],[sensors]],output[neg_pps])),1),_xlfn.NORM.DIST(output[[#This Row],[neg_pps]],AVERAGE(output[neg_pps]),_xlfn.STDEV.P(output[neg_pps]),1))*(5-1)+1</f>
        <v>2.1192764405723024</v>
      </c>
      <c r="W415" s="7" cm="1">
        <f t="array" ref="W415">IFERROR(_xlfn.NORM.DIST(output[[#This Row],[reviews]],AVERAGE(IF(output[sensors]=output[[#This Row],[sensors]],output[reviews])),_xlfn.STDEV.P(IF(output[sensors]=output[[#This Row],[sensors]],output[reviews])),1),_xlfn.NORM.DIST(output[[#This Row],[reviews]],AVERAGE(output[reviews]),_xlfn.STDEV.P(output[reviews]),1))*(1.2-0.8)+0.5</f>
        <v>0.59514405621808553</v>
      </c>
      <c r="X415" s="8">
        <f>output[[#This Row],[normalized review count]]*output[[#This Row],[rating]]</f>
        <v>2.4996050361159594</v>
      </c>
      <c r="Y415" s="8">
        <f>(output[[#This Row],[adj Review]]+output[[#This Row],[normalized_pps]])/2</f>
        <v>2.3094407383441311</v>
      </c>
    </row>
    <row r="416" spans="1:25" hidden="1" x14ac:dyDescent="0.25">
      <c r="A416" s="1" t="s">
        <v>133</v>
      </c>
      <c r="B416" s="1" t="s">
        <v>527</v>
      </c>
      <c r="C416">
        <v>42.740499999999997</v>
      </c>
      <c r="D416">
        <v>4.2</v>
      </c>
      <c r="E416">
        <v>7</v>
      </c>
      <c r="F416">
        <v>1</v>
      </c>
      <c r="G416" s="1" t="s">
        <v>31</v>
      </c>
      <c r="H416" t="b">
        <v>0</v>
      </c>
      <c r="I416" t="b">
        <v>0</v>
      </c>
      <c r="J416" t="b">
        <v>0</v>
      </c>
      <c r="K416" t="b">
        <v>0</v>
      </c>
      <c r="L416" t="b">
        <v>0</v>
      </c>
      <c r="M416" t="b">
        <v>0</v>
      </c>
      <c r="N416" t="b">
        <v>0</v>
      </c>
      <c r="O416" t="b">
        <v>1</v>
      </c>
      <c r="P416">
        <v>1</v>
      </c>
      <c r="Q416">
        <v>42.740499999999997</v>
      </c>
      <c r="R416">
        <v>42.740499999999997</v>
      </c>
      <c r="S416">
        <f>$H$1*output[[#This Row],[sense_temp]]+$I$1*output[[#This Row],[sense_motion]]+$J$1*output[[#This Row],[sense_humidity]]+$K$1*output[[#This Row],[sense_uv]]+$L$1*output[[#This Row],[sense_light]]+$M$1*output[[#This Row],[sense_vibration]]+$N$1*output[[#This Row],[sense_plant]]+$O$1*output[[#This Row],[sense_door]]</f>
        <v>1</v>
      </c>
      <c r="T416">
        <f>-output[[#This Row],[adjprice]]/output[[#This Row],[adj sensors]]</f>
        <v>-42.740499999999997</v>
      </c>
      <c r="U416" s="1" t="s">
        <v>37</v>
      </c>
      <c r="V416" s="7" cm="1">
        <f t="array" ref="V416">IFERROR(_xlfn.NORM.DIST(output[[#This Row],[neg_pps]],AVERAGE(IF(output[sensors]=output[[#This Row],[sensors]],output[neg_pps])),_xlfn.STDEV.P(IF(output[sensors]=output[[#This Row],[sensors]],output[neg_pps])),1),_xlfn.NORM.DIST(output[[#This Row],[neg_pps]],AVERAGE(output[neg_pps]),_xlfn.STDEV.P(output[neg_pps]),1))*(5-1)+1</f>
        <v>2.1192764405723024</v>
      </c>
      <c r="W416" s="7" cm="1">
        <f t="array" ref="W416">IFERROR(_xlfn.NORM.DIST(output[[#This Row],[reviews]],AVERAGE(IF(output[sensors]=output[[#This Row],[sensors]],output[reviews])),_xlfn.STDEV.P(IF(output[sensors]=output[[#This Row],[sensors]],output[reviews])),1),_xlfn.NORM.DIST(output[[#This Row],[reviews]],AVERAGE(output[reviews]),_xlfn.STDEV.P(output[reviews]),1))*(1.2-0.8)+0.5</f>
        <v>0.59514405621808553</v>
      </c>
      <c r="X416" s="8">
        <f>output[[#This Row],[normalized review count]]*output[[#This Row],[rating]]</f>
        <v>2.4996050361159594</v>
      </c>
      <c r="Y416" s="8">
        <f>(output[[#This Row],[adj Review]]+output[[#This Row],[normalized_pps]])/2</f>
        <v>2.3094407383441311</v>
      </c>
    </row>
    <row r="417" spans="1:25" hidden="1" x14ac:dyDescent="0.25">
      <c r="A417" s="1" t="s">
        <v>133</v>
      </c>
      <c r="B417" s="1" t="s">
        <v>567</v>
      </c>
      <c r="C417">
        <v>42.740499999999997</v>
      </c>
      <c r="D417">
        <v>4.2</v>
      </c>
      <c r="E417">
        <v>7</v>
      </c>
      <c r="F417">
        <v>1</v>
      </c>
      <c r="G417" s="1" t="s">
        <v>31</v>
      </c>
      <c r="H417" t="b">
        <v>0</v>
      </c>
      <c r="I417" t="b">
        <v>0</v>
      </c>
      <c r="J417" t="b">
        <v>0</v>
      </c>
      <c r="K417" t="b">
        <v>0</v>
      </c>
      <c r="L417" t="b">
        <v>0</v>
      </c>
      <c r="M417" t="b">
        <v>0</v>
      </c>
      <c r="N417" t="b">
        <v>0</v>
      </c>
      <c r="O417" t="b">
        <v>1</v>
      </c>
      <c r="P417">
        <v>1</v>
      </c>
      <c r="Q417">
        <v>42.740499999999997</v>
      </c>
      <c r="R417">
        <v>42.740499999999997</v>
      </c>
      <c r="S417">
        <f>$H$1*output[[#This Row],[sense_temp]]+$I$1*output[[#This Row],[sense_motion]]+$J$1*output[[#This Row],[sense_humidity]]+$K$1*output[[#This Row],[sense_uv]]+$L$1*output[[#This Row],[sense_light]]+$M$1*output[[#This Row],[sense_vibration]]+$N$1*output[[#This Row],[sense_plant]]+$O$1*output[[#This Row],[sense_door]]</f>
        <v>1</v>
      </c>
      <c r="T417">
        <f>-output[[#This Row],[adjprice]]/output[[#This Row],[adj sensors]]</f>
        <v>-42.740499999999997</v>
      </c>
      <c r="U417" s="1" t="s">
        <v>37</v>
      </c>
      <c r="V417" s="7" cm="1">
        <f t="array" ref="V417">IFERROR(_xlfn.NORM.DIST(output[[#This Row],[neg_pps]],AVERAGE(IF(output[sensors]=output[[#This Row],[sensors]],output[neg_pps])),_xlfn.STDEV.P(IF(output[sensors]=output[[#This Row],[sensors]],output[neg_pps])),1),_xlfn.NORM.DIST(output[[#This Row],[neg_pps]],AVERAGE(output[neg_pps]),_xlfn.STDEV.P(output[neg_pps]),1))*(5-1)+1</f>
        <v>2.1192764405723024</v>
      </c>
      <c r="W417" s="7" cm="1">
        <f t="array" ref="W417">IFERROR(_xlfn.NORM.DIST(output[[#This Row],[reviews]],AVERAGE(IF(output[sensors]=output[[#This Row],[sensors]],output[reviews])),_xlfn.STDEV.P(IF(output[sensors]=output[[#This Row],[sensors]],output[reviews])),1),_xlfn.NORM.DIST(output[[#This Row],[reviews]],AVERAGE(output[reviews]),_xlfn.STDEV.P(output[reviews]),1))*(1.2-0.8)+0.5</f>
        <v>0.59514405621808553</v>
      </c>
      <c r="X417" s="8">
        <f>output[[#This Row],[normalized review count]]*output[[#This Row],[rating]]</f>
        <v>2.4996050361159594</v>
      </c>
      <c r="Y417" s="8">
        <f>(output[[#This Row],[adj Review]]+output[[#This Row],[normalized_pps]])/2</f>
        <v>2.3094407383441311</v>
      </c>
    </row>
    <row r="418" spans="1:25" hidden="1" x14ac:dyDescent="0.25">
      <c r="A418" s="1" t="s">
        <v>133</v>
      </c>
      <c r="B418" s="1" t="s">
        <v>591</v>
      </c>
      <c r="C418">
        <v>42.740499999999997</v>
      </c>
      <c r="D418">
        <v>4.2</v>
      </c>
      <c r="E418">
        <v>7</v>
      </c>
      <c r="F418">
        <v>1</v>
      </c>
      <c r="G418" s="1" t="s">
        <v>31</v>
      </c>
      <c r="H418" t="b">
        <v>0</v>
      </c>
      <c r="I418" t="b">
        <v>0</v>
      </c>
      <c r="J418" t="b">
        <v>0</v>
      </c>
      <c r="K418" t="b">
        <v>0</v>
      </c>
      <c r="L418" t="b">
        <v>0</v>
      </c>
      <c r="M418" t="b">
        <v>0</v>
      </c>
      <c r="N418" t="b">
        <v>0</v>
      </c>
      <c r="O418" t="b">
        <v>1</v>
      </c>
      <c r="P418">
        <v>1</v>
      </c>
      <c r="Q418">
        <v>42.740499999999997</v>
      </c>
      <c r="R418">
        <v>42.740499999999997</v>
      </c>
      <c r="S418">
        <f>$H$1*output[[#This Row],[sense_temp]]+$I$1*output[[#This Row],[sense_motion]]+$J$1*output[[#This Row],[sense_humidity]]+$K$1*output[[#This Row],[sense_uv]]+$L$1*output[[#This Row],[sense_light]]+$M$1*output[[#This Row],[sense_vibration]]+$N$1*output[[#This Row],[sense_plant]]+$O$1*output[[#This Row],[sense_door]]</f>
        <v>1</v>
      </c>
      <c r="T418">
        <f>-output[[#This Row],[adjprice]]/output[[#This Row],[adj sensors]]</f>
        <v>-42.740499999999997</v>
      </c>
      <c r="U418" s="1" t="s">
        <v>37</v>
      </c>
      <c r="V418" s="7" cm="1">
        <f t="array" ref="V418">IFERROR(_xlfn.NORM.DIST(output[[#This Row],[neg_pps]],AVERAGE(IF(output[sensors]=output[[#This Row],[sensors]],output[neg_pps])),_xlfn.STDEV.P(IF(output[sensors]=output[[#This Row],[sensors]],output[neg_pps])),1),_xlfn.NORM.DIST(output[[#This Row],[neg_pps]],AVERAGE(output[neg_pps]),_xlfn.STDEV.P(output[neg_pps]),1))*(5-1)+1</f>
        <v>2.1192764405723024</v>
      </c>
      <c r="W418" s="7" cm="1">
        <f t="array" ref="W418">IFERROR(_xlfn.NORM.DIST(output[[#This Row],[reviews]],AVERAGE(IF(output[sensors]=output[[#This Row],[sensors]],output[reviews])),_xlfn.STDEV.P(IF(output[sensors]=output[[#This Row],[sensors]],output[reviews])),1),_xlfn.NORM.DIST(output[[#This Row],[reviews]],AVERAGE(output[reviews]),_xlfn.STDEV.P(output[reviews]),1))*(1.2-0.8)+0.5</f>
        <v>0.59514405621808553</v>
      </c>
      <c r="X418" s="8">
        <f>output[[#This Row],[normalized review count]]*output[[#This Row],[rating]]</f>
        <v>2.4996050361159594</v>
      </c>
      <c r="Y418" s="8">
        <f>(output[[#This Row],[adj Review]]+output[[#This Row],[normalized_pps]])/2</f>
        <v>2.3094407383441311</v>
      </c>
    </row>
    <row r="419" spans="1:25" hidden="1" x14ac:dyDescent="0.25">
      <c r="A419" s="1" t="s">
        <v>115</v>
      </c>
      <c r="B419" s="1" t="s">
        <v>419</v>
      </c>
      <c r="C419">
        <v>56.990499999999997</v>
      </c>
      <c r="D419">
        <v>4.2</v>
      </c>
      <c r="E419">
        <v>281</v>
      </c>
      <c r="F419">
        <v>1</v>
      </c>
      <c r="G419" s="1" t="s">
        <v>61</v>
      </c>
      <c r="H419" t="b">
        <v>0</v>
      </c>
      <c r="I419" t="b">
        <v>1</v>
      </c>
      <c r="J419" t="b">
        <v>0</v>
      </c>
      <c r="K419" t="b">
        <v>0</v>
      </c>
      <c r="L419" t="b">
        <v>0</v>
      </c>
      <c r="M419" t="b">
        <v>0</v>
      </c>
      <c r="N419" t="b">
        <v>0</v>
      </c>
      <c r="O419" t="b">
        <v>0</v>
      </c>
      <c r="P419">
        <v>1</v>
      </c>
      <c r="Q419">
        <v>56.990499999999997</v>
      </c>
      <c r="R419">
        <v>56.990499999999997</v>
      </c>
      <c r="S419">
        <f>$H$1*output[[#This Row],[sense_temp]]+$I$1*output[[#This Row],[sense_motion]]+$J$1*output[[#This Row],[sense_humidity]]+$K$1*output[[#This Row],[sense_uv]]+$L$1*output[[#This Row],[sense_light]]+$M$1*output[[#This Row],[sense_vibration]]+$N$1*output[[#This Row],[sense_plant]]+$O$1*output[[#This Row],[sense_door]]</f>
        <v>1</v>
      </c>
      <c r="T419">
        <f>-output[[#This Row],[adjprice]]/output[[#This Row],[adj sensors]]</f>
        <v>-56.990499999999997</v>
      </c>
      <c r="U419" s="1" t="s">
        <v>21</v>
      </c>
      <c r="V419" s="7" cm="1">
        <f t="array" ref="V419">IFERROR(_xlfn.NORM.DIST(output[[#This Row],[neg_pps]],AVERAGE(IF(output[sensors]=output[[#This Row],[sensors]],output[neg_pps])),_xlfn.STDEV.P(IF(output[sensors]=output[[#This Row],[sensors]],output[neg_pps])),1),_xlfn.NORM.DIST(output[[#This Row],[neg_pps]],AVERAGE(output[neg_pps]),_xlfn.STDEV.P(output[neg_pps]),1))*(5-1)+1</f>
        <v>1.6300870859326411</v>
      </c>
      <c r="W419" s="7" cm="1">
        <f t="array" ref="W419">IFERROR(_xlfn.NORM.DIST(output[[#This Row],[reviews]],AVERAGE(IF(output[sensors]=output[[#This Row],[sensors]],output[reviews])),_xlfn.STDEV.P(IF(output[sensors]=output[[#This Row],[sensors]],output[reviews])),1),_xlfn.NORM.DIST(output[[#This Row],[reviews]],AVERAGE(output[reviews]),_xlfn.STDEV.P(output[reviews]),1))*(1.2-0.8)+0.5</f>
        <v>0.71003424666290971</v>
      </c>
      <c r="X419" s="8">
        <f>output[[#This Row],[normalized review count]]*output[[#This Row],[rating]]</f>
        <v>2.9821438359842207</v>
      </c>
      <c r="Y419" s="8">
        <f>(output[[#This Row],[adj Review]]+output[[#This Row],[normalized_pps]])/2</f>
        <v>2.3061154609584307</v>
      </c>
    </row>
    <row r="420" spans="1:25" hidden="1" x14ac:dyDescent="0.25">
      <c r="A420" s="1" t="s">
        <v>98</v>
      </c>
      <c r="B420" s="1" t="s">
        <v>295</v>
      </c>
      <c r="C420">
        <v>98.752499999999998</v>
      </c>
      <c r="D420">
        <v>4.2</v>
      </c>
      <c r="E420">
        <v>581</v>
      </c>
      <c r="F420">
        <v>1</v>
      </c>
      <c r="G420" s="1" t="s">
        <v>61</v>
      </c>
      <c r="H420" t="b">
        <v>1</v>
      </c>
      <c r="I420" t="b">
        <v>1</v>
      </c>
      <c r="J420" t="b">
        <v>1</v>
      </c>
      <c r="K420" t="b">
        <v>0</v>
      </c>
      <c r="L420" t="b">
        <v>0</v>
      </c>
      <c r="M420" t="b">
        <v>0</v>
      </c>
      <c r="N420" t="b">
        <v>0</v>
      </c>
      <c r="O420" t="b">
        <v>0</v>
      </c>
      <c r="P420">
        <v>3</v>
      </c>
      <c r="Q420">
        <v>98.752499999999998</v>
      </c>
      <c r="R420">
        <v>32.917499999999997</v>
      </c>
      <c r="S420">
        <f>$H$1*output[[#This Row],[sense_temp]]+$I$1*output[[#This Row],[sense_motion]]+$J$1*output[[#This Row],[sense_humidity]]+$K$1*output[[#This Row],[sense_uv]]+$L$1*output[[#This Row],[sense_light]]+$M$1*output[[#This Row],[sense_vibration]]+$N$1*output[[#This Row],[sense_plant]]+$O$1*output[[#This Row],[sense_door]]</f>
        <v>3</v>
      </c>
      <c r="T420">
        <f>-output[[#This Row],[adjprice]]/output[[#This Row],[adj sensors]]</f>
        <v>-32.917499999999997</v>
      </c>
      <c r="U420" s="1" t="s">
        <v>33</v>
      </c>
      <c r="V420" s="7" cm="1">
        <f t="array" ref="V420">IFERROR(_xlfn.NORM.DIST(output[[#This Row],[neg_pps]],AVERAGE(IF(output[sensors]=output[[#This Row],[sensors]],output[neg_pps])),_xlfn.STDEV.P(IF(output[sensors]=output[[#This Row],[sensors]],output[neg_pps])),1),_xlfn.NORM.DIST(output[[#This Row],[neg_pps]],AVERAGE(output[neg_pps]),_xlfn.STDEV.P(output[neg_pps]),1))*(5-1)+1</f>
        <v>1.0000412593980461</v>
      </c>
      <c r="W420" s="7" cm="1">
        <f t="array" ref="W420">IFERROR(_xlfn.NORM.DIST(output[[#This Row],[reviews]],AVERAGE(IF(output[sensors]=output[[#This Row],[sensors]],output[reviews])),_xlfn.STDEV.P(IF(output[sensors]=output[[#This Row],[sensors]],output[reviews])),1),_xlfn.NORM.DIST(output[[#This Row],[reviews]],AVERAGE(output[reviews]),_xlfn.STDEV.P(output[reviews]),1))*(1.2-0.8)+0.5</f>
        <v>0.84623610622939771</v>
      </c>
      <c r="X420" s="8">
        <f>output[[#This Row],[normalized review count]]*output[[#This Row],[rating]]</f>
        <v>3.5541916461634706</v>
      </c>
      <c r="Y420" s="8">
        <f>(output[[#This Row],[adj Review]]+output[[#This Row],[normalized_pps]])/2</f>
        <v>2.2771164527807581</v>
      </c>
    </row>
    <row r="421" spans="1:25" hidden="1" x14ac:dyDescent="0.25">
      <c r="A421" s="1" t="s">
        <v>157</v>
      </c>
      <c r="B421" s="1" t="s">
        <v>643</v>
      </c>
      <c r="C421">
        <v>75.990499999999997</v>
      </c>
      <c r="D421">
        <v>4.4000000000000004</v>
      </c>
      <c r="E421">
        <v>7</v>
      </c>
      <c r="F421">
        <v>1</v>
      </c>
      <c r="G421" s="1" t="s">
        <v>61</v>
      </c>
      <c r="H421" t="b">
        <v>0</v>
      </c>
      <c r="I421" t="b">
        <v>1</v>
      </c>
      <c r="J421" t="b">
        <v>0</v>
      </c>
      <c r="K421" t="b">
        <v>0</v>
      </c>
      <c r="L421" t="b">
        <v>0</v>
      </c>
      <c r="M421" t="b">
        <v>0</v>
      </c>
      <c r="N421" t="b">
        <v>0</v>
      </c>
      <c r="O421" t="b">
        <v>1</v>
      </c>
      <c r="P421">
        <v>2</v>
      </c>
      <c r="Q421">
        <v>75.990499999999997</v>
      </c>
      <c r="R421">
        <v>37.995249999999999</v>
      </c>
      <c r="S421">
        <f>$H$1*output[[#This Row],[sense_temp]]+$I$1*output[[#This Row],[sense_motion]]+$J$1*output[[#This Row],[sense_humidity]]+$K$1*output[[#This Row],[sense_uv]]+$L$1*output[[#This Row],[sense_light]]+$M$1*output[[#This Row],[sense_vibration]]+$N$1*output[[#This Row],[sense_plant]]+$O$1*output[[#This Row],[sense_door]]</f>
        <v>2</v>
      </c>
      <c r="T421">
        <f>-output[[#This Row],[adjprice]]/output[[#This Row],[adj sensors]]</f>
        <v>-37.995249999999999</v>
      </c>
      <c r="U421" s="1" t="s">
        <v>66</v>
      </c>
      <c r="V421" s="7" cm="1">
        <f t="array" ref="V421">IFERROR(_xlfn.NORM.DIST(output[[#This Row],[neg_pps]],AVERAGE(IF(output[sensors]=output[[#This Row],[sensors]],output[neg_pps])),_xlfn.STDEV.P(IF(output[sensors]=output[[#This Row],[sensors]],output[neg_pps])),1),_xlfn.NORM.DIST(output[[#This Row],[neg_pps]],AVERAGE(output[neg_pps]),_xlfn.STDEV.P(output[neg_pps]),1))*(5-1)+1</f>
        <v>2.0225045417240857</v>
      </c>
      <c r="W421" s="7" cm="1">
        <f t="array" ref="W421">IFERROR(_xlfn.NORM.DIST(output[[#This Row],[reviews]],AVERAGE(IF(output[sensors]=output[[#This Row],[sensors]],output[reviews])),_xlfn.STDEV.P(IF(output[sensors]=output[[#This Row],[sensors]],output[reviews])),1),_xlfn.NORM.DIST(output[[#This Row],[reviews]],AVERAGE(output[reviews]),_xlfn.STDEV.P(output[reviews]),1))*(1.2-0.8)+0.5</f>
        <v>0.57172577285455983</v>
      </c>
      <c r="X421" s="8">
        <f>output[[#This Row],[normalized review count]]*output[[#This Row],[rating]]</f>
        <v>2.5155934005600633</v>
      </c>
      <c r="Y421" s="8">
        <f>(output[[#This Row],[adj Review]]+output[[#This Row],[normalized_pps]])/2</f>
        <v>2.2690489711420745</v>
      </c>
    </row>
    <row r="422" spans="1:25" hidden="1" x14ac:dyDescent="0.25">
      <c r="A422" s="1" t="s">
        <v>54</v>
      </c>
      <c r="B422" s="1" t="s">
        <v>196</v>
      </c>
      <c r="C422">
        <v>56.524999999999999</v>
      </c>
      <c r="D422">
        <v>4.2</v>
      </c>
      <c r="E422">
        <v>125</v>
      </c>
      <c r="F422">
        <v>1</v>
      </c>
      <c r="G422" s="1" t="s">
        <v>31</v>
      </c>
      <c r="H422" t="b">
        <v>0</v>
      </c>
      <c r="I422" t="b">
        <v>1</v>
      </c>
      <c r="J422" t="b">
        <v>0</v>
      </c>
      <c r="K422" t="b">
        <v>0</v>
      </c>
      <c r="L422" t="b">
        <v>0</v>
      </c>
      <c r="M422" t="b">
        <v>0</v>
      </c>
      <c r="N422" t="b">
        <v>0</v>
      </c>
      <c r="O422" t="b">
        <v>0</v>
      </c>
      <c r="P422">
        <v>1</v>
      </c>
      <c r="Q422">
        <v>56.524999999999999</v>
      </c>
      <c r="R422">
        <v>56.524999999999999</v>
      </c>
      <c r="S422">
        <f>$H$1*output[[#This Row],[sense_temp]]+$I$1*output[[#This Row],[sense_motion]]+$J$1*output[[#This Row],[sense_humidity]]+$K$1*output[[#This Row],[sense_uv]]+$L$1*output[[#This Row],[sense_light]]+$M$1*output[[#This Row],[sense_vibration]]+$N$1*output[[#This Row],[sense_plant]]+$O$1*output[[#This Row],[sense_door]]</f>
        <v>1</v>
      </c>
      <c r="T422">
        <f>-output[[#This Row],[adjprice]]/output[[#This Row],[adj sensors]]</f>
        <v>-56.524999999999999</v>
      </c>
      <c r="U422" s="1" t="s">
        <v>21</v>
      </c>
      <c r="V422" s="7" cm="1">
        <f t="array" ref="V422">IFERROR(_xlfn.NORM.DIST(output[[#This Row],[neg_pps]],AVERAGE(IF(output[sensors]=output[[#This Row],[sensors]],output[neg_pps])),_xlfn.STDEV.P(IF(output[sensors]=output[[#This Row],[sensors]],output[neg_pps])),1),_xlfn.NORM.DIST(output[[#This Row],[neg_pps]],AVERAGE(output[neg_pps]),_xlfn.STDEV.P(output[neg_pps]),1))*(5-1)+1</f>
        <v>1.651748832581859</v>
      </c>
      <c r="W422" s="7" cm="1">
        <f t="array" ref="W422">IFERROR(_xlfn.NORM.DIST(output[[#This Row],[reviews]],AVERAGE(IF(output[sensors]=output[[#This Row],[sensors]],output[reviews])),_xlfn.STDEV.P(IF(output[sensors]=output[[#This Row],[sensors]],output[reviews])),1),_xlfn.NORM.DIST(output[[#This Row],[reviews]],AVERAGE(output[reviews]),_xlfn.STDEV.P(output[reviews]),1))*(1.2-0.8)+0.5</f>
        <v>0.68000348572991387</v>
      </c>
      <c r="X422" s="8">
        <f>output[[#This Row],[normalized review count]]*output[[#This Row],[rating]]</f>
        <v>2.8560146400656383</v>
      </c>
      <c r="Y422" s="8">
        <f>(output[[#This Row],[adj Review]]+output[[#This Row],[normalized_pps]])/2</f>
        <v>2.2538817363237484</v>
      </c>
    </row>
    <row r="423" spans="1:25" hidden="1" x14ac:dyDescent="0.25">
      <c r="A423" s="1" t="s">
        <v>54</v>
      </c>
      <c r="B423" s="1" t="s">
        <v>409</v>
      </c>
      <c r="C423">
        <v>56.524999999999999</v>
      </c>
      <c r="D423">
        <v>4.2</v>
      </c>
      <c r="E423">
        <v>125</v>
      </c>
      <c r="F423">
        <v>1</v>
      </c>
      <c r="G423" s="1" t="s">
        <v>31</v>
      </c>
      <c r="H423" t="b">
        <v>0</v>
      </c>
      <c r="I423" t="b">
        <v>1</v>
      </c>
      <c r="J423" t="b">
        <v>0</v>
      </c>
      <c r="K423" t="b">
        <v>0</v>
      </c>
      <c r="L423" t="b">
        <v>0</v>
      </c>
      <c r="M423" t="b">
        <v>0</v>
      </c>
      <c r="N423" t="b">
        <v>0</v>
      </c>
      <c r="O423" t="b">
        <v>0</v>
      </c>
      <c r="P423">
        <v>1</v>
      </c>
      <c r="Q423">
        <v>56.524999999999999</v>
      </c>
      <c r="R423">
        <v>56.524999999999999</v>
      </c>
      <c r="S423">
        <f>$H$1*output[[#This Row],[sense_temp]]+$I$1*output[[#This Row],[sense_motion]]+$J$1*output[[#This Row],[sense_humidity]]+$K$1*output[[#This Row],[sense_uv]]+$L$1*output[[#This Row],[sense_light]]+$M$1*output[[#This Row],[sense_vibration]]+$N$1*output[[#This Row],[sense_plant]]+$O$1*output[[#This Row],[sense_door]]</f>
        <v>1</v>
      </c>
      <c r="T423">
        <f>-output[[#This Row],[adjprice]]/output[[#This Row],[adj sensors]]</f>
        <v>-56.524999999999999</v>
      </c>
      <c r="U423" s="1" t="s">
        <v>21</v>
      </c>
      <c r="V423" s="7" cm="1">
        <f t="array" ref="V423">IFERROR(_xlfn.NORM.DIST(output[[#This Row],[neg_pps]],AVERAGE(IF(output[sensors]=output[[#This Row],[sensors]],output[neg_pps])),_xlfn.STDEV.P(IF(output[sensors]=output[[#This Row],[sensors]],output[neg_pps])),1),_xlfn.NORM.DIST(output[[#This Row],[neg_pps]],AVERAGE(output[neg_pps]),_xlfn.STDEV.P(output[neg_pps]),1))*(5-1)+1</f>
        <v>1.651748832581859</v>
      </c>
      <c r="W423" s="7" cm="1">
        <f t="array" ref="W423">IFERROR(_xlfn.NORM.DIST(output[[#This Row],[reviews]],AVERAGE(IF(output[sensors]=output[[#This Row],[sensors]],output[reviews])),_xlfn.STDEV.P(IF(output[sensors]=output[[#This Row],[sensors]],output[reviews])),1),_xlfn.NORM.DIST(output[[#This Row],[reviews]],AVERAGE(output[reviews]),_xlfn.STDEV.P(output[reviews]),1))*(1.2-0.8)+0.5</f>
        <v>0.68000348572991387</v>
      </c>
      <c r="X423" s="8">
        <f>output[[#This Row],[normalized review count]]*output[[#This Row],[rating]]</f>
        <v>2.8560146400656383</v>
      </c>
      <c r="Y423" s="8">
        <f>(output[[#This Row],[adj Review]]+output[[#This Row],[normalized_pps]])/2</f>
        <v>2.2538817363237484</v>
      </c>
    </row>
    <row r="424" spans="1:25" hidden="1" x14ac:dyDescent="0.25">
      <c r="A424" s="1" t="s">
        <v>54</v>
      </c>
      <c r="B424" s="1" t="s">
        <v>458</v>
      </c>
      <c r="C424">
        <v>56.524999999999999</v>
      </c>
      <c r="D424">
        <v>4.2</v>
      </c>
      <c r="E424">
        <v>125</v>
      </c>
      <c r="F424">
        <v>1</v>
      </c>
      <c r="G424" s="1" t="s">
        <v>31</v>
      </c>
      <c r="H424" t="b">
        <v>0</v>
      </c>
      <c r="I424" t="b">
        <v>1</v>
      </c>
      <c r="J424" t="b">
        <v>0</v>
      </c>
      <c r="K424" t="b">
        <v>0</v>
      </c>
      <c r="L424" t="b">
        <v>0</v>
      </c>
      <c r="M424" t="b">
        <v>0</v>
      </c>
      <c r="N424" t="b">
        <v>0</v>
      </c>
      <c r="O424" t="b">
        <v>0</v>
      </c>
      <c r="P424">
        <v>1</v>
      </c>
      <c r="Q424">
        <v>56.524999999999999</v>
      </c>
      <c r="R424">
        <v>56.524999999999999</v>
      </c>
      <c r="S424">
        <f>$H$1*output[[#This Row],[sense_temp]]+$I$1*output[[#This Row],[sense_motion]]+$J$1*output[[#This Row],[sense_humidity]]+$K$1*output[[#This Row],[sense_uv]]+$L$1*output[[#This Row],[sense_light]]+$M$1*output[[#This Row],[sense_vibration]]+$N$1*output[[#This Row],[sense_plant]]+$O$1*output[[#This Row],[sense_door]]</f>
        <v>1</v>
      </c>
      <c r="T424">
        <f>-output[[#This Row],[adjprice]]/output[[#This Row],[adj sensors]]</f>
        <v>-56.524999999999999</v>
      </c>
      <c r="U424" s="1" t="s">
        <v>21</v>
      </c>
      <c r="V424" s="7" cm="1">
        <f t="array" ref="V424">IFERROR(_xlfn.NORM.DIST(output[[#This Row],[neg_pps]],AVERAGE(IF(output[sensors]=output[[#This Row],[sensors]],output[neg_pps])),_xlfn.STDEV.P(IF(output[sensors]=output[[#This Row],[sensors]],output[neg_pps])),1),_xlfn.NORM.DIST(output[[#This Row],[neg_pps]],AVERAGE(output[neg_pps]),_xlfn.STDEV.P(output[neg_pps]),1))*(5-1)+1</f>
        <v>1.651748832581859</v>
      </c>
      <c r="W424" s="7" cm="1">
        <f t="array" ref="W424">IFERROR(_xlfn.NORM.DIST(output[[#This Row],[reviews]],AVERAGE(IF(output[sensors]=output[[#This Row],[sensors]],output[reviews])),_xlfn.STDEV.P(IF(output[sensors]=output[[#This Row],[sensors]],output[reviews])),1),_xlfn.NORM.DIST(output[[#This Row],[reviews]],AVERAGE(output[reviews]),_xlfn.STDEV.P(output[reviews]),1))*(1.2-0.8)+0.5</f>
        <v>0.68000348572991387</v>
      </c>
      <c r="X424" s="8">
        <f>output[[#This Row],[normalized review count]]*output[[#This Row],[rating]]</f>
        <v>2.8560146400656383</v>
      </c>
      <c r="Y424" s="8">
        <f>(output[[#This Row],[adj Review]]+output[[#This Row],[normalized_pps]])/2</f>
        <v>2.2538817363237484</v>
      </c>
    </row>
    <row r="425" spans="1:25" hidden="1" x14ac:dyDescent="0.25">
      <c r="A425" s="1" t="s">
        <v>54</v>
      </c>
      <c r="B425" s="1" t="s">
        <v>677</v>
      </c>
      <c r="C425">
        <v>56.524999999999999</v>
      </c>
      <c r="D425">
        <v>4.2</v>
      </c>
      <c r="E425">
        <v>125</v>
      </c>
      <c r="F425">
        <v>1</v>
      </c>
      <c r="G425" s="1" t="s">
        <v>31</v>
      </c>
      <c r="H425" t="b">
        <v>0</v>
      </c>
      <c r="I425" t="b">
        <v>1</v>
      </c>
      <c r="J425" t="b">
        <v>0</v>
      </c>
      <c r="K425" t="b">
        <v>0</v>
      </c>
      <c r="L425" t="b">
        <v>0</v>
      </c>
      <c r="M425" t="b">
        <v>0</v>
      </c>
      <c r="N425" t="b">
        <v>0</v>
      </c>
      <c r="O425" t="b">
        <v>0</v>
      </c>
      <c r="P425">
        <v>1</v>
      </c>
      <c r="Q425">
        <v>56.524999999999999</v>
      </c>
      <c r="R425">
        <v>56.524999999999999</v>
      </c>
      <c r="S425">
        <f>$H$1*output[[#This Row],[sense_temp]]+$I$1*output[[#This Row],[sense_motion]]+$J$1*output[[#This Row],[sense_humidity]]+$K$1*output[[#This Row],[sense_uv]]+$L$1*output[[#This Row],[sense_light]]+$M$1*output[[#This Row],[sense_vibration]]+$N$1*output[[#This Row],[sense_plant]]+$O$1*output[[#This Row],[sense_door]]</f>
        <v>1</v>
      </c>
      <c r="T425">
        <f>-output[[#This Row],[adjprice]]/output[[#This Row],[adj sensors]]</f>
        <v>-56.524999999999999</v>
      </c>
      <c r="U425" s="1" t="s">
        <v>21</v>
      </c>
      <c r="V425" s="7" cm="1">
        <f t="array" ref="V425">IFERROR(_xlfn.NORM.DIST(output[[#This Row],[neg_pps]],AVERAGE(IF(output[sensors]=output[[#This Row],[sensors]],output[neg_pps])),_xlfn.STDEV.P(IF(output[sensors]=output[[#This Row],[sensors]],output[neg_pps])),1),_xlfn.NORM.DIST(output[[#This Row],[neg_pps]],AVERAGE(output[neg_pps]),_xlfn.STDEV.P(output[neg_pps]),1))*(5-1)+1</f>
        <v>1.651748832581859</v>
      </c>
      <c r="W425" s="7" cm="1">
        <f t="array" ref="W425">IFERROR(_xlfn.NORM.DIST(output[[#This Row],[reviews]],AVERAGE(IF(output[sensors]=output[[#This Row],[sensors]],output[reviews])),_xlfn.STDEV.P(IF(output[sensors]=output[[#This Row],[sensors]],output[reviews])),1),_xlfn.NORM.DIST(output[[#This Row],[reviews]],AVERAGE(output[reviews]),_xlfn.STDEV.P(output[reviews]),1))*(1.2-0.8)+0.5</f>
        <v>0.68000348572991387</v>
      </c>
      <c r="X425" s="8">
        <f>output[[#This Row],[normalized review count]]*output[[#This Row],[rating]]</f>
        <v>2.8560146400656383</v>
      </c>
      <c r="Y425" s="8">
        <f>(output[[#This Row],[adj Review]]+output[[#This Row],[normalized_pps]])/2</f>
        <v>2.2538817363237484</v>
      </c>
    </row>
    <row r="426" spans="1:25" hidden="1" x14ac:dyDescent="0.25">
      <c r="A426" s="1" t="s">
        <v>82</v>
      </c>
      <c r="B426" s="1" t="s">
        <v>250</v>
      </c>
      <c r="C426">
        <v>43.025499999999994</v>
      </c>
      <c r="D426">
        <v>3.9</v>
      </c>
      <c r="E426">
        <v>70</v>
      </c>
      <c r="F426">
        <v>1</v>
      </c>
      <c r="G426" s="1" t="s">
        <v>31</v>
      </c>
      <c r="H426" t="b">
        <v>0</v>
      </c>
      <c r="I426" t="b">
        <v>0</v>
      </c>
      <c r="J426" t="b">
        <v>0</v>
      </c>
      <c r="K426" t="b">
        <v>0</v>
      </c>
      <c r="L426" t="b">
        <v>0</v>
      </c>
      <c r="M426" t="b">
        <v>0</v>
      </c>
      <c r="N426" t="b">
        <v>0</v>
      </c>
      <c r="O426" t="b">
        <v>1</v>
      </c>
      <c r="P426">
        <v>1</v>
      </c>
      <c r="Q426">
        <v>43.025499999999994</v>
      </c>
      <c r="R426">
        <v>43.025499999999994</v>
      </c>
      <c r="S426">
        <f>$H$1*output[[#This Row],[sense_temp]]+$I$1*output[[#This Row],[sense_motion]]+$J$1*output[[#This Row],[sense_humidity]]+$K$1*output[[#This Row],[sense_uv]]+$L$1*output[[#This Row],[sense_light]]+$M$1*output[[#This Row],[sense_vibration]]+$N$1*output[[#This Row],[sense_plant]]+$O$1*output[[#This Row],[sense_door]]</f>
        <v>1</v>
      </c>
      <c r="T426">
        <f>-output[[#This Row],[adjprice]]/output[[#This Row],[adj sensors]]</f>
        <v>-43.025499999999994</v>
      </c>
      <c r="U426" s="1" t="s">
        <v>37</v>
      </c>
      <c r="V426" s="7" cm="1">
        <f t="array" ref="V426">IFERROR(_xlfn.NORM.DIST(output[[#This Row],[neg_pps]],AVERAGE(IF(output[sensors]=output[[#This Row],[sensors]],output[neg_pps])),_xlfn.STDEV.P(IF(output[sensors]=output[[#This Row],[sensors]],output[neg_pps])),1),_xlfn.NORM.DIST(output[[#This Row],[neg_pps]],AVERAGE(output[neg_pps]),_xlfn.STDEV.P(output[neg_pps]),1))*(5-1)+1</f>
        <v>2.1028615809409366</v>
      </c>
      <c r="W426" s="7" cm="1">
        <f t="array" ref="W426">IFERROR(_xlfn.NORM.DIST(output[[#This Row],[reviews]],AVERAGE(IF(output[sensors]=output[[#This Row],[sensors]],output[reviews])),_xlfn.STDEV.P(IF(output[sensors]=output[[#This Row],[sensors]],output[reviews])),1),_xlfn.NORM.DIST(output[[#This Row],[reviews]],AVERAGE(output[reviews]),_xlfn.STDEV.P(output[reviews]),1))*(1.2-0.8)+0.5</f>
        <v>0.61313750746651285</v>
      </c>
      <c r="X426" s="8">
        <f>output[[#This Row],[normalized review count]]*output[[#This Row],[rating]]</f>
        <v>2.3912362791194002</v>
      </c>
      <c r="Y426" s="8">
        <f>(output[[#This Row],[adj Review]]+output[[#This Row],[normalized_pps]])/2</f>
        <v>2.2470489300301684</v>
      </c>
    </row>
    <row r="427" spans="1:25" hidden="1" x14ac:dyDescent="0.25">
      <c r="A427" s="1" t="s">
        <v>82</v>
      </c>
      <c r="B427" s="1" t="s">
        <v>349</v>
      </c>
      <c r="C427">
        <v>43.025499999999994</v>
      </c>
      <c r="D427">
        <v>3.9</v>
      </c>
      <c r="E427">
        <v>70</v>
      </c>
      <c r="F427">
        <v>1</v>
      </c>
      <c r="G427" s="1" t="s">
        <v>31</v>
      </c>
      <c r="H427" t="b">
        <v>0</v>
      </c>
      <c r="I427" t="b">
        <v>0</v>
      </c>
      <c r="J427" t="b">
        <v>0</v>
      </c>
      <c r="K427" t="b">
        <v>0</v>
      </c>
      <c r="L427" t="b">
        <v>0</v>
      </c>
      <c r="M427" t="b">
        <v>0</v>
      </c>
      <c r="N427" t="b">
        <v>0</v>
      </c>
      <c r="O427" t="b">
        <v>1</v>
      </c>
      <c r="P427">
        <v>1</v>
      </c>
      <c r="Q427">
        <v>43.025499999999994</v>
      </c>
      <c r="R427">
        <v>43.025499999999994</v>
      </c>
      <c r="S427">
        <f>$H$1*output[[#This Row],[sense_temp]]+$I$1*output[[#This Row],[sense_motion]]+$J$1*output[[#This Row],[sense_humidity]]+$K$1*output[[#This Row],[sense_uv]]+$L$1*output[[#This Row],[sense_light]]+$M$1*output[[#This Row],[sense_vibration]]+$N$1*output[[#This Row],[sense_plant]]+$O$1*output[[#This Row],[sense_door]]</f>
        <v>1</v>
      </c>
      <c r="T427">
        <f>-output[[#This Row],[adjprice]]/output[[#This Row],[adj sensors]]</f>
        <v>-43.025499999999994</v>
      </c>
      <c r="U427" s="1" t="s">
        <v>37</v>
      </c>
      <c r="V427" s="7" cm="1">
        <f t="array" ref="V427">IFERROR(_xlfn.NORM.DIST(output[[#This Row],[neg_pps]],AVERAGE(IF(output[sensors]=output[[#This Row],[sensors]],output[neg_pps])),_xlfn.STDEV.P(IF(output[sensors]=output[[#This Row],[sensors]],output[neg_pps])),1),_xlfn.NORM.DIST(output[[#This Row],[neg_pps]],AVERAGE(output[neg_pps]),_xlfn.STDEV.P(output[neg_pps]),1))*(5-1)+1</f>
        <v>2.1028615809409366</v>
      </c>
      <c r="W427" s="7" cm="1">
        <f t="array" ref="W427">IFERROR(_xlfn.NORM.DIST(output[[#This Row],[reviews]],AVERAGE(IF(output[sensors]=output[[#This Row],[sensors]],output[reviews])),_xlfn.STDEV.P(IF(output[sensors]=output[[#This Row],[sensors]],output[reviews])),1),_xlfn.NORM.DIST(output[[#This Row],[reviews]],AVERAGE(output[reviews]),_xlfn.STDEV.P(output[reviews]),1))*(1.2-0.8)+0.5</f>
        <v>0.61313750746651285</v>
      </c>
      <c r="X427" s="8">
        <f>output[[#This Row],[normalized review count]]*output[[#This Row],[rating]]</f>
        <v>2.3912362791194002</v>
      </c>
      <c r="Y427" s="8">
        <f>(output[[#This Row],[adj Review]]+output[[#This Row],[normalized_pps]])/2</f>
        <v>2.2470489300301684</v>
      </c>
    </row>
    <row r="428" spans="1:25" hidden="1" x14ac:dyDescent="0.25">
      <c r="A428" s="1" t="s">
        <v>82</v>
      </c>
      <c r="B428" s="1" t="s">
        <v>402</v>
      </c>
      <c r="C428">
        <v>43.025499999999994</v>
      </c>
      <c r="D428">
        <v>3.9</v>
      </c>
      <c r="E428">
        <v>70</v>
      </c>
      <c r="F428">
        <v>1</v>
      </c>
      <c r="G428" s="1" t="s">
        <v>31</v>
      </c>
      <c r="H428" t="b">
        <v>0</v>
      </c>
      <c r="I428" t="b">
        <v>0</v>
      </c>
      <c r="J428" t="b">
        <v>0</v>
      </c>
      <c r="K428" t="b">
        <v>0</v>
      </c>
      <c r="L428" t="b">
        <v>0</v>
      </c>
      <c r="M428" t="b">
        <v>0</v>
      </c>
      <c r="N428" t="b">
        <v>0</v>
      </c>
      <c r="O428" t="b">
        <v>1</v>
      </c>
      <c r="P428">
        <v>1</v>
      </c>
      <c r="Q428">
        <v>43.025499999999994</v>
      </c>
      <c r="R428">
        <v>43.025499999999994</v>
      </c>
      <c r="S428">
        <f>$H$1*output[[#This Row],[sense_temp]]+$I$1*output[[#This Row],[sense_motion]]+$J$1*output[[#This Row],[sense_humidity]]+$K$1*output[[#This Row],[sense_uv]]+$L$1*output[[#This Row],[sense_light]]+$M$1*output[[#This Row],[sense_vibration]]+$N$1*output[[#This Row],[sense_plant]]+$O$1*output[[#This Row],[sense_door]]</f>
        <v>1</v>
      </c>
      <c r="T428">
        <f>-output[[#This Row],[adjprice]]/output[[#This Row],[adj sensors]]</f>
        <v>-43.025499999999994</v>
      </c>
      <c r="U428" s="1" t="s">
        <v>37</v>
      </c>
      <c r="V428" s="7" cm="1">
        <f t="array" ref="V428">IFERROR(_xlfn.NORM.DIST(output[[#This Row],[neg_pps]],AVERAGE(IF(output[sensors]=output[[#This Row],[sensors]],output[neg_pps])),_xlfn.STDEV.P(IF(output[sensors]=output[[#This Row],[sensors]],output[neg_pps])),1),_xlfn.NORM.DIST(output[[#This Row],[neg_pps]],AVERAGE(output[neg_pps]),_xlfn.STDEV.P(output[neg_pps]),1))*(5-1)+1</f>
        <v>2.1028615809409366</v>
      </c>
      <c r="W428" s="7" cm="1">
        <f t="array" ref="W428">IFERROR(_xlfn.NORM.DIST(output[[#This Row],[reviews]],AVERAGE(IF(output[sensors]=output[[#This Row],[sensors]],output[reviews])),_xlfn.STDEV.P(IF(output[sensors]=output[[#This Row],[sensors]],output[reviews])),1),_xlfn.NORM.DIST(output[[#This Row],[reviews]],AVERAGE(output[reviews]),_xlfn.STDEV.P(output[reviews]),1))*(1.2-0.8)+0.5</f>
        <v>0.61313750746651285</v>
      </c>
      <c r="X428" s="8">
        <f>output[[#This Row],[normalized review count]]*output[[#This Row],[rating]]</f>
        <v>2.3912362791194002</v>
      </c>
      <c r="Y428" s="8">
        <f>(output[[#This Row],[adj Review]]+output[[#This Row],[normalized_pps]])/2</f>
        <v>2.2470489300301684</v>
      </c>
    </row>
    <row r="429" spans="1:25" hidden="1" x14ac:dyDescent="0.25">
      <c r="A429" s="1" t="s">
        <v>82</v>
      </c>
      <c r="B429" s="1" t="s">
        <v>446</v>
      </c>
      <c r="C429">
        <v>43.025499999999994</v>
      </c>
      <c r="D429">
        <v>3.9</v>
      </c>
      <c r="E429">
        <v>70</v>
      </c>
      <c r="F429">
        <v>1</v>
      </c>
      <c r="G429" s="1" t="s">
        <v>31</v>
      </c>
      <c r="H429" t="b">
        <v>0</v>
      </c>
      <c r="I429" t="b">
        <v>0</v>
      </c>
      <c r="J429" t="b">
        <v>0</v>
      </c>
      <c r="K429" t="b">
        <v>0</v>
      </c>
      <c r="L429" t="b">
        <v>0</v>
      </c>
      <c r="M429" t="b">
        <v>0</v>
      </c>
      <c r="N429" t="b">
        <v>0</v>
      </c>
      <c r="O429" t="b">
        <v>1</v>
      </c>
      <c r="P429">
        <v>1</v>
      </c>
      <c r="Q429">
        <v>43.025499999999994</v>
      </c>
      <c r="R429">
        <v>43.025499999999994</v>
      </c>
      <c r="S429">
        <f>$H$1*output[[#This Row],[sense_temp]]+$I$1*output[[#This Row],[sense_motion]]+$J$1*output[[#This Row],[sense_humidity]]+$K$1*output[[#This Row],[sense_uv]]+$L$1*output[[#This Row],[sense_light]]+$M$1*output[[#This Row],[sense_vibration]]+$N$1*output[[#This Row],[sense_plant]]+$O$1*output[[#This Row],[sense_door]]</f>
        <v>1</v>
      </c>
      <c r="T429">
        <f>-output[[#This Row],[adjprice]]/output[[#This Row],[adj sensors]]</f>
        <v>-43.025499999999994</v>
      </c>
      <c r="U429" s="1" t="s">
        <v>37</v>
      </c>
      <c r="V429" s="7" cm="1">
        <f t="array" ref="V429">IFERROR(_xlfn.NORM.DIST(output[[#This Row],[neg_pps]],AVERAGE(IF(output[sensors]=output[[#This Row],[sensors]],output[neg_pps])),_xlfn.STDEV.P(IF(output[sensors]=output[[#This Row],[sensors]],output[neg_pps])),1),_xlfn.NORM.DIST(output[[#This Row],[neg_pps]],AVERAGE(output[neg_pps]),_xlfn.STDEV.P(output[neg_pps]),1))*(5-1)+1</f>
        <v>2.1028615809409366</v>
      </c>
      <c r="W429" s="7" cm="1">
        <f t="array" ref="W429">IFERROR(_xlfn.NORM.DIST(output[[#This Row],[reviews]],AVERAGE(IF(output[sensors]=output[[#This Row],[sensors]],output[reviews])),_xlfn.STDEV.P(IF(output[sensors]=output[[#This Row],[sensors]],output[reviews])),1),_xlfn.NORM.DIST(output[[#This Row],[reviews]],AVERAGE(output[reviews]),_xlfn.STDEV.P(output[reviews]),1))*(1.2-0.8)+0.5</f>
        <v>0.61313750746651285</v>
      </c>
      <c r="X429" s="8">
        <f>output[[#This Row],[normalized review count]]*output[[#This Row],[rating]]</f>
        <v>2.3912362791194002</v>
      </c>
      <c r="Y429" s="8">
        <f>(output[[#This Row],[adj Review]]+output[[#This Row],[normalized_pps]])/2</f>
        <v>2.2470489300301684</v>
      </c>
    </row>
    <row r="430" spans="1:25" hidden="1" x14ac:dyDescent="0.25">
      <c r="A430" s="1" t="s">
        <v>82</v>
      </c>
      <c r="B430" s="1" t="s">
        <v>502</v>
      </c>
      <c r="C430">
        <v>43.025499999999994</v>
      </c>
      <c r="D430">
        <v>3.9</v>
      </c>
      <c r="E430">
        <v>70</v>
      </c>
      <c r="F430">
        <v>1</v>
      </c>
      <c r="G430" s="1" t="s">
        <v>31</v>
      </c>
      <c r="H430" t="b">
        <v>0</v>
      </c>
      <c r="I430" t="b">
        <v>0</v>
      </c>
      <c r="J430" t="b">
        <v>0</v>
      </c>
      <c r="K430" t="b">
        <v>0</v>
      </c>
      <c r="L430" t="b">
        <v>0</v>
      </c>
      <c r="M430" t="b">
        <v>0</v>
      </c>
      <c r="N430" t="b">
        <v>0</v>
      </c>
      <c r="O430" t="b">
        <v>1</v>
      </c>
      <c r="P430">
        <v>1</v>
      </c>
      <c r="Q430">
        <v>43.025499999999994</v>
      </c>
      <c r="R430">
        <v>43.025499999999994</v>
      </c>
      <c r="S430">
        <f>$H$1*output[[#This Row],[sense_temp]]+$I$1*output[[#This Row],[sense_motion]]+$J$1*output[[#This Row],[sense_humidity]]+$K$1*output[[#This Row],[sense_uv]]+$L$1*output[[#This Row],[sense_light]]+$M$1*output[[#This Row],[sense_vibration]]+$N$1*output[[#This Row],[sense_plant]]+$O$1*output[[#This Row],[sense_door]]</f>
        <v>1</v>
      </c>
      <c r="T430">
        <f>-output[[#This Row],[adjprice]]/output[[#This Row],[adj sensors]]</f>
        <v>-43.025499999999994</v>
      </c>
      <c r="U430" s="1" t="s">
        <v>37</v>
      </c>
      <c r="V430" s="7" cm="1">
        <f t="array" ref="V430">IFERROR(_xlfn.NORM.DIST(output[[#This Row],[neg_pps]],AVERAGE(IF(output[sensors]=output[[#This Row],[sensors]],output[neg_pps])),_xlfn.STDEV.P(IF(output[sensors]=output[[#This Row],[sensors]],output[neg_pps])),1),_xlfn.NORM.DIST(output[[#This Row],[neg_pps]],AVERAGE(output[neg_pps]),_xlfn.STDEV.P(output[neg_pps]),1))*(5-1)+1</f>
        <v>2.1028615809409366</v>
      </c>
      <c r="W430" s="7" cm="1">
        <f t="array" ref="W430">IFERROR(_xlfn.NORM.DIST(output[[#This Row],[reviews]],AVERAGE(IF(output[sensors]=output[[#This Row],[sensors]],output[reviews])),_xlfn.STDEV.P(IF(output[sensors]=output[[#This Row],[sensors]],output[reviews])),1),_xlfn.NORM.DIST(output[[#This Row],[reviews]],AVERAGE(output[reviews]),_xlfn.STDEV.P(output[reviews]),1))*(1.2-0.8)+0.5</f>
        <v>0.61313750746651285</v>
      </c>
      <c r="X430" s="8">
        <f>output[[#This Row],[normalized review count]]*output[[#This Row],[rating]]</f>
        <v>2.3912362791194002</v>
      </c>
      <c r="Y430" s="8">
        <f>(output[[#This Row],[adj Review]]+output[[#This Row],[normalized_pps]])/2</f>
        <v>2.2470489300301684</v>
      </c>
    </row>
    <row r="431" spans="1:25" hidden="1" x14ac:dyDescent="0.25">
      <c r="A431" s="1" t="s">
        <v>82</v>
      </c>
      <c r="B431" s="1" t="s">
        <v>575</v>
      </c>
      <c r="C431">
        <v>43.025499999999994</v>
      </c>
      <c r="D431">
        <v>3.9</v>
      </c>
      <c r="E431">
        <v>70</v>
      </c>
      <c r="F431">
        <v>1</v>
      </c>
      <c r="G431" s="1" t="s">
        <v>31</v>
      </c>
      <c r="H431" t="b">
        <v>0</v>
      </c>
      <c r="I431" t="b">
        <v>0</v>
      </c>
      <c r="J431" t="b">
        <v>0</v>
      </c>
      <c r="K431" t="b">
        <v>0</v>
      </c>
      <c r="L431" t="b">
        <v>0</v>
      </c>
      <c r="M431" t="b">
        <v>0</v>
      </c>
      <c r="N431" t="b">
        <v>0</v>
      </c>
      <c r="O431" t="b">
        <v>1</v>
      </c>
      <c r="P431">
        <v>1</v>
      </c>
      <c r="Q431">
        <v>43.025499999999994</v>
      </c>
      <c r="R431">
        <v>43.025499999999994</v>
      </c>
      <c r="S431">
        <f>$H$1*output[[#This Row],[sense_temp]]+$I$1*output[[#This Row],[sense_motion]]+$J$1*output[[#This Row],[sense_humidity]]+$K$1*output[[#This Row],[sense_uv]]+$L$1*output[[#This Row],[sense_light]]+$M$1*output[[#This Row],[sense_vibration]]+$N$1*output[[#This Row],[sense_plant]]+$O$1*output[[#This Row],[sense_door]]</f>
        <v>1</v>
      </c>
      <c r="T431">
        <f>-output[[#This Row],[adjprice]]/output[[#This Row],[adj sensors]]</f>
        <v>-43.025499999999994</v>
      </c>
      <c r="U431" s="1" t="s">
        <v>37</v>
      </c>
      <c r="V431" s="7" cm="1">
        <f t="array" ref="V431">IFERROR(_xlfn.NORM.DIST(output[[#This Row],[neg_pps]],AVERAGE(IF(output[sensors]=output[[#This Row],[sensors]],output[neg_pps])),_xlfn.STDEV.P(IF(output[sensors]=output[[#This Row],[sensors]],output[neg_pps])),1),_xlfn.NORM.DIST(output[[#This Row],[neg_pps]],AVERAGE(output[neg_pps]),_xlfn.STDEV.P(output[neg_pps]),1))*(5-1)+1</f>
        <v>2.1028615809409366</v>
      </c>
      <c r="W431" s="7" cm="1">
        <f t="array" ref="W431">IFERROR(_xlfn.NORM.DIST(output[[#This Row],[reviews]],AVERAGE(IF(output[sensors]=output[[#This Row],[sensors]],output[reviews])),_xlfn.STDEV.P(IF(output[sensors]=output[[#This Row],[sensors]],output[reviews])),1),_xlfn.NORM.DIST(output[[#This Row],[reviews]],AVERAGE(output[reviews]),_xlfn.STDEV.P(output[reviews]),1))*(1.2-0.8)+0.5</f>
        <v>0.61313750746651285</v>
      </c>
      <c r="X431" s="8">
        <f>output[[#This Row],[normalized review count]]*output[[#This Row],[rating]]</f>
        <v>2.3912362791194002</v>
      </c>
      <c r="Y431" s="8">
        <f>(output[[#This Row],[adj Review]]+output[[#This Row],[normalized_pps]])/2</f>
        <v>2.2470489300301684</v>
      </c>
    </row>
    <row r="432" spans="1:25" hidden="1" x14ac:dyDescent="0.25">
      <c r="A432" s="1" t="s">
        <v>112</v>
      </c>
      <c r="B432" s="1" t="s">
        <v>390</v>
      </c>
      <c r="C432">
        <v>25.099</v>
      </c>
      <c r="D432">
        <v>1</v>
      </c>
      <c r="E432">
        <v>1</v>
      </c>
      <c r="F432">
        <v>1</v>
      </c>
      <c r="G432" s="1" t="s">
        <v>61</v>
      </c>
      <c r="H432" t="b">
        <v>1</v>
      </c>
      <c r="I432" t="b">
        <v>0</v>
      </c>
      <c r="J432" t="b">
        <v>1</v>
      </c>
      <c r="K432" t="b">
        <v>0</v>
      </c>
      <c r="L432" t="b">
        <v>0</v>
      </c>
      <c r="M432" t="b">
        <v>0</v>
      </c>
      <c r="N432" t="b">
        <v>0</v>
      </c>
      <c r="O432" t="b">
        <v>0</v>
      </c>
      <c r="P432">
        <v>2</v>
      </c>
      <c r="Q432">
        <v>25.099</v>
      </c>
      <c r="R432">
        <v>12.5495</v>
      </c>
      <c r="S432">
        <f>$H$1*output[[#This Row],[sense_temp]]+$I$1*output[[#This Row],[sense_motion]]+$J$1*output[[#This Row],[sense_humidity]]+$K$1*output[[#This Row],[sense_uv]]+$L$1*output[[#This Row],[sense_light]]+$M$1*output[[#This Row],[sense_vibration]]+$N$1*output[[#This Row],[sense_plant]]+$O$1*output[[#This Row],[sense_door]]</f>
        <v>2</v>
      </c>
      <c r="T432">
        <f>-output[[#This Row],[adjprice]]/output[[#This Row],[adj sensors]]</f>
        <v>-12.5495</v>
      </c>
      <c r="U432" s="1" t="s">
        <v>24</v>
      </c>
      <c r="V432" s="7" cm="1">
        <f t="array" ref="V432">IFERROR(_xlfn.NORM.DIST(output[[#This Row],[neg_pps]],AVERAGE(IF(output[sensors]=output[[#This Row],[sensors]],output[neg_pps])),_xlfn.STDEV.P(IF(output[sensors]=output[[#This Row],[sensors]],output[neg_pps])),1),_xlfn.NORM.DIST(output[[#This Row],[neg_pps]],AVERAGE(output[neg_pps]),_xlfn.STDEV.P(output[neg_pps]),1))*(5-1)+1</f>
        <v>3.8538869725253804</v>
      </c>
      <c r="W432" s="7" cm="1">
        <f t="array" ref="W432">IFERROR(_xlfn.NORM.DIST(output[[#This Row],[reviews]],AVERAGE(IF(output[sensors]=output[[#This Row],[sensors]],output[reviews])),_xlfn.STDEV.P(IF(output[sensors]=output[[#This Row],[sensors]],output[reviews])),1),_xlfn.NORM.DIST(output[[#This Row],[reviews]],AVERAGE(output[reviews]),_xlfn.STDEV.P(output[reviews]),1))*(1.2-0.8)+0.5</f>
        <v>0.58564520650168062</v>
      </c>
      <c r="X432" s="8">
        <f>output[[#This Row],[normalized review count]]*output[[#This Row],[rating]]</f>
        <v>0.58564520650168062</v>
      </c>
      <c r="Y432" s="8">
        <f>(output[[#This Row],[adj Review]]+output[[#This Row],[normalized_pps]])/2</f>
        <v>2.2197660895135307</v>
      </c>
    </row>
    <row r="433" spans="1:25" hidden="1" x14ac:dyDescent="0.25">
      <c r="A433" s="1" t="s">
        <v>384</v>
      </c>
      <c r="B433" s="1" t="s">
        <v>385</v>
      </c>
      <c r="C433">
        <v>78.840499999999992</v>
      </c>
      <c r="D433">
        <v>3.6</v>
      </c>
      <c r="E433">
        <v>4</v>
      </c>
      <c r="F433">
        <v>1</v>
      </c>
      <c r="G433" s="1" t="s">
        <v>61</v>
      </c>
      <c r="H433" t="b">
        <v>1</v>
      </c>
      <c r="I433" t="b">
        <v>0</v>
      </c>
      <c r="J433" t="b">
        <v>1</v>
      </c>
      <c r="K433" t="b">
        <v>0</v>
      </c>
      <c r="L433" t="b">
        <v>0</v>
      </c>
      <c r="M433" t="b">
        <v>0</v>
      </c>
      <c r="N433" t="b">
        <v>0</v>
      </c>
      <c r="O433" t="b">
        <v>0</v>
      </c>
      <c r="P433">
        <v>2</v>
      </c>
      <c r="Q433">
        <v>78.840499999999992</v>
      </c>
      <c r="R433">
        <v>39.420249999999996</v>
      </c>
      <c r="S433">
        <f>$H$1*output[[#This Row],[sense_temp]]+$I$1*output[[#This Row],[sense_motion]]+$J$1*output[[#This Row],[sense_humidity]]+$K$1*output[[#This Row],[sense_uv]]+$L$1*output[[#This Row],[sense_light]]+$M$1*output[[#This Row],[sense_vibration]]+$N$1*output[[#This Row],[sense_plant]]+$O$1*output[[#This Row],[sense_door]]</f>
        <v>2</v>
      </c>
      <c r="T433">
        <f>-output[[#This Row],[adjprice]]/output[[#This Row],[adj sensors]]</f>
        <v>-39.420249999999996</v>
      </c>
      <c r="U433" s="1" t="s">
        <v>24</v>
      </c>
      <c r="V433" s="7" cm="1">
        <f t="array" ref="V433">IFERROR(_xlfn.NORM.DIST(output[[#This Row],[neg_pps]],AVERAGE(IF(output[sensors]=output[[#This Row],[sensors]],output[neg_pps])),_xlfn.STDEV.P(IF(output[sensors]=output[[#This Row],[sensors]],output[neg_pps])),1),_xlfn.NORM.DIST(output[[#This Row],[neg_pps]],AVERAGE(output[neg_pps]),_xlfn.STDEV.P(output[neg_pps]),1))*(5-1)+1</f>
        <v>2.2586325759015589</v>
      </c>
      <c r="W433" s="7" cm="1">
        <f t="array" ref="W433">IFERROR(_xlfn.NORM.DIST(output[[#This Row],[reviews]],AVERAGE(IF(output[sensors]=output[[#This Row],[sensors]],output[reviews])),_xlfn.STDEV.P(IF(output[sensors]=output[[#This Row],[sensors]],output[reviews])),1),_xlfn.NORM.DIST(output[[#This Row],[reviews]],AVERAGE(output[reviews]),_xlfn.STDEV.P(output[reviews]),1))*(1.2-0.8)+0.5</f>
        <v>0.58646032788368008</v>
      </c>
      <c r="X433" s="8">
        <f>output[[#This Row],[normalized review count]]*output[[#This Row],[rating]]</f>
        <v>2.1112571803812483</v>
      </c>
      <c r="Y433" s="8">
        <f>(output[[#This Row],[adj Review]]+output[[#This Row],[normalized_pps]])/2</f>
        <v>2.1849448781414038</v>
      </c>
    </row>
    <row r="434" spans="1:25" hidden="1" x14ac:dyDescent="0.25">
      <c r="A434" s="1" t="s">
        <v>420</v>
      </c>
      <c r="B434" s="1" t="s">
        <v>421</v>
      </c>
      <c r="C434">
        <v>79.790499999999994</v>
      </c>
      <c r="D434">
        <v>5</v>
      </c>
      <c r="E434">
        <v>1</v>
      </c>
      <c r="F434">
        <v>1</v>
      </c>
      <c r="G434" s="1" t="s">
        <v>61</v>
      </c>
      <c r="H434" t="b">
        <v>0</v>
      </c>
      <c r="I434" t="b">
        <v>1</v>
      </c>
      <c r="J434" t="b">
        <v>0</v>
      </c>
      <c r="K434" t="b">
        <v>0</v>
      </c>
      <c r="L434" t="b">
        <v>0</v>
      </c>
      <c r="M434" t="b">
        <v>0</v>
      </c>
      <c r="N434" t="b">
        <v>0</v>
      </c>
      <c r="O434" t="b">
        <v>0</v>
      </c>
      <c r="P434">
        <v>1</v>
      </c>
      <c r="Q434">
        <v>79.790499999999994</v>
      </c>
      <c r="R434">
        <v>79.790499999999994</v>
      </c>
      <c r="S434">
        <f>$H$1*output[[#This Row],[sense_temp]]+$I$1*output[[#This Row],[sense_motion]]+$J$1*output[[#This Row],[sense_humidity]]+$K$1*output[[#This Row],[sense_uv]]+$L$1*output[[#This Row],[sense_light]]+$M$1*output[[#This Row],[sense_vibration]]+$N$1*output[[#This Row],[sense_plant]]+$O$1*output[[#This Row],[sense_door]]</f>
        <v>1</v>
      </c>
      <c r="T434">
        <f>-output[[#This Row],[adjprice]]/output[[#This Row],[adj sensors]]</f>
        <v>-79.790499999999994</v>
      </c>
      <c r="U434" s="1" t="s">
        <v>21</v>
      </c>
      <c r="V434" s="7" cm="1">
        <f t="array" ref="V434">IFERROR(_xlfn.NORM.DIST(output[[#This Row],[neg_pps]],AVERAGE(IF(output[sensors]=output[[#This Row],[sensors]],output[neg_pps])),_xlfn.STDEV.P(IF(output[sensors]=output[[#This Row],[sensors]],output[neg_pps])),1),_xlfn.NORM.DIST(output[[#This Row],[neg_pps]],AVERAGE(output[neg_pps]),_xlfn.STDEV.P(output[neg_pps]),1))*(5-1)+1</f>
        <v>1.0725396754769396</v>
      </c>
      <c r="W434" s="7" cm="1">
        <f t="array" ref="W434">IFERROR(_xlfn.NORM.DIST(output[[#This Row],[reviews]],AVERAGE(IF(output[sensors]=output[[#This Row],[sensors]],output[reviews])),_xlfn.STDEV.P(IF(output[sensors]=output[[#This Row],[sensors]],output[reviews])),1),_xlfn.NORM.DIST(output[[#This Row],[reviews]],AVERAGE(output[reviews]),_xlfn.STDEV.P(output[reviews]),1))*(1.2-0.8)+0.5</f>
        <v>0.65658315847587179</v>
      </c>
      <c r="X434" s="8">
        <f>output[[#This Row],[normalized review count]]*output[[#This Row],[rating]]</f>
        <v>3.282915792379359</v>
      </c>
      <c r="Y434" s="8">
        <f>(output[[#This Row],[adj Review]]+output[[#This Row],[normalized_pps]])/2</f>
        <v>2.1777277339281493</v>
      </c>
    </row>
    <row r="435" spans="1:25" hidden="1" x14ac:dyDescent="0.25">
      <c r="A435" s="1" t="s">
        <v>123</v>
      </c>
      <c r="B435" s="1" t="s">
        <v>473</v>
      </c>
      <c r="C435">
        <v>94.990499999999997</v>
      </c>
      <c r="D435">
        <v>5</v>
      </c>
      <c r="E435">
        <v>1</v>
      </c>
      <c r="F435">
        <v>1</v>
      </c>
      <c r="G435" s="1" t="s">
        <v>61</v>
      </c>
      <c r="H435" t="b">
        <v>0</v>
      </c>
      <c r="I435" t="b">
        <v>1</v>
      </c>
      <c r="J435" t="b">
        <v>0</v>
      </c>
      <c r="K435" t="b">
        <v>0</v>
      </c>
      <c r="L435" t="b">
        <v>0</v>
      </c>
      <c r="M435" t="b">
        <v>0</v>
      </c>
      <c r="N435" t="b">
        <v>0</v>
      </c>
      <c r="O435" t="b">
        <v>0</v>
      </c>
      <c r="P435">
        <v>1</v>
      </c>
      <c r="Q435">
        <v>94.990499999999997</v>
      </c>
      <c r="R435">
        <v>94.990499999999997</v>
      </c>
      <c r="S435">
        <f>$H$1*output[[#This Row],[sense_temp]]+$I$1*output[[#This Row],[sense_motion]]+$J$1*output[[#This Row],[sense_humidity]]+$K$1*output[[#This Row],[sense_uv]]+$L$1*output[[#This Row],[sense_light]]+$M$1*output[[#This Row],[sense_vibration]]+$N$1*output[[#This Row],[sense_plant]]+$O$1*output[[#This Row],[sense_door]]</f>
        <v>1</v>
      </c>
      <c r="T435">
        <f>-output[[#This Row],[adjprice]]/output[[#This Row],[adj sensors]]</f>
        <v>-94.990499999999997</v>
      </c>
      <c r="U435" s="1" t="s">
        <v>21</v>
      </c>
      <c r="V435" s="7" cm="1">
        <f t="array" ref="V435">IFERROR(_xlfn.NORM.DIST(output[[#This Row],[neg_pps]],AVERAGE(IF(output[sensors]=output[[#This Row],[sensors]],output[neg_pps])),_xlfn.STDEV.P(IF(output[sensors]=output[[#This Row],[sensors]],output[neg_pps])),1),_xlfn.NORM.DIST(output[[#This Row],[neg_pps]],AVERAGE(output[neg_pps]),_xlfn.STDEV.P(output[neg_pps]),1))*(5-1)+1</f>
        <v>1.0096041714650204</v>
      </c>
      <c r="W435" s="7" cm="1">
        <f t="array" ref="W435">IFERROR(_xlfn.NORM.DIST(output[[#This Row],[reviews]],AVERAGE(IF(output[sensors]=output[[#This Row],[sensors]],output[reviews])),_xlfn.STDEV.P(IF(output[sensors]=output[[#This Row],[sensors]],output[reviews])),1),_xlfn.NORM.DIST(output[[#This Row],[reviews]],AVERAGE(output[reviews]),_xlfn.STDEV.P(output[reviews]),1))*(1.2-0.8)+0.5</f>
        <v>0.65658315847587179</v>
      </c>
      <c r="X435" s="8">
        <f>output[[#This Row],[normalized review count]]*output[[#This Row],[rating]]</f>
        <v>3.282915792379359</v>
      </c>
      <c r="Y435" s="8">
        <f>(output[[#This Row],[adj Review]]+output[[#This Row],[normalized_pps]])/2</f>
        <v>2.1462599819221895</v>
      </c>
    </row>
    <row r="436" spans="1:25" hidden="1" x14ac:dyDescent="0.25">
      <c r="A436" s="1" t="s">
        <v>394</v>
      </c>
      <c r="B436" s="1" t="s">
        <v>395</v>
      </c>
      <c r="C436">
        <v>237.4905</v>
      </c>
      <c r="D436">
        <v>4.7</v>
      </c>
      <c r="E436">
        <v>16</v>
      </c>
      <c r="F436">
        <v>1</v>
      </c>
      <c r="G436" s="1" t="s">
        <v>61</v>
      </c>
      <c r="H436" t="b">
        <v>1</v>
      </c>
      <c r="I436" t="b">
        <v>0</v>
      </c>
      <c r="J436" t="b">
        <v>1</v>
      </c>
      <c r="K436" t="b">
        <v>0</v>
      </c>
      <c r="L436" t="b">
        <v>0</v>
      </c>
      <c r="M436" t="b">
        <v>0</v>
      </c>
      <c r="N436" t="b">
        <v>1</v>
      </c>
      <c r="O436" t="b">
        <v>0</v>
      </c>
      <c r="P436">
        <v>3</v>
      </c>
      <c r="Q436">
        <v>237.4905</v>
      </c>
      <c r="R436">
        <v>79.163499999999999</v>
      </c>
      <c r="S436">
        <f>$H$1*output[[#This Row],[sense_temp]]+$I$1*output[[#This Row],[sense_motion]]+$J$1*output[[#This Row],[sense_humidity]]+$K$1*output[[#This Row],[sense_uv]]+$L$1*output[[#This Row],[sense_light]]+$M$1*output[[#This Row],[sense_vibration]]+$N$1*output[[#This Row],[sense_plant]]+$O$1*output[[#This Row],[sense_door]]</f>
        <v>3</v>
      </c>
      <c r="T436">
        <f>-output[[#This Row],[adjprice]]/output[[#This Row],[adj sensors]]</f>
        <v>-79.163499999999999</v>
      </c>
      <c r="U436" s="1" t="s">
        <v>117</v>
      </c>
      <c r="V436" s="7" cm="1">
        <f t="array" ref="V436">IFERROR(_xlfn.NORM.DIST(output[[#This Row],[neg_pps]],AVERAGE(IF(output[sensors]=output[[#This Row],[sensors]],output[neg_pps])),_xlfn.STDEV.P(IF(output[sensors]=output[[#This Row],[sensors]],output[neg_pps])),1),_xlfn.NORM.DIST(output[[#This Row],[neg_pps]],AVERAGE(output[neg_pps]),_xlfn.STDEV.P(output[neg_pps]),1))*(5-1)+1</f>
        <v>1.6346210157258265</v>
      </c>
      <c r="W436" s="7" cm="1">
        <f t="array" ref="W436">IFERROR(_xlfn.NORM.DIST(output[[#This Row],[reviews]],AVERAGE(IF(output[sensors]=output[[#This Row],[sensors]],output[reviews])),_xlfn.STDEV.P(IF(output[sensors]=output[[#This Row],[sensors]],output[reviews])),1),_xlfn.NORM.DIST(output[[#This Row],[reviews]],AVERAGE(output[reviews]),_xlfn.STDEV.P(output[reviews]),1))*(1.2-0.8)+0.5</f>
        <v>0.56346210157258281</v>
      </c>
      <c r="X436" s="8">
        <f>output[[#This Row],[normalized review count]]*output[[#This Row],[rating]]</f>
        <v>2.6482718773911391</v>
      </c>
      <c r="Y436" s="8">
        <f>(output[[#This Row],[adj Review]]+output[[#This Row],[normalized_pps]])/2</f>
        <v>2.1414464465584828</v>
      </c>
    </row>
    <row r="437" spans="1:25" hidden="1" x14ac:dyDescent="0.25">
      <c r="A437" s="1" t="s">
        <v>106</v>
      </c>
      <c r="B437" s="1" t="s">
        <v>327</v>
      </c>
      <c r="C437">
        <v>110.19049999999999</v>
      </c>
      <c r="D437">
        <v>4.0032863849765228</v>
      </c>
      <c r="E437">
        <v>294.80046948356807</v>
      </c>
      <c r="F437">
        <v>1</v>
      </c>
      <c r="G437" s="1" t="s">
        <v>20</v>
      </c>
      <c r="H437" t="b">
        <v>1</v>
      </c>
      <c r="I437" t="b">
        <v>0</v>
      </c>
      <c r="J437" t="b">
        <v>1</v>
      </c>
      <c r="K437" t="b">
        <v>0</v>
      </c>
      <c r="L437" t="b">
        <v>0</v>
      </c>
      <c r="M437" t="b">
        <v>0</v>
      </c>
      <c r="N437" t="b">
        <v>0</v>
      </c>
      <c r="O437" t="b">
        <v>0</v>
      </c>
      <c r="P437">
        <v>2</v>
      </c>
      <c r="Q437">
        <v>110.19049999999999</v>
      </c>
      <c r="R437">
        <v>55.095249999999993</v>
      </c>
      <c r="S437">
        <f>$H$1*output[[#This Row],[sense_temp]]+$I$1*output[[#This Row],[sense_motion]]+$J$1*output[[#This Row],[sense_humidity]]+$K$1*output[[#This Row],[sense_uv]]+$L$1*output[[#This Row],[sense_light]]+$M$1*output[[#This Row],[sense_vibration]]+$N$1*output[[#This Row],[sense_plant]]+$O$1*output[[#This Row],[sense_door]]</f>
        <v>2</v>
      </c>
      <c r="T437">
        <f>-output[[#This Row],[adjprice]]/output[[#This Row],[adj sensors]]</f>
        <v>-55.095249999999993</v>
      </c>
      <c r="U437" s="1" t="s">
        <v>24</v>
      </c>
      <c r="V437" s="7" cm="1">
        <f t="array" ref="V437">IFERROR(_xlfn.NORM.DIST(output[[#This Row],[neg_pps]],AVERAGE(IF(output[sensors]=output[[#This Row],[sensors]],output[neg_pps])),_xlfn.STDEV.P(IF(output[sensors]=output[[#This Row],[sensors]],output[neg_pps])),1),_xlfn.NORM.DIST(output[[#This Row],[neg_pps]],AVERAGE(output[neg_pps]),_xlfn.STDEV.P(output[neg_pps]),1))*(5-1)+1</f>
        <v>1.5487748798846099</v>
      </c>
      <c r="W437" s="7" cm="1">
        <f t="array" ref="W437">IFERROR(_xlfn.NORM.DIST(output[[#This Row],[reviews]],AVERAGE(IF(output[sensors]=output[[#This Row],[sensors]],output[reviews])),_xlfn.STDEV.P(IF(output[sensors]=output[[#This Row],[sensors]],output[reviews])),1),_xlfn.NORM.DIST(output[[#This Row],[reviews]],AVERAGE(output[reviews]),_xlfn.STDEV.P(output[reviews]),1))*(1.2-0.8)+0.5</f>
        <v>0.68256756271643404</v>
      </c>
      <c r="X437" s="8">
        <f>output[[#This Row],[normalized review count]]*output[[#This Row],[rating]]</f>
        <v>2.7325134306493091</v>
      </c>
      <c r="Y437" s="8">
        <f>(output[[#This Row],[adj Review]]+output[[#This Row],[normalized_pps]])/2</f>
        <v>2.1406441552669593</v>
      </c>
    </row>
    <row r="438" spans="1:25" hidden="1" x14ac:dyDescent="0.25">
      <c r="A438" s="1" t="s">
        <v>106</v>
      </c>
      <c r="B438" s="1" t="s">
        <v>641</v>
      </c>
      <c r="C438">
        <v>110.19049999999999</v>
      </c>
      <c r="D438">
        <v>4.0032863849765228</v>
      </c>
      <c r="E438">
        <v>294.80046948356807</v>
      </c>
      <c r="F438">
        <v>1</v>
      </c>
      <c r="G438" s="1" t="s">
        <v>20</v>
      </c>
      <c r="H438" t="b">
        <v>1</v>
      </c>
      <c r="I438" t="b">
        <v>0</v>
      </c>
      <c r="J438" t="b">
        <v>1</v>
      </c>
      <c r="K438" t="b">
        <v>0</v>
      </c>
      <c r="L438" t="b">
        <v>0</v>
      </c>
      <c r="M438" t="b">
        <v>0</v>
      </c>
      <c r="N438" t="b">
        <v>0</v>
      </c>
      <c r="O438" t="b">
        <v>0</v>
      </c>
      <c r="P438">
        <v>2</v>
      </c>
      <c r="Q438">
        <v>110.19049999999999</v>
      </c>
      <c r="R438">
        <v>55.095249999999993</v>
      </c>
      <c r="S438">
        <f>$H$1*output[[#This Row],[sense_temp]]+$I$1*output[[#This Row],[sense_motion]]+$J$1*output[[#This Row],[sense_humidity]]+$K$1*output[[#This Row],[sense_uv]]+$L$1*output[[#This Row],[sense_light]]+$M$1*output[[#This Row],[sense_vibration]]+$N$1*output[[#This Row],[sense_plant]]+$O$1*output[[#This Row],[sense_door]]</f>
        <v>2</v>
      </c>
      <c r="T438">
        <f>-output[[#This Row],[adjprice]]/output[[#This Row],[adj sensors]]</f>
        <v>-55.095249999999993</v>
      </c>
      <c r="U438" s="1" t="s">
        <v>24</v>
      </c>
      <c r="V438" s="7" cm="1">
        <f t="array" ref="V438">IFERROR(_xlfn.NORM.DIST(output[[#This Row],[neg_pps]],AVERAGE(IF(output[sensors]=output[[#This Row],[sensors]],output[neg_pps])),_xlfn.STDEV.P(IF(output[sensors]=output[[#This Row],[sensors]],output[neg_pps])),1),_xlfn.NORM.DIST(output[[#This Row],[neg_pps]],AVERAGE(output[neg_pps]),_xlfn.STDEV.P(output[neg_pps]),1))*(5-1)+1</f>
        <v>1.5487748798846099</v>
      </c>
      <c r="W438" s="7" cm="1">
        <f t="array" ref="W438">IFERROR(_xlfn.NORM.DIST(output[[#This Row],[reviews]],AVERAGE(IF(output[sensors]=output[[#This Row],[sensors]],output[reviews])),_xlfn.STDEV.P(IF(output[sensors]=output[[#This Row],[sensors]],output[reviews])),1),_xlfn.NORM.DIST(output[[#This Row],[reviews]],AVERAGE(output[reviews]),_xlfn.STDEV.P(output[reviews]),1))*(1.2-0.8)+0.5</f>
        <v>0.68256756271643404</v>
      </c>
      <c r="X438" s="8">
        <f>output[[#This Row],[normalized review count]]*output[[#This Row],[rating]]</f>
        <v>2.7325134306493091</v>
      </c>
      <c r="Y438" s="8">
        <f>(output[[#This Row],[adj Review]]+output[[#This Row],[normalized_pps]])/2</f>
        <v>2.1406441552669593</v>
      </c>
    </row>
    <row r="439" spans="1:25" hidden="1" x14ac:dyDescent="0.25">
      <c r="A439" s="1" t="s">
        <v>62</v>
      </c>
      <c r="B439" s="1" t="s">
        <v>174</v>
      </c>
      <c r="C439">
        <v>75.990499999999997</v>
      </c>
      <c r="D439">
        <v>4.7</v>
      </c>
      <c r="E439">
        <v>34</v>
      </c>
      <c r="F439">
        <v>1</v>
      </c>
      <c r="G439" s="1" t="s">
        <v>61</v>
      </c>
      <c r="H439" t="b">
        <v>0</v>
      </c>
      <c r="I439" t="b">
        <v>1</v>
      </c>
      <c r="J439" t="b">
        <v>0</v>
      </c>
      <c r="K439" t="b">
        <v>0</v>
      </c>
      <c r="L439" t="b">
        <v>0</v>
      </c>
      <c r="M439" t="b">
        <v>0</v>
      </c>
      <c r="N439" t="b">
        <v>0</v>
      </c>
      <c r="O439" t="b">
        <v>0</v>
      </c>
      <c r="P439">
        <v>1</v>
      </c>
      <c r="Q439">
        <v>75.990499999999997</v>
      </c>
      <c r="R439">
        <v>75.990499999999997</v>
      </c>
      <c r="S439">
        <f>$H$1*output[[#This Row],[sense_temp]]+$I$1*output[[#This Row],[sense_motion]]+$J$1*output[[#This Row],[sense_humidity]]+$K$1*output[[#This Row],[sense_uv]]+$L$1*output[[#This Row],[sense_light]]+$M$1*output[[#This Row],[sense_vibration]]+$N$1*output[[#This Row],[sense_plant]]+$O$1*output[[#This Row],[sense_door]]</f>
        <v>1</v>
      </c>
      <c r="T439">
        <f>-output[[#This Row],[adjprice]]/output[[#This Row],[adj sensors]]</f>
        <v>-75.990499999999997</v>
      </c>
      <c r="U439" s="1" t="s">
        <v>21</v>
      </c>
      <c r="V439" s="7" cm="1">
        <f t="array" ref="V439">IFERROR(_xlfn.NORM.DIST(output[[#This Row],[neg_pps]],AVERAGE(IF(output[sensors]=output[[#This Row],[sensors]],output[neg_pps])),_xlfn.STDEV.P(IF(output[sensors]=output[[#This Row],[sensors]],output[neg_pps])),1),_xlfn.NORM.DIST(output[[#This Row],[neg_pps]],AVERAGE(output[neg_pps]),_xlfn.STDEV.P(output[neg_pps]),1))*(5-1)+1</f>
        <v>1.1116608311419831</v>
      </c>
      <c r="W439" s="7" cm="1">
        <f t="array" ref="W439">IFERROR(_xlfn.NORM.DIST(output[[#This Row],[reviews]],AVERAGE(IF(output[sensors]=output[[#This Row],[sensors]],output[reviews])),_xlfn.STDEV.P(IF(output[sensors]=output[[#This Row],[sensors]],output[reviews])),1),_xlfn.NORM.DIST(output[[#This Row],[reviews]],AVERAGE(output[reviews]),_xlfn.STDEV.P(output[reviews]),1))*(1.2-0.8)+0.5</f>
        <v>0.66274344173547173</v>
      </c>
      <c r="X439" s="8">
        <f>output[[#This Row],[normalized review count]]*output[[#This Row],[rating]]</f>
        <v>3.1148941761567173</v>
      </c>
      <c r="Y439" s="8">
        <f>(output[[#This Row],[adj Review]]+output[[#This Row],[normalized_pps]])/2</f>
        <v>2.1132775036493503</v>
      </c>
    </row>
    <row r="440" spans="1:25" hidden="1" x14ac:dyDescent="0.25">
      <c r="A440" s="1" t="s">
        <v>62</v>
      </c>
      <c r="B440" s="1" t="s">
        <v>219</v>
      </c>
      <c r="C440">
        <v>75.990499999999997</v>
      </c>
      <c r="D440">
        <v>4.7</v>
      </c>
      <c r="E440">
        <v>34</v>
      </c>
      <c r="F440">
        <v>1</v>
      </c>
      <c r="G440" s="1" t="s">
        <v>61</v>
      </c>
      <c r="H440" t="b">
        <v>0</v>
      </c>
      <c r="I440" t="b">
        <v>1</v>
      </c>
      <c r="J440" t="b">
        <v>0</v>
      </c>
      <c r="K440" t="b">
        <v>0</v>
      </c>
      <c r="L440" t="b">
        <v>0</v>
      </c>
      <c r="M440" t="b">
        <v>0</v>
      </c>
      <c r="N440" t="b">
        <v>0</v>
      </c>
      <c r="O440" t="b">
        <v>0</v>
      </c>
      <c r="P440">
        <v>1</v>
      </c>
      <c r="Q440">
        <v>75.990499999999997</v>
      </c>
      <c r="R440">
        <v>75.990499999999997</v>
      </c>
      <c r="S440">
        <f>$H$1*output[[#This Row],[sense_temp]]+$I$1*output[[#This Row],[sense_motion]]+$J$1*output[[#This Row],[sense_humidity]]+$K$1*output[[#This Row],[sense_uv]]+$L$1*output[[#This Row],[sense_light]]+$M$1*output[[#This Row],[sense_vibration]]+$N$1*output[[#This Row],[sense_plant]]+$O$1*output[[#This Row],[sense_door]]</f>
        <v>1</v>
      </c>
      <c r="T440">
        <f>-output[[#This Row],[adjprice]]/output[[#This Row],[adj sensors]]</f>
        <v>-75.990499999999997</v>
      </c>
      <c r="U440" s="1" t="s">
        <v>21</v>
      </c>
      <c r="V440" s="7" cm="1">
        <f t="array" ref="V440">IFERROR(_xlfn.NORM.DIST(output[[#This Row],[neg_pps]],AVERAGE(IF(output[sensors]=output[[#This Row],[sensors]],output[neg_pps])),_xlfn.STDEV.P(IF(output[sensors]=output[[#This Row],[sensors]],output[neg_pps])),1),_xlfn.NORM.DIST(output[[#This Row],[neg_pps]],AVERAGE(output[neg_pps]),_xlfn.STDEV.P(output[neg_pps]),1))*(5-1)+1</f>
        <v>1.1116608311419831</v>
      </c>
      <c r="W440" s="7" cm="1">
        <f t="array" ref="W440">IFERROR(_xlfn.NORM.DIST(output[[#This Row],[reviews]],AVERAGE(IF(output[sensors]=output[[#This Row],[sensors]],output[reviews])),_xlfn.STDEV.P(IF(output[sensors]=output[[#This Row],[sensors]],output[reviews])),1),_xlfn.NORM.DIST(output[[#This Row],[reviews]],AVERAGE(output[reviews]),_xlfn.STDEV.P(output[reviews]),1))*(1.2-0.8)+0.5</f>
        <v>0.66274344173547173</v>
      </c>
      <c r="X440" s="8">
        <f>output[[#This Row],[normalized review count]]*output[[#This Row],[rating]]</f>
        <v>3.1148941761567173</v>
      </c>
      <c r="Y440" s="8">
        <f>(output[[#This Row],[adj Review]]+output[[#This Row],[normalized_pps]])/2</f>
        <v>2.1132775036493503</v>
      </c>
    </row>
    <row r="441" spans="1:25" hidden="1" x14ac:dyDescent="0.25">
      <c r="A441" s="1" t="s">
        <v>87</v>
      </c>
      <c r="B441" s="1" t="s">
        <v>264</v>
      </c>
      <c r="C441">
        <v>91.674999999999997</v>
      </c>
      <c r="D441">
        <v>3.9</v>
      </c>
      <c r="E441">
        <v>9</v>
      </c>
      <c r="F441">
        <v>1</v>
      </c>
      <c r="G441" s="1" t="s">
        <v>31</v>
      </c>
      <c r="H441" t="b">
        <v>1</v>
      </c>
      <c r="I441" t="b">
        <v>0</v>
      </c>
      <c r="J441" t="b">
        <v>1</v>
      </c>
      <c r="K441" t="b">
        <v>0</v>
      </c>
      <c r="L441" t="b">
        <v>0</v>
      </c>
      <c r="M441" t="b">
        <v>0</v>
      </c>
      <c r="N441" t="b">
        <v>0</v>
      </c>
      <c r="O441" t="b">
        <v>0</v>
      </c>
      <c r="P441">
        <v>2</v>
      </c>
      <c r="Q441">
        <v>91.674999999999997</v>
      </c>
      <c r="R441">
        <v>45.837499999999999</v>
      </c>
      <c r="S441">
        <f>$H$1*output[[#This Row],[sense_temp]]+$I$1*output[[#This Row],[sense_motion]]+$J$1*output[[#This Row],[sense_humidity]]+$K$1*output[[#This Row],[sense_uv]]+$L$1*output[[#This Row],[sense_light]]+$M$1*output[[#This Row],[sense_vibration]]+$N$1*output[[#This Row],[sense_plant]]+$O$1*output[[#This Row],[sense_door]]</f>
        <v>2</v>
      </c>
      <c r="T441">
        <f>-output[[#This Row],[adjprice]]/output[[#This Row],[adj sensors]]</f>
        <v>-45.837499999999999</v>
      </c>
      <c r="U441" s="1" t="s">
        <v>24</v>
      </c>
      <c r="V441" s="7" cm="1">
        <f t="array" ref="V441">IFERROR(_xlfn.NORM.DIST(output[[#This Row],[neg_pps]],AVERAGE(IF(output[sensors]=output[[#This Row],[sensors]],output[neg_pps])),_xlfn.STDEV.P(IF(output[sensors]=output[[#This Row],[sensors]],output[neg_pps])),1),_xlfn.NORM.DIST(output[[#This Row],[neg_pps]],AVERAGE(output[neg_pps]),_xlfn.STDEV.P(output[neg_pps]),1))*(5-1)+1</f>
        <v>1.927662464303467</v>
      </c>
      <c r="W441" s="7" cm="1">
        <f t="array" ref="W441">IFERROR(_xlfn.NORM.DIST(output[[#This Row],[reviews]],AVERAGE(IF(output[sensors]=output[[#This Row],[sensors]],output[reviews])),_xlfn.STDEV.P(IF(output[sensors]=output[[#This Row],[sensors]],output[reviews])),1),_xlfn.NORM.DIST(output[[#This Row],[reviews]],AVERAGE(output[reviews]),_xlfn.STDEV.P(output[reviews]),1))*(1.2-0.8)+0.5</f>
        <v>0.58782879973614899</v>
      </c>
      <c r="X441" s="8">
        <f>output[[#This Row],[normalized review count]]*output[[#This Row],[rating]]</f>
        <v>2.2925323189709812</v>
      </c>
      <c r="Y441" s="8">
        <f>(output[[#This Row],[adj Review]]+output[[#This Row],[normalized_pps]])/2</f>
        <v>2.1100973916372241</v>
      </c>
    </row>
    <row r="442" spans="1:25" hidden="1" x14ac:dyDescent="0.25">
      <c r="A442" s="1" t="s">
        <v>87</v>
      </c>
      <c r="B442" s="1" t="s">
        <v>355</v>
      </c>
      <c r="C442">
        <v>91.674999999999997</v>
      </c>
      <c r="D442">
        <v>3.9</v>
      </c>
      <c r="E442">
        <v>9</v>
      </c>
      <c r="F442">
        <v>1</v>
      </c>
      <c r="G442" s="1" t="s">
        <v>31</v>
      </c>
      <c r="H442" t="b">
        <v>1</v>
      </c>
      <c r="I442" t="b">
        <v>0</v>
      </c>
      <c r="J442" t="b">
        <v>1</v>
      </c>
      <c r="K442" t="b">
        <v>0</v>
      </c>
      <c r="L442" t="b">
        <v>0</v>
      </c>
      <c r="M442" t="b">
        <v>0</v>
      </c>
      <c r="N442" t="b">
        <v>0</v>
      </c>
      <c r="O442" t="b">
        <v>0</v>
      </c>
      <c r="P442">
        <v>2</v>
      </c>
      <c r="Q442">
        <v>91.674999999999997</v>
      </c>
      <c r="R442">
        <v>45.837499999999999</v>
      </c>
      <c r="S442">
        <f>$H$1*output[[#This Row],[sense_temp]]+$I$1*output[[#This Row],[sense_motion]]+$J$1*output[[#This Row],[sense_humidity]]+$K$1*output[[#This Row],[sense_uv]]+$L$1*output[[#This Row],[sense_light]]+$M$1*output[[#This Row],[sense_vibration]]+$N$1*output[[#This Row],[sense_plant]]+$O$1*output[[#This Row],[sense_door]]</f>
        <v>2</v>
      </c>
      <c r="T442">
        <f>-output[[#This Row],[adjprice]]/output[[#This Row],[adj sensors]]</f>
        <v>-45.837499999999999</v>
      </c>
      <c r="U442" s="1" t="s">
        <v>24</v>
      </c>
      <c r="V442" s="7" cm="1">
        <f t="array" ref="V442">IFERROR(_xlfn.NORM.DIST(output[[#This Row],[neg_pps]],AVERAGE(IF(output[sensors]=output[[#This Row],[sensors]],output[neg_pps])),_xlfn.STDEV.P(IF(output[sensors]=output[[#This Row],[sensors]],output[neg_pps])),1),_xlfn.NORM.DIST(output[[#This Row],[neg_pps]],AVERAGE(output[neg_pps]),_xlfn.STDEV.P(output[neg_pps]),1))*(5-1)+1</f>
        <v>1.927662464303467</v>
      </c>
      <c r="W442" s="7" cm="1">
        <f t="array" ref="W442">IFERROR(_xlfn.NORM.DIST(output[[#This Row],[reviews]],AVERAGE(IF(output[sensors]=output[[#This Row],[sensors]],output[reviews])),_xlfn.STDEV.P(IF(output[sensors]=output[[#This Row],[sensors]],output[reviews])),1),_xlfn.NORM.DIST(output[[#This Row],[reviews]],AVERAGE(output[reviews]),_xlfn.STDEV.P(output[reviews]),1))*(1.2-0.8)+0.5</f>
        <v>0.58782879973614899</v>
      </c>
      <c r="X442" s="8">
        <f>output[[#This Row],[normalized review count]]*output[[#This Row],[rating]]</f>
        <v>2.2925323189709812</v>
      </c>
      <c r="Y442" s="8">
        <f>(output[[#This Row],[adj Review]]+output[[#This Row],[normalized_pps]])/2</f>
        <v>2.1100973916372241</v>
      </c>
    </row>
    <row r="443" spans="1:25" hidden="1" x14ac:dyDescent="0.25">
      <c r="A443" s="1" t="s">
        <v>139</v>
      </c>
      <c r="B443" s="1" t="s">
        <v>532</v>
      </c>
      <c r="C443">
        <v>89.195499999999996</v>
      </c>
      <c r="D443">
        <v>3.5</v>
      </c>
      <c r="E443">
        <v>1629</v>
      </c>
      <c r="F443">
        <v>1</v>
      </c>
      <c r="G443" s="1" t="s">
        <v>31</v>
      </c>
      <c r="H443" t="b">
        <v>0</v>
      </c>
      <c r="I443" t="b">
        <v>0</v>
      </c>
      <c r="J443" t="b">
        <v>0</v>
      </c>
      <c r="K443" t="b">
        <v>0</v>
      </c>
      <c r="L443" t="b">
        <v>0</v>
      </c>
      <c r="M443" t="b">
        <v>0</v>
      </c>
      <c r="N443" t="b">
        <v>0</v>
      </c>
      <c r="O443" t="b">
        <v>1</v>
      </c>
      <c r="P443">
        <v>1</v>
      </c>
      <c r="Q443">
        <v>89.195499999999996</v>
      </c>
      <c r="R443">
        <v>89.195499999999996</v>
      </c>
      <c r="S443">
        <f>$H$1*output[[#This Row],[sense_temp]]+$I$1*output[[#This Row],[sense_motion]]+$J$1*output[[#This Row],[sense_humidity]]+$K$1*output[[#This Row],[sense_uv]]+$L$1*output[[#This Row],[sense_light]]+$M$1*output[[#This Row],[sense_vibration]]+$N$1*output[[#This Row],[sense_plant]]+$O$1*output[[#This Row],[sense_door]]</f>
        <v>1</v>
      </c>
      <c r="T443">
        <f>-output[[#This Row],[adjprice]]/output[[#This Row],[adj sensors]]</f>
        <v>-89.195499999999996</v>
      </c>
      <c r="U443" s="1" t="s">
        <v>37</v>
      </c>
      <c r="V443" s="7" cm="1">
        <f t="array" ref="V443">IFERROR(_xlfn.NORM.DIST(output[[#This Row],[neg_pps]],AVERAGE(IF(output[sensors]=output[[#This Row],[sensors]],output[neg_pps])),_xlfn.STDEV.P(IF(output[sensors]=output[[#This Row],[sensors]],output[neg_pps])),1),_xlfn.NORM.DIST(output[[#This Row],[neg_pps]],AVERAGE(output[neg_pps]),_xlfn.STDEV.P(output[neg_pps]),1))*(5-1)+1</f>
        <v>1.0198598707215365</v>
      </c>
      <c r="W443" s="7" cm="1">
        <f t="array" ref="W443">IFERROR(_xlfn.NORM.DIST(output[[#This Row],[reviews]],AVERAGE(IF(output[sensors]=output[[#This Row],[sensors]],output[reviews])),_xlfn.STDEV.P(IF(output[sensors]=output[[#This Row],[sensors]],output[reviews])),1),_xlfn.NORM.DIST(output[[#This Row],[reviews]],AVERAGE(output[reviews]),_xlfn.STDEV.P(output[reviews]),1))*(1.2-0.8)+0.5</f>
        <v>0.89915285765802488</v>
      </c>
      <c r="X443" s="8">
        <f>output[[#This Row],[normalized review count]]*output[[#This Row],[rating]]</f>
        <v>3.1470350018030873</v>
      </c>
      <c r="Y443" s="8">
        <f>(output[[#This Row],[adj Review]]+output[[#This Row],[normalized_pps]])/2</f>
        <v>2.0834474362623121</v>
      </c>
    </row>
    <row r="444" spans="1:25" hidden="1" x14ac:dyDescent="0.25">
      <c r="A444" s="1" t="s">
        <v>386</v>
      </c>
      <c r="B444" s="1" t="s">
        <v>387</v>
      </c>
      <c r="C444">
        <v>151.9905</v>
      </c>
      <c r="D444">
        <v>4.5</v>
      </c>
      <c r="E444">
        <v>108</v>
      </c>
      <c r="F444">
        <v>1</v>
      </c>
      <c r="G444" s="1" t="s">
        <v>61</v>
      </c>
      <c r="H444" t="b">
        <v>1</v>
      </c>
      <c r="I444" t="b">
        <v>0</v>
      </c>
      <c r="J444" t="b">
        <v>1</v>
      </c>
      <c r="K444" t="b">
        <v>1</v>
      </c>
      <c r="L444" t="b">
        <v>0</v>
      </c>
      <c r="M444" t="b">
        <v>0</v>
      </c>
      <c r="N444" t="b">
        <v>0</v>
      </c>
      <c r="O444" t="b">
        <v>0</v>
      </c>
      <c r="P444">
        <v>3</v>
      </c>
      <c r="Q444">
        <v>151.9905</v>
      </c>
      <c r="R444">
        <v>50.663499999999999</v>
      </c>
      <c r="S444">
        <f>$H$1*output[[#This Row],[sense_temp]]+$I$1*output[[#This Row],[sense_motion]]+$J$1*output[[#This Row],[sense_humidity]]+$K$1*output[[#This Row],[sense_uv]]+$L$1*output[[#This Row],[sense_light]]+$M$1*output[[#This Row],[sense_vibration]]+$N$1*output[[#This Row],[sense_plant]]+$O$1*output[[#This Row],[sense_door]]</f>
        <v>2.25</v>
      </c>
      <c r="T444">
        <f>-output[[#This Row],[adjprice]]/output[[#This Row],[adj sensors]]</f>
        <v>-67.551333333333332</v>
      </c>
      <c r="U444" s="1" t="s">
        <v>388</v>
      </c>
      <c r="V444" s="7" cm="1">
        <f t="array" ref="V444">IFERROR(_xlfn.NORM.DIST(output[[#This Row],[neg_pps]],AVERAGE(IF(output[sensors]=output[[#This Row],[sensors]],output[neg_pps])),_xlfn.STDEV.P(IF(output[sensors]=output[[#This Row],[sensors]],output[neg_pps])),1),_xlfn.NORM.DIST(output[[#This Row],[neg_pps]],AVERAGE(output[neg_pps]),_xlfn.STDEV.P(output[neg_pps]),1))*(5-1)+1</f>
        <v>1.2157684087782639</v>
      </c>
      <c r="W444" s="7" cm="1">
        <f t="array" ref="W444">IFERROR(_xlfn.NORM.DIST(output[[#This Row],[reviews]],AVERAGE(IF(output[sensors]=output[[#This Row],[sensors]],output[reviews])),_xlfn.STDEV.P(IF(output[sensors]=output[[#This Row],[sensors]],output[reviews])),1),_xlfn.NORM.DIST(output[[#This Row],[reviews]],AVERAGE(output[reviews]),_xlfn.STDEV.P(output[reviews]),1))*(1.2-0.8)+0.5</f>
        <v>0.6458195954514041</v>
      </c>
      <c r="X444" s="8">
        <f>output[[#This Row],[normalized review count]]*output[[#This Row],[rating]]</f>
        <v>2.9061881795313185</v>
      </c>
      <c r="Y444" s="8">
        <f>(output[[#This Row],[adj Review]]+output[[#This Row],[normalized_pps]])/2</f>
        <v>2.0609782941547912</v>
      </c>
    </row>
    <row r="445" spans="1:25" hidden="1" x14ac:dyDescent="0.25">
      <c r="A445" s="1" t="s">
        <v>91</v>
      </c>
      <c r="B445" s="1" t="s">
        <v>270</v>
      </c>
      <c r="C445">
        <v>170.04999999999998</v>
      </c>
      <c r="D445">
        <v>5</v>
      </c>
      <c r="E445">
        <v>3</v>
      </c>
      <c r="F445">
        <v>1</v>
      </c>
      <c r="G445" s="1" t="s">
        <v>61</v>
      </c>
      <c r="H445" t="b">
        <v>1</v>
      </c>
      <c r="I445" t="b">
        <v>0</v>
      </c>
      <c r="J445" t="b">
        <v>1</v>
      </c>
      <c r="K445" t="b">
        <v>0</v>
      </c>
      <c r="L445" t="b">
        <v>0</v>
      </c>
      <c r="M445" t="b">
        <v>0</v>
      </c>
      <c r="N445" t="b">
        <v>0</v>
      </c>
      <c r="O445" t="b">
        <v>0</v>
      </c>
      <c r="P445">
        <v>2</v>
      </c>
      <c r="Q445">
        <v>170.04999999999998</v>
      </c>
      <c r="R445">
        <v>85.024999999999991</v>
      </c>
      <c r="S445">
        <f>$H$1*output[[#This Row],[sense_temp]]+$I$1*output[[#This Row],[sense_motion]]+$J$1*output[[#This Row],[sense_humidity]]+$K$1*output[[#This Row],[sense_uv]]+$L$1*output[[#This Row],[sense_light]]+$M$1*output[[#This Row],[sense_vibration]]+$N$1*output[[#This Row],[sense_plant]]+$O$1*output[[#This Row],[sense_door]]</f>
        <v>2</v>
      </c>
      <c r="T445">
        <f>-output[[#This Row],[adjprice]]/output[[#This Row],[adj sensors]]</f>
        <v>-85.024999999999991</v>
      </c>
      <c r="U445" s="1" t="s">
        <v>24</v>
      </c>
      <c r="V445" s="7" cm="1">
        <f t="array" ref="V445">IFERROR(_xlfn.NORM.DIST(output[[#This Row],[neg_pps]],AVERAGE(IF(output[sensors]=output[[#This Row],[sensors]],output[neg_pps])),_xlfn.STDEV.P(IF(output[sensors]=output[[#This Row],[sensors]],output[neg_pps])),1),_xlfn.NORM.DIST(output[[#This Row],[neg_pps]],AVERAGE(output[neg_pps]),_xlfn.STDEV.P(output[neg_pps]),1))*(5-1)+1</f>
        <v>1.0478457640311578</v>
      </c>
      <c r="W445" s="7" cm="1">
        <f t="array" ref="W445">IFERROR(_xlfn.NORM.DIST(output[[#This Row],[reviews]],AVERAGE(IF(output[sensors]=output[[#This Row],[sensors]],output[reviews])),_xlfn.STDEV.P(IF(output[sensors]=output[[#This Row],[sensors]],output[reviews])),1),_xlfn.NORM.DIST(output[[#This Row],[reviews]],AVERAGE(output[reviews]),_xlfn.STDEV.P(output[reviews]),1))*(1.2-0.8)+0.5</f>
        <v>0.58618812281415766</v>
      </c>
      <c r="X445" s="8">
        <f>output[[#This Row],[normalized review count]]*output[[#This Row],[rating]]</f>
        <v>2.9309406140707885</v>
      </c>
      <c r="Y445" s="8">
        <f>(output[[#This Row],[adj Review]]+output[[#This Row],[normalized_pps]])/2</f>
        <v>1.9893931890509733</v>
      </c>
    </row>
    <row r="446" spans="1:25" hidden="1" x14ac:dyDescent="0.25">
      <c r="A446" s="1" t="s">
        <v>91</v>
      </c>
      <c r="B446" s="1" t="s">
        <v>293</v>
      </c>
      <c r="C446">
        <v>170.04999999999998</v>
      </c>
      <c r="D446">
        <v>5</v>
      </c>
      <c r="E446">
        <v>3</v>
      </c>
      <c r="F446">
        <v>1</v>
      </c>
      <c r="G446" s="1" t="s">
        <v>61</v>
      </c>
      <c r="H446" t="b">
        <v>1</v>
      </c>
      <c r="I446" t="b">
        <v>0</v>
      </c>
      <c r="J446" t="b">
        <v>1</v>
      </c>
      <c r="K446" t="b">
        <v>0</v>
      </c>
      <c r="L446" t="b">
        <v>0</v>
      </c>
      <c r="M446" t="b">
        <v>0</v>
      </c>
      <c r="N446" t="b">
        <v>0</v>
      </c>
      <c r="O446" t="b">
        <v>0</v>
      </c>
      <c r="P446">
        <v>2</v>
      </c>
      <c r="Q446">
        <v>170.04999999999998</v>
      </c>
      <c r="R446">
        <v>85.024999999999991</v>
      </c>
      <c r="S446">
        <f>$H$1*output[[#This Row],[sense_temp]]+$I$1*output[[#This Row],[sense_motion]]+$J$1*output[[#This Row],[sense_humidity]]+$K$1*output[[#This Row],[sense_uv]]+$L$1*output[[#This Row],[sense_light]]+$M$1*output[[#This Row],[sense_vibration]]+$N$1*output[[#This Row],[sense_plant]]+$O$1*output[[#This Row],[sense_door]]</f>
        <v>2</v>
      </c>
      <c r="T446">
        <f>-output[[#This Row],[adjprice]]/output[[#This Row],[adj sensors]]</f>
        <v>-85.024999999999991</v>
      </c>
      <c r="U446" s="1" t="s">
        <v>24</v>
      </c>
      <c r="V446" s="7" cm="1">
        <f t="array" ref="V446">IFERROR(_xlfn.NORM.DIST(output[[#This Row],[neg_pps]],AVERAGE(IF(output[sensors]=output[[#This Row],[sensors]],output[neg_pps])),_xlfn.STDEV.P(IF(output[sensors]=output[[#This Row],[sensors]],output[neg_pps])),1),_xlfn.NORM.DIST(output[[#This Row],[neg_pps]],AVERAGE(output[neg_pps]),_xlfn.STDEV.P(output[neg_pps]),1))*(5-1)+1</f>
        <v>1.0478457640311578</v>
      </c>
      <c r="W446" s="7" cm="1">
        <f t="array" ref="W446">IFERROR(_xlfn.NORM.DIST(output[[#This Row],[reviews]],AVERAGE(IF(output[sensors]=output[[#This Row],[sensors]],output[reviews])),_xlfn.STDEV.P(IF(output[sensors]=output[[#This Row],[sensors]],output[reviews])),1),_xlfn.NORM.DIST(output[[#This Row],[reviews]],AVERAGE(output[reviews]),_xlfn.STDEV.P(output[reviews]),1))*(1.2-0.8)+0.5</f>
        <v>0.58618812281415766</v>
      </c>
      <c r="X446" s="8">
        <f>output[[#This Row],[normalized review count]]*output[[#This Row],[rating]]</f>
        <v>2.9309406140707885</v>
      </c>
      <c r="Y446" s="8">
        <f>(output[[#This Row],[adj Review]]+output[[#This Row],[normalized_pps]])/2</f>
        <v>1.9893931890509733</v>
      </c>
    </row>
    <row r="447" spans="1:25" hidden="1" x14ac:dyDescent="0.25">
      <c r="A447" s="1" t="s">
        <v>91</v>
      </c>
      <c r="B447" s="1" t="s">
        <v>376</v>
      </c>
      <c r="C447">
        <v>170.04999999999998</v>
      </c>
      <c r="D447">
        <v>5</v>
      </c>
      <c r="E447">
        <v>3</v>
      </c>
      <c r="F447">
        <v>1</v>
      </c>
      <c r="G447" s="1" t="s">
        <v>61</v>
      </c>
      <c r="H447" t="b">
        <v>1</v>
      </c>
      <c r="I447" t="b">
        <v>0</v>
      </c>
      <c r="J447" t="b">
        <v>1</v>
      </c>
      <c r="K447" t="b">
        <v>0</v>
      </c>
      <c r="L447" t="b">
        <v>0</v>
      </c>
      <c r="M447" t="b">
        <v>0</v>
      </c>
      <c r="N447" t="b">
        <v>0</v>
      </c>
      <c r="O447" t="b">
        <v>0</v>
      </c>
      <c r="P447">
        <v>2</v>
      </c>
      <c r="Q447">
        <v>170.04999999999998</v>
      </c>
      <c r="R447">
        <v>85.024999999999991</v>
      </c>
      <c r="S447">
        <f>$H$1*output[[#This Row],[sense_temp]]+$I$1*output[[#This Row],[sense_motion]]+$J$1*output[[#This Row],[sense_humidity]]+$K$1*output[[#This Row],[sense_uv]]+$L$1*output[[#This Row],[sense_light]]+$M$1*output[[#This Row],[sense_vibration]]+$N$1*output[[#This Row],[sense_plant]]+$O$1*output[[#This Row],[sense_door]]</f>
        <v>2</v>
      </c>
      <c r="T447">
        <f>-output[[#This Row],[adjprice]]/output[[#This Row],[adj sensors]]</f>
        <v>-85.024999999999991</v>
      </c>
      <c r="U447" s="1" t="s">
        <v>24</v>
      </c>
      <c r="V447" s="7" cm="1">
        <f t="array" ref="V447">IFERROR(_xlfn.NORM.DIST(output[[#This Row],[neg_pps]],AVERAGE(IF(output[sensors]=output[[#This Row],[sensors]],output[neg_pps])),_xlfn.STDEV.P(IF(output[sensors]=output[[#This Row],[sensors]],output[neg_pps])),1),_xlfn.NORM.DIST(output[[#This Row],[neg_pps]],AVERAGE(output[neg_pps]),_xlfn.STDEV.P(output[neg_pps]),1))*(5-1)+1</f>
        <v>1.0478457640311578</v>
      </c>
      <c r="W447" s="7" cm="1">
        <f t="array" ref="W447">IFERROR(_xlfn.NORM.DIST(output[[#This Row],[reviews]],AVERAGE(IF(output[sensors]=output[[#This Row],[sensors]],output[reviews])),_xlfn.STDEV.P(IF(output[sensors]=output[[#This Row],[sensors]],output[reviews])),1),_xlfn.NORM.DIST(output[[#This Row],[reviews]],AVERAGE(output[reviews]),_xlfn.STDEV.P(output[reviews]),1))*(1.2-0.8)+0.5</f>
        <v>0.58618812281415766</v>
      </c>
      <c r="X447" s="8">
        <f>output[[#This Row],[normalized review count]]*output[[#This Row],[rating]]</f>
        <v>2.9309406140707885</v>
      </c>
      <c r="Y447" s="8">
        <f>(output[[#This Row],[adj Review]]+output[[#This Row],[normalized_pps]])/2</f>
        <v>1.9893931890509733</v>
      </c>
    </row>
    <row r="448" spans="1:25" hidden="1" x14ac:dyDescent="0.25">
      <c r="A448" s="1" t="s">
        <v>297</v>
      </c>
      <c r="B448" s="1" t="s">
        <v>298</v>
      </c>
      <c r="C448">
        <v>84.55</v>
      </c>
      <c r="D448">
        <v>4.0032863849765228</v>
      </c>
      <c r="E448">
        <v>294.80046948356807</v>
      </c>
      <c r="F448">
        <v>1</v>
      </c>
      <c r="G448" s="1" t="s">
        <v>61</v>
      </c>
      <c r="H448" t="b">
        <v>1</v>
      </c>
      <c r="I448" t="b">
        <v>0</v>
      </c>
      <c r="J448" t="b">
        <v>0</v>
      </c>
      <c r="K448" t="b">
        <v>0</v>
      </c>
      <c r="L448" t="b">
        <v>0</v>
      </c>
      <c r="M448" t="b">
        <v>0</v>
      </c>
      <c r="N448" t="b">
        <v>0</v>
      </c>
      <c r="O448" t="b">
        <v>0</v>
      </c>
      <c r="P448">
        <v>1</v>
      </c>
      <c r="Q448">
        <v>84.55</v>
      </c>
      <c r="R448">
        <v>84.55</v>
      </c>
      <c r="S448">
        <f>$H$1*output[[#This Row],[sense_temp]]+$I$1*output[[#This Row],[sense_motion]]+$J$1*output[[#This Row],[sense_humidity]]+$K$1*output[[#This Row],[sense_uv]]+$L$1*output[[#This Row],[sense_light]]+$M$1*output[[#This Row],[sense_vibration]]+$N$1*output[[#This Row],[sense_plant]]+$O$1*output[[#This Row],[sense_door]]</f>
        <v>1</v>
      </c>
      <c r="T448">
        <f>-output[[#This Row],[adjprice]]/output[[#This Row],[adj sensors]]</f>
        <v>-84.55</v>
      </c>
      <c r="U448" s="1" t="s">
        <v>69</v>
      </c>
      <c r="V448" s="7" cm="1">
        <f t="array" ref="V448">IFERROR(_xlfn.NORM.DIST(output[[#This Row],[neg_pps]],AVERAGE(IF(output[sensors]=output[[#This Row],[sensors]],output[neg_pps])),_xlfn.STDEV.P(IF(output[sensors]=output[[#This Row],[sensors]],output[neg_pps])),1),_xlfn.NORM.DIST(output[[#This Row],[neg_pps]],AVERAGE(output[neg_pps]),_xlfn.STDEV.P(output[neg_pps]),1))*(5-1)+1</f>
        <v>1.160818383561057</v>
      </c>
      <c r="W448" s="7" cm="1">
        <f t="array" ref="W448">IFERROR(_xlfn.NORM.DIST(output[[#This Row],[reviews]],AVERAGE(IF(output[sensors]=output[[#This Row],[sensors]],output[reviews])),_xlfn.STDEV.P(IF(output[sensors]=output[[#This Row],[sensors]],output[reviews])),1),_xlfn.NORM.DIST(output[[#This Row],[reviews]],AVERAGE(output[reviews]),_xlfn.STDEV.P(output[reviews]),1))*(1.2-0.8)+0.5</f>
        <v>0.69895867038921566</v>
      </c>
      <c r="X448" s="8">
        <f>output[[#This Row],[normalized review count]]*output[[#This Row],[rating]]</f>
        <v>2.7981317288304401</v>
      </c>
      <c r="Y448" s="8">
        <f>(output[[#This Row],[adj Review]]+output[[#This Row],[normalized_pps]])/2</f>
        <v>1.9794750561957486</v>
      </c>
    </row>
    <row r="449" spans="1:25" hidden="1" x14ac:dyDescent="0.25">
      <c r="A449" s="1" t="s">
        <v>110</v>
      </c>
      <c r="B449" s="1" t="s">
        <v>306</v>
      </c>
      <c r="C449">
        <v>123.4905</v>
      </c>
      <c r="D449">
        <v>4.0999999999999996</v>
      </c>
      <c r="E449">
        <v>78</v>
      </c>
      <c r="F449">
        <v>1</v>
      </c>
      <c r="G449" s="1" t="s">
        <v>61</v>
      </c>
      <c r="H449" t="b">
        <v>1</v>
      </c>
      <c r="I449" t="b">
        <v>0</v>
      </c>
      <c r="J449" t="b">
        <v>1</v>
      </c>
      <c r="K449" t="b">
        <v>0</v>
      </c>
      <c r="L449" t="b">
        <v>0</v>
      </c>
      <c r="M449" t="b">
        <v>0</v>
      </c>
      <c r="N449" t="b">
        <v>0</v>
      </c>
      <c r="O449" t="b">
        <v>0</v>
      </c>
      <c r="P449">
        <v>2</v>
      </c>
      <c r="Q449">
        <v>123.4905</v>
      </c>
      <c r="R449">
        <v>61.745249999999999</v>
      </c>
      <c r="S449">
        <f>$H$1*output[[#This Row],[sense_temp]]+$I$1*output[[#This Row],[sense_motion]]+$J$1*output[[#This Row],[sense_humidity]]+$K$1*output[[#This Row],[sense_uv]]+$L$1*output[[#This Row],[sense_light]]+$M$1*output[[#This Row],[sense_vibration]]+$N$1*output[[#This Row],[sense_plant]]+$O$1*output[[#This Row],[sense_door]]</f>
        <v>2</v>
      </c>
      <c r="T449">
        <f>-output[[#This Row],[adjprice]]/output[[#This Row],[adj sensors]]</f>
        <v>-61.745249999999999</v>
      </c>
      <c r="U449" s="1" t="s">
        <v>24</v>
      </c>
      <c r="V449" s="7" cm="1">
        <f t="array" ref="V449">IFERROR(_xlfn.NORM.DIST(output[[#This Row],[neg_pps]],AVERAGE(IF(output[sensors]=output[[#This Row],[sensors]],output[neg_pps])),_xlfn.STDEV.P(IF(output[sensors]=output[[#This Row],[sensors]],output[neg_pps])),1),_xlfn.NORM.DIST(output[[#This Row],[neg_pps]],AVERAGE(output[neg_pps]),_xlfn.STDEV.P(output[neg_pps]),1))*(5-1)+1</f>
        <v>1.3527888429428945</v>
      </c>
      <c r="W449" s="7" cm="1">
        <f t="array" ref="W449">IFERROR(_xlfn.NORM.DIST(output[[#This Row],[reviews]],AVERAGE(IF(output[sensors]=output[[#This Row],[sensors]],output[reviews])),_xlfn.STDEV.P(IF(output[sensors]=output[[#This Row],[sensors]],output[reviews])),1),_xlfn.NORM.DIST(output[[#This Row],[reviews]],AVERAGE(output[reviews]),_xlfn.STDEV.P(output[reviews]),1))*(1.2-0.8)+0.5</f>
        <v>0.60793712201976735</v>
      </c>
      <c r="X449" s="8">
        <f>output[[#This Row],[normalized review count]]*output[[#This Row],[rating]]</f>
        <v>2.4925422002810458</v>
      </c>
      <c r="Y449" s="8">
        <f>(output[[#This Row],[adj Review]]+output[[#This Row],[normalized_pps]])/2</f>
        <v>1.9226655216119701</v>
      </c>
    </row>
    <row r="450" spans="1:25" hidden="1" x14ac:dyDescent="0.25">
      <c r="A450" s="1" t="s">
        <v>110</v>
      </c>
      <c r="B450" s="1" t="s">
        <v>371</v>
      </c>
      <c r="C450">
        <v>123.4905</v>
      </c>
      <c r="D450">
        <v>4.0999999999999996</v>
      </c>
      <c r="E450">
        <v>78</v>
      </c>
      <c r="F450">
        <v>1</v>
      </c>
      <c r="G450" s="1" t="s">
        <v>61</v>
      </c>
      <c r="H450" t="b">
        <v>1</v>
      </c>
      <c r="I450" t="b">
        <v>0</v>
      </c>
      <c r="J450" t="b">
        <v>1</v>
      </c>
      <c r="K450" t="b">
        <v>0</v>
      </c>
      <c r="L450" t="b">
        <v>0</v>
      </c>
      <c r="M450" t="b">
        <v>0</v>
      </c>
      <c r="N450" t="b">
        <v>0</v>
      </c>
      <c r="O450" t="b">
        <v>0</v>
      </c>
      <c r="P450">
        <v>2</v>
      </c>
      <c r="Q450">
        <v>123.4905</v>
      </c>
      <c r="R450">
        <v>61.745249999999999</v>
      </c>
      <c r="S450">
        <f>$H$1*output[[#This Row],[sense_temp]]+$I$1*output[[#This Row],[sense_motion]]+$J$1*output[[#This Row],[sense_humidity]]+$K$1*output[[#This Row],[sense_uv]]+$L$1*output[[#This Row],[sense_light]]+$M$1*output[[#This Row],[sense_vibration]]+$N$1*output[[#This Row],[sense_plant]]+$O$1*output[[#This Row],[sense_door]]</f>
        <v>2</v>
      </c>
      <c r="T450">
        <f>-output[[#This Row],[adjprice]]/output[[#This Row],[adj sensors]]</f>
        <v>-61.745249999999999</v>
      </c>
      <c r="U450" s="1" t="s">
        <v>24</v>
      </c>
      <c r="V450" s="7" cm="1">
        <f t="array" ref="V450">IFERROR(_xlfn.NORM.DIST(output[[#This Row],[neg_pps]],AVERAGE(IF(output[sensors]=output[[#This Row],[sensors]],output[neg_pps])),_xlfn.STDEV.P(IF(output[sensors]=output[[#This Row],[sensors]],output[neg_pps])),1),_xlfn.NORM.DIST(output[[#This Row],[neg_pps]],AVERAGE(output[neg_pps]),_xlfn.STDEV.P(output[neg_pps]),1))*(5-1)+1</f>
        <v>1.3527888429428945</v>
      </c>
      <c r="W450" s="7" cm="1">
        <f t="array" ref="W450">IFERROR(_xlfn.NORM.DIST(output[[#This Row],[reviews]],AVERAGE(IF(output[sensors]=output[[#This Row],[sensors]],output[reviews])),_xlfn.STDEV.P(IF(output[sensors]=output[[#This Row],[sensors]],output[reviews])),1),_xlfn.NORM.DIST(output[[#This Row],[reviews]],AVERAGE(output[reviews]),_xlfn.STDEV.P(output[reviews]),1))*(1.2-0.8)+0.5</f>
        <v>0.60793712201976735</v>
      </c>
      <c r="X450" s="8">
        <f>output[[#This Row],[normalized review count]]*output[[#This Row],[rating]]</f>
        <v>2.4925422002810458</v>
      </c>
      <c r="Y450" s="8">
        <f>(output[[#This Row],[adj Review]]+output[[#This Row],[normalized_pps]])/2</f>
        <v>1.9226655216119701</v>
      </c>
    </row>
    <row r="451" spans="1:25" hidden="1" x14ac:dyDescent="0.25">
      <c r="A451" s="1" t="s">
        <v>110</v>
      </c>
      <c r="B451" s="1" t="s">
        <v>378</v>
      </c>
      <c r="C451">
        <v>123.4905</v>
      </c>
      <c r="D451">
        <v>4.0999999999999996</v>
      </c>
      <c r="E451">
        <v>78</v>
      </c>
      <c r="F451">
        <v>1</v>
      </c>
      <c r="G451" s="1" t="s">
        <v>61</v>
      </c>
      <c r="H451" t="b">
        <v>1</v>
      </c>
      <c r="I451" t="b">
        <v>0</v>
      </c>
      <c r="J451" t="b">
        <v>1</v>
      </c>
      <c r="K451" t="b">
        <v>0</v>
      </c>
      <c r="L451" t="b">
        <v>0</v>
      </c>
      <c r="M451" t="b">
        <v>0</v>
      </c>
      <c r="N451" t="b">
        <v>0</v>
      </c>
      <c r="O451" t="b">
        <v>0</v>
      </c>
      <c r="P451">
        <v>2</v>
      </c>
      <c r="Q451">
        <v>123.4905</v>
      </c>
      <c r="R451">
        <v>61.745249999999999</v>
      </c>
      <c r="S451">
        <f>$H$1*output[[#This Row],[sense_temp]]+$I$1*output[[#This Row],[sense_motion]]+$J$1*output[[#This Row],[sense_humidity]]+$K$1*output[[#This Row],[sense_uv]]+$L$1*output[[#This Row],[sense_light]]+$M$1*output[[#This Row],[sense_vibration]]+$N$1*output[[#This Row],[sense_plant]]+$O$1*output[[#This Row],[sense_door]]</f>
        <v>2</v>
      </c>
      <c r="T451">
        <f>-output[[#This Row],[adjprice]]/output[[#This Row],[adj sensors]]</f>
        <v>-61.745249999999999</v>
      </c>
      <c r="U451" s="1" t="s">
        <v>24</v>
      </c>
      <c r="V451" s="7" cm="1">
        <f t="array" ref="V451">IFERROR(_xlfn.NORM.DIST(output[[#This Row],[neg_pps]],AVERAGE(IF(output[sensors]=output[[#This Row],[sensors]],output[neg_pps])),_xlfn.STDEV.P(IF(output[sensors]=output[[#This Row],[sensors]],output[neg_pps])),1),_xlfn.NORM.DIST(output[[#This Row],[neg_pps]],AVERAGE(output[neg_pps]),_xlfn.STDEV.P(output[neg_pps]),1))*(5-1)+1</f>
        <v>1.3527888429428945</v>
      </c>
      <c r="W451" s="7" cm="1">
        <f t="array" ref="W451">IFERROR(_xlfn.NORM.DIST(output[[#This Row],[reviews]],AVERAGE(IF(output[sensors]=output[[#This Row],[sensors]],output[reviews])),_xlfn.STDEV.P(IF(output[sensors]=output[[#This Row],[sensors]],output[reviews])),1),_xlfn.NORM.DIST(output[[#This Row],[reviews]],AVERAGE(output[reviews]),_xlfn.STDEV.P(output[reviews]),1))*(1.2-0.8)+0.5</f>
        <v>0.60793712201976735</v>
      </c>
      <c r="X451" s="8">
        <f>output[[#This Row],[normalized review count]]*output[[#This Row],[rating]]</f>
        <v>2.4925422002810458</v>
      </c>
      <c r="Y451" s="8">
        <f>(output[[#This Row],[adj Review]]+output[[#This Row],[normalized_pps]])/2</f>
        <v>1.9226655216119701</v>
      </c>
    </row>
    <row r="452" spans="1:25" hidden="1" x14ac:dyDescent="0.25">
      <c r="A452" s="1" t="s">
        <v>470</v>
      </c>
      <c r="B452" s="1" t="s">
        <v>471</v>
      </c>
      <c r="C452">
        <v>62.690499999999993</v>
      </c>
      <c r="D452">
        <v>3.8</v>
      </c>
      <c r="E452">
        <v>231</v>
      </c>
      <c r="F452">
        <v>1</v>
      </c>
      <c r="G452" s="1" t="s">
        <v>61</v>
      </c>
      <c r="H452" t="b">
        <v>0</v>
      </c>
      <c r="I452" t="b">
        <v>0</v>
      </c>
      <c r="J452" t="b">
        <v>0</v>
      </c>
      <c r="K452" t="b">
        <v>0</v>
      </c>
      <c r="L452" t="b">
        <v>0</v>
      </c>
      <c r="M452" t="b">
        <v>0</v>
      </c>
      <c r="N452" t="b">
        <v>0</v>
      </c>
      <c r="O452" t="b">
        <v>1</v>
      </c>
      <c r="P452">
        <v>1</v>
      </c>
      <c r="Q452">
        <v>62.690499999999993</v>
      </c>
      <c r="R452">
        <v>62.690499999999993</v>
      </c>
      <c r="S452">
        <f>$H$1*output[[#This Row],[sense_temp]]+$I$1*output[[#This Row],[sense_motion]]+$J$1*output[[#This Row],[sense_humidity]]+$K$1*output[[#This Row],[sense_uv]]+$L$1*output[[#This Row],[sense_light]]+$M$1*output[[#This Row],[sense_vibration]]+$N$1*output[[#This Row],[sense_plant]]+$O$1*output[[#This Row],[sense_door]]</f>
        <v>1</v>
      </c>
      <c r="T452">
        <f>-output[[#This Row],[adjprice]]/output[[#This Row],[adj sensors]]</f>
        <v>-62.690499999999993</v>
      </c>
      <c r="U452" s="1" t="s">
        <v>37</v>
      </c>
      <c r="V452" s="7" cm="1">
        <f t="array" ref="V452">IFERROR(_xlfn.NORM.DIST(output[[#This Row],[neg_pps]],AVERAGE(IF(output[sensors]=output[[#This Row],[sensors]],output[neg_pps])),_xlfn.STDEV.P(IF(output[sensors]=output[[#This Row],[sensors]],output[neg_pps])),1),_xlfn.NORM.DIST(output[[#This Row],[neg_pps]],AVERAGE(output[neg_pps]),_xlfn.STDEV.P(output[neg_pps]),1))*(5-1)+1</f>
        <v>1.299691691777012</v>
      </c>
      <c r="W452" s="7" cm="1">
        <f t="array" ref="W452">IFERROR(_xlfn.NORM.DIST(output[[#This Row],[reviews]],AVERAGE(IF(output[sensors]=output[[#This Row],[sensors]],output[reviews])),_xlfn.STDEV.P(IF(output[sensors]=output[[#This Row],[sensors]],output[reviews])),1),_xlfn.NORM.DIST(output[[#This Row],[reviews]],AVERAGE(output[reviews]),_xlfn.STDEV.P(output[reviews]),1))*(1.2-0.8)+0.5</f>
        <v>0.66521592987836664</v>
      </c>
      <c r="X452" s="8">
        <f>output[[#This Row],[normalized review count]]*output[[#This Row],[rating]]</f>
        <v>2.5278205335377932</v>
      </c>
      <c r="Y452" s="8">
        <f>(output[[#This Row],[adj Review]]+output[[#This Row],[normalized_pps]])/2</f>
        <v>1.9137561126574028</v>
      </c>
    </row>
    <row r="453" spans="1:25" hidden="1" x14ac:dyDescent="0.25">
      <c r="A453" s="1" t="s">
        <v>46</v>
      </c>
      <c r="B453" s="1" t="s">
        <v>200</v>
      </c>
      <c r="C453">
        <v>49.371499999999997</v>
      </c>
      <c r="D453">
        <v>2.7</v>
      </c>
      <c r="E453">
        <v>11</v>
      </c>
      <c r="F453">
        <v>1</v>
      </c>
      <c r="G453" s="1" t="s">
        <v>20</v>
      </c>
      <c r="H453" t="b">
        <v>0</v>
      </c>
      <c r="I453" t="b">
        <v>1</v>
      </c>
      <c r="J453" t="b">
        <v>0</v>
      </c>
      <c r="K453" t="b">
        <v>0</v>
      </c>
      <c r="L453" t="b">
        <v>0</v>
      </c>
      <c r="M453" t="b">
        <v>0</v>
      </c>
      <c r="N453" t="b">
        <v>0</v>
      </c>
      <c r="O453" t="b">
        <v>0</v>
      </c>
      <c r="P453">
        <v>1</v>
      </c>
      <c r="Q453">
        <v>49.371499999999997</v>
      </c>
      <c r="R453">
        <v>49.371499999999997</v>
      </c>
      <c r="S453">
        <f>$H$1*output[[#This Row],[sense_temp]]+$I$1*output[[#This Row],[sense_motion]]+$J$1*output[[#This Row],[sense_humidity]]+$K$1*output[[#This Row],[sense_uv]]+$L$1*output[[#This Row],[sense_light]]+$M$1*output[[#This Row],[sense_vibration]]+$N$1*output[[#This Row],[sense_plant]]+$O$1*output[[#This Row],[sense_door]]</f>
        <v>1</v>
      </c>
      <c r="T453">
        <f>-output[[#This Row],[adjprice]]/output[[#This Row],[adj sensors]]</f>
        <v>-49.371499999999997</v>
      </c>
      <c r="U453" s="1" t="s">
        <v>21</v>
      </c>
      <c r="V453" s="7" cm="1">
        <f t="array" ref="V453">IFERROR(_xlfn.NORM.DIST(output[[#This Row],[neg_pps]],AVERAGE(IF(output[sensors]=output[[#This Row],[sensors]],output[neg_pps])),_xlfn.STDEV.P(IF(output[sensors]=output[[#This Row],[sensors]],output[neg_pps])),1),_xlfn.NORM.DIST(output[[#This Row],[neg_pps]],AVERAGE(output[neg_pps]),_xlfn.STDEV.P(output[neg_pps]),1))*(5-1)+1</f>
        <v>2.0434052205167559</v>
      </c>
      <c r="W453" s="7" cm="1">
        <f t="array" ref="W453">IFERROR(_xlfn.NORM.DIST(output[[#This Row],[reviews]],AVERAGE(IF(output[sensors]=output[[#This Row],[sensors]],output[reviews])),_xlfn.STDEV.P(IF(output[sensors]=output[[#This Row],[sensors]],output[reviews])),1),_xlfn.NORM.DIST(output[[#This Row],[reviews]],AVERAGE(output[reviews]),_xlfn.STDEV.P(output[reviews]),1))*(1.2-0.8)+0.5</f>
        <v>0.65844321594918309</v>
      </c>
      <c r="X453" s="8">
        <f>output[[#This Row],[normalized review count]]*output[[#This Row],[rating]]</f>
        <v>1.7777966830627945</v>
      </c>
      <c r="Y453" s="8">
        <f>(output[[#This Row],[adj Review]]+output[[#This Row],[normalized_pps]])/2</f>
        <v>1.9106009517897751</v>
      </c>
    </row>
    <row r="454" spans="1:25" hidden="1" x14ac:dyDescent="0.25">
      <c r="A454" s="1" t="s">
        <v>132</v>
      </c>
      <c r="B454" s="1" t="s">
        <v>500</v>
      </c>
      <c r="C454">
        <v>40.8215</v>
      </c>
      <c r="D454">
        <v>2.6</v>
      </c>
      <c r="E454">
        <v>34</v>
      </c>
      <c r="F454">
        <v>1</v>
      </c>
      <c r="G454" s="1" t="s">
        <v>20</v>
      </c>
      <c r="H454" t="b">
        <v>0</v>
      </c>
      <c r="I454" t="b">
        <v>0</v>
      </c>
      <c r="J454" t="b">
        <v>0</v>
      </c>
      <c r="K454" t="b">
        <v>0</v>
      </c>
      <c r="L454" t="b">
        <v>0</v>
      </c>
      <c r="M454" t="b">
        <v>0</v>
      </c>
      <c r="N454" t="b">
        <v>0</v>
      </c>
      <c r="O454" t="b">
        <v>1</v>
      </c>
      <c r="P454">
        <v>1</v>
      </c>
      <c r="Q454">
        <v>40.8215</v>
      </c>
      <c r="R454">
        <v>40.8215</v>
      </c>
      <c r="S454">
        <f>$H$1*output[[#This Row],[sense_temp]]+$I$1*output[[#This Row],[sense_motion]]+$J$1*output[[#This Row],[sense_humidity]]+$K$1*output[[#This Row],[sense_uv]]+$L$1*output[[#This Row],[sense_light]]+$M$1*output[[#This Row],[sense_vibration]]+$N$1*output[[#This Row],[sense_plant]]+$O$1*output[[#This Row],[sense_door]]</f>
        <v>1</v>
      </c>
      <c r="T454">
        <f>-output[[#This Row],[adjprice]]/output[[#This Row],[adj sensors]]</f>
        <v>-40.8215</v>
      </c>
      <c r="U454" s="1" t="s">
        <v>37</v>
      </c>
      <c r="V454" s="7" cm="1">
        <f t="array" ref="V454">IFERROR(_xlfn.NORM.DIST(output[[#This Row],[neg_pps]],AVERAGE(IF(output[sensors]=output[[#This Row],[sensors]],output[neg_pps])),_xlfn.STDEV.P(IF(output[sensors]=output[[#This Row],[sensors]],output[neg_pps])),1),_xlfn.NORM.DIST(output[[#This Row],[neg_pps]],AVERAGE(output[neg_pps]),_xlfn.STDEV.P(output[neg_pps]),1))*(5-1)+1</f>
        <v>2.2327804712689328</v>
      </c>
      <c r="W454" s="7" cm="1">
        <f t="array" ref="W454">IFERROR(_xlfn.NORM.DIST(output[[#This Row],[reviews]],AVERAGE(IF(output[sensors]=output[[#This Row],[sensors]],output[reviews])),_xlfn.STDEV.P(IF(output[sensors]=output[[#This Row],[sensors]],output[reviews])),1),_xlfn.NORM.DIST(output[[#This Row],[reviews]],AVERAGE(output[reviews]),_xlfn.STDEV.P(output[reviews]),1))*(1.2-0.8)+0.5</f>
        <v>0.60265818918758729</v>
      </c>
      <c r="X454" s="8">
        <f>output[[#This Row],[normalized review count]]*output[[#This Row],[rating]]</f>
        <v>1.566911291887727</v>
      </c>
      <c r="Y454" s="8">
        <f>(output[[#This Row],[adj Review]]+output[[#This Row],[normalized_pps]])/2</f>
        <v>1.8998458815783299</v>
      </c>
    </row>
    <row r="455" spans="1:25" hidden="1" x14ac:dyDescent="0.25">
      <c r="A455" s="1" t="s">
        <v>639</v>
      </c>
      <c r="B455" s="1" t="s">
        <v>640</v>
      </c>
      <c r="C455">
        <v>104.4905</v>
      </c>
      <c r="D455">
        <v>4.0032863849765228</v>
      </c>
      <c r="E455">
        <v>294.80046948356807</v>
      </c>
      <c r="F455">
        <v>1</v>
      </c>
      <c r="G455" s="1" t="s">
        <v>61</v>
      </c>
      <c r="H455" t="b">
        <v>0</v>
      </c>
      <c r="I455" t="b">
        <v>0</v>
      </c>
      <c r="J455" t="b">
        <v>0</v>
      </c>
      <c r="K455" t="b">
        <v>0</v>
      </c>
      <c r="L455" t="b">
        <v>0</v>
      </c>
      <c r="M455" t="b">
        <v>0</v>
      </c>
      <c r="N455" t="b">
        <v>0</v>
      </c>
      <c r="O455" t="b">
        <v>1</v>
      </c>
      <c r="P455">
        <v>1</v>
      </c>
      <c r="Q455">
        <v>104.4905</v>
      </c>
      <c r="R455">
        <v>104.4905</v>
      </c>
      <c r="S455">
        <f>$H$1*output[[#This Row],[sense_temp]]+$I$1*output[[#This Row],[sense_motion]]+$J$1*output[[#This Row],[sense_humidity]]+$K$1*output[[#This Row],[sense_uv]]+$L$1*output[[#This Row],[sense_light]]+$M$1*output[[#This Row],[sense_vibration]]+$N$1*output[[#This Row],[sense_plant]]+$O$1*output[[#This Row],[sense_door]]</f>
        <v>1</v>
      </c>
      <c r="T455">
        <f>-output[[#This Row],[adjprice]]/output[[#This Row],[adj sensors]]</f>
        <v>-104.4905</v>
      </c>
      <c r="U455" s="1" t="s">
        <v>37</v>
      </c>
      <c r="V455" s="7" cm="1">
        <f t="array" ref="V455">IFERROR(_xlfn.NORM.DIST(output[[#This Row],[neg_pps]],AVERAGE(IF(output[sensors]=output[[#This Row],[sensors]],output[neg_pps])),_xlfn.STDEV.P(IF(output[sensors]=output[[#This Row],[sensors]],output[neg_pps])),1),_xlfn.NORM.DIST(output[[#This Row],[neg_pps]],AVERAGE(output[neg_pps]),_xlfn.STDEV.P(output[neg_pps]),1))*(5-1)+1</f>
        <v>1.0024323361485035</v>
      </c>
      <c r="W455" s="7" cm="1">
        <f t="array" ref="W455">IFERROR(_xlfn.NORM.DIST(output[[#This Row],[reviews]],AVERAGE(IF(output[sensors]=output[[#This Row],[sensors]],output[reviews])),_xlfn.STDEV.P(IF(output[sensors]=output[[#This Row],[sensors]],output[reviews])),1),_xlfn.NORM.DIST(output[[#This Row],[reviews]],AVERAGE(output[reviews]),_xlfn.STDEV.P(output[reviews]),1))*(1.2-0.8)+0.5</f>
        <v>0.68737784380253286</v>
      </c>
      <c r="X455" s="8">
        <f>output[[#This Row],[normalized review count]]*output[[#This Row],[rating]]</f>
        <v>2.7517703634291988</v>
      </c>
      <c r="Y455" s="8">
        <f>(output[[#This Row],[adj Review]]+output[[#This Row],[normalized_pps]])/2</f>
        <v>1.8771013497888511</v>
      </c>
    </row>
    <row r="456" spans="1:25" hidden="1" x14ac:dyDescent="0.25">
      <c r="A456" s="1" t="s">
        <v>618</v>
      </c>
      <c r="B456" s="1" t="s">
        <v>619</v>
      </c>
      <c r="C456">
        <v>189.9905</v>
      </c>
      <c r="D456">
        <v>4.0032863849765228</v>
      </c>
      <c r="E456">
        <v>294.80046948356807</v>
      </c>
      <c r="F456">
        <v>1</v>
      </c>
      <c r="G456" s="1" t="s">
        <v>61</v>
      </c>
      <c r="H456" t="b">
        <v>1</v>
      </c>
      <c r="I456" t="b">
        <v>0</v>
      </c>
      <c r="J456" t="b">
        <v>1</v>
      </c>
      <c r="K456" t="b">
        <v>0</v>
      </c>
      <c r="L456" t="b">
        <v>0</v>
      </c>
      <c r="M456" t="b">
        <v>0</v>
      </c>
      <c r="N456" t="b">
        <v>0</v>
      </c>
      <c r="O456" t="b">
        <v>0</v>
      </c>
      <c r="P456">
        <v>2</v>
      </c>
      <c r="Q456">
        <v>189.9905</v>
      </c>
      <c r="R456">
        <v>94.995249999999999</v>
      </c>
      <c r="S456">
        <f>$H$1*output[[#This Row],[sense_temp]]+$I$1*output[[#This Row],[sense_motion]]+$J$1*output[[#This Row],[sense_humidity]]+$K$1*output[[#This Row],[sense_uv]]+$L$1*output[[#This Row],[sense_light]]+$M$1*output[[#This Row],[sense_vibration]]+$N$1*output[[#This Row],[sense_plant]]+$O$1*output[[#This Row],[sense_door]]</f>
        <v>2</v>
      </c>
      <c r="T456">
        <f>-output[[#This Row],[adjprice]]/output[[#This Row],[adj sensors]]</f>
        <v>-94.995249999999999</v>
      </c>
      <c r="U456" s="1" t="s">
        <v>24</v>
      </c>
      <c r="V456" s="7" cm="1">
        <f t="array" ref="V456">IFERROR(_xlfn.NORM.DIST(output[[#This Row],[neg_pps]],AVERAGE(IF(output[sensors]=output[[#This Row],[sensors]],output[neg_pps])),_xlfn.STDEV.P(IF(output[sensors]=output[[#This Row],[sensors]],output[neg_pps])),1),_xlfn.NORM.DIST(output[[#This Row],[neg_pps]],AVERAGE(output[neg_pps]),_xlfn.STDEV.P(output[neg_pps]),1))*(5-1)+1</f>
        <v>1.0162625715440579</v>
      </c>
      <c r="W456" s="7" cm="1">
        <f t="array" ref="W456">IFERROR(_xlfn.NORM.DIST(output[[#This Row],[reviews]],AVERAGE(IF(output[sensors]=output[[#This Row],[sensors]],output[reviews])),_xlfn.STDEV.P(IF(output[sensors]=output[[#This Row],[sensors]],output[reviews])),1),_xlfn.NORM.DIST(output[[#This Row],[reviews]],AVERAGE(output[reviews]),_xlfn.STDEV.P(output[reviews]),1))*(1.2-0.8)+0.5</f>
        <v>0.68256756271643404</v>
      </c>
      <c r="X456" s="8">
        <f>output[[#This Row],[normalized review count]]*output[[#This Row],[rating]]</f>
        <v>2.7325134306493091</v>
      </c>
      <c r="Y456" s="8">
        <f>(output[[#This Row],[adj Review]]+output[[#This Row],[normalized_pps]])/2</f>
        <v>1.8743880010966834</v>
      </c>
    </row>
    <row r="457" spans="1:25" hidden="1" x14ac:dyDescent="0.25">
      <c r="A457" s="1" t="s">
        <v>118</v>
      </c>
      <c r="B457" s="1" t="s">
        <v>417</v>
      </c>
      <c r="C457">
        <v>189.9905</v>
      </c>
      <c r="D457">
        <v>4.4000000000000004</v>
      </c>
      <c r="E457">
        <v>97</v>
      </c>
      <c r="F457">
        <v>1</v>
      </c>
      <c r="G457" s="1" t="s">
        <v>61</v>
      </c>
      <c r="H457" t="b">
        <v>1</v>
      </c>
      <c r="I457" t="b">
        <v>0</v>
      </c>
      <c r="J457" t="b">
        <v>1</v>
      </c>
      <c r="K457" t="b">
        <v>0</v>
      </c>
      <c r="L457" t="b">
        <v>0</v>
      </c>
      <c r="M457" t="b">
        <v>0</v>
      </c>
      <c r="N457" t="b">
        <v>0</v>
      </c>
      <c r="O457" t="b">
        <v>0</v>
      </c>
      <c r="P457">
        <v>2</v>
      </c>
      <c r="Q457">
        <v>189.9905</v>
      </c>
      <c r="R457">
        <v>94.995249999999999</v>
      </c>
      <c r="S457">
        <f>$H$1*output[[#This Row],[sense_temp]]+$I$1*output[[#This Row],[sense_motion]]+$J$1*output[[#This Row],[sense_humidity]]+$K$1*output[[#This Row],[sense_uv]]+$L$1*output[[#This Row],[sense_light]]+$M$1*output[[#This Row],[sense_vibration]]+$N$1*output[[#This Row],[sense_plant]]+$O$1*output[[#This Row],[sense_door]]</f>
        <v>2</v>
      </c>
      <c r="T457">
        <f>-output[[#This Row],[adjprice]]/output[[#This Row],[adj sensors]]</f>
        <v>-94.995249999999999</v>
      </c>
      <c r="U457" s="1" t="s">
        <v>24</v>
      </c>
      <c r="V457" s="7" cm="1">
        <f t="array" ref="V457">IFERROR(_xlfn.NORM.DIST(output[[#This Row],[neg_pps]],AVERAGE(IF(output[sensors]=output[[#This Row],[sensors]],output[neg_pps])),_xlfn.STDEV.P(IF(output[sensors]=output[[#This Row],[sensors]],output[neg_pps])),1),_xlfn.NORM.DIST(output[[#This Row],[neg_pps]],AVERAGE(output[neg_pps]),_xlfn.STDEV.P(output[neg_pps]),1))*(5-1)+1</f>
        <v>1.0162625715440579</v>
      </c>
      <c r="W457" s="7" cm="1">
        <f t="array" ref="W457">IFERROR(_xlfn.NORM.DIST(output[[#This Row],[reviews]],AVERAGE(IF(output[sensors]=output[[#This Row],[sensors]],output[reviews])),_xlfn.STDEV.P(IF(output[sensors]=output[[#This Row],[sensors]],output[reviews])),1),_xlfn.NORM.DIST(output[[#This Row],[reviews]],AVERAGE(output[reviews]),_xlfn.STDEV.P(output[reviews]),1))*(1.2-0.8)+0.5</f>
        <v>0.61385306216902169</v>
      </c>
      <c r="X457" s="8">
        <f>output[[#This Row],[normalized review count]]*output[[#This Row],[rating]]</f>
        <v>2.7009534735436955</v>
      </c>
      <c r="Y457" s="8">
        <f>(output[[#This Row],[adj Review]]+output[[#This Row],[normalized_pps]])/2</f>
        <v>1.8586080225438768</v>
      </c>
    </row>
    <row r="458" spans="1:25" hidden="1" x14ac:dyDescent="0.25">
      <c r="A458" s="1" t="s">
        <v>113</v>
      </c>
      <c r="B458" s="1" t="s">
        <v>305</v>
      </c>
      <c r="C458">
        <v>167.19050000000001</v>
      </c>
      <c r="D458">
        <v>4.5</v>
      </c>
      <c r="E458">
        <v>15</v>
      </c>
      <c r="F458">
        <v>1</v>
      </c>
      <c r="G458" s="1" t="s">
        <v>61</v>
      </c>
      <c r="H458" t="b">
        <v>1</v>
      </c>
      <c r="I458" t="b">
        <v>0</v>
      </c>
      <c r="J458" t="b">
        <v>1</v>
      </c>
      <c r="K458" t="b">
        <v>0</v>
      </c>
      <c r="L458" t="b">
        <v>0</v>
      </c>
      <c r="M458" t="b">
        <v>0</v>
      </c>
      <c r="N458" t="b">
        <v>0</v>
      </c>
      <c r="O458" t="b">
        <v>0</v>
      </c>
      <c r="P458">
        <v>2</v>
      </c>
      <c r="Q458">
        <v>167.19050000000001</v>
      </c>
      <c r="R458">
        <v>83.595250000000007</v>
      </c>
      <c r="S458">
        <f>$H$1*output[[#This Row],[sense_temp]]+$I$1*output[[#This Row],[sense_motion]]+$J$1*output[[#This Row],[sense_humidity]]+$K$1*output[[#This Row],[sense_uv]]+$L$1*output[[#This Row],[sense_light]]+$M$1*output[[#This Row],[sense_vibration]]+$N$1*output[[#This Row],[sense_plant]]+$O$1*output[[#This Row],[sense_door]]</f>
        <v>2</v>
      </c>
      <c r="T458">
        <f>-output[[#This Row],[adjprice]]/output[[#This Row],[adj sensors]]</f>
        <v>-83.595250000000007</v>
      </c>
      <c r="U458" s="1" t="s">
        <v>24</v>
      </c>
      <c r="V458" s="7" cm="1">
        <f t="array" ref="V458">IFERROR(_xlfn.NORM.DIST(output[[#This Row],[neg_pps]],AVERAGE(IF(output[sensors]=output[[#This Row],[sensors]],output[neg_pps])),_xlfn.STDEV.P(IF(output[sensors]=output[[#This Row],[sensors]],output[neg_pps])),1),_xlfn.NORM.DIST(output[[#This Row],[neg_pps]],AVERAGE(output[neg_pps]),_xlfn.STDEV.P(output[neg_pps]),1))*(5-1)+1</f>
        <v>1.0552323011863711</v>
      </c>
      <c r="W458" s="7" cm="1">
        <f t="array" ref="W458">IFERROR(_xlfn.NORM.DIST(output[[#This Row],[reviews]],AVERAGE(IF(output[sensors]=output[[#This Row],[sensors]],output[reviews])),_xlfn.STDEV.P(IF(output[sensors]=output[[#This Row],[sensors]],output[reviews])),1),_xlfn.NORM.DIST(output[[#This Row],[reviews]],AVERAGE(output[reviews]),_xlfn.STDEV.P(output[reviews]),1))*(1.2-0.8)+0.5</f>
        <v>0.58948727063825079</v>
      </c>
      <c r="X458" s="8">
        <f>output[[#This Row],[normalized review count]]*output[[#This Row],[rating]]</f>
        <v>2.6526927178721285</v>
      </c>
      <c r="Y458" s="8">
        <f>(output[[#This Row],[adj Review]]+output[[#This Row],[normalized_pps]])/2</f>
        <v>1.8539625095292498</v>
      </c>
    </row>
    <row r="459" spans="1:25" hidden="1" x14ac:dyDescent="0.25">
      <c r="A459" s="1" t="s">
        <v>113</v>
      </c>
      <c r="B459" s="1" t="s">
        <v>389</v>
      </c>
      <c r="C459">
        <v>167.19050000000001</v>
      </c>
      <c r="D459">
        <v>4.5</v>
      </c>
      <c r="E459">
        <v>15</v>
      </c>
      <c r="F459">
        <v>1</v>
      </c>
      <c r="G459" s="1" t="s">
        <v>61</v>
      </c>
      <c r="H459" t="b">
        <v>1</v>
      </c>
      <c r="I459" t="b">
        <v>0</v>
      </c>
      <c r="J459" t="b">
        <v>1</v>
      </c>
      <c r="K459" t="b">
        <v>0</v>
      </c>
      <c r="L459" t="b">
        <v>0</v>
      </c>
      <c r="M459" t="b">
        <v>0</v>
      </c>
      <c r="N459" t="b">
        <v>0</v>
      </c>
      <c r="O459" t="b">
        <v>0</v>
      </c>
      <c r="P459">
        <v>2</v>
      </c>
      <c r="Q459">
        <v>167.19050000000001</v>
      </c>
      <c r="R459">
        <v>83.595250000000007</v>
      </c>
      <c r="S459">
        <f>$H$1*output[[#This Row],[sense_temp]]+$I$1*output[[#This Row],[sense_motion]]+$J$1*output[[#This Row],[sense_humidity]]+$K$1*output[[#This Row],[sense_uv]]+$L$1*output[[#This Row],[sense_light]]+$M$1*output[[#This Row],[sense_vibration]]+$N$1*output[[#This Row],[sense_plant]]+$O$1*output[[#This Row],[sense_door]]</f>
        <v>2</v>
      </c>
      <c r="T459">
        <f>-output[[#This Row],[adjprice]]/output[[#This Row],[adj sensors]]</f>
        <v>-83.595250000000007</v>
      </c>
      <c r="U459" s="1" t="s">
        <v>24</v>
      </c>
      <c r="V459" s="7" cm="1">
        <f t="array" ref="V459">IFERROR(_xlfn.NORM.DIST(output[[#This Row],[neg_pps]],AVERAGE(IF(output[sensors]=output[[#This Row],[sensors]],output[neg_pps])),_xlfn.STDEV.P(IF(output[sensors]=output[[#This Row],[sensors]],output[neg_pps])),1),_xlfn.NORM.DIST(output[[#This Row],[neg_pps]],AVERAGE(output[neg_pps]),_xlfn.STDEV.P(output[neg_pps]),1))*(5-1)+1</f>
        <v>1.0552323011863711</v>
      </c>
      <c r="W459" s="7" cm="1">
        <f t="array" ref="W459">IFERROR(_xlfn.NORM.DIST(output[[#This Row],[reviews]],AVERAGE(IF(output[sensors]=output[[#This Row],[sensors]],output[reviews])),_xlfn.STDEV.P(IF(output[sensors]=output[[#This Row],[sensors]],output[reviews])),1),_xlfn.NORM.DIST(output[[#This Row],[reviews]],AVERAGE(output[reviews]),_xlfn.STDEV.P(output[reviews]),1))*(1.2-0.8)+0.5</f>
        <v>0.58948727063825079</v>
      </c>
      <c r="X459" s="8">
        <f>output[[#This Row],[normalized review count]]*output[[#This Row],[rating]]</f>
        <v>2.6526927178721285</v>
      </c>
      <c r="Y459" s="8">
        <f>(output[[#This Row],[adj Review]]+output[[#This Row],[normalized_pps]])/2</f>
        <v>1.8539625095292498</v>
      </c>
    </row>
    <row r="460" spans="1:25" hidden="1" x14ac:dyDescent="0.25">
      <c r="A460" s="1" t="s">
        <v>65</v>
      </c>
      <c r="B460" s="1" t="s">
        <v>220</v>
      </c>
      <c r="C460">
        <v>85.490499999999997</v>
      </c>
      <c r="D460">
        <v>4</v>
      </c>
      <c r="E460">
        <v>27</v>
      </c>
      <c r="F460">
        <v>1</v>
      </c>
      <c r="G460" s="1" t="s">
        <v>61</v>
      </c>
      <c r="H460" t="b">
        <v>0</v>
      </c>
      <c r="I460" t="b">
        <v>1</v>
      </c>
      <c r="J460" t="b">
        <v>0</v>
      </c>
      <c r="K460" t="b">
        <v>0</v>
      </c>
      <c r="L460" t="b">
        <v>0</v>
      </c>
      <c r="M460" t="b">
        <v>0</v>
      </c>
      <c r="N460" t="b">
        <v>0</v>
      </c>
      <c r="O460" t="b">
        <v>0</v>
      </c>
      <c r="P460">
        <v>1</v>
      </c>
      <c r="Q460">
        <v>85.490499999999997</v>
      </c>
      <c r="R460">
        <v>85.490499999999997</v>
      </c>
      <c r="S460">
        <f>$H$1*output[[#This Row],[sense_temp]]+$I$1*output[[#This Row],[sense_motion]]+$J$1*output[[#This Row],[sense_humidity]]+$K$1*output[[#This Row],[sense_uv]]+$L$1*output[[#This Row],[sense_light]]+$M$1*output[[#This Row],[sense_vibration]]+$N$1*output[[#This Row],[sense_plant]]+$O$1*output[[#This Row],[sense_door]]</f>
        <v>1</v>
      </c>
      <c r="T460">
        <f>-output[[#This Row],[adjprice]]/output[[#This Row],[adj sensors]]</f>
        <v>-85.490499999999997</v>
      </c>
      <c r="U460" s="1" t="s">
        <v>21</v>
      </c>
      <c r="V460" s="7" cm="1">
        <f t="array" ref="V460">IFERROR(_xlfn.NORM.DIST(output[[#This Row],[neg_pps]],AVERAGE(IF(output[sensors]=output[[#This Row],[sensors]],output[neg_pps])),_xlfn.STDEV.P(IF(output[sensors]=output[[#This Row],[sensors]],output[neg_pps])),1),_xlfn.NORM.DIST(output[[#This Row],[neg_pps]],AVERAGE(output[neg_pps]),_xlfn.STDEV.P(output[neg_pps]),1))*(5-1)+1</f>
        <v>1.0359446461258257</v>
      </c>
      <c r="W460" s="7" cm="1">
        <f t="array" ref="W460">IFERROR(_xlfn.NORM.DIST(output[[#This Row],[reviews]],AVERAGE(IF(output[sensors]=output[[#This Row],[sensors]],output[reviews])),_xlfn.STDEV.P(IF(output[sensors]=output[[#This Row],[sensors]],output[reviews])),1),_xlfn.NORM.DIST(output[[#This Row],[reviews]],AVERAGE(output[reviews]),_xlfn.STDEV.P(output[reviews]),1))*(1.2-0.8)+0.5</f>
        <v>0.66143154098789225</v>
      </c>
      <c r="X460" s="8">
        <f>output[[#This Row],[normalized review count]]*output[[#This Row],[rating]]</f>
        <v>2.645726163951569</v>
      </c>
      <c r="Y460" s="8">
        <f>(output[[#This Row],[adj Review]]+output[[#This Row],[normalized_pps]])/2</f>
        <v>1.8408354050386975</v>
      </c>
    </row>
    <row r="461" spans="1:25" hidden="1" x14ac:dyDescent="0.25">
      <c r="A461" s="1" t="s">
        <v>415</v>
      </c>
      <c r="B461" s="1" t="s">
        <v>416</v>
      </c>
      <c r="C461">
        <v>66.490499999999997</v>
      </c>
      <c r="D461">
        <v>3.6</v>
      </c>
      <c r="E461">
        <v>7</v>
      </c>
      <c r="F461">
        <v>1</v>
      </c>
      <c r="G461" s="1" t="s">
        <v>61</v>
      </c>
      <c r="H461" t="b">
        <v>0</v>
      </c>
      <c r="I461" t="b">
        <v>1</v>
      </c>
      <c r="J461" t="b">
        <v>0</v>
      </c>
      <c r="K461" t="b">
        <v>0</v>
      </c>
      <c r="L461" t="b">
        <v>0</v>
      </c>
      <c r="M461" t="b">
        <v>0</v>
      </c>
      <c r="N461" t="b">
        <v>0</v>
      </c>
      <c r="O461" t="b">
        <v>0</v>
      </c>
      <c r="P461">
        <v>1</v>
      </c>
      <c r="Q461">
        <v>66.490499999999997</v>
      </c>
      <c r="R461">
        <v>66.490499999999997</v>
      </c>
      <c r="S461">
        <f>$H$1*output[[#This Row],[sense_temp]]+$I$1*output[[#This Row],[sense_motion]]+$J$1*output[[#This Row],[sense_humidity]]+$K$1*output[[#This Row],[sense_uv]]+$L$1*output[[#This Row],[sense_light]]+$M$1*output[[#This Row],[sense_vibration]]+$N$1*output[[#This Row],[sense_plant]]+$O$1*output[[#This Row],[sense_door]]</f>
        <v>1</v>
      </c>
      <c r="T461">
        <f>-output[[#This Row],[adjprice]]/output[[#This Row],[adj sensors]]</f>
        <v>-66.490499999999997</v>
      </c>
      <c r="U461" s="1" t="s">
        <v>21</v>
      </c>
      <c r="V461" s="7" cm="1">
        <f t="array" ref="V461">IFERROR(_xlfn.NORM.DIST(output[[#This Row],[neg_pps]],AVERAGE(IF(output[sensors]=output[[#This Row],[sensors]],output[neg_pps])),_xlfn.STDEV.P(IF(output[sensors]=output[[#This Row],[sensors]],output[neg_pps])),1),_xlfn.NORM.DIST(output[[#This Row],[neg_pps]],AVERAGE(output[neg_pps]),_xlfn.STDEV.P(output[neg_pps]),1))*(5-1)+1</f>
        <v>1.289391109075553</v>
      </c>
      <c r="W461" s="7" cm="1">
        <f t="array" ref="W461">IFERROR(_xlfn.NORM.DIST(output[[#This Row],[reviews]],AVERAGE(IF(output[sensors]=output[[#This Row],[sensors]],output[reviews])),_xlfn.STDEV.P(IF(output[sensors]=output[[#This Row],[sensors]],output[reviews])),1),_xlfn.NORM.DIST(output[[#This Row],[reviews]],AVERAGE(output[reviews]),_xlfn.STDEV.P(output[reviews]),1))*(1.2-0.8)+0.5</f>
        <v>0.65769846693119793</v>
      </c>
      <c r="X461" s="8">
        <f>output[[#This Row],[normalized review count]]*output[[#This Row],[rating]]</f>
        <v>2.3677144809523125</v>
      </c>
      <c r="Y461" s="8">
        <f>(output[[#This Row],[adj Review]]+output[[#This Row],[normalized_pps]])/2</f>
        <v>1.8285527950139326</v>
      </c>
    </row>
    <row r="462" spans="1:25" hidden="1" x14ac:dyDescent="0.25">
      <c r="A462" s="1" t="s">
        <v>481</v>
      </c>
      <c r="B462" s="1" t="s">
        <v>482</v>
      </c>
      <c r="C462">
        <v>81.690499999999986</v>
      </c>
      <c r="D462">
        <v>3.5</v>
      </c>
      <c r="E462">
        <v>209</v>
      </c>
      <c r="F462">
        <v>1</v>
      </c>
      <c r="G462" s="1" t="s">
        <v>61</v>
      </c>
      <c r="H462" t="b">
        <v>0</v>
      </c>
      <c r="I462" t="b">
        <v>1</v>
      </c>
      <c r="J462" t="b">
        <v>0</v>
      </c>
      <c r="K462" t="b">
        <v>0</v>
      </c>
      <c r="L462" t="b">
        <v>0</v>
      </c>
      <c r="M462" t="b">
        <v>0</v>
      </c>
      <c r="N462" t="b">
        <v>0</v>
      </c>
      <c r="O462" t="b">
        <v>0</v>
      </c>
      <c r="P462">
        <v>1</v>
      </c>
      <c r="Q462">
        <v>81.690499999999986</v>
      </c>
      <c r="R462">
        <v>81.690499999999986</v>
      </c>
      <c r="S462">
        <f>$H$1*output[[#This Row],[sense_temp]]+$I$1*output[[#This Row],[sense_motion]]+$J$1*output[[#This Row],[sense_humidity]]+$K$1*output[[#This Row],[sense_uv]]+$L$1*output[[#This Row],[sense_light]]+$M$1*output[[#This Row],[sense_vibration]]+$N$1*output[[#This Row],[sense_plant]]+$O$1*output[[#This Row],[sense_door]]</f>
        <v>1</v>
      </c>
      <c r="T462">
        <f>-output[[#This Row],[adjprice]]/output[[#This Row],[adj sensors]]</f>
        <v>-81.690499999999986</v>
      </c>
      <c r="U462" s="1" t="s">
        <v>21</v>
      </c>
      <c r="V462" s="7" cm="1">
        <f t="array" ref="V462">IFERROR(_xlfn.NORM.DIST(output[[#This Row],[neg_pps]],AVERAGE(IF(output[sensors]=output[[#This Row],[sensors]],output[neg_pps])),_xlfn.STDEV.P(IF(output[sensors]=output[[#This Row],[sensors]],output[neg_pps])),1),_xlfn.NORM.DIST(output[[#This Row],[neg_pps]],AVERAGE(output[neg_pps]),_xlfn.STDEV.P(output[neg_pps]),1))*(5-1)+1</f>
        <v>1.0578282279462925</v>
      </c>
      <c r="W462" s="7" cm="1">
        <f t="array" ref="W462">IFERROR(_xlfn.NORM.DIST(output[[#This Row],[reviews]],AVERAGE(IF(output[sensors]=output[[#This Row],[sensors]],output[reviews])),_xlfn.STDEV.P(IF(output[sensors]=output[[#This Row],[sensors]],output[reviews])),1),_xlfn.NORM.DIST(output[[#This Row],[reviews]],AVERAGE(output[reviews]),_xlfn.STDEV.P(output[reviews]),1))*(1.2-0.8)+0.5</f>
        <v>0.69615354638255156</v>
      </c>
      <c r="X462" s="8">
        <f>output[[#This Row],[normalized review count]]*output[[#This Row],[rating]]</f>
        <v>2.4365374123389305</v>
      </c>
      <c r="Y462" s="8">
        <f>(output[[#This Row],[adj Review]]+output[[#This Row],[normalized_pps]])/2</f>
        <v>1.7471828201426116</v>
      </c>
    </row>
    <row r="463" spans="1:25" hidden="1" x14ac:dyDescent="0.25">
      <c r="A463" s="1" t="s">
        <v>53</v>
      </c>
      <c r="B463" s="1" t="s">
        <v>207</v>
      </c>
      <c r="C463">
        <v>66.490499999999997</v>
      </c>
      <c r="D463">
        <v>4.2</v>
      </c>
      <c r="E463">
        <v>49</v>
      </c>
      <c r="F463">
        <v>1</v>
      </c>
      <c r="G463" s="1" t="s">
        <v>31</v>
      </c>
      <c r="H463" t="b">
        <v>1</v>
      </c>
      <c r="I463" t="b">
        <v>1</v>
      </c>
      <c r="J463" t="b">
        <v>1</v>
      </c>
      <c r="K463" t="b">
        <v>1</v>
      </c>
      <c r="L463" t="b">
        <v>0</v>
      </c>
      <c r="M463" t="b">
        <v>1</v>
      </c>
      <c r="N463" t="b">
        <v>0</v>
      </c>
      <c r="O463" t="b">
        <v>0</v>
      </c>
      <c r="P463">
        <v>5</v>
      </c>
      <c r="Q463">
        <v>66.490499999999997</v>
      </c>
      <c r="R463">
        <v>13.2981</v>
      </c>
      <c r="S463">
        <f>$H$1*output[[#This Row],[sense_temp]]+$I$1*output[[#This Row],[sense_motion]]+$J$1*output[[#This Row],[sense_humidity]]+$K$1*output[[#This Row],[sense_uv]]+$L$1*output[[#This Row],[sense_light]]+$M$1*output[[#This Row],[sense_vibration]]+$N$1*output[[#This Row],[sense_plant]]+$O$1*output[[#This Row],[sense_door]]</f>
        <v>3.5</v>
      </c>
      <c r="T463">
        <f>-output[[#This Row],[adjprice]]/output[[#This Row],[adj sensors]]</f>
        <v>-18.997285714285713</v>
      </c>
      <c r="U463" s="1" t="s">
        <v>35</v>
      </c>
      <c r="V463" s="7" cm="1">
        <f t="array" ref="V463">IFERROR(_xlfn.NORM.DIST(output[[#This Row],[neg_pps]],AVERAGE(IF(output[sensors]=output[[#This Row],[sensors]],output[neg_pps])),_xlfn.STDEV.P(IF(output[sensors]=output[[#This Row],[sensors]],output[neg_pps])),1),_xlfn.NORM.DIST(output[[#This Row],[neg_pps]],AVERAGE(output[neg_pps]),_xlfn.STDEV.P(output[neg_pps]),1))*(5-1)+1</f>
        <v>1.1426917496200752</v>
      </c>
      <c r="W463" s="7" cm="1">
        <f t="array" ref="W463">IFERROR(_xlfn.NORM.DIST(output[[#This Row],[reviews]],AVERAGE(IF(output[sensors]=output[[#This Row],[sensors]],output[reviews])),_xlfn.STDEV.P(IF(output[sensors]=output[[#This Row],[sensors]],output[reviews])),1),_xlfn.NORM.DIST(output[[#This Row],[reviews]],AVERAGE(output[reviews]),_xlfn.STDEV.P(output[reviews]),1))*(1.2-0.8)+0.5</f>
        <v>0.55127950596195807</v>
      </c>
      <c r="X463" s="8">
        <f>output[[#This Row],[normalized review count]]*output[[#This Row],[rating]]</f>
        <v>2.3153739250402241</v>
      </c>
      <c r="Y463" s="8">
        <f>(output[[#This Row],[adj Review]]+output[[#This Row],[normalized_pps]])/2</f>
        <v>1.7290328373301498</v>
      </c>
    </row>
    <row r="464" spans="1:25" hidden="1" x14ac:dyDescent="0.25">
      <c r="A464" s="1" t="s">
        <v>53</v>
      </c>
      <c r="B464" s="1" t="s">
        <v>274</v>
      </c>
      <c r="C464">
        <v>66.490499999999997</v>
      </c>
      <c r="D464">
        <v>4.2</v>
      </c>
      <c r="E464">
        <v>49</v>
      </c>
      <c r="F464">
        <v>1</v>
      </c>
      <c r="G464" s="1" t="s">
        <v>31</v>
      </c>
      <c r="H464" t="b">
        <v>1</v>
      </c>
      <c r="I464" t="b">
        <v>1</v>
      </c>
      <c r="J464" t="b">
        <v>1</v>
      </c>
      <c r="K464" t="b">
        <v>1</v>
      </c>
      <c r="L464" t="b">
        <v>0</v>
      </c>
      <c r="M464" t="b">
        <v>1</v>
      </c>
      <c r="N464" t="b">
        <v>0</v>
      </c>
      <c r="O464" t="b">
        <v>0</v>
      </c>
      <c r="P464">
        <v>5</v>
      </c>
      <c r="Q464">
        <v>66.490499999999997</v>
      </c>
      <c r="R464">
        <v>13.2981</v>
      </c>
      <c r="S464">
        <f>$H$1*output[[#This Row],[sense_temp]]+$I$1*output[[#This Row],[sense_motion]]+$J$1*output[[#This Row],[sense_humidity]]+$K$1*output[[#This Row],[sense_uv]]+$L$1*output[[#This Row],[sense_light]]+$M$1*output[[#This Row],[sense_vibration]]+$N$1*output[[#This Row],[sense_plant]]+$O$1*output[[#This Row],[sense_door]]</f>
        <v>3.5</v>
      </c>
      <c r="T464">
        <f>-output[[#This Row],[adjprice]]/output[[#This Row],[adj sensors]]</f>
        <v>-18.997285714285713</v>
      </c>
      <c r="U464" s="1" t="s">
        <v>35</v>
      </c>
      <c r="V464" s="7" cm="1">
        <f t="array" ref="V464">IFERROR(_xlfn.NORM.DIST(output[[#This Row],[neg_pps]],AVERAGE(IF(output[sensors]=output[[#This Row],[sensors]],output[neg_pps])),_xlfn.STDEV.P(IF(output[sensors]=output[[#This Row],[sensors]],output[neg_pps])),1),_xlfn.NORM.DIST(output[[#This Row],[neg_pps]],AVERAGE(output[neg_pps]),_xlfn.STDEV.P(output[neg_pps]),1))*(5-1)+1</f>
        <v>1.1426917496200752</v>
      </c>
      <c r="W464" s="7" cm="1">
        <f t="array" ref="W464">IFERROR(_xlfn.NORM.DIST(output[[#This Row],[reviews]],AVERAGE(IF(output[sensors]=output[[#This Row],[sensors]],output[reviews])),_xlfn.STDEV.P(IF(output[sensors]=output[[#This Row],[sensors]],output[reviews])),1),_xlfn.NORM.DIST(output[[#This Row],[reviews]],AVERAGE(output[reviews]),_xlfn.STDEV.P(output[reviews]),1))*(1.2-0.8)+0.5</f>
        <v>0.55127950596195807</v>
      </c>
      <c r="X464" s="8">
        <f>output[[#This Row],[normalized review count]]*output[[#This Row],[rating]]</f>
        <v>2.3153739250402241</v>
      </c>
      <c r="Y464" s="8">
        <f>(output[[#This Row],[adj Review]]+output[[#This Row],[normalized_pps]])/2</f>
        <v>1.7290328373301498</v>
      </c>
    </row>
    <row r="465" spans="1:25" hidden="1" x14ac:dyDescent="0.25">
      <c r="A465" s="1" t="s">
        <v>53</v>
      </c>
      <c r="B465" s="1" t="s">
        <v>324</v>
      </c>
      <c r="C465">
        <v>66.490499999999997</v>
      </c>
      <c r="D465">
        <v>4.2</v>
      </c>
      <c r="E465">
        <v>49</v>
      </c>
      <c r="F465">
        <v>1</v>
      </c>
      <c r="G465" s="1" t="s">
        <v>31</v>
      </c>
      <c r="H465" t="b">
        <v>1</v>
      </c>
      <c r="I465" t="b">
        <v>1</v>
      </c>
      <c r="J465" t="b">
        <v>1</v>
      </c>
      <c r="K465" t="b">
        <v>1</v>
      </c>
      <c r="L465" t="b">
        <v>0</v>
      </c>
      <c r="M465" t="b">
        <v>1</v>
      </c>
      <c r="N465" t="b">
        <v>0</v>
      </c>
      <c r="O465" t="b">
        <v>0</v>
      </c>
      <c r="P465">
        <v>5</v>
      </c>
      <c r="Q465">
        <v>66.490499999999997</v>
      </c>
      <c r="R465">
        <v>13.2981</v>
      </c>
      <c r="S465">
        <f>$H$1*output[[#This Row],[sense_temp]]+$I$1*output[[#This Row],[sense_motion]]+$J$1*output[[#This Row],[sense_humidity]]+$K$1*output[[#This Row],[sense_uv]]+$L$1*output[[#This Row],[sense_light]]+$M$1*output[[#This Row],[sense_vibration]]+$N$1*output[[#This Row],[sense_plant]]+$O$1*output[[#This Row],[sense_door]]</f>
        <v>3.5</v>
      </c>
      <c r="T465">
        <f>-output[[#This Row],[adjprice]]/output[[#This Row],[adj sensors]]</f>
        <v>-18.997285714285713</v>
      </c>
      <c r="U465" s="1" t="s">
        <v>35</v>
      </c>
      <c r="V465" s="7" cm="1">
        <f t="array" ref="V465">IFERROR(_xlfn.NORM.DIST(output[[#This Row],[neg_pps]],AVERAGE(IF(output[sensors]=output[[#This Row],[sensors]],output[neg_pps])),_xlfn.STDEV.P(IF(output[sensors]=output[[#This Row],[sensors]],output[neg_pps])),1),_xlfn.NORM.DIST(output[[#This Row],[neg_pps]],AVERAGE(output[neg_pps]),_xlfn.STDEV.P(output[neg_pps]),1))*(5-1)+1</f>
        <v>1.1426917496200752</v>
      </c>
      <c r="W465" s="7" cm="1">
        <f t="array" ref="W465">IFERROR(_xlfn.NORM.DIST(output[[#This Row],[reviews]],AVERAGE(IF(output[sensors]=output[[#This Row],[sensors]],output[reviews])),_xlfn.STDEV.P(IF(output[sensors]=output[[#This Row],[sensors]],output[reviews])),1),_xlfn.NORM.DIST(output[[#This Row],[reviews]],AVERAGE(output[reviews]),_xlfn.STDEV.P(output[reviews]),1))*(1.2-0.8)+0.5</f>
        <v>0.55127950596195807</v>
      </c>
      <c r="X465" s="8">
        <f>output[[#This Row],[normalized review count]]*output[[#This Row],[rating]]</f>
        <v>2.3153739250402241</v>
      </c>
      <c r="Y465" s="8">
        <f>(output[[#This Row],[adj Review]]+output[[#This Row],[normalized_pps]])/2</f>
        <v>1.7290328373301498</v>
      </c>
    </row>
    <row r="466" spans="1:25" hidden="1" x14ac:dyDescent="0.25">
      <c r="A466" s="1" t="s">
        <v>53</v>
      </c>
      <c r="B466" s="1" t="s">
        <v>357</v>
      </c>
      <c r="C466">
        <v>66.490499999999997</v>
      </c>
      <c r="D466">
        <v>4.2</v>
      </c>
      <c r="E466">
        <v>49</v>
      </c>
      <c r="F466">
        <v>1</v>
      </c>
      <c r="G466" s="1" t="s">
        <v>31</v>
      </c>
      <c r="H466" t="b">
        <v>1</v>
      </c>
      <c r="I466" t="b">
        <v>1</v>
      </c>
      <c r="J466" t="b">
        <v>1</v>
      </c>
      <c r="K466" t="b">
        <v>1</v>
      </c>
      <c r="L466" t="b">
        <v>0</v>
      </c>
      <c r="M466" t="b">
        <v>1</v>
      </c>
      <c r="N466" t="b">
        <v>0</v>
      </c>
      <c r="O466" t="b">
        <v>0</v>
      </c>
      <c r="P466">
        <v>5</v>
      </c>
      <c r="Q466">
        <v>66.490499999999997</v>
      </c>
      <c r="R466">
        <v>13.2981</v>
      </c>
      <c r="S466">
        <f>$H$1*output[[#This Row],[sense_temp]]+$I$1*output[[#This Row],[sense_motion]]+$J$1*output[[#This Row],[sense_humidity]]+$K$1*output[[#This Row],[sense_uv]]+$L$1*output[[#This Row],[sense_light]]+$M$1*output[[#This Row],[sense_vibration]]+$N$1*output[[#This Row],[sense_plant]]+$O$1*output[[#This Row],[sense_door]]</f>
        <v>3.5</v>
      </c>
      <c r="T466">
        <f>-output[[#This Row],[adjprice]]/output[[#This Row],[adj sensors]]</f>
        <v>-18.997285714285713</v>
      </c>
      <c r="U466" s="1" t="s">
        <v>35</v>
      </c>
      <c r="V466" s="7" cm="1">
        <f t="array" ref="V466">IFERROR(_xlfn.NORM.DIST(output[[#This Row],[neg_pps]],AVERAGE(IF(output[sensors]=output[[#This Row],[sensors]],output[neg_pps])),_xlfn.STDEV.P(IF(output[sensors]=output[[#This Row],[sensors]],output[neg_pps])),1),_xlfn.NORM.DIST(output[[#This Row],[neg_pps]],AVERAGE(output[neg_pps]),_xlfn.STDEV.P(output[neg_pps]),1))*(5-1)+1</f>
        <v>1.1426917496200752</v>
      </c>
      <c r="W466" s="7" cm="1">
        <f t="array" ref="W466">IFERROR(_xlfn.NORM.DIST(output[[#This Row],[reviews]],AVERAGE(IF(output[sensors]=output[[#This Row],[sensors]],output[reviews])),_xlfn.STDEV.P(IF(output[sensors]=output[[#This Row],[sensors]],output[reviews])),1),_xlfn.NORM.DIST(output[[#This Row],[reviews]],AVERAGE(output[reviews]),_xlfn.STDEV.P(output[reviews]),1))*(1.2-0.8)+0.5</f>
        <v>0.55127950596195807</v>
      </c>
      <c r="X466" s="8">
        <f>output[[#This Row],[normalized review count]]*output[[#This Row],[rating]]</f>
        <v>2.3153739250402241</v>
      </c>
      <c r="Y466" s="8">
        <f>(output[[#This Row],[adj Review]]+output[[#This Row],[normalized_pps]])/2</f>
        <v>1.7290328373301498</v>
      </c>
    </row>
    <row r="467" spans="1:25" hidden="1" x14ac:dyDescent="0.25">
      <c r="A467" s="1" t="s">
        <v>53</v>
      </c>
      <c r="B467" s="1" t="s">
        <v>424</v>
      </c>
      <c r="C467">
        <v>66.490499999999997</v>
      </c>
      <c r="D467">
        <v>4.2</v>
      </c>
      <c r="E467">
        <v>49</v>
      </c>
      <c r="F467">
        <v>1</v>
      </c>
      <c r="G467" s="1" t="s">
        <v>31</v>
      </c>
      <c r="H467" t="b">
        <v>1</v>
      </c>
      <c r="I467" t="b">
        <v>1</v>
      </c>
      <c r="J467" t="b">
        <v>1</v>
      </c>
      <c r="K467" t="b">
        <v>1</v>
      </c>
      <c r="L467" t="b">
        <v>0</v>
      </c>
      <c r="M467" t="b">
        <v>1</v>
      </c>
      <c r="N467" t="b">
        <v>0</v>
      </c>
      <c r="O467" t="b">
        <v>0</v>
      </c>
      <c r="P467">
        <v>5</v>
      </c>
      <c r="Q467">
        <v>66.490499999999997</v>
      </c>
      <c r="R467">
        <v>13.2981</v>
      </c>
      <c r="S467">
        <f>$H$1*output[[#This Row],[sense_temp]]+$I$1*output[[#This Row],[sense_motion]]+$J$1*output[[#This Row],[sense_humidity]]+$K$1*output[[#This Row],[sense_uv]]+$L$1*output[[#This Row],[sense_light]]+$M$1*output[[#This Row],[sense_vibration]]+$N$1*output[[#This Row],[sense_plant]]+$O$1*output[[#This Row],[sense_door]]</f>
        <v>3.5</v>
      </c>
      <c r="T467">
        <f>-output[[#This Row],[adjprice]]/output[[#This Row],[adj sensors]]</f>
        <v>-18.997285714285713</v>
      </c>
      <c r="U467" s="1" t="s">
        <v>35</v>
      </c>
      <c r="V467" s="7" cm="1">
        <f t="array" ref="V467">IFERROR(_xlfn.NORM.DIST(output[[#This Row],[neg_pps]],AVERAGE(IF(output[sensors]=output[[#This Row],[sensors]],output[neg_pps])),_xlfn.STDEV.P(IF(output[sensors]=output[[#This Row],[sensors]],output[neg_pps])),1),_xlfn.NORM.DIST(output[[#This Row],[neg_pps]],AVERAGE(output[neg_pps]),_xlfn.STDEV.P(output[neg_pps]),1))*(5-1)+1</f>
        <v>1.1426917496200752</v>
      </c>
      <c r="W467" s="7" cm="1">
        <f t="array" ref="W467">IFERROR(_xlfn.NORM.DIST(output[[#This Row],[reviews]],AVERAGE(IF(output[sensors]=output[[#This Row],[sensors]],output[reviews])),_xlfn.STDEV.P(IF(output[sensors]=output[[#This Row],[sensors]],output[reviews])),1),_xlfn.NORM.DIST(output[[#This Row],[reviews]],AVERAGE(output[reviews]),_xlfn.STDEV.P(output[reviews]),1))*(1.2-0.8)+0.5</f>
        <v>0.55127950596195807</v>
      </c>
      <c r="X467" s="8">
        <f>output[[#This Row],[normalized review count]]*output[[#This Row],[rating]]</f>
        <v>2.3153739250402241</v>
      </c>
      <c r="Y467" s="8">
        <f>(output[[#This Row],[adj Review]]+output[[#This Row],[normalized_pps]])/2</f>
        <v>1.7290328373301498</v>
      </c>
    </row>
    <row r="468" spans="1:25" hidden="1" x14ac:dyDescent="0.25">
      <c r="A468" s="1" t="s">
        <v>53</v>
      </c>
      <c r="B468" s="1" t="s">
        <v>437</v>
      </c>
      <c r="C468">
        <v>66.490499999999997</v>
      </c>
      <c r="D468">
        <v>4.2</v>
      </c>
      <c r="E468">
        <v>49</v>
      </c>
      <c r="F468">
        <v>1</v>
      </c>
      <c r="G468" s="1" t="s">
        <v>31</v>
      </c>
      <c r="H468" t="b">
        <v>1</v>
      </c>
      <c r="I468" t="b">
        <v>1</v>
      </c>
      <c r="J468" t="b">
        <v>1</v>
      </c>
      <c r="K468" t="b">
        <v>1</v>
      </c>
      <c r="L468" t="b">
        <v>0</v>
      </c>
      <c r="M468" t="b">
        <v>1</v>
      </c>
      <c r="N468" t="b">
        <v>0</v>
      </c>
      <c r="O468" t="b">
        <v>0</v>
      </c>
      <c r="P468">
        <v>5</v>
      </c>
      <c r="Q468">
        <v>66.490499999999997</v>
      </c>
      <c r="R468">
        <v>13.2981</v>
      </c>
      <c r="S468">
        <f>$H$1*output[[#This Row],[sense_temp]]+$I$1*output[[#This Row],[sense_motion]]+$J$1*output[[#This Row],[sense_humidity]]+$K$1*output[[#This Row],[sense_uv]]+$L$1*output[[#This Row],[sense_light]]+$M$1*output[[#This Row],[sense_vibration]]+$N$1*output[[#This Row],[sense_plant]]+$O$1*output[[#This Row],[sense_door]]</f>
        <v>3.5</v>
      </c>
      <c r="T468">
        <f>-output[[#This Row],[adjprice]]/output[[#This Row],[adj sensors]]</f>
        <v>-18.997285714285713</v>
      </c>
      <c r="U468" s="1" t="s">
        <v>35</v>
      </c>
      <c r="V468" s="7" cm="1">
        <f t="array" ref="V468">IFERROR(_xlfn.NORM.DIST(output[[#This Row],[neg_pps]],AVERAGE(IF(output[sensors]=output[[#This Row],[sensors]],output[neg_pps])),_xlfn.STDEV.P(IF(output[sensors]=output[[#This Row],[sensors]],output[neg_pps])),1),_xlfn.NORM.DIST(output[[#This Row],[neg_pps]],AVERAGE(output[neg_pps]),_xlfn.STDEV.P(output[neg_pps]),1))*(5-1)+1</f>
        <v>1.1426917496200752</v>
      </c>
      <c r="W468" s="7" cm="1">
        <f t="array" ref="W468">IFERROR(_xlfn.NORM.DIST(output[[#This Row],[reviews]],AVERAGE(IF(output[sensors]=output[[#This Row],[sensors]],output[reviews])),_xlfn.STDEV.P(IF(output[sensors]=output[[#This Row],[sensors]],output[reviews])),1),_xlfn.NORM.DIST(output[[#This Row],[reviews]],AVERAGE(output[reviews]),_xlfn.STDEV.P(output[reviews]),1))*(1.2-0.8)+0.5</f>
        <v>0.55127950596195807</v>
      </c>
      <c r="X468" s="8">
        <f>output[[#This Row],[normalized review count]]*output[[#This Row],[rating]]</f>
        <v>2.3153739250402241</v>
      </c>
      <c r="Y468" s="8">
        <f>(output[[#This Row],[adj Review]]+output[[#This Row],[normalized_pps]])/2</f>
        <v>1.7290328373301498</v>
      </c>
    </row>
    <row r="469" spans="1:25" hidden="1" x14ac:dyDescent="0.25">
      <c r="A469" s="1" t="s">
        <v>53</v>
      </c>
      <c r="B469" s="1" t="s">
        <v>590</v>
      </c>
      <c r="C469">
        <v>66.490499999999997</v>
      </c>
      <c r="D469">
        <v>4.2</v>
      </c>
      <c r="E469">
        <v>49</v>
      </c>
      <c r="F469">
        <v>1</v>
      </c>
      <c r="G469" s="1" t="s">
        <v>31</v>
      </c>
      <c r="H469" t="b">
        <v>1</v>
      </c>
      <c r="I469" t="b">
        <v>1</v>
      </c>
      <c r="J469" t="b">
        <v>1</v>
      </c>
      <c r="K469" t="b">
        <v>1</v>
      </c>
      <c r="L469" t="b">
        <v>0</v>
      </c>
      <c r="M469" t="b">
        <v>1</v>
      </c>
      <c r="N469" t="b">
        <v>0</v>
      </c>
      <c r="O469" t="b">
        <v>0</v>
      </c>
      <c r="P469">
        <v>5</v>
      </c>
      <c r="Q469">
        <v>66.490499999999997</v>
      </c>
      <c r="R469">
        <v>13.2981</v>
      </c>
      <c r="S469">
        <f>$H$1*output[[#This Row],[sense_temp]]+$I$1*output[[#This Row],[sense_motion]]+$J$1*output[[#This Row],[sense_humidity]]+$K$1*output[[#This Row],[sense_uv]]+$L$1*output[[#This Row],[sense_light]]+$M$1*output[[#This Row],[sense_vibration]]+$N$1*output[[#This Row],[sense_plant]]+$O$1*output[[#This Row],[sense_door]]</f>
        <v>3.5</v>
      </c>
      <c r="T469">
        <f>-output[[#This Row],[adjprice]]/output[[#This Row],[adj sensors]]</f>
        <v>-18.997285714285713</v>
      </c>
      <c r="U469" s="1" t="s">
        <v>35</v>
      </c>
      <c r="V469" s="7" cm="1">
        <f t="array" ref="V469">IFERROR(_xlfn.NORM.DIST(output[[#This Row],[neg_pps]],AVERAGE(IF(output[sensors]=output[[#This Row],[sensors]],output[neg_pps])),_xlfn.STDEV.P(IF(output[sensors]=output[[#This Row],[sensors]],output[neg_pps])),1),_xlfn.NORM.DIST(output[[#This Row],[neg_pps]],AVERAGE(output[neg_pps]),_xlfn.STDEV.P(output[neg_pps]),1))*(5-1)+1</f>
        <v>1.1426917496200752</v>
      </c>
      <c r="W469" s="7" cm="1">
        <f t="array" ref="W469">IFERROR(_xlfn.NORM.DIST(output[[#This Row],[reviews]],AVERAGE(IF(output[sensors]=output[[#This Row],[sensors]],output[reviews])),_xlfn.STDEV.P(IF(output[sensors]=output[[#This Row],[sensors]],output[reviews])),1),_xlfn.NORM.DIST(output[[#This Row],[reviews]],AVERAGE(output[reviews]),_xlfn.STDEV.P(output[reviews]),1))*(1.2-0.8)+0.5</f>
        <v>0.55127950596195807</v>
      </c>
      <c r="X469" s="8">
        <f>output[[#This Row],[normalized review count]]*output[[#This Row],[rating]]</f>
        <v>2.3153739250402241</v>
      </c>
      <c r="Y469" s="8">
        <f>(output[[#This Row],[adj Review]]+output[[#This Row],[normalized_pps]])/2</f>
        <v>1.7290328373301498</v>
      </c>
    </row>
    <row r="470" spans="1:25" hidden="1" x14ac:dyDescent="0.25">
      <c r="A470" s="1" t="s">
        <v>99</v>
      </c>
      <c r="B470" s="1" t="s">
        <v>299</v>
      </c>
      <c r="C470">
        <v>132.9905</v>
      </c>
      <c r="D470">
        <v>3.7</v>
      </c>
      <c r="E470">
        <v>5</v>
      </c>
      <c r="F470">
        <v>1</v>
      </c>
      <c r="G470" s="1" t="s">
        <v>61</v>
      </c>
      <c r="H470" t="b">
        <v>1</v>
      </c>
      <c r="I470" t="b">
        <v>0</v>
      </c>
      <c r="J470" t="b">
        <v>1</v>
      </c>
      <c r="K470" t="b">
        <v>0</v>
      </c>
      <c r="L470" t="b">
        <v>0</v>
      </c>
      <c r="M470" t="b">
        <v>0</v>
      </c>
      <c r="N470" t="b">
        <v>0</v>
      </c>
      <c r="O470" t="b">
        <v>0</v>
      </c>
      <c r="P470">
        <v>2</v>
      </c>
      <c r="Q470">
        <v>132.9905</v>
      </c>
      <c r="R470">
        <v>66.495249999999999</v>
      </c>
      <c r="S470">
        <f>$H$1*output[[#This Row],[sense_temp]]+$I$1*output[[#This Row],[sense_motion]]+$J$1*output[[#This Row],[sense_humidity]]+$K$1*output[[#This Row],[sense_uv]]+$L$1*output[[#This Row],[sense_light]]+$M$1*output[[#This Row],[sense_vibration]]+$N$1*output[[#This Row],[sense_plant]]+$O$1*output[[#This Row],[sense_door]]</f>
        <v>2</v>
      </c>
      <c r="T470">
        <f>-output[[#This Row],[adjprice]]/output[[#This Row],[adj sensors]]</f>
        <v>-66.495249999999999</v>
      </c>
      <c r="U470" s="1" t="s">
        <v>24</v>
      </c>
      <c r="V470" s="7" cm="1">
        <f t="array" ref="V470">IFERROR(_xlfn.NORM.DIST(output[[#This Row],[neg_pps]],AVERAGE(IF(output[sensors]=output[[#This Row],[sensors]],output[neg_pps])),_xlfn.STDEV.P(IF(output[sensors]=output[[#This Row],[sensors]],output[neg_pps])),1),_xlfn.NORM.DIST(output[[#This Row],[neg_pps]],AVERAGE(output[neg_pps]),_xlfn.STDEV.P(output[neg_pps]),1))*(5-1)+1</f>
        <v>1.2486418340996719</v>
      </c>
      <c r="W470" s="7" cm="1">
        <f t="array" ref="W470">IFERROR(_xlfn.NORM.DIST(output[[#This Row],[reviews]],AVERAGE(IF(output[sensors]=output[[#This Row],[sensors]],output[reviews])),_xlfn.STDEV.P(IF(output[sensors]=output[[#This Row],[sensors]],output[reviews])),1),_xlfn.NORM.DIST(output[[#This Row],[reviews]],AVERAGE(output[reviews]),_xlfn.STDEV.P(output[reviews]),1))*(1.2-0.8)+0.5</f>
        <v>0.58673303014965994</v>
      </c>
      <c r="X470" s="8">
        <f>output[[#This Row],[normalized review count]]*output[[#This Row],[rating]]</f>
        <v>2.170912211553742</v>
      </c>
      <c r="Y470" s="8">
        <f>(output[[#This Row],[adj Review]]+output[[#This Row],[normalized_pps]])/2</f>
        <v>1.7097770228267071</v>
      </c>
    </row>
    <row r="471" spans="1:25" hidden="1" x14ac:dyDescent="0.25">
      <c r="A471" s="1" t="s">
        <v>309</v>
      </c>
      <c r="B471" s="1" t="s">
        <v>310</v>
      </c>
      <c r="C471">
        <v>91.190499999999986</v>
      </c>
      <c r="D471">
        <v>3.3</v>
      </c>
      <c r="E471">
        <v>13</v>
      </c>
      <c r="F471">
        <v>1</v>
      </c>
      <c r="G471" s="1" t="s">
        <v>61</v>
      </c>
      <c r="H471" t="b">
        <v>1</v>
      </c>
      <c r="I471" t="b">
        <v>0</v>
      </c>
      <c r="J471" t="b">
        <v>0</v>
      </c>
      <c r="K471" t="b">
        <v>0</v>
      </c>
      <c r="L471" t="b">
        <v>0</v>
      </c>
      <c r="M471" t="b">
        <v>0</v>
      </c>
      <c r="N471" t="b">
        <v>0</v>
      </c>
      <c r="O471" t="b">
        <v>0</v>
      </c>
      <c r="P471">
        <v>1</v>
      </c>
      <c r="Q471">
        <v>91.190499999999986</v>
      </c>
      <c r="R471">
        <v>91.190499999999986</v>
      </c>
      <c r="S471">
        <f>$H$1*output[[#This Row],[sense_temp]]+$I$1*output[[#This Row],[sense_motion]]+$J$1*output[[#This Row],[sense_humidity]]+$K$1*output[[#This Row],[sense_uv]]+$L$1*output[[#This Row],[sense_light]]+$M$1*output[[#This Row],[sense_vibration]]+$N$1*output[[#This Row],[sense_plant]]+$O$1*output[[#This Row],[sense_door]]</f>
        <v>1</v>
      </c>
      <c r="T471">
        <f>-output[[#This Row],[adjprice]]/output[[#This Row],[adj sensors]]</f>
        <v>-91.190499999999986</v>
      </c>
      <c r="U471" s="1" t="s">
        <v>69</v>
      </c>
      <c r="V471" s="7" cm="1">
        <f t="array" ref="V471">IFERROR(_xlfn.NORM.DIST(output[[#This Row],[neg_pps]],AVERAGE(IF(output[sensors]=output[[#This Row],[sensors]],output[neg_pps])),_xlfn.STDEV.P(IF(output[sensors]=output[[#This Row],[sensors]],output[neg_pps])),1),_xlfn.NORM.DIST(output[[#This Row],[neg_pps]],AVERAGE(output[neg_pps]),_xlfn.STDEV.P(output[neg_pps]),1))*(5-1)+1</f>
        <v>1.0883559303439423</v>
      </c>
      <c r="W471" s="7" cm="1">
        <f t="array" ref="W471">IFERROR(_xlfn.NORM.DIST(output[[#This Row],[reviews]],AVERAGE(IF(output[sensors]=output[[#This Row],[sensors]],output[reviews])),_xlfn.STDEV.P(IF(output[sensors]=output[[#This Row],[sensors]],output[reviews])),1),_xlfn.NORM.DIST(output[[#This Row],[reviews]],AVERAGE(output[reviews]),_xlfn.STDEV.P(output[reviews]),1))*(1.2-0.8)+0.5</f>
        <v>0.61601145138064772</v>
      </c>
      <c r="X471" s="8">
        <f>output[[#This Row],[normalized review count]]*output[[#This Row],[rating]]</f>
        <v>2.0328377895561376</v>
      </c>
      <c r="Y471" s="8">
        <f>(output[[#This Row],[adj Review]]+output[[#This Row],[normalized_pps]])/2</f>
        <v>1.5605968599500399</v>
      </c>
    </row>
    <row r="472" spans="1:25" hidden="1" x14ac:dyDescent="0.25">
      <c r="A472" s="1" t="s">
        <v>146</v>
      </c>
      <c r="B472" s="1" t="s">
        <v>542</v>
      </c>
      <c r="C472">
        <v>94.961999999999989</v>
      </c>
      <c r="D472">
        <v>3.1</v>
      </c>
      <c r="E472">
        <v>5</v>
      </c>
      <c r="F472">
        <v>1</v>
      </c>
      <c r="G472" s="1" t="s">
        <v>61</v>
      </c>
      <c r="H472" t="b">
        <v>0</v>
      </c>
      <c r="I472" t="b">
        <v>0</v>
      </c>
      <c r="J472" t="b">
        <v>0</v>
      </c>
      <c r="K472" t="b">
        <v>0</v>
      </c>
      <c r="L472" t="b">
        <v>0</v>
      </c>
      <c r="M472" t="b">
        <v>0</v>
      </c>
      <c r="N472" t="b">
        <v>0</v>
      </c>
      <c r="O472" t="b">
        <v>1</v>
      </c>
      <c r="P472">
        <v>1</v>
      </c>
      <c r="Q472">
        <v>94.961999999999989</v>
      </c>
      <c r="R472">
        <v>94.961999999999989</v>
      </c>
      <c r="S472">
        <f>$H$1*output[[#This Row],[sense_temp]]+$I$1*output[[#This Row],[sense_motion]]+$J$1*output[[#This Row],[sense_humidity]]+$K$1*output[[#This Row],[sense_uv]]+$L$1*output[[#This Row],[sense_light]]+$M$1*output[[#This Row],[sense_vibration]]+$N$1*output[[#This Row],[sense_plant]]+$O$1*output[[#This Row],[sense_door]]</f>
        <v>1</v>
      </c>
      <c r="T472">
        <f>-output[[#This Row],[adjprice]]/output[[#This Row],[adj sensors]]</f>
        <v>-94.961999999999989</v>
      </c>
      <c r="U472" s="1" t="s">
        <v>37</v>
      </c>
      <c r="V472" s="7" cm="1">
        <f t="array" ref="V472">IFERROR(_xlfn.NORM.DIST(output[[#This Row],[neg_pps]],AVERAGE(IF(output[sensors]=output[[#This Row],[sensors]],output[neg_pps])),_xlfn.STDEV.P(IF(output[sensors]=output[[#This Row],[sensors]],output[neg_pps])),1),_xlfn.NORM.DIST(output[[#This Row],[neg_pps]],AVERAGE(output[neg_pps]),_xlfn.STDEV.P(output[neg_pps]),1))*(5-1)+1</f>
        <v>1.0094300100062428</v>
      </c>
      <c r="W472" s="7" cm="1">
        <f t="array" ref="W472">IFERROR(_xlfn.NORM.DIST(output[[#This Row],[reviews]],AVERAGE(IF(output[sensors]=output[[#This Row],[sensors]],output[reviews])),_xlfn.STDEV.P(IF(output[sensors]=output[[#This Row],[sensors]],output[reviews])),1),_xlfn.NORM.DIST(output[[#This Row],[reviews]],AVERAGE(output[reviews]),_xlfn.STDEV.P(output[reviews]),1))*(1.2-0.8)+0.5</f>
        <v>0.59459970911931426</v>
      </c>
      <c r="X472" s="8">
        <f>output[[#This Row],[normalized review count]]*output[[#This Row],[rating]]</f>
        <v>1.8432590982698742</v>
      </c>
      <c r="Y472" s="8">
        <f>(output[[#This Row],[adj Review]]+output[[#This Row],[normalized_pps]])/2</f>
        <v>1.4263445541380584</v>
      </c>
    </row>
    <row r="473" spans="1:25" hidden="1" x14ac:dyDescent="0.25">
      <c r="A473" s="1" t="s">
        <v>104</v>
      </c>
      <c r="B473" s="1" t="s">
        <v>296</v>
      </c>
      <c r="C473">
        <v>49.362000000000002</v>
      </c>
      <c r="D473">
        <v>3.1</v>
      </c>
      <c r="E473">
        <v>71</v>
      </c>
      <c r="F473">
        <v>1</v>
      </c>
      <c r="G473" s="1" t="s">
        <v>61</v>
      </c>
      <c r="H473" t="b">
        <v>1</v>
      </c>
      <c r="I473" t="b">
        <v>1</v>
      </c>
      <c r="J473" t="b">
        <v>0</v>
      </c>
      <c r="K473" t="b">
        <v>0</v>
      </c>
      <c r="L473" t="b">
        <v>0</v>
      </c>
      <c r="M473" t="b">
        <v>0</v>
      </c>
      <c r="N473" t="b">
        <v>0</v>
      </c>
      <c r="O473" t="b">
        <v>0</v>
      </c>
      <c r="P473">
        <v>2</v>
      </c>
      <c r="Q473">
        <v>49.362000000000002</v>
      </c>
      <c r="R473">
        <v>24.681000000000001</v>
      </c>
      <c r="S473">
        <f>$H$1*output[[#This Row],[sense_temp]]+$I$1*output[[#This Row],[sense_motion]]+$J$1*output[[#This Row],[sense_humidity]]+$K$1*output[[#This Row],[sense_uv]]+$L$1*output[[#This Row],[sense_light]]+$M$1*output[[#This Row],[sense_vibration]]+$N$1*output[[#This Row],[sense_plant]]+$O$1*output[[#This Row],[sense_door]]</f>
        <v>2</v>
      </c>
      <c r="T473">
        <f>-output[[#This Row],[adjprice]]/output[[#This Row],[adj sensors]]</f>
        <v>-24.681000000000001</v>
      </c>
      <c r="U473" s="1" t="s">
        <v>50</v>
      </c>
      <c r="V473" s="7" cm="1">
        <f t="array" ref="V473">IFERROR(_xlfn.NORM.DIST(output[[#This Row],[neg_pps]],AVERAGE(IF(output[sensors]=output[[#This Row],[sensors]],output[neg_pps])),_xlfn.STDEV.P(IF(output[sensors]=output[[#This Row],[sensors]],output[neg_pps])),1),_xlfn.NORM.DIST(output[[#This Row],[neg_pps]],AVERAGE(output[neg_pps]),_xlfn.STDEV.P(output[neg_pps]),1))*(5-1)+1</f>
        <v>1.023938992655957</v>
      </c>
      <c r="W473" s="7" cm="1">
        <f t="array" ref="W473">IFERROR(_xlfn.NORM.DIST(output[[#This Row],[reviews]],AVERAGE(IF(output[sensors]=output[[#This Row],[sensors]],output[reviews])),_xlfn.STDEV.P(IF(output[sensors]=output[[#This Row],[sensors]],output[reviews])),1),_xlfn.NORM.DIST(output[[#This Row],[reviews]],AVERAGE(output[reviews]),_xlfn.STDEV.P(output[reviews]),1))*(1.2-0.8)+0.5</f>
        <v>0.55646503155516081</v>
      </c>
      <c r="X473" s="8">
        <f>output[[#This Row],[normalized review count]]*output[[#This Row],[rating]]</f>
        <v>1.7250415978209985</v>
      </c>
      <c r="Y473" s="8">
        <f>(output[[#This Row],[adj Review]]+output[[#This Row],[normalized_pps]])/2</f>
        <v>1.3744902952384779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2"/>
  <sheetViews>
    <sheetView workbookViewId="0">
      <selection activeCell="H14" sqref="H14"/>
    </sheetView>
  </sheetViews>
  <sheetFormatPr defaultRowHeight="15" x14ac:dyDescent="0.25"/>
  <cols>
    <col min="1" max="1" width="35.7109375" bestFit="1" customWidth="1"/>
    <col min="2" max="2" width="18.5703125" bestFit="1" customWidth="1"/>
    <col min="3" max="3" width="6.85546875" bestFit="1" customWidth="1"/>
    <col min="4" max="4" width="6.5703125" bestFit="1" customWidth="1"/>
    <col min="5" max="5" width="6.42578125" bestFit="1" customWidth="1"/>
    <col min="6" max="6" width="9.28515625" customWidth="1"/>
    <col min="7" max="7" width="15.42578125" bestFit="1" customWidth="1"/>
    <col min="8" max="8" width="18.5703125" bestFit="1" customWidth="1"/>
    <col min="9" max="9" width="6.85546875" bestFit="1" customWidth="1"/>
    <col min="10" max="10" width="6.5703125" bestFit="1" customWidth="1"/>
    <col min="11" max="11" width="11.28515625" bestFit="1" customWidth="1"/>
  </cols>
  <sheetData>
    <row r="1" spans="1:11" x14ac:dyDescent="0.25">
      <c r="A1" s="3" t="s">
        <v>168</v>
      </c>
      <c r="B1" s="3" t="s">
        <v>169</v>
      </c>
      <c r="C1" s="4"/>
      <c r="D1" s="4"/>
      <c r="E1" s="4"/>
      <c r="G1" s="3" t="s">
        <v>168</v>
      </c>
      <c r="H1" s="3" t="s">
        <v>169</v>
      </c>
      <c r="I1" s="4"/>
      <c r="J1" s="4"/>
      <c r="K1" s="4"/>
    </row>
    <row r="2" spans="1:11" ht="30" x14ac:dyDescent="0.25">
      <c r="A2" s="3" t="s">
        <v>166</v>
      </c>
      <c r="B2" s="5" t="s">
        <v>61</v>
      </c>
      <c r="C2" s="5" t="s">
        <v>20</v>
      </c>
      <c r="D2" s="5" t="s">
        <v>31</v>
      </c>
      <c r="E2" s="5" t="s">
        <v>167</v>
      </c>
      <c r="G2" s="3" t="s">
        <v>166</v>
      </c>
      <c r="H2" s="5" t="s">
        <v>61</v>
      </c>
      <c r="I2" s="5" t="s">
        <v>20</v>
      </c>
      <c r="J2" s="5" t="s">
        <v>31</v>
      </c>
      <c r="K2" s="5" t="s">
        <v>167</v>
      </c>
    </row>
    <row r="3" spans="1:11" x14ac:dyDescent="0.25">
      <c r="A3" s="2" t="s">
        <v>37</v>
      </c>
      <c r="B3" s="6">
        <v>28.667315532061995</v>
      </c>
      <c r="C3" s="6">
        <v>22.213638888888891</v>
      </c>
      <c r="D3" s="6">
        <v>35.349780629878438</v>
      </c>
      <c r="E3" s="6">
        <v>29.537323187930269</v>
      </c>
      <c r="G3" s="2">
        <v>1</v>
      </c>
      <c r="H3" s="6">
        <v>34.405174837673549</v>
      </c>
      <c r="I3" s="6">
        <v>21.601077380952376</v>
      </c>
      <c r="J3" s="6">
        <v>37.547898630031845</v>
      </c>
      <c r="K3" s="6">
        <v>31.953256119152176</v>
      </c>
    </row>
    <row r="4" spans="1:11" x14ac:dyDescent="0.25">
      <c r="A4" s="2" t="s">
        <v>111</v>
      </c>
      <c r="B4" s="6">
        <v>35.140500000000003</v>
      </c>
      <c r="C4" s="6"/>
      <c r="D4" s="6">
        <v>36.052500000000002</v>
      </c>
      <c r="E4" s="6">
        <v>35.444500000000005</v>
      </c>
      <c r="G4" s="2">
        <v>2</v>
      </c>
      <c r="H4" s="6">
        <v>32.394520144309382</v>
      </c>
      <c r="I4" s="6">
        <v>11.630803241712655</v>
      </c>
      <c r="J4" s="6">
        <v>22.701335714285726</v>
      </c>
      <c r="K4" s="6">
        <v>23.568386087076487</v>
      </c>
    </row>
    <row r="5" spans="1:11" x14ac:dyDescent="0.25">
      <c r="A5" s="2" t="s">
        <v>56</v>
      </c>
      <c r="B5" s="6">
        <v>11.713500000000002</v>
      </c>
      <c r="C5" s="6">
        <v>16.881499999999999</v>
      </c>
      <c r="D5" s="6">
        <v>51.150375000000004</v>
      </c>
      <c r="E5" s="6">
        <v>38.866083333333329</v>
      </c>
      <c r="G5" s="2">
        <v>3</v>
      </c>
      <c r="H5" s="6">
        <v>38.790083333333335</v>
      </c>
      <c r="I5" s="6">
        <v>18.996833333333331</v>
      </c>
      <c r="J5" s="6">
        <v>13.006739130434781</v>
      </c>
      <c r="K5" s="6">
        <v>15.360327160493821</v>
      </c>
    </row>
    <row r="6" spans="1:11" x14ac:dyDescent="0.25">
      <c r="A6" s="2" t="s">
        <v>66</v>
      </c>
      <c r="B6" s="6">
        <v>43.725333333333332</v>
      </c>
      <c r="C6" s="6">
        <v>23.745249999999999</v>
      </c>
      <c r="D6" s="6"/>
      <c r="E6" s="6">
        <v>40.871035714285711</v>
      </c>
      <c r="G6" s="2">
        <v>4</v>
      </c>
      <c r="H6" s="6"/>
      <c r="I6" s="6">
        <v>14.247624999999999</v>
      </c>
      <c r="J6" s="6"/>
      <c r="K6" s="6">
        <v>14.247624999999999</v>
      </c>
    </row>
    <row r="7" spans="1:11" x14ac:dyDescent="0.25">
      <c r="A7" s="2" t="s">
        <v>119</v>
      </c>
      <c r="B7" s="6">
        <v>94.524999999999991</v>
      </c>
      <c r="C7" s="6"/>
      <c r="D7" s="6"/>
      <c r="E7" s="6">
        <v>94.524999999999991</v>
      </c>
      <c r="G7" s="2">
        <v>5</v>
      </c>
      <c r="H7" s="6"/>
      <c r="I7" s="6"/>
      <c r="J7" s="6">
        <v>11.926537499999998</v>
      </c>
      <c r="K7" s="6">
        <v>11.926537499999998</v>
      </c>
    </row>
    <row r="8" spans="1:11" x14ac:dyDescent="0.25">
      <c r="A8" s="2" t="s">
        <v>21</v>
      </c>
      <c r="B8" s="6">
        <v>34.506039879100747</v>
      </c>
      <c r="C8" s="6">
        <v>22.380044117647067</v>
      </c>
      <c r="D8" s="6">
        <v>37.912333333333358</v>
      </c>
      <c r="E8" s="6">
        <v>32.688330470782653</v>
      </c>
      <c r="G8" s="2" t="s">
        <v>167</v>
      </c>
      <c r="H8" s="6">
        <v>33.367891070134625</v>
      </c>
      <c r="I8" s="6">
        <v>17.272044895633385</v>
      </c>
      <c r="J8" s="6">
        <v>28.609119631426822</v>
      </c>
      <c r="K8" s="6">
        <v>26.851531493921939</v>
      </c>
    </row>
    <row r="9" spans="1:11" x14ac:dyDescent="0.25">
      <c r="A9" s="2" t="s">
        <v>89</v>
      </c>
      <c r="B9" s="6"/>
      <c r="C9" s="6"/>
      <c r="D9" s="6">
        <v>18.995249999999999</v>
      </c>
      <c r="E9" s="6">
        <v>18.995249999999999</v>
      </c>
    </row>
    <row r="10" spans="1:11" x14ac:dyDescent="0.25">
      <c r="A10" s="2" t="s">
        <v>85</v>
      </c>
      <c r="B10" s="6"/>
      <c r="C10" s="6">
        <v>18.996833333333331</v>
      </c>
      <c r="D10" s="6"/>
      <c r="E10" s="6">
        <v>18.996833333333331</v>
      </c>
    </row>
    <row r="11" spans="1:11" x14ac:dyDescent="0.25">
      <c r="A11" s="2" t="s">
        <v>117</v>
      </c>
      <c r="B11" s="6">
        <v>47.496833333333335</v>
      </c>
      <c r="C11" s="6"/>
      <c r="D11" s="6"/>
      <c r="E11" s="6">
        <v>47.496833333333335</v>
      </c>
    </row>
    <row r="12" spans="1:11" x14ac:dyDescent="0.25">
      <c r="A12" s="2" t="s">
        <v>24</v>
      </c>
      <c r="B12" s="6">
        <v>30.38598203734805</v>
      </c>
      <c r="C12" s="6">
        <v>11.438510436025556</v>
      </c>
      <c r="D12" s="6">
        <v>28.148499999999995</v>
      </c>
      <c r="E12" s="6">
        <v>22.437841310179447</v>
      </c>
    </row>
    <row r="13" spans="1:11" x14ac:dyDescent="0.25">
      <c r="A13" s="2" t="s">
        <v>77</v>
      </c>
      <c r="B13" s="6"/>
      <c r="C13" s="6"/>
      <c r="D13" s="6">
        <v>23.726249999999997</v>
      </c>
      <c r="E13" s="6">
        <v>23.726249999999997</v>
      </c>
    </row>
    <row r="14" spans="1:11" x14ac:dyDescent="0.25">
      <c r="A14" s="2" t="s">
        <v>108</v>
      </c>
      <c r="B14" s="6"/>
      <c r="C14" s="6">
        <v>14.247624999999999</v>
      </c>
      <c r="D14" s="6"/>
      <c r="E14" s="6">
        <v>14.247624999999999</v>
      </c>
    </row>
    <row r="15" spans="1:11" x14ac:dyDescent="0.25">
      <c r="A15" s="2" t="s">
        <v>35</v>
      </c>
      <c r="B15" s="6"/>
      <c r="C15" s="6"/>
      <c r="D15" s="6">
        <v>11.926537499999998</v>
      </c>
      <c r="E15" s="6">
        <v>11.926537499999998</v>
      </c>
    </row>
    <row r="16" spans="1:11" x14ac:dyDescent="0.25">
      <c r="A16" s="2" t="s">
        <v>33</v>
      </c>
      <c r="B16" s="6">
        <v>30.083333333333332</v>
      </c>
      <c r="C16" s="6"/>
      <c r="D16" s="6">
        <v>12.650833333333336</v>
      </c>
      <c r="E16" s="6">
        <v>13.568333333333337</v>
      </c>
    </row>
    <row r="17" spans="1:5" x14ac:dyDescent="0.25">
      <c r="A17" s="2" t="s">
        <v>58</v>
      </c>
      <c r="B17" s="6"/>
      <c r="C17" s="6"/>
      <c r="D17" s="6">
        <v>14.288</v>
      </c>
      <c r="E17" s="6">
        <v>14.288</v>
      </c>
    </row>
    <row r="18" spans="1:5" x14ac:dyDescent="0.25">
      <c r="A18" s="2" t="s">
        <v>50</v>
      </c>
      <c r="B18" s="6">
        <v>24.681000000000001</v>
      </c>
      <c r="C18" s="6"/>
      <c r="D18" s="6">
        <v>19.017416666666669</v>
      </c>
      <c r="E18" s="6">
        <v>19.371390625000004</v>
      </c>
    </row>
    <row r="19" spans="1:5" x14ac:dyDescent="0.25">
      <c r="A19" s="2" t="s">
        <v>69</v>
      </c>
      <c r="B19" s="6">
        <v>52.238772727272725</v>
      </c>
      <c r="C19" s="6"/>
      <c r="D19" s="6">
        <v>40.840499999999999</v>
      </c>
      <c r="E19" s="6">
        <v>46.539636363636362</v>
      </c>
    </row>
    <row r="20" spans="1:5" x14ac:dyDescent="0.25">
      <c r="A20" s="2" t="s">
        <v>164</v>
      </c>
      <c r="B20" s="6">
        <v>8.5452499999999993</v>
      </c>
      <c r="C20" s="6"/>
      <c r="D20" s="6"/>
      <c r="E20" s="6">
        <v>8.5452499999999993</v>
      </c>
    </row>
    <row r="21" spans="1:5" x14ac:dyDescent="0.25">
      <c r="A21" s="2" t="s">
        <v>48</v>
      </c>
      <c r="B21" s="6"/>
      <c r="C21" s="6">
        <v>18.230500000000003</v>
      </c>
      <c r="D21" s="6"/>
      <c r="E21" s="6">
        <v>18.230500000000003</v>
      </c>
    </row>
    <row r="22" spans="1:5" x14ac:dyDescent="0.25">
      <c r="A22" s="2" t="s">
        <v>167</v>
      </c>
      <c r="B22" s="6">
        <v>33.367891070134625</v>
      </c>
      <c r="C22" s="6">
        <v>17.272044895633403</v>
      </c>
      <c r="D22" s="6">
        <v>28.609119631426825</v>
      </c>
      <c r="E22" s="6">
        <v>26.851531493921932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9C5600-3C4A-4B0E-BC11-3BA1C222AD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Gobat</dc:creator>
  <cp:lastModifiedBy>Sebastian Gobat</cp:lastModifiedBy>
  <dcterms:created xsi:type="dcterms:W3CDTF">2021-02-03T02:50:57Z</dcterms:created>
  <dcterms:modified xsi:type="dcterms:W3CDTF">2021-02-06T19:48:30Z</dcterms:modified>
</cp:coreProperties>
</file>