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waidakhaled/Dropbox/WIR2022/Data/"/>
    </mc:Choice>
  </mc:AlternateContent>
  <xr:revisionPtr revIDLastSave="0" documentId="13_ncr:1_{8AF9BD5C-8AC8-9046-97F1-90F489327EAC}" xr6:coauthVersionLast="36" xr6:coauthVersionMax="47" xr10:uidLastSave="{00000000-0000-0000-0000-000000000000}"/>
  <bookViews>
    <workbookView xWindow="5260" yWindow="500" windowWidth="22800" windowHeight="15880" firstSheet="6" activeTab="8" xr2:uid="{00000000-000D-0000-FFFF-FFFF00000000}"/>
  </bookViews>
  <sheets>
    <sheet name="A1F2-Algeria" sheetId="95" r:id="rId1"/>
    <sheet name="A1F2-Argentina" sheetId="70" r:id="rId2"/>
    <sheet name="A1F2-Australia" sheetId="69" r:id="rId3"/>
    <sheet name="A1F2-Brazil" sheetId="68" r:id="rId4"/>
    <sheet name="A1F2-Canada" sheetId="67" r:id="rId5"/>
    <sheet name="A1F2-Chile" sheetId="75" r:id="rId6"/>
    <sheet name="A1F2-China" sheetId="74" r:id="rId7"/>
    <sheet name="A1F2-Germany" sheetId="73" r:id="rId8"/>
    <sheet name="A1F2-Spain" sheetId="72" r:id="rId9"/>
    <sheet name="A1F2-France" sheetId="66" r:id="rId10"/>
    <sheet name="A1F2-United Kingdom" sheetId="97" r:id="rId11"/>
    <sheet name="A1F2-United States" sheetId="96" r:id="rId12"/>
    <sheet name="A1F2-Indonesia" sheetId="76" r:id="rId13"/>
    <sheet name="A1F2-Israel" sheetId="77" r:id="rId14"/>
    <sheet name="A1F2-India" sheetId="78" r:id="rId15"/>
    <sheet name="A1F2-Italy" sheetId="79" r:id="rId16"/>
    <sheet name="A1F2-Japan" sheetId="80" r:id="rId17"/>
    <sheet name="A1F2-Korea" sheetId="81" r:id="rId18"/>
    <sheet name="A1F2-Morocco" sheetId="83" r:id="rId19"/>
    <sheet name="A1F2-Mexico" sheetId="84" r:id="rId20"/>
    <sheet name="A1F2-Nigeria" sheetId="85" r:id="rId21"/>
    <sheet name="A1F2-Poland" sheetId="86" r:id="rId22"/>
    <sheet name="A1F2-Russia" sheetId="87" r:id="rId23"/>
    <sheet name="A1F2-Sweden" sheetId="94" r:id="rId24"/>
    <sheet name="A1F2-Turkey" sheetId="89" r:id="rId25"/>
    <sheet name="A1F2-South Africa" sheetId="91" r:id="rId26"/>
    <sheet name="data-A1F2 (top10%)" sheetId="61" r:id="rId27"/>
    <sheet name="data-A1F2 (bot50%)" sheetId="63" r:id="rId28"/>
    <sheet name="suppdata-USseries" sheetId="98" r:id="rId29"/>
    <sheet name="suppdata-SwedenSeries" sheetId="99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4" i="63" l="1"/>
  <c r="AC35" i="63"/>
  <c r="AC36" i="63"/>
  <c r="AC37" i="63"/>
  <c r="AC38" i="63"/>
  <c r="AC39" i="63"/>
  <c r="AC40" i="63"/>
  <c r="AC41" i="63"/>
  <c r="AC42" i="63"/>
  <c r="AC43" i="63"/>
  <c r="AC44" i="63"/>
  <c r="AC45" i="63"/>
  <c r="AC46" i="63"/>
  <c r="AC47" i="63"/>
  <c r="AC48" i="63"/>
  <c r="AC49" i="63"/>
  <c r="AC11" i="63"/>
  <c r="AC12" i="63"/>
  <c r="AC13" i="63"/>
  <c r="AC14" i="63"/>
  <c r="AC15" i="63"/>
  <c r="AC16" i="63"/>
  <c r="AC17" i="63"/>
  <c r="AC18" i="63"/>
  <c r="AC19" i="63"/>
  <c r="AC20" i="63"/>
  <c r="AC21" i="63"/>
  <c r="AC22" i="63"/>
  <c r="AC23" i="63"/>
  <c r="AC24" i="63"/>
  <c r="AC25" i="63"/>
  <c r="AC26" i="63"/>
  <c r="AC27" i="63"/>
  <c r="AC28" i="63"/>
  <c r="AC29" i="63"/>
  <c r="AC30" i="63"/>
  <c r="AC31" i="63"/>
  <c r="AC32" i="63"/>
  <c r="AC33" i="63"/>
  <c r="AC10" i="63"/>
  <c r="AC9" i="63"/>
  <c r="AC8" i="63"/>
  <c r="AC4" i="63"/>
  <c r="AC3" i="63"/>
  <c r="AC30" i="61"/>
  <c r="AC31" i="61"/>
  <c r="AC32" i="61"/>
  <c r="AC33" i="61"/>
  <c r="AC34" i="61"/>
  <c r="AC35" i="61"/>
  <c r="AC36" i="61"/>
  <c r="AC37" i="61"/>
  <c r="AC38" i="61"/>
  <c r="AC39" i="61"/>
  <c r="AC40" i="61"/>
  <c r="AC41" i="61"/>
  <c r="AC42" i="61"/>
  <c r="AC43" i="61"/>
  <c r="AC44" i="61"/>
  <c r="AC45" i="61"/>
  <c r="AC46" i="61"/>
  <c r="AC47" i="61"/>
  <c r="AC48" i="61"/>
  <c r="AC49" i="61"/>
  <c r="AC27" i="61"/>
  <c r="AC28" i="61"/>
  <c r="AC29" i="61"/>
  <c r="AC11" i="61"/>
  <c r="AC12" i="61"/>
  <c r="AC13" i="61"/>
  <c r="AC14" i="61"/>
  <c r="AC15" i="61"/>
  <c r="AC16" i="61"/>
  <c r="AC17" i="61"/>
  <c r="AC18" i="61"/>
  <c r="AC19" i="61"/>
  <c r="AC20" i="61"/>
  <c r="AC21" i="61"/>
  <c r="AC22" i="61"/>
  <c r="AC23" i="61"/>
  <c r="AC24" i="61"/>
  <c r="AC25" i="61"/>
  <c r="AC26" i="61"/>
  <c r="AC10" i="61"/>
  <c r="AC9" i="61"/>
  <c r="AC8" i="61"/>
  <c r="AC7" i="61"/>
  <c r="AC6" i="61"/>
  <c r="AC5" i="61"/>
  <c r="AC4" i="61"/>
  <c r="AC3" i="61"/>
  <c r="A107" i="98"/>
  <c r="A108" i="98" s="1"/>
  <c r="A109" i="98" s="1"/>
  <c r="A110" i="98" s="1"/>
  <c r="B52" i="98"/>
  <c r="B51" i="98"/>
  <c r="AC7" i="63" s="1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AC6" i="63" s="1"/>
  <c r="B30" i="98"/>
  <c r="B29" i="98"/>
  <c r="B28" i="98"/>
  <c r="B27" i="98"/>
  <c r="B26" i="98"/>
  <c r="B25" i="98"/>
  <c r="B24" i="98"/>
  <c r="B23" i="98"/>
  <c r="B22" i="98"/>
  <c r="B21" i="98"/>
  <c r="AC5" i="63" s="1"/>
  <c r="B20" i="98"/>
  <c r="B19" i="98"/>
  <c r="B18" i="98"/>
  <c r="B17" i="98"/>
  <c r="B16" i="98"/>
  <c r="B15" i="98"/>
  <c r="B14" i="98"/>
  <c r="B13" i="98"/>
  <c r="B12" i="98"/>
  <c r="B11" i="98"/>
  <c r="B10" i="98"/>
  <c r="B9" i="98"/>
  <c r="B8" i="98"/>
  <c r="A9" i="63"/>
  <c r="A8" i="63" s="1"/>
  <c r="A7" i="63" s="1"/>
  <c r="A6" i="63" s="1"/>
  <c r="A5" i="63" s="1"/>
  <c r="A4" i="63" s="1"/>
  <c r="A8" i="61"/>
  <c r="A7" i="61" s="1"/>
  <c r="A6" i="61" s="1"/>
  <c r="A5" i="61" s="1"/>
  <c r="A4" i="61" s="1"/>
  <c r="A3" i="61" s="1"/>
  <c r="A2" i="61" s="1"/>
</calcChain>
</file>

<file path=xl/sharedStrings.xml><?xml version="1.0" encoding="utf-8"?>
<sst xmlns="http://schemas.openxmlformats.org/spreadsheetml/2006/main" count="353" uniqueCount="59">
  <si>
    <t>year</t>
  </si>
  <si>
    <t>p</t>
  </si>
  <si>
    <t>Argentina</t>
  </si>
  <si>
    <t>Australia</t>
  </si>
  <si>
    <t>Brazil</t>
  </si>
  <si>
    <t>Canada</t>
  </si>
  <si>
    <t>China</t>
  </si>
  <si>
    <t>Germany</t>
  </si>
  <si>
    <t>France</t>
  </si>
  <si>
    <t>United Kingdom</t>
  </si>
  <si>
    <t>Indonesia</t>
  </si>
  <si>
    <t>India</t>
  </si>
  <si>
    <t>Italy</t>
  </si>
  <si>
    <t>Japan</t>
  </si>
  <si>
    <t>Korea</t>
  </si>
  <si>
    <t>Mexico</t>
  </si>
  <si>
    <t>Russian Federation</t>
  </si>
  <si>
    <t>Saudi Arabia</t>
  </si>
  <si>
    <t>Turkey</t>
  </si>
  <si>
    <t>USA</t>
  </si>
  <si>
    <t>South Africa</t>
  </si>
  <si>
    <t>p90p100</t>
  </si>
  <si>
    <t>p0p50</t>
  </si>
  <si>
    <t>WID code</t>
  </si>
  <si>
    <t>shweal992j</t>
  </si>
  <si>
    <t>Country</t>
  </si>
  <si>
    <t>Poland</t>
  </si>
  <si>
    <t>Nigeria</t>
  </si>
  <si>
    <t>Morocco</t>
  </si>
  <si>
    <t>Lebanon</t>
  </si>
  <si>
    <t>Israel</t>
  </si>
  <si>
    <t>Spain</t>
  </si>
  <si>
    <t>Chile</t>
  </si>
  <si>
    <t>Russia</t>
  </si>
  <si>
    <t>Sweden</t>
  </si>
  <si>
    <t xml:space="preserve">Figure </t>
  </si>
  <si>
    <t>A1F2</t>
  </si>
  <si>
    <t>Algeria</t>
  </si>
  <si>
    <t>UK</t>
  </si>
  <si>
    <t>US</t>
  </si>
  <si>
    <t>Top wealth shares, estimates obtained by capitalizing income (capital gains in shares but not in rankings)</t>
  </si>
  <si>
    <t>Bottom 50% (in red, estimated)</t>
  </si>
  <si>
    <t>Bottom 90%</t>
  </si>
  <si>
    <t>Top 10%</t>
  </si>
  <si>
    <t>Top 5%</t>
  </si>
  <si>
    <t>Top 1%</t>
  </si>
  <si>
    <t>Top 0.5%</t>
  </si>
  <si>
    <t>Top 0.1%</t>
  </si>
  <si>
    <t>Memo: top 0.1% with offshore assets</t>
  </si>
  <si>
    <t>Top 0.01%</t>
  </si>
  <si>
    <t>Top 10% to 1%</t>
  </si>
  <si>
    <t>Top 10% to 5%</t>
  </si>
  <si>
    <t>Top 5% to 1%</t>
  </si>
  <si>
    <t>Top 1% to 0.1%</t>
  </si>
  <si>
    <t>Top 1% to 0.5%</t>
  </si>
  <si>
    <t>Top 0.5% to 0.1%</t>
  </si>
  <si>
    <t>Top 0.1% to 0.01%</t>
  </si>
  <si>
    <t>bottom 50% to bottom 90%</t>
  </si>
  <si>
    <t>This file from SZ2016 (see https://gabriel-zucman.eu/uswealth/). Bottom 50% wealth share 1917-1962 is estimated from available bottom 90% share and a simple ratio which varies according to bottom 90% level. The ratio is estimated from available 1962-2014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</si>
</sst>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1"/>
    <xf numFmtId="0" fontId="3" fillId="0" borderId="1"/>
    <xf numFmtId="0" fontId="1" fillId="0" borderId="1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2"/>
    <xf numFmtId="0" fontId="3" fillId="0" borderId="1" xfId="0" applyFont="1" applyBorder="1"/>
    <xf numFmtId="0" fontId="3" fillId="0" borderId="0" xfId="0" applyFont="1"/>
    <xf numFmtId="0" fontId="3" fillId="0" borderId="1" xfId="2" applyFill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4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0" fontId="0" fillId="0" borderId="0" xfId="4" applyNumberFormat="1" applyFont="1"/>
    <xf numFmtId="9" fontId="0" fillId="0" borderId="0" xfId="4" applyFont="1"/>
    <xf numFmtId="0" fontId="8" fillId="0" borderId="1" xfId="2" applyFont="1"/>
    <xf numFmtId="10" fontId="3" fillId="0" borderId="1" xfId="2" applyNumberFormat="1"/>
    <xf numFmtId="9" fontId="3" fillId="0" borderId="1" xfId="4" applyFont="1" applyBorder="1"/>
    <xf numFmtId="0" fontId="3" fillId="2" borderId="1" xfId="0" applyFont="1" applyFill="1" applyBorder="1"/>
    <xf numFmtId="0" fontId="6" fillId="0" borderId="0" xfId="0" applyFont="1" applyAlignment="1">
      <alignment horizontal="center" vertical="center"/>
    </xf>
  </cellXfs>
  <cellStyles count="5">
    <cellStyle name="Normal" xfId="0" builtinId="0"/>
    <cellStyle name="Normal 2" xfId="1" xr:uid="{677ECD23-B6DB-8442-8F32-9FE51DFB450B}"/>
    <cellStyle name="Normal 3" xfId="2" xr:uid="{63B316A3-9F17-494C-978D-8E525C0DEBD7}"/>
    <cellStyle name="Normal 4" xfId="3" xr:uid="{DAD26EBA-1C08-EF4E-B65A-3C20127662AF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18934300973"/>
          <c:y val="0.11702987335477347"/>
          <c:w val="0.87065860953427332"/>
          <c:h val="0.62894110064549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(bot50%)'!$AE$25:$AE$51</c:f>
              <c:numCache>
                <c:formatCode>General</c:formatCode>
                <c:ptCount val="27"/>
                <c:pt idx="0">
                  <c:v>5.79E-2</c:v>
                </c:pt>
                <c:pt idx="1">
                  <c:v>5.8200000000000002E-2</c:v>
                </c:pt>
                <c:pt idx="2">
                  <c:v>5.8400000000000001E-2</c:v>
                </c:pt>
                <c:pt idx="3">
                  <c:v>5.8600000000000006E-2</c:v>
                </c:pt>
                <c:pt idx="4">
                  <c:v>5.8800000000000005E-2</c:v>
                </c:pt>
                <c:pt idx="5">
                  <c:v>5.8900000000000001E-2</c:v>
                </c:pt>
                <c:pt idx="6">
                  <c:v>5.91E-2</c:v>
                </c:pt>
                <c:pt idx="7">
                  <c:v>5.9200000000000003E-2</c:v>
                </c:pt>
                <c:pt idx="8">
                  <c:v>5.9300000000000005E-2</c:v>
                </c:pt>
                <c:pt idx="9">
                  <c:v>5.9500000000000004E-2</c:v>
                </c:pt>
                <c:pt idx="10">
                  <c:v>5.96E-2</c:v>
                </c:pt>
                <c:pt idx="11">
                  <c:v>5.9700000000000003E-2</c:v>
                </c:pt>
                <c:pt idx="12">
                  <c:v>5.9800000000000006E-2</c:v>
                </c:pt>
                <c:pt idx="13">
                  <c:v>5.9900000000000002E-2</c:v>
                </c:pt>
                <c:pt idx="14">
                  <c:v>6.0000000000000005E-2</c:v>
                </c:pt>
                <c:pt idx="15">
                  <c:v>6.0100000000000001E-2</c:v>
                </c:pt>
                <c:pt idx="16">
                  <c:v>6.0200000000000004E-2</c:v>
                </c:pt>
                <c:pt idx="17">
                  <c:v>6.0200000000000004E-2</c:v>
                </c:pt>
                <c:pt idx="18">
                  <c:v>6.0200000000000004E-2</c:v>
                </c:pt>
                <c:pt idx="19">
                  <c:v>5.8800000000000005E-2</c:v>
                </c:pt>
                <c:pt idx="20">
                  <c:v>5.8900000000000001E-2</c:v>
                </c:pt>
                <c:pt idx="21">
                  <c:v>5.91E-2</c:v>
                </c:pt>
                <c:pt idx="22">
                  <c:v>5.9200000000000003E-2</c:v>
                </c:pt>
                <c:pt idx="23">
                  <c:v>5.8900000000000001E-2</c:v>
                </c:pt>
                <c:pt idx="24">
                  <c:v>5.91E-2</c:v>
                </c:pt>
                <c:pt idx="25">
                  <c:v>5.8900000000000001E-2</c:v>
                </c:pt>
                <c:pt idx="26">
                  <c:v>5.8900000000000001E-2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23-7044-9095-FA9A351CEE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(top10%)'!$AE$25:$AE$51</c:f>
              <c:numCache>
                <c:formatCode>General</c:formatCode>
                <c:ptCount val="27"/>
                <c:pt idx="0">
                  <c:v>0.57590000000000008</c:v>
                </c:pt>
                <c:pt idx="1">
                  <c:v>0.57430000000000003</c:v>
                </c:pt>
                <c:pt idx="2">
                  <c:v>0.57310000000000005</c:v>
                </c:pt>
                <c:pt idx="3">
                  <c:v>0.57230000000000003</c:v>
                </c:pt>
                <c:pt idx="4">
                  <c:v>0.57130000000000003</c:v>
                </c:pt>
                <c:pt idx="5">
                  <c:v>0.57050000000000001</c:v>
                </c:pt>
                <c:pt idx="6">
                  <c:v>0.56969999999999998</c:v>
                </c:pt>
                <c:pt idx="7">
                  <c:v>0.56910000000000005</c:v>
                </c:pt>
                <c:pt idx="8">
                  <c:v>0.56840000000000002</c:v>
                </c:pt>
                <c:pt idx="9">
                  <c:v>0.56769999999999998</c:v>
                </c:pt>
                <c:pt idx="10">
                  <c:v>0.56720000000000004</c:v>
                </c:pt>
                <c:pt idx="11">
                  <c:v>0.5665</c:v>
                </c:pt>
                <c:pt idx="12">
                  <c:v>0.56600000000000006</c:v>
                </c:pt>
                <c:pt idx="13">
                  <c:v>0.56559999999999999</c:v>
                </c:pt>
                <c:pt idx="14">
                  <c:v>0.56510000000000005</c:v>
                </c:pt>
                <c:pt idx="15">
                  <c:v>0.56459999999999999</c:v>
                </c:pt>
                <c:pt idx="16">
                  <c:v>0.56400000000000006</c:v>
                </c:pt>
                <c:pt idx="17">
                  <c:v>0.56390000000000007</c:v>
                </c:pt>
                <c:pt idx="18">
                  <c:v>0.56380000000000008</c:v>
                </c:pt>
                <c:pt idx="19">
                  <c:v>0.57410000000000005</c:v>
                </c:pt>
                <c:pt idx="20">
                  <c:v>0.57290000000000008</c:v>
                </c:pt>
                <c:pt idx="21">
                  <c:v>0.57179999999999997</c:v>
                </c:pt>
                <c:pt idx="22">
                  <c:v>0.57130000000000003</c:v>
                </c:pt>
                <c:pt idx="23">
                  <c:v>0.57300000000000006</c:v>
                </c:pt>
                <c:pt idx="24">
                  <c:v>0.57150000000000001</c:v>
                </c:pt>
                <c:pt idx="25">
                  <c:v>0.57300000000000006</c:v>
                </c:pt>
                <c:pt idx="26">
                  <c:v>0.57330000000000003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23-7044-9095-FA9A351C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9660652994556"/>
          <c:y val="8.8455882352941176E-2"/>
          <c:w val="0.77382386927163926"/>
          <c:h val="0.72292602173051856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'data-A1F2 (bot50%)'!$A$2:$A$51</c:f>
              <c:numCache>
                <c:formatCode>General</c:formatCode>
                <c:ptCount val="5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xVal>
          <c:yVal>
            <c:numRef>
              <c:f>'data-A1F2 (bot50%)'!$L$2:$L$51</c:f>
              <c:numCache>
                <c:formatCode>General</c:formatCode>
                <c:ptCount val="50"/>
                <c:pt idx="0">
                  <c:v>1.6E-2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3.9E-2</c:v>
                </c:pt>
                <c:pt idx="5">
                  <c:v>3.2000000000000001E-2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7.0500000000000007E-2</c:v>
                </c:pt>
                <c:pt idx="9">
                  <c:v>7.1800000000000003E-2</c:v>
                </c:pt>
                <c:pt idx="10">
                  <c:v>7.4200000000000002E-2</c:v>
                </c:pt>
                <c:pt idx="11">
                  <c:v>7.5499999999999998E-2</c:v>
                </c:pt>
                <c:pt idx="12">
                  <c:v>7.6200000000000004E-2</c:v>
                </c:pt>
                <c:pt idx="13">
                  <c:v>7.8E-2</c:v>
                </c:pt>
                <c:pt idx="14">
                  <c:v>7.8800000000000009E-2</c:v>
                </c:pt>
                <c:pt idx="15">
                  <c:v>8.0500000000000002E-2</c:v>
                </c:pt>
                <c:pt idx="16">
                  <c:v>8.1799999999999998E-2</c:v>
                </c:pt>
                <c:pt idx="17">
                  <c:v>7.7700000000000005E-2</c:v>
                </c:pt>
                <c:pt idx="18">
                  <c:v>7.5400000000000009E-2</c:v>
                </c:pt>
                <c:pt idx="19">
                  <c:v>7.350000000000001E-2</c:v>
                </c:pt>
                <c:pt idx="20">
                  <c:v>6.5600000000000006E-2</c:v>
                </c:pt>
                <c:pt idx="21">
                  <c:v>6.6000000000000003E-2</c:v>
                </c:pt>
                <c:pt idx="22">
                  <c:v>6.5200000000000008E-2</c:v>
                </c:pt>
                <c:pt idx="23">
                  <c:v>6.7100000000000007E-2</c:v>
                </c:pt>
                <c:pt idx="24">
                  <c:v>6.2899999999999998E-2</c:v>
                </c:pt>
                <c:pt idx="25">
                  <c:v>6.1100000000000002E-2</c:v>
                </c:pt>
                <c:pt idx="26">
                  <c:v>5.8900000000000001E-2</c:v>
                </c:pt>
                <c:pt idx="27">
                  <c:v>5.8400000000000001E-2</c:v>
                </c:pt>
                <c:pt idx="28">
                  <c:v>5.7000000000000002E-2</c:v>
                </c:pt>
                <c:pt idx="29">
                  <c:v>5.8400000000000001E-2</c:v>
                </c:pt>
                <c:pt idx="30">
                  <c:v>6.0500000000000005E-2</c:v>
                </c:pt>
                <c:pt idx="31">
                  <c:v>6.0299999999999999E-2</c:v>
                </c:pt>
                <c:pt idx="32">
                  <c:v>6.0600000000000001E-2</c:v>
                </c:pt>
                <c:pt idx="33">
                  <c:v>6.08E-2</c:v>
                </c:pt>
                <c:pt idx="34">
                  <c:v>5.8300000000000005E-2</c:v>
                </c:pt>
                <c:pt idx="35">
                  <c:v>5.5900000000000005E-2</c:v>
                </c:pt>
                <c:pt idx="36">
                  <c:v>5.6500000000000002E-2</c:v>
                </c:pt>
                <c:pt idx="37">
                  <c:v>5.3600000000000002E-2</c:v>
                </c:pt>
                <c:pt idx="38">
                  <c:v>4.7500000000000001E-2</c:v>
                </c:pt>
                <c:pt idx="39">
                  <c:v>5.0500000000000003E-2</c:v>
                </c:pt>
                <c:pt idx="40">
                  <c:v>5.3400000000000003E-2</c:v>
                </c:pt>
                <c:pt idx="41">
                  <c:v>5.11E-2</c:v>
                </c:pt>
                <c:pt idx="42">
                  <c:v>5.0100000000000006E-2</c:v>
                </c:pt>
                <c:pt idx="43">
                  <c:v>4.9800000000000004E-2</c:v>
                </c:pt>
                <c:pt idx="44">
                  <c:v>0.05</c:v>
                </c:pt>
                <c:pt idx="45">
                  <c:v>4.99E-2</c:v>
                </c:pt>
                <c:pt idx="46">
                  <c:v>4.9600000000000005E-2</c:v>
                </c:pt>
                <c:pt idx="47">
                  <c:v>4.9600000000000005E-2</c:v>
                </c:pt>
                <c:pt idx="48">
                  <c:v>4.9600000000000005E-2</c:v>
                </c:pt>
                <c:pt idx="49">
                  <c:v>4.8899999999999999E-2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Bottom 50%</c:v>
                </c15:tx>
              </c15:filteredSeriesTitle>
            </c:ext>
            <c:ext xmlns:c16="http://schemas.microsoft.com/office/drawing/2014/chart" uri="{C3380CC4-5D6E-409C-BE32-E72D297353CC}">
              <c16:uniqueId val="{00000000-B17E-EF46-AF63-DC4BF7E9E0D8}"/>
            </c:ext>
          </c:extLst>
        </c:ser>
        <c:ser>
          <c:idx val="2"/>
          <c:order val="1"/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'data-A1F2 (top10%)'!$A$2:$A$51</c:f>
              <c:numCache>
                <c:formatCode>General</c:formatCode>
                <c:ptCount val="5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xVal>
          <c:yVal>
            <c:numRef>
              <c:f>'data-A1F2 (top10%)'!$L$2:$L$51</c:f>
              <c:numCache>
                <c:formatCode>General</c:formatCode>
                <c:ptCount val="50"/>
                <c:pt idx="0">
                  <c:v>0.84</c:v>
                </c:pt>
                <c:pt idx="1">
                  <c:v>0.83</c:v>
                </c:pt>
                <c:pt idx="2">
                  <c:v>0.82</c:v>
                </c:pt>
                <c:pt idx="3">
                  <c:v>0.8</c:v>
                </c:pt>
                <c:pt idx="4">
                  <c:v>0.72</c:v>
                </c:pt>
                <c:pt idx="5">
                  <c:v>0.72</c:v>
                </c:pt>
                <c:pt idx="6">
                  <c:v>0.71</c:v>
                </c:pt>
                <c:pt idx="7">
                  <c:v>0.58199999999999996</c:v>
                </c:pt>
                <c:pt idx="8">
                  <c:v>0.54170000000000007</c:v>
                </c:pt>
                <c:pt idx="9">
                  <c:v>0.53420000000000001</c:v>
                </c:pt>
                <c:pt idx="10">
                  <c:v>0.52760000000000007</c:v>
                </c:pt>
                <c:pt idx="11">
                  <c:v>0.52510000000000001</c:v>
                </c:pt>
                <c:pt idx="12">
                  <c:v>0.52439999999999998</c:v>
                </c:pt>
                <c:pt idx="13">
                  <c:v>0.52650000000000008</c:v>
                </c:pt>
                <c:pt idx="14">
                  <c:v>0.53120000000000001</c:v>
                </c:pt>
                <c:pt idx="15">
                  <c:v>0.53100000000000003</c:v>
                </c:pt>
                <c:pt idx="16">
                  <c:v>0.53090000000000004</c:v>
                </c:pt>
                <c:pt idx="17">
                  <c:v>0.53410000000000002</c:v>
                </c:pt>
                <c:pt idx="18">
                  <c:v>0.52839999999999998</c:v>
                </c:pt>
                <c:pt idx="19">
                  <c:v>0.53239999999999998</c:v>
                </c:pt>
                <c:pt idx="20">
                  <c:v>0.53460000000000008</c:v>
                </c:pt>
                <c:pt idx="21">
                  <c:v>0.53660000000000008</c:v>
                </c:pt>
                <c:pt idx="22">
                  <c:v>0.53660000000000008</c:v>
                </c:pt>
                <c:pt idx="23">
                  <c:v>0.53590000000000004</c:v>
                </c:pt>
                <c:pt idx="24">
                  <c:v>0.5665</c:v>
                </c:pt>
                <c:pt idx="25">
                  <c:v>0.58020000000000005</c:v>
                </c:pt>
                <c:pt idx="26">
                  <c:v>0.59370000000000001</c:v>
                </c:pt>
                <c:pt idx="27">
                  <c:v>0.60010000000000008</c:v>
                </c:pt>
                <c:pt idx="28">
                  <c:v>0.60220000000000007</c:v>
                </c:pt>
                <c:pt idx="29">
                  <c:v>0.59370000000000001</c:v>
                </c:pt>
                <c:pt idx="30">
                  <c:v>0.57920000000000005</c:v>
                </c:pt>
                <c:pt idx="31">
                  <c:v>0.57179999999999997</c:v>
                </c:pt>
                <c:pt idx="32">
                  <c:v>0.56540000000000001</c:v>
                </c:pt>
                <c:pt idx="33">
                  <c:v>0.55710000000000004</c:v>
                </c:pt>
                <c:pt idx="34">
                  <c:v>0.56010000000000004</c:v>
                </c:pt>
                <c:pt idx="35">
                  <c:v>0.56600000000000006</c:v>
                </c:pt>
                <c:pt idx="36">
                  <c:v>0.56110000000000004</c:v>
                </c:pt>
                <c:pt idx="37">
                  <c:v>0.56569999999999998</c:v>
                </c:pt>
                <c:pt idx="38">
                  <c:v>0.5827</c:v>
                </c:pt>
                <c:pt idx="39">
                  <c:v>0.57600000000000007</c:v>
                </c:pt>
                <c:pt idx="40">
                  <c:v>0.57130000000000003</c:v>
                </c:pt>
                <c:pt idx="41">
                  <c:v>0.57769999999999999</c:v>
                </c:pt>
                <c:pt idx="42">
                  <c:v>0.58540000000000003</c:v>
                </c:pt>
                <c:pt idx="43">
                  <c:v>0.58740000000000003</c:v>
                </c:pt>
                <c:pt idx="44">
                  <c:v>0.58560000000000001</c:v>
                </c:pt>
                <c:pt idx="45">
                  <c:v>0.58650000000000002</c:v>
                </c:pt>
                <c:pt idx="46">
                  <c:v>0.58910000000000007</c:v>
                </c:pt>
                <c:pt idx="47">
                  <c:v>0.58910000000000007</c:v>
                </c:pt>
                <c:pt idx="48">
                  <c:v>0.58930000000000005</c:v>
                </c:pt>
                <c:pt idx="49">
                  <c:v>0.5948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Top 10%</c:v>
                </c15:tx>
              </c15:filteredSeriesTitle>
            </c:ext>
            <c:ext xmlns:c16="http://schemas.microsoft.com/office/drawing/2014/chart" uri="{C3380CC4-5D6E-409C-BE32-E72D297353CC}">
              <c16:uniqueId val="{00000002-B17E-EF46-AF63-DC4BF7E9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share of total </a:t>
                </a:r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9660652994556"/>
          <c:y val="8.8455882352941176E-2"/>
          <c:w val="0.77382386927163926"/>
          <c:h val="0.68529067576412706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'data-A1F2 (bot50%)'!$A$2:$A$51</c:f>
              <c:numCache>
                <c:formatCode>General</c:formatCode>
                <c:ptCount val="5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xVal>
          <c:yVal>
            <c:numRef>
              <c:f>'data-A1F2 (bot50%)'!$M$2:$M$51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18">
                  <c:v>6.2E-2</c:v>
                </c:pt>
                <c:pt idx="23">
                  <c:v>6.2600000000000003E-2</c:v>
                </c:pt>
                <c:pt idx="24">
                  <c:v>5.0599999999999999E-2</c:v>
                </c:pt>
                <c:pt idx="25">
                  <c:v>4.2700000000000002E-2</c:v>
                </c:pt>
                <c:pt idx="26">
                  <c:v>4.4400000000000002E-2</c:v>
                </c:pt>
                <c:pt idx="27">
                  <c:v>5.1200000000000002E-2</c:v>
                </c:pt>
                <c:pt idx="28">
                  <c:v>4.9800000000000004E-2</c:v>
                </c:pt>
                <c:pt idx="29">
                  <c:v>5.1500000000000004E-2</c:v>
                </c:pt>
                <c:pt idx="30">
                  <c:v>5.0200000000000002E-2</c:v>
                </c:pt>
                <c:pt idx="31">
                  <c:v>5.3200000000000004E-2</c:v>
                </c:pt>
                <c:pt idx="32">
                  <c:v>5.7300000000000004E-2</c:v>
                </c:pt>
                <c:pt idx="33">
                  <c:v>5.7100000000000005E-2</c:v>
                </c:pt>
                <c:pt idx="34">
                  <c:v>5.6000000000000001E-2</c:v>
                </c:pt>
                <c:pt idx="35">
                  <c:v>6.0100000000000001E-2</c:v>
                </c:pt>
                <c:pt idx="36">
                  <c:v>6.3100000000000003E-2</c:v>
                </c:pt>
                <c:pt idx="37">
                  <c:v>4.82E-2</c:v>
                </c:pt>
                <c:pt idx="38">
                  <c:v>4.9500000000000002E-2</c:v>
                </c:pt>
                <c:pt idx="39">
                  <c:v>4.2200000000000001E-2</c:v>
                </c:pt>
                <c:pt idx="40">
                  <c:v>4.4700000000000004E-2</c:v>
                </c:pt>
                <c:pt idx="41">
                  <c:v>4.2700000000000002E-2</c:v>
                </c:pt>
                <c:pt idx="42">
                  <c:v>3.9199999999999999E-2</c:v>
                </c:pt>
                <c:pt idx="43">
                  <c:v>4.53E-2</c:v>
                </c:pt>
                <c:pt idx="44">
                  <c:v>4.3799999999999999E-2</c:v>
                </c:pt>
                <c:pt idx="45">
                  <c:v>4.2800000000000005E-2</c:v>
                </c:pt>
                <c:pt idx="46">
                  <c:v>4.6400000000000004E-2</c:v>
                </c:pt>
                <c:pt idx="47">
                  <c:v>4.65E-2</c:v>
                </c:pt>
                <c:pt idx="48">
                  <c:v>4.6600000000000003E-2</c:v>
                </c:pt>
                <c:pt idx="49">
                  <c:v>4.6400000000000004E-2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Bottom 50%</c:v>
                </c15:tx>
              </c15:filteredSeriesTitle>
            </c:ext>
            <c:ext xmlns:c16="http://schemas.microsoft.com/office/drawing/2014/chart" uri="{C3380CC4-5D6E-409C-BE32-E72D297353CC}">
              <c16:uniqueId val="{00000000-081A-D646-B2EF-3A2A22D17D35}"/>
            </c:ext>
          </c:extLst>
        </c:ser>
        <c:ser>
          <c:idx val="2"/>
          <c:order val="1"/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'data-A1F2 (top10%)'!$A$2:$A$51</c:f>
              <c:numCache>
                <c:formatCode>General</c:formatCode>
                <c:ptCount val="5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  <c:pt idx="49">
                  <c:v>2021</c:v>
                </c:pt>
              </c:numCache>
            </c:numRef>
          </c:xVal>
          <c:yVal>
            <c:numRef>
              <c:f>'data-A1F2 (top10%)'!$M$2:$M$51</c:f>
              <c:numCache>
                <c:formatCode>General</c:formatCode>
                <c:ptCount val="50"/>
                <c:pt idx="0">
                  <c:v>0.92700000000000005</c:v>
                </c:pt>
                <c:pt idx="1">
                  <c:v>0.91900000000000004</c:v>
                </c:pt>
                <c:pt idx="2">
                  <c:v>0.88</c:v>
                </c:pt>
                <c:pt idx="3">
                  <c:v>0.86</c:v>
                </c:pt>
                <c:pt idx="4">
                  <c:v>0.83799999999999997</c:v>
                </c:pt>
                <c:pt idx="5">
                  <c:v>0.79900000000000004</c:v>
                </c:pt>
                <c:pt idx="6">
                  <c:v>0.70499999999999996</c:v>
                </c:pt>
                <c:pt idx="7">
                  <c:v>0.64500000000000002</c:v>
                </c:pt>
                <c:pt idx="8">
                  <c:v>0.52100000000000002</c:v>
                </c:pt>
                <c:pt idx="18">
                  <c:v>0.46</c:v>
                </c:pt>
                <c:pt idx="23">
                  <c:v>0.52500000000000002</c:v>
                </c:pt>
                <c:pt idx="24">
                  <c:v>0.53990000000000005</c:v>
                </c:pt>
                <c:pt idx="25">
                  <c:v>0.56520000000000004</c:v>
                </c:pt>
                <c:pt idx="26">
                  <c:v>0.56690000000000007</c:v>
                </c:pt>
                <c:pt idx="27">
                  <c:v>0.54870000000000008</c:v>
                </c:pt>
                <c:pt idx="28">
                  <c:v>0.55769999999999997</c:v>
                </c:pt>
                <c:pt idx="29">
                  <c:v>0.55100000000000005</c:v>
                </c:pt>
                <c:pt idx="30">
                  <c:v>0.55449999999999999</c:v>
                </c:pt>
                <c:pt idx="31">
                  <c:v>0.54490000000000005</c:v>
                </c:pt>
                <c:pt idx="32">
                  <c:v>0.54070000000000007</c:v>
                </c:pt>
                <c:pt idx="33">
                  <c:v>0.54160000000000008</c:v>
                </c:pt>
                <c:pt idx="34">
                  <c:v>0.54490000000000005</c:v>
                </c:pt>
                <c:pt idx="35">
                  <c:v>0.54459999999999997</c:v>
                </c:pt>
                <c:pt idx="36">
                  <c:v>0.53810000000000002</c:v>
                </c:pt>
                <c:pt idx="37">
                  <c:v>0.54380000000000006</c:v>
                </c:pt>
                <c:pt idx="38">
                  <c:v>0.54610000000000003</c:v>
                </c:pt>
                <c:pt idx="39">
                  <c:v>0.55820000000000003</c:v>
                </c:pt>
                <c:pt idx="40">
                  <c:v>0.55690000000000006</c:v>
                </c:pt>
                <c:pt idx="41">
                  <c:v>0.56769999999999998</c:v>
                </c:pt>
                <c:pt idx="42">
                  <c:v>0.57850000000000001</c:v>
                </c:pt>
                <c:pt idx="43">
                  <c:v>0.56700000000000006</c:v>
                </c:pt>
                <c:pt idx="44">
                  <c:v>0.57150000000000001</c:v>
                </c:pt>
                <c:pt idx="45">
                  <c:v>0.57530000000000003</c:v>
                </c:pt>
                <c:pt idx="46">
                  <c:v>0.57120000000000004</c:v>
                </c:pt>
                <c:pt idx="47">
                  <c:v>0.57050000000000001</c:v>
                </c:pt>
                <c:pt idx="48">
                  <c:v>0.56990000000000007</c:v>
                </c:pt>
                <c:pt idx="49">
                  <c:v>0.57130000000000003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Top 10%</c:v>
                </c15:tx>
              </c15:filteredSeriesTitle>
            </c:ext>
            <c:ext xmlns:c16="http://schemas.microsoft.com/office/drawing/2014/chart" uri="{C3380CC4-5D6E-409C-BE32-E72D297353CC}">
              <c16:uniqueId val="{00000001-081A-D646-B2EF-3A2A22D1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share of total </a:t>
                </a:r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9660652994556"/>
          <c:y val="0.12795618277969378"/>
          <c:w val="0.77382386927163926"/>
          <c:h val="0.62265475943983484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'data-A1F2 (bot50%)'!$A$3:$A$51</c:f>
              <c:numCache>
                <c:formatCode>General</c:formatCode>
                <c:ptCount val="49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</c:numCache>
            </c:numRef>
          </c:xVal>
          <c:yVal>
            <c:numRef>
              <c:f>'data-A1F2 (bot50%)'!$AC$3:$AC$51</c:f>
              <c:numCache>
                <c:formatCode>0%</c:formatCode>
                <c:ptCount val="49"/>
                <c:pt idx="0">
                  <c:v>9.219436151908747E-3</c:v>
                </c:pt>
                <c:pt idx="1">
                  <c:v>1.0233267961413646E-2</c:v>
                </c:pt>
                <c:pt idx="2">
                  <c:v>7.3715466099080933E-3</c:v>
                </c:pt>
                <c:pt idx="3">
                  <c:v>1.1213014501055607E-2</c:v>
                </c:pt>
                <c:pt idx="4">
                  <c:v>2.5953867788949474E-2</c:v>
                </c:pt>
                <c:pt idx="5">
                  <c:v>2.5953867788949474E-2</c:v>
                </c:pt>
                <c:pt idx="6" formatCode="0.00%">
                  <c:v>2.1299999999999999E-2</c:v>
                </c:pt>
                <c:pt idx="7" formatCode="0.00%">
                  <c:v>2.1999999999999999E-2</c:v>
                </c:pt>
                <c:pt idx="8" formatCode="0.00%">
                  <c:v>2.3699999999999999E-2</c:v>
                </c:pt>
                <c:pt idx="9" formatCode="0.00%">
                  <c:v>2.6599999999999999E-2</c:v>
                </c:pt>
                <c:pt idx="10" formatCode="0.00%">
                  <c:v>2.7699999999999999E-2</c:v>
                </c:pt>
                <c:pt idx="11" formatCode="0.00%">
                  <c:v>2.5399999999999999E-2</c:v>
                </c:pt>
                <c:pt idx="12" formatCode="0.00%">
                  <c:v>2.6599999999999999E-2</c:v>
                </c:pt>
                <c:pt idx="13" formatCode="0.00%">
                  <c:v>2.64E-2</c:v>
                </c:pt>
                <c:pt idx="14" formatCode="0.00%">
                  <c:v>2.86E-2</c:v>
                </c:pt>
                <c:pt idx="15" formatCode="0.00%">
                  <c:v>2.7300000000000001E-2</c:v>
                </c:pt>
                <c:pt idx="16" formatCode="0.00%">
                  <c:v>2.7E-2</c:v>
                </c:pt>
                <c:pt idx="17" formatCode="0.00%">
                  <c:v>2.6800000000000001E-2</c:v>
                </c:pt>
                <c:pt idx="18" formatCode="0.00%">
                  <c:v>2.63E-2</c:v>
                </c:pt>
                <c:pt idx="19" formatCode="0.00%">
                  <c:v>2.4299999999999999E-2</c:v>
                </c:pt>
                <c:pt idx="20" formatCode="0.00%">
                  <c:v>2.3099999999999999E-2</c:v>
                </c:pt>
                <c:pt idx="21" formatCode="0.00%">
                  <c:v>2.1899999999999999E-2</c:v>
                </c:pt>
                <c:pt idx="22" formatCode="0.00%">
                  <c:v>2.06E-2</c:v>
                </c:pt>
                <c:pt idx="23" formatCode="0.00%">
                  <c:v>1.89E-2</c:v>
                </c:pt>
                <c:pt idx="24" formatCode="0.00%">
                  <c:v>1.67E-2</c:v>
                </c:pt>
                <c:pt idx="25" formatCode="0.00%">
                  <c:v>1.5800000000000002E-2</c:v>
                </c:pt>
                <c:pt idx="26" formatCode="0.00%">
                  <c:v>1.7000000000000001E-2</c:v>
                </c:pt>
                <c:pt idx="27" formatCode="0.00%">
                  <c:v>1.7500000000000002E-2</c:v>
                </c:pt>
                <c:pt idx="28" formatCode="0.00%">
                  <c:v>1.9E-2</c:v>
                </c:pt>
                <c:pt idx="29" formatCode="0.00%">
                  <c:v>1.9400000000000001E-2</c:v>
                </c:pt>
                <c:pt idx="30" formatCode="0.00%">
                  <c:v>1.84E-2</c:v>
                </c:pt>
                <c:pt idx="31" formatCode="0.00%">
                  <c:v>1.7899999999999999E-2</c:v>
                </c:pt>
                <c:pt idx="32" formatCode="0.00%">
                  <c:v>1.8599999999999998E-2</c:v>
                </c:pt>
                <c:pt idx="33" formatCode="0.00%">
                  <c:v>1.6899999999999998E-2</c:v>
                </c:pt>
                <c:pt idx="34" formatCode="0.00%">
                  <c:v>1.4200000000000001E-2</c:v>
                </c:pt>
                <c:pt idx="35" formatCode="0.00%">
                  <c:v>1.12E-2</c:v>
                </c:pt>
                <c:pt idx="36" formatCode="0.00%">
                  <c:v>9.4999999999999998E-3</c:v>
                </c:pt>
                <c:pt idx="37" formatCode="0.00%">
                  <c:v>8.8999999999999999E-3</c:v>
                </c:pt>
                <c:pt idx="38" formatCode="0.00%">
                  <c:v>8.8000000000000005E-3</c:v>
                </c:pt>
                <c:pt idx="39" formatCode="0.00%">
                  <c:v>8.6999999999999994E-3</c:v>
                </c:pt>
                <c:pt idx="40" formatCode="0.00%">
                  <c:v>9.1999999999999998E-3</c:v>
                </c:pt>
                <c:pt idx="41" formatCode="0.00%">
                  <c:v>1.03E-2</c:v>
                </c:pt>
                <c:pt idx="42" formatCode="0.00%">
                  <c:v>1.09E-2</c:v>
                </c:pt>
                <c:pt idx="43" formatCode="0.00%">
                  <c:v>1.15E-2</c:v>
                </c:pt>
                <c:pt idx="44" formatCode="0.00%">
                  <c:v>1.43E-2</c:v>
                </c:pt>
                <c:pt idx="45" formatCode="0.00%">
                  <c:v>1.4800000000000001E-2</c:v>
                </c:pt>
                <c:pt idx="46" formatCode="0.00%">
                  <c:v>1.5100000000000001E-2</c:v>
                </c:pt>
                <c:pt idx="47" formatCode="General">
                  <c:v>1.5000000000000001E-2</c:v>
                </c:pt>
                <c:pt idx="48" formatCode="General">
                  <c:v>1.4800000000000001E-2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Bottom 50%</c:v>
                </c15:tx>
              </c15:filteredSeriesTitle>
            </c:ext>
            <c:ext xmlns:c16="http://schemas.microsoft.com/office/drawing/2014/chart" uri="{C3380CC4-5D6E-409C-BE32-E72D297353CC}">
              <c16:uniqueId val="{00000000-58C5-244E-BC78-27D26D378957}"/>
            </c:ext>
          </c:extLst>
        </c:ser>
        <c:ser>
          <c:idx val="2"/>
          <c:order val="1"/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'data-A1F2 (top10%)'!$A$3:$A$51</c:f>
              <c:numCache>
                <c:formatCode>General</c:formatCode>
                <c:ptCount val="49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</c:numCache>
            </c:numRef>
          </c:xVal>
          <c:yVal>
            <c:numRef>
              <c:f>'data-A1F2 (top10%)'!$AC$3:$AC$51</c:f>
              <c:numCache>
                <c:formatCode>General</c:formatCode>
                <c:ptCount val="49"/>
                <c:pt idx="0">
                  <c:v>0.79512364106869449</c:v>
                </c:pt>
                <c:pt idx="1">
                  <c:v>0.772594045301919</c:v>
                </c:pt>
                <c:pt idx="2">
                  <c:v>0.83618785311315347</c:v>
                </c:pt>
                <c:pt idx="3">
                  <c:v>0.77573970997888786</c:v>
                </c:pt>
                <c:pt idx="4">
                  <c:v>0.71565754440784946</c:v>
                </c:pt>
                <c:pt idx="5">
                  <c:v>0.72680139169526869</c:v>
                </c:pt>
                <c:pt idx="6">
                  <c:v>0.70002500000000012</c:v>
                </c:pt>
                <c:pt idx="7">
                  <c:v>0.67130000000000001</c:v>
                </c:pt>
                <c:pt idx="8">
                  <c:v>0.66953000000000007</c:v>
                </c:pt>
                <c:pt idx="9">
                  <c:v>0.6591300000000001</c:v>
                </c:pt>
                <c:pt idx="10">
                  <c:v>0.65004000000000006</c:v>
                </c:pt>
                <c:pt idx="11">
                  <c:v>0.64382000000000006</c:v>
                </c:pt>
                <c:pt idx="12">
                  <c:v>0.63684000000000007</c:v>
                </c:pt>
                <c:pt idx="13">
                  <c:v>0.63614000000000004</c:v>
                </c:pt>
                <c:pt idx="14">
                  <c:v>0.64254</c:v>
                </c:pt>
                <c:pt idx="15">
                  <c:v>0.65338000000000007</c:v>
                </c:pt>
                <c:pt idx="16">
                  <c:v>0.65233000000000008</c:v>
                </c:pt>
                <c:pt idx="17">
                  <c:v>0.65734000000000004</c:v>
                </c:pt>
                <c:pt idx="18">
                  <c:v>0.65498000000000001</c:v>
                </c:pt>
                <c:pt idx="19">
                  <c:v>0.67095000000000005</c:v>
                </c:pt>
                <c:pt idx="20">
                  <c:v>0.67458000000000007</c:v>
                </c:pt>
                <c:pt idx="21">
                  <c:v>0.67376000000000003</c:v>
                </c:pt>
                <c:pt idx="22">
                  <c:v>0.67608000000000001</c:v>
                </c:pt>
                <c:pt idx="23">
                  <c:v>0.68032002449035645</c:v>
                </c:pt>
                <c:pt idx="24">
                  <c:v>0.68606001138687134</c:v>
                </c:pt>
                <c:pt idx="25">
                  <c:v>0.69168001413345337</c:v>
                </c:pt>
                <c:pt idx="26">
                  <c:v>0.69517999887466431</c:v>
                </c:pt>
                <c:pt idx="27">
                  <c:v>0.69846999645233154</c:v>
                </c:pt>
                <c:pt idx="28">
                  <c:v>0.69203001260757446</c:v>
                </c:pt>
                <c:pt idx="29">
                  <c:v>0.69019997119903564</c:v>
                </c:pt>
                <c:pt idx="30">
                  <c:v>0.69270998239517212</c:v>
                </c:pt>
                <c:pt idx="31">
                  <c:v>0.69972002506256104</c:v>
                </c:pt>
                <c:pt idx="32">
                  <c:v>0.69941002130508423</c:v>
                </c:pt>
                <c:pt idx="33">
                  <c:v>0.70661002397537231</c:v>
                </c:pt>
                <c:pt idx="34">
                  <c:v>0.71640998125076294</c:v>
                </c:pt>
                <c:pt idx="35">
                  <c:v>0.74629002809524536</c:v>
                </c:pt>
                <c:pt idx="36">
                  <c:v>0.75076001882553101</c:v>
                </c:pt>
                <c:pt idx="37">
                  <c:v>0.7573699951171875</c:v>
                </c:pt>
                <c:pt idx="38">
                  <c:v>0.7597699761390686</c:v>
                </c:pt>
                <c:pt idx="39">
                  <c:v>0.77240002155303955</c:v>
                </c:pt>
                <c:pt idx="40">
                  <c:v>0.7288</c:v>
                </c:pt>
                <c:pt idx="41">
                  <c:v>0.72850000000000004</c:v>
                </c:pt>
                <c:pt idx="42">
                  <c:v>0.72670000000000001</c:v>
                </c:pt>
                <c:pt idx="43">
                  <c:v>0.72240000000000004</c:v>
                </c:pt>
                <c:pt idx="44">
                  <c:v>0.70840000000000003</c:v>
                </c:pt>
                <c:pt idx="45">
                  <c:v>0.70679999999999998</c:v>
                </c:pt>
                <c:pt idx="46">
                  <c:v>0.70669999999999999</c:v>
                </c:pt>
                <c:pt idx="47">
                  <c:v>0.70669999999999999</c:v>
                </c:pt>
                <c:pt idx="48">
                  <c:v>0.71120000000000005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Top 10%</c:v>
                </c15:tx>
              </c15:filteredSeriesTitle>
            </c:ext>
            <c:ext xmlns:c16="http://schemas.microsoft.com/office/drawing/2014/chart" uri="{C3380CC4-5D6E-409C-BE32-E72D297353CC}">
              <c16:uniqueId val="{00000001-58C5-244E-BC78-27D26D37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share of total </a:t>
                </a:r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1936346511726431"/>
          <c:w val="0.87065860953427332"/>
          <c:h val="0.635603619037974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(bot50%)'!$N$25:$N$51</c:f>
              <c:numCache>
                <c:formatCode>General</c:formatCode>
                <c:ptCount val="27"/>
                <c:pt idx="0">
                  <c:v>5.0800000000000005E-2</c:v>
                </c:pt>
                <c:pt idx="1">
                  <c:v>5.04E-2</c:v>
                </c:pt>
                <c:pt idx="2">
                  <c:v>5.21E-2</c:v>
                </c:pt>
                <c:pt idx="3">
                  <c:v>5.3200000000000004E-2</c:v>
                </c:pt>
                <c:pt idx="4">
                  <c:v>5.5800000000000002E-2</c:v>
                </c:pt>
                <c:pt idx="5">
                  <c:v>5.8100000000000006E-2</c:v>
                </c:pt>
                <c:pt idx="6">
                  <c:v>5.8600000000000006E-2</c:v>
                </c:pt>
                <c:pt idx="7">
                  <c:v>5.8900000000000001E-2</c:v>
                </c:pt>
                <c:pt idx="8">
                  <c:v>5.8600000000000006E-2</c:v>
                </c:pt>
                <c:pt idx="9">
                  <c:v>5.7600000000000005E-2</c:v>
                </c:pt>
                <c:pt idx="10">
                  <c:v>5.5900000000000005E-2</c:v>
                </c:pt>
                <c:pt idx="11">
                  <c:v>5.6500000000000002E-2</c:v>
                </c:pt>
                <c:pt idx="12">
                  <c:v>5.6900000000000006E-2</c:v>
                </c:pt>
                <c:pt idx="13">
                  <c:v>5.5900000000000005E-2</c:v>
                </c:pt>
                <c:pt idx="14">
                  <c:v>5.7100000000000005E-2</c:v>
                </c:pt>
                <c:pt idx="15">
                  <c:v>5.6300000000000003E-2</c:v>
                </c:pt>
                <c:pt idx="16">
                  <c:v>5.45E-2</c:v>
                </c:pt>
                <c:pt idx="17">
                  <c:v>5.3999999999999999E-2</c:v>
                </c:pt>
                <c:pt idx="18">
                  <c:v>5.4200000000000005E-2</c:v>
                </c:pt>
                <c:pt idx="19">
                  <c:v>5.4300000000000001E-2</c:v>
                </c:pt>
                <c:pt idx="20">
                  <c:v>5.4200000000000005E-2</c:v>
                </c:pt>
                <c:pt idx="21">
                  <c:v>5.4300000000000001E-2</c:v>
                </c:pt>
                <c:pt idx="22">
                  <c:v>5.45E-2</c:v>
                </c:pt>
                <c:pt idx="23">
                  <c:v>5.4600000000000003E-2</c:v>
                </c:pt>
                <c:pt idx="24">
                  <c:v>5.4600000000000003E-2</c:v>
                </c:pt>
                <c:pt idx="25">
                  <c:v>5.4800000000000001E-2</c:v>
                </c:pt>
                <c:pt idx="26">
                  <c:v>5.4600000000000003E-2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6A-0049-96D9-7C5C8A3526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(top10%)'!$N$25:$N$51</c:f>
              <c:numCache>
                <c:formatCode>General</c:formatCode>
                <c:ptCount val="27"/>
                <c:pt idx="0">
                  <c:v>0.62570000000000003</c:v>
                </c:pt>
                <c:pt idx="1">
                  <c:v>0.62730000000000008</c:v>
                </c:pt>
                <c:pt idx="2">
                  <c:v>0.61880000000000002</c:v>
                </c:pt>
                <c:pt idx="3">
                  <c:v>0.61350000000000005</c:v>
                </c:pt>
                <c:pt idx="4">
                  <c:v>0.59570000000000001</c:v>
                </c:pt>
                <c:pt idx="5">
                  <c:v>0.5786</c:v>
                </c:pt>
                <c:pt idx="6">
                  <c:v>0.57440000000000002</c:v>
                </c:pt>
                <c:pt idx="7">
                  <c:v>0.57179999999999997</c:v>
                </c:pt>
                <c:pt idx="8">
                  <c:v>0.57290000000000008</c:v>
                </c:pt>
                <c:pt idx="9">
                  <c:v>0.57879999999999998</c:v>
                </c:pt>
                <c:pt idx="10">
                  <c:v>0.58810000000000007</c:v>
                </c:pt>
                <c:pt idx="11">
                  <c:v>0.58450000000000002</c:v>
                </c:pt>
                <c:pt idx="12">
                  <c:v>0.58220000000000005</c:v>
                </c:pt>
                <c:pt idx="13">
                  <c:v>0.58989999999999998</c:v>
                </c:pt>
                <c:pt idx="14">
                  <c:v>0.58240000000000003</c:v>
                </c:pt>
                <c:pt idx="15">
                  <c:v>0.58860000000000001</c:v>
                </c:pt>
                <c:pt idx="16">
                  <c:v>0.60220000000000007</c:v>
                </c:pt>
                <c:pt idx="17">
                  <c:v>0.60589999999999999</c:v>
                </c:pt>
                <c:pt idx="18">
                  <c:v>0.60520000000000007</c:v>
                </c:pt>
                <c:pt idx="19">
                  <c:v>0.60430000000000006</c:v>
                </c:pt>
                <c:pt idx="20">
                  <c:v>0.60450000000000004</c:v>
                </c:pt>
                <c:pt idx="21">
                  <c:v>0.60430000000000006</c:v>
                </c:pt>
                <c:pt idx="22">
                  <c:v>0.60320000000000007</c:v>
                </c:pt>
                <c:pt idx="23">
                  <c:v>0.60250000000000004</c:v>
                </c:pt>
                <c:pt idx="24">
                  <c:v>0.60199999999999998</c:v>
                </c:pt>
                <c:pt idx="25">
                  <c:v>0.60030000000000006</c:v>
                </c:pt>
                <c:pt idx="26">
                  <c:v>0.60199999999999998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6A-0049-96D9-7C5C8A35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1109554364906736"/>
          <c:w val="0.87065860953427332"/>
          <c:h val="0.61496250122073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(bot50%)'!$O$25:$O$51</c:f>
              <c:numCache>
                <c:formatCode>General</c:formatCode>
                <c:ptCount val="27"/>
                <c:pt idx="0">
                  <c:v>5.0800000000000005E-2</c:v>
                </c:pt>
                <c:pt idx="1">
                  <c:v>5.0200000000000002E-2</c:v>
                </c:pt>
                <c:pt idx="2">
                  <c:v>4.99E-2</c:v>
                </c:pt>
                <c:pt idx="3">
                  <c:v>4.9100000000000005E-2</c:v>
                </c:pt>
                <c:pt idx="4">
                  <c:v>4.8000000000000001E-2</c:v>
                </c:pt>
                <c:pt idx="5">
                  <c:v>4.7900000000000005E-2</c:v>
                </c:pt>
                <c:pt idx="6">
                  <c:v>4.5999999999999999E-2</c:v>
                </c:pt>
                <c:pt idx="7">
                  <c:v>4.5400000000000003E-2</c:v>
                </c:pt>
                <c:pt idx="8">
                  <c:v>4.4000000000000004E-2</c:v>
                </c:pt>
                <c:pt idx="9">
                  <c:v>4.2300000000000004E-2</c:v>
                </c:pt>
                <c:pt idx="10">
                  <c:v>4.1000000000000002E-2</c:v>
                </c:pt>
                <c:pt idx="11">
                  <c:v>4.1399999999999999E-2</c:v>
                </c:pt>
                <c:pt idx="12">
                  <c:v>4.1700000000000001E-2</c:v>
                </c:pt>
                <c:pt idx="13">
                  <c:v>3.9600000000000003E-2</c:v>
                </c:pt>
                <c:pt idx="14">
                  <c:v>3.8900000000000004E-2</c:v>
                </c:pt>
                <c:pt idx="15">
                  <c:v>3.5700000000000003E-2</c:v>
                </c:pt>
                <c:pt idx="16">
                  <c:v>3.8200000000000005E-2</c:v>
                </c:pt>
                <c:pt idx="17">
                  <c:v>4.1399999999999999E-2</c:v>
                </c:pt>
                <c:pt idx="18">
                  <c:v>4.5900000000000003E-2</c:v>
                </c:pt>
                <c:pt idx="19">
                  <c:v>4.8300000000000003E-2</c:v>
                </c:pt>
                <c:pt idx="20">
                  <c:v>4.8899999999999999E-2</c:v>
                </c:pt>
                <c:pt idx="21">
                  <c:v>5.0100000000000006E-2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5.0500000000000003E-2</c:v>
                </c:pt>
                <c:pt idx="26">
                  <c:v>4.9600000000000005E-2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F8-3F4D-9F31-07515B9B66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(top10%)'!$O$25:$O$51</c:f>
              <c:numCache>
                <c:formatCode>General</c:formatCode>
                <c:ptCount val="27"/>
                <c:pt idx="0">
                  <c:v>0.60860000000000003</c:v>
                </c:pt>
                <c:pt idx="1">
                  <c:v>0.61170000000000002</c:v>
                </c:pt>
                <c:pt idx="2">
                  <c:v>0.61040000000000005</c:v>
                </c:pt>
                <c:pt idx="3">
                  <c:v>0.61540000000000006</c:v>
                </c:pt>
                <c:pt idx="4">
                  <c:v>0.62219999999999998</c:v>
                </c:pt>
                <c:pt idx="5">
                  <c:v>0.62</c:v>
                </c:pt>
                <c:pt idx="6">
                  <c:v>0.63080000000000003</c:v>
                </c:pt>
                <c:pt idx="7">
                  <c:v>0.63070000000000004</c:v>
                </c:pt>
                <c:pt idx="8">
                  <c:v>0.63480000000000003</c:v>
                </c:pt>
                <c:pt idx="9">
                  <c:v>0.64450000000000007</c:v>
                </c:pt>
                <c:pt idx="10">
                  <c:v>0.65039999999999998</c:v>
                </c:pt>
                <c:pt idx="11">
                  <c:v>0.6512</c:v>
                </c:pt>
                <c:pt idx="12">
                  <c:v>0.65239999999999998</c:v>
                </c:pt>
                <c:pt idx="13">
                  <c:v>0.66180000000000005</c:v>
                </c:pt>
                <c:pt idx="14">
                  <c:v>0.65780000000000005</c:v>
                </c:pt>
                <c:pt idx="15">
                  <c:v>0.6714</c:v>
                </c:pt>
                <c:pt idx="16">
                  <c:v>0.66860000000000008</c:v>
                </c:pt>
                <c:pt idx="17">
                  <c:v>0.65470000000000006</c:v>
                </c:pt>
                <c:pt idx="18">
                  <c:v>0.63790000000000002</c:v>
                </c:pt>
                <c:pt idx="19">
                  <c:v>0.629</c:v>
                </c:pt>
                <c:pt idx="20">
                  <c:v>0.62680000000000002</c:v>
                </c:pt>
                <c:pt idx="21">
                  <c:v>0.61970000000000003</c:v>
                </c:pt>
                <c:pt idx="22">
                  <c:v>0.62030000000000007</c:v>
                </c:pt>
                <c:pt idx="23">
                  <c:v>0.61990000000000001</c:v>
                </c:pt>
                <c:pt idx="24">
                  <c:v>0.62050000000000005</c:v>
                </c:pt>
                <c:pt idx="25">
                  <c:v>0.61640000000000006</c:v>
                </c:pt>
                <c:pt idx="26">
                  <c:v>0.62319999999999998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8-3F4D-9F31-07515B9B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9.0824910590152422E-2"/>
          <c:w val="0.87065860953427332"/>
          <c:h val="0.64864749489048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(bot50%)'!$P$25:$P$51</c:f>
              <c:numCache>
                <c:formatCode>General</c:formatCode>
                <c:ptCount val="27"/>
                <c:pt idx="0">
                  <c:v>8.3900000000000002E-2</c:v>
                </c:pt>
                <c:pt idx="1">
                  <c:v>8.4000000000000005E-2</c:v>
                </c:pt>
                <c:pt idx="2">
                  <c:v>8.3700000000000011E-2</c:v>
                </c:pt>
                <c:pt idx="3">
                  <c:v>8.3500000000000005E-2</c:v>
                </c:pt>
                <c:pt idx="4">
                  <c:v>8.3299999999999999E-2</c:v>
                </c:pt>
                <c:pt idx="5">
                  <c:v>8.3100000000000007E-2</c:v>
                </c:pt>
                <c:pt idx="6">
                  <c:v>8.2500000000000004E-2</c:v>
                </c:pt>
                <c:pt idx="7">
                  <c:v>8.1500000000000003E-2</c:v>
                </c:pt>
                <c:pt idx="8">
                  <c:v>8.3400000000000002E-2</c:v>
                </c:pt>
                <c:pt idx="9">
                  <c:v>8.4699999999999998E-2</c:v>
                </c:pt>
                <c:pt idx="10">
                  <c:v>8.5800000000000001E-2</c:v>
                </c:pt>
                <c:pt idx="11">
                  <c:v>8.5900000000000004E-2</c:v>
                </c:pt>
                <c:pt idx="12">
                  <c:v>8.2299999999999998E-2</c:v>
                </c:pt>
                <c:pt idx="13">
                  <c:v>7.7300000000000008E-2</c:v>
                </c:pt>
                <c:pt idx="14">
                  <c:v>7.6700000000000004E-2</c:v>
                </c:pt>
                <c:pt idx="15">
                  <c:v>6.9199999999999998E-2</c:v>
                </c:pt>
                <c:pt idx="16">
                  <c:v>6.3600000000000004E-2</c:v>
                </c:pt>
                <c:pt idx="17">
                  <c:v>6.3899999999999998E-2</c:v>
                </c:pt>
                <c:pt idx="18">
                  <c:v>6.3E-2</c:v>
                </c:pt>
                <c:pt idx="19">
                  <c:v>6.0100000000000001E-2</c:v>
                </c:pt>
                <c:pt idx="20">
                  <c:v>5.9900000000000002E-2</c:v>
                </c:pt>
                <c:pt idx="21">
                  <c:v>6.0100000000000001E-2</c:v>
                </c:pt>
                <c:pt idx="22">
                  <c:v>6.0299999999999999E-2</c:v>
                </c:pt>
                <c:pt idx="23">
                  <c:v>5.96E-2</c:v>
                </c:pt>
                <c:pt idx="24">
                  <c:v>6.0000000000000005E-2</c:v>
                </c:pt>
                <c:pt idx="25">
                  <c:v>6.0200000000000004E-2</c:v>
                </c:pt>
                <c:pt idx="26">
                  <c:v>5.9000000000000004E-2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9B-054A-BDDB-DFD165D40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(top10%)'!$P$25:$P$51</c:f>
              <c:numCache>
                <c:formatCode>General</c:formatCode>
                <c:ptCount val="27"/>
                <c:pt idx="0">
                  <c:v>0.54420000000000002</c:v>
                </c:pt>
                <c:pt idx="1">
                  <c:v>0.54359999999999997</c:v>
                </c:pt>
                <c:pt idx="2">
                  <c:v>0.54520000000000002</c:v>
                </c:pt>
                <c:pt idx="3">
                  <c:v>0.54610000000000003</c:v>
                </c:pt>
                <c:pt idx="4">
                  <c:v>0.54710000000000003</c:v>
                </c:pt>
                <c:pt idx="5">
                  <c:v>0.54790000000000005</c:v>
                </c:pt>
                <c:pt idx="6">
                  <c:v>0.55120000000000002</c:v>
                </c:pt>
                <c:pt idx="7">
                  <c:v>0.55600000000000005</c:v>
                </c:pt>
                <c:pt idx="8">
                  <c:v>0.55120000000000002</c:v>
                </c:pt>
                <c:pt idx="9">
                  <c:v>0.54859999999999998</c:v>
                </c:pt>
                <c:pt idx="10">
                  <c:v>0.54720000000000002</c:v>
                </c:pt>
                <c:pt idx="11">
                  <c:v>0.54970000000000008</c:v>
                </c:pt>
                <c:pt idx="12">
                  <c:v>0.56830000000000003</c:v>
                </c:pt>
                <c:pt idx="13">
                  <c:v>0.59150000000000003</c:v>
                </c:pt>
                <c:pt idx="14">
                  <c:v>0.58689999999999998</c:v>
                </c:pt>
                <c:pt idx="15">
                  <c:v>0.61440000000000006</c:v>
                </c:pt>
                <c:pt idx="16">
                  <c:v>0.63170000000000004</c:v>
                </c:pt>
                <c:pt idx="17">
                  <c:v>0.62780000000000002</c:v>
                </c:pt>
                <c:pt idx="18">
                  <c:v>0.63060000000000005</c:v>
                </c:pt>
                <c:pt idx="19">
                  <c:v>0.63960000000000006</c:v>
                </c:pt>
                <c:pt idx="20">
                  <c:v>0.64080000000000004</c:v>
                </c:pt>
                <c:pt idx="21">
                  <c:v>0.63960000000000006</c:v>
                </c:pt>
                <c:pt idx="22">
                  <c:v>0.63919999999999999</c:v>
                </c:pt>
                <c:pt idx="23">
                  <c:v>0.64290000000000003</c:v>
                </c:pt>
                <c:pt idx="24">
                  <c:v>0.64050000000000007</c:v>
                </c:pt>
                <c:pt idx="25">
                  <c:v>0.63940000000000008</c:v>
                </c:pt>
                <c:pt idx="26">
                  <c:v>0.64640000000000009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9B-054A-BDDB-DFD165D4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456093435327159"/>
          <c:w val="0.87065860953427332"/>
          <c:h val="0.61828101342393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(bot50%)'!$Q$25:$Q$51</c:f>
              <c:numCache>
                <c:formatCode>General</c:formatCode>
                <c:ptCount val="27"/>
                <c:pt idx="0">
                  <c:v>0.17500000000000002</c:v>
                </c:pt>
                <c:pt idx="1">
                  <c:v>0.17250000000000001</c:v>
                </c:pt>
                <c:pt idx="2">
                  <c:v>0.17</c:v>
                </c:pt>
                <c:pt idx="3">
                  <c:v>0.16650000000000001</c:v>
                </c:pt>
                <c:pt idx="4">
                  <c:v>0.16370000000000001</c:v>
                </c:pt>
                <c:pt idx="5">
                  <c:v>0.159</c:v>
                </c:pt>
                <c:pt idx="6">
                  <c:v>0.14899999999999999</c:v>
                </c:pt>
                <c:pt idx="7">
                  <c:v>0.13390000000000002</c:v>
                </c:pt>
                <c:pt idx="8">
                  <c:v>0.14150000000000001</c:v>
                </c:pt>
                <c:pt idx="9">
                  <c:v>0.14450000000000002</c:v>
                </c:pt>
                <c:pt idx="10">
                  <c:v>0.13780000000000001</c:v>
                </c:pt>
                <c:pt idx="11">
                  <c:v>0.129</c:v>
                </c:pt>
                <c:pt idx="12">
                  <c:v>0.12529999999999999</c:v>
                </c:pt>
                <c:pt idx="13">
                  <c:v>0.11940000000000001</c:v>
                </c:pt>
                <c:pt idx="14">
                  <c:v>0.11220000000000001</c:v>
                </c:pt>
                <c:pt idx="15">
                  <c:v>0.1038</c:v>
                </c:pt>
                <c:pt idx="16">
                  <c:v>9.7900000000000001E-2</c:v>
                </c:pt>
                <c:pt idx="17">
                  <c:v>9.11E-2</c:v>
                </c:pt>
                <c:pt idx="18">
                  <c:v>9.5399999999999999E-2</c:v>
                </c:pt>
                <c:pt idx="19">
                  <c:v>9.5500000000000002E-2</c:v>
                </c:pt>
                <c:pt idx="20">
                  <c:v>9.9900000000000003E-2</c:v>
                </c:pt>
                <c:pt idx="21">
                  <c:v>9.9700000000000011E-2</c:v>
                </c:pt>
                <c:pt idx="22">
                  <c:v>9.9500000000000005E-2</c:v>
                </c:pt>
                <c:pt idx="23">
                  <c:v>9.9500000000000005E-2</c:v>
                </c:pt>
                <c:pt idx="24">
                  <c:v>9.9600000000000008E-2</c:v>
                </c:pt>
                <c:pt idx="25">
                  <c:v>9.9500000000000005E-2</c:v>
                </c:pt>
                <c:pt idx="26">
                  <c:v>9.9600000000000008E-2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B4-FB4A-8A62-8CB17436B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(top10%)'!$Q$25:$Q$51</c:f>
              <c:numCache>
                <c:formatCode>General</c:formatCode>
                <c:ptCount val="27"/>
                <c:pt idx="0">
                  <c:v>0.3715</c:v>
                </c:pt>
                <c:pt idx="1">
                  <c:v>0.37940000000000002</c:v>
                </c:pt>
                <c:pt idx="2">
                  <c:v>0.3861</c:v>
                </c:pt>
                <c:pt idx="3">
                  <c:v>0.39350000000000002</c:v>
                </c:pt>
                <c:pt idx="4">
                  <c:v>0.39240000000000003</c:v>
                </c:pt>
                <c:pt idx="5">
                  <c:v>0.39440000000000003</c:v>
                </c:pt>
                <c:pt idx="6">
                  <c:v>0.44550000000000001</c:v>
                </c:pt>
                <c:pt idx="7">
                  <c:v>0.49760000000000004</c:v>
                </c:pt>
                <c:pt idx="8">
                  <c:v>0.50309999999999999</c:v>
                </c:pt>
                <c:pt idx="9">
                  <c:v>0.51040000000000008</c:v>
                </c:pt>
                <c:pt idx="10">
                  <c:v>0.4884</c:v>
                </c:pt>
                <c:pt idx="11">
                  <c:v>0.46840000000000004</c:v>
                </c:pt>
                <c:pt idx="12">
                  <c:v>0.46430000000000005</c:v>
                </c:pt>
                <c:pt idx="13">
                  <c:v>0.46050000000000002</c:v>
                </c:pt>
                <c:pt idx="14">
                  <c:v>0.47150000000000003</c:v>
                </c:pt>
                <c:pt idx="15">
                  <c:v>0.48770000000000002</c:v>
                </c:pt>
                <c:pt idx="16">
                  <c:v>0.49400000000000005</c:v>
                </c:pt>
                <c:pt idx="17">
                  <c:v>0.50280000000000002</c:v>
                </c:pt>
                <c:pt idx="18">
                  <c:v>0.496</c:v>
                </c:pt>
                <c:pt idx="19">
                  <c:v>0.50240000000000007</c:v>
                </c:pt>
                <c:pt idx="20">
                  <c:v>0.48350000000000004</c:v>
                </c:pt>
                <c:pt idx="21">
                  <c:v>0.47570000000000001</c:v>
                </c:pt>
                <c:pt idx="22">
                  <c:v>0.47700000000000004</c:v>
                </c:pt>
                <c:pt idx="23">
                  <c:v>0.4768</c:v>
                </c:pt>
                <c:pt idx="24">
                  <c:v>0.47670000000000001</c:v>
                </c:pt>
                <c:pt idx="25">
                  <c:v>0.47670000000000001</c:v>
                </c:pt>
                <c:pt idx="26">
                  <c:v>0.47670000000000001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B4-FB4A-8A62-8CB17436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9.2229728814569423E-2"/>
          <c:w val="0.87065860953427332"/>
          <c:h val="0.655911983248319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(bot50%)'!$R$25:$R$51</c:f>
              <c:numCache>
                <c:formatCode>General</c:formatCode>
                <c:ptCount val="27"/>
                <c:pt idx="0">
                  <c:v>6.0500000000000005E-2</c:v>
                </c:pt>
                <c:pt idx="1">
                  <c:v>6.0200000000000004E-2</c:v>
                </c:pt>
                <c:pt idx="2">
                  <c:v>6.0299999999999999E-2</c:v>
                </c:pt>
                <c:pt idx="3">
                  <c:v>6.0100000000000001E-2</c:v>
                </c:pt>
                <c:pt idx="4">
                  <c:v>5.9900000000000002E-2</c:v>
                </c:pt>
                <c:pt idx="5">
                  <c:v>5.9500000000000004E-2</c:v>
                </c:pt>
                <c:pt idx="6">
                  <c:v>5.9000000000000004E-2</c:v>
                </c:pt>
                <c:pt idx="7">
                  <c:v>5.8400000000000001E-2</c:v>
                </c:pt>
                <c:pt idx="8">
                  <c:v>5.7800000000000004E-2</c:v>
                </c:pt>
                <c:pt idx="9">
                  <c:v>5.7100000000000005E-2</c:v>
                </c:pt>
                <c:pt idx="10">
                  <c:v>5.6900000000000006E-2</c:v>
                </c:pt>
                <c:pt idx="11">
                  <c:v>5.6800000000000003E-2</c:v>
                </c:pt>
                <c:pt idx="12">
                  <c:v>5.67E-2</c:v>
                </c:pt>
                <c:pt idx="13">
                  <c:v>5.7100000000000005E-2</c:v>
                </c:pt>
                <c:pt idx="14">
                  <c:v>5.79E-2</c:v>
                </c:pt>
                <c:pt idx="15">
                  <c:v>5.7600000000000005E-2</c:v>
                </c:pt>
                <c:pt idx="16">
                  <c:v>5.7600000000000005E-2</c:v>
                </c:pt>
                <c:pt idx="17">
                  <c:v>5.7600000000000005E-2</c:v>
                </c:pt>
                <c:pt idx="18">
                  <c:v>5.7500000000000002E-2</c:v>
                </c:pt>
                <c:pt idx="19">
                  <c:v>5.7500000000000002E-2</c:v>
                </c:pt>
                <c:pt idx="20">
                  <c:v>5.7500000000000002E-2</c:v>
                </c:pt>
                <c:pt idx="21">
                  <c:v>5.7500000000000002E-2</c:v>
                </c:pt>
                <c:pt idx="22">
                  <c:v>5.7500000000000002E-2</c:v>
                </c:pt>
                <c:pt idx="23">
                  <c:v>5.7500000000000002E-2</c:v>
                </c:pt>
                <c:pt idx="24">
                  <c:v>5.7500000000000002E-2</c:v>
                </c:pt>
                <c:pt idx="25">
                  <c:v>5.7500000000000002E-2</c:v>
                </c:pt>
                <c:pt idx="26">
                  <c:v>5.7500000000000002E-2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D1-5A4D-95A6-C70ADAD348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(top10%)'!$R$25:$R$51</c:f>
              <c:numCache>
                <c:formatCode>General</c:formatCode>
                <c:ptCount val="27"/>
                <c:pt idx="0">
                  <c:v>0.56230000000000002</c:v>
                </c:pt>
                <c:pt idx="1">
                  <c:v>0.56400000000000006</c:v>
                </c:pt>
                <c:pt idx="2">
                  <c:v>0.56340000000000001</c:v>
                </c:pt>
                <c:pt idx="3">
                  <c:v>0.56459999999999999</c:v>
                </c:pt>
                <c:pt idx="4">
                  <c:v>0.56559999999999999</c:v>
                </c:pt>
                <c:pt idx="5">
                  <c:v>0.56769999999999998</c:v>
                </c:pt>
                <c:pt idx="6">
                  <c:v>0.57030000000000003</c:v>
                </c:pt>
                <c:pt idx="7">
                  <c:v>0.57310000000000005</c:v>
                </c:pt>
                <c:pt idx="8">
                  <c:v>0.57620000000000005</c:v>
                </c:pt>
                <c:pt idx="9">
                  <c:v>0.57969999999999999</c:v>
                </c:pt>
                <c:pt idx="10">
                  <c:v>0.58030000000000004</c:v>
                </c:pt>
                <c:pt idx="11">
                  <c:v>0.58100000000000007</c:v>
                </c:pt>
                <c:pt idx="12">
                  <c:v>0.58150000000000002</c:v>
                </c:pt>
                <c:pt idx="13">
                  <c:v>0.57950000000000002</c:v>
                </c:pt>
                <c:pt idx="14">
                  <c:v>0.5756</c:v>
                </c:pt>
                <c:pt idx="15">
                  <c:v>0.57720000000000005</c:v>
                </c:pt>
                <c:pt idx="16">
                  <c:v>0.57690000000000008</c:v>
                </c:pt>
                <c:pt idx="17">
                  <c:v>0.57700000000000007</c:v>
                </c:pt>
                <c:pt idx="18">
                  <c:v>0.5776</c:v>
                </c:pt>
                <c:pt idx="19">
                  <c:v>0.57740000000000002</c:v>
                </c:pt>
                <c:pt idx="20">
                  <c:v>0.57769999999999999</c:v>
                </c:pt>
                <c:pt idx="21">
                  <c:v>0.5776</c:v>
                </c:pt>
                <c:pt idx="22">
                  <c:v>0.57750000000000001</c:v>
                </c:pt>
                <c:pt idx="23">
                  <c:v>0.57750000000000001</c:v>
                </c:pt>
                <c:pt idx="24">
                  <c:v>0.57750000000000001</c:v>
                </c:pt>
                <c:pt idx="25">
                  <c:v>0.5776</c:v>
                </c:pt>
                <c:pt idx="26">
                  <c:v>0.57750000000000001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D1-5A4D-95A6-C70ADAD3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00351482227511"/>
          <c:y val="0.11361691201643273"/>
          <c:w val="0.76891315184439157"/>
          <c:h val="0.66380382901920088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'data-A1F2 (bot50%)'!$S$25:$S$51</c:f>
              <c:numCache>
                <c:formatCode>General</c:formatCode>
                <c:ptCount val="27"/>
                <c:pt idx="0">
                  <c:v>6.1100000000000002E-2</c:v>
                </c:pt>
                <c:pt idx="1">
                  <c:v>6.0299999999999999E-2</c:v>
                </c:pt>
                <c:pt idx="2">
                  <c:v>6.0299999999999999E-2</c:v>
                </c:pt>
                <c:pt idx="3">
                  <c:v>6.13E-2</c:v>
                </c:pt>
                <c:pt idx="4">
                  <c:v>6.08E-2</c:v>
                </c:pt>
                <c:pt idx="5">
                  <c:v>6.0400000000000002E-2</c:v>
                </c:pt>
                <c:pt idx="6">
                  <c:v>6.0000000000000005E-2</c:v>
                </c:pt>
                <c:pt idx="7">
                  <c:v>5.9700000000000003E-2</c:v>
                </c:pt>
                <c:pt idx="8">
                  <c:v>5.9500000000000004E-2</c:v>
                </c:pt>
                <c:pt idx="9">
                  <c:v>5.9400000000000001E-2</c:v>
                </c:pt>
                <c:pt idx="10">
                  <c:v>5.9900000000000002E-2</c:v>
                </c:pt>
                <c:pt idx="11">
                  <c:v>5.7500000000000002E-2</c:v>
                </c:pt>
                <c:pt idx="12">
                  <c:v>5.7100000000000005E-2</c:v>
                </c:pt>
                <c:pt idx="13">
                  <c:v>5.6800000000000003E-2</c:v>
                </c:pt>
                <c:pt idx="14">
                  <c:v>5.7000000000000002E-2</c:v>
                </c:pt>
                <c:pt idx="15">
                  <c:v>5.67E-2</c:v>
                </c:pt>
                <c:pt idx="16">
                  <c:v>5.6600000000000004E-2</c:v>
                </c:pt>
                <c:pt idx="17">
                  <c:v>5.6900000000000006E-2</c:v>
                </c:pt>
                <c:pt idx="18">
                  <c:v>5.7000000000000002E-2</c:v>
                </c:pt>
                <c:pt idx="19">
                  <c:v>5.6900000000000006E-2</c:v>
                </c:pt>
                <c:pt idx="20">
                  <c:v>5.67E-2</c:v>
                </c:pt>
                <c:pt idx="21">
                  <c:v>5.6500000000000002E-2</c:v>
                </c:pt>
                <c:pt idx="22">
                  <c:v>5.6500000000000002E-2</c:v>
                </c:pt>
                <c:pt idx="23">
                  <c:v>5.6500000000000002E-2</c:v>
                </c:pt>
                <c:pt idx="24">
                  <c:v>5.6500000000000002E-2</c:v>
                </c:pt>
                <c:pt idx="25">
                  <c:v>5.6500000000000002E-2</c:v>
                </c:pt>
                <c:pt idx="26">
                  <c:v>5.6500000000000002E-2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E-5C4C-8409-C4EC19FF7BA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'data-A1F2 (top10%)'!$S$25:$S$51</c:f>
              <c:numCache>
                <c:formatCode>General</c:formatCode>
                <c:ptCount val="27"/>
                <c:pt idx="0">
                  <c:v>0.55910000000000004</c:v>
                </c:pt>
                <c:pt idx="1">
                  <c:v>0.56430000000000002</c:v>
                </c:pt>
                <c:pt idx="2">
                  <c:v>0.56369999999999998</c:v>
                </c:pt>
                <c:pt idx="3">
                  <c:v>0.55740000000000001</c:v>
                </c:pt>
                <c:pt idx="4">
                  <c:v>0.56069999999999998</c:v>
                </c:pt>
                <c:pt idx="5">
                  <c:v>0.56290000000000007</c:v>
                </c:pt>
                <c:pt idx="6">
                  <c:v>0.56480000000000008</c:v>
                </c:pt>
                <c:pt idx="7">
                  <c:v>0.5665</c:v>
                </c:pt>
                <c:pt idx="8">
                  <c:v>0.56769999999999998</c:v>
                </c:pt>
                <c:pt idx="9">
                  <c:v>0.56840000000000002</c:v>
                </c:pt>
                <c:pt idx="10">
                  <c:v>0.56569999999999998</c:v>
                </c:pt>
                <c:pt idx="11">
                  <c:v>0.57769999999999999</c:v>
                </c:pt>
                <c:pt idx="12">
                  <c:v>0.5796</c:v>
                </c:pt>
                <c:pt idx="13">
                  <c:v>0.58100000000000007</c:v>
                </c:pt>
                <c:pt idx="14">
                  <c:v>0.57990000000000008</c:v>
                </c:pt>
                <c:pt idx="15">
                  <c:v>0.58160000000000001</c:v>
                </c:pt>
                <c:pt idx="16">
                  <c:v>0.58200000000000007</c:v>
                </c:pt>
                <c:pt idx="17">
                  <c:v>0.5806</c:v>
                </c:pt>
                <c:pt idx="18">
                  <c:v>0.58020000000000005</c:v>
                </c:pt>
                <c:pt idx="19">
                  <c:v>0.58040000000000003</c:v>
                </c:pt>
                <c:pt idx="20">
                  <c:v>0.58160000000000001</c:v>
                </c:pt>
                <c:pt idx="21">
                  <c:v>0.58250000000000002</c:v>
                </c:pt>
                <c:pt idx="22">
                  <c:v>0.58250000000000002</c:v>
                </c:pt>
                <c:pt idx="23">
                  <c:v>0.58240000000000003</c:v>
                </c:pt>
                <c:pt idx="24">
                  <c:v>0.58230000000000004</c:v>
                </c:pt>
                <c:pt idx="25">
                  <c:v>0.58240000000000003</c:v>
                </c:pt>
                <c:pt idx="26">
                  <c:v>0.58230000000000004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E-5C4C-8409-C4EC19F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Share of total</a:t>
                </a:r>
              </a:p>
            </c:rich>
          </c:tx>
          <c:layout>
            <c:manualLayout>
              <c:xMode val="edge"/>
              <c:yMode val="edge"/>
              <c:x val="9.4228773728865232E-4"/>
              <c:y val="0.2657048416955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472996635826122"/>
          <c:w val="0.87065860953427332"/>
          <c:h val="0.613414129530285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(bot50%)'!$U$25:$U$51</c:f>
              <c:numCache>
                <c:formatCode>General</c:formatCode>
                <c:ptCount val="27"/>
                <c:pt idx="0">
                  <c:v>4.9800000000000004E-2</c:v>
                </c:pt>
                <c:pt idx="1">
                  <c:v>5.0599999999999999E-2</c:v>
                </c:pt>
                <c:pt idx="2">
                  <c:v>5.1000000000000004E-2</c:v>
                </c:pt>
                <c:pt idx="3">
                  <c:v>5.1300000000000005E-2</c:v>
                </c:pt>
                <c:pt idx="4">
                  <c:v>4.87E-2</c:v>
                </c:pt>
                <c:pt idx="5">
                  <c:v>4.3900000000000002E-2</c:v>
                </c:pt>
                <c:pt idx="6">
                  <c:v>4.2900000000000001E-2</c:v>
                </c:pt>
                <c:pt idx="7">
                  <c:v>4.2100000000000005E-2</c:v>
                </c:pt>
                <c:pt idx="8">
                  <c:v>4.1000000000000002E-2</c:v>
                </c:pt>
                <c:pt idx="9">
                  <c:v>0.04</c:v>
                </c:pt>
                <c:pt idx="10">
                  <c:v>3.8200000000000005E-2</c:v>
                </c:pt>
                <c:pt idx="11">
                  <c:v>3.7100000000000001E-2</c:v>
                </c:pt>
                <c:pt idx="12">
                  <c:v>3.2500000000000001E-2</c:v>
                </c:pt>
                <c:pt idx="13">
                  <c:v>3.5700000000000003E-2</c:v>
                </c:pt>
                <c:pt idx="14">
                  <c:v>3.7600000000000001E-2</c:v>
                </c:pt>
                <c:pt idx="15">
                  <c:v>4.0100000000000004E-2</c:v>
                </c:pt>
                <c:pt idx="16">
                  <c:v>4.19E-2</c:v>
                </c:pt>
                <c:pt idx="17">
                  <c:v>4.1700000000000001E-2</c:v>
                </c:pt>
                <c:pt idx="18">
                  <c:v>4.3700000000000003E-2</c:v>
                </c:pt>
                <c:pt idx="19">
                  <c:v>4.3500000000000004E-2</c:v>
                </c:pt>
                <c:pt idx="20">
                  <c:v>4.41E-2</c:v>
                </c:pt>
                <c:pt idx="21">
                  <c:v>4.4500000000000005E-2</c:v>
                </c:pt>
                <c:pt idx="22">
                  <c:v>4.4400000000000002E-2</c:v>
                </c:pt>
                <c:pt idx="23">
                  <c:v>4.4600000000000001E-2</c:v>
                </c:pt>
                <c:pt idx="24">
                  <c:v>4.4600000000000001E-2</c:v>
                </c:pt>
                <c:pt idx="25">
                  <c:v>4.5100000000000001E-2</c:v>
                </c:pt>
                <c:pt idx="26">
                  <c:v>4.4700000000000004E-2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08-7144-AC85-6A7CBACA26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(top10%)'!$U$25:$U$51</c:f>
              <c:numCache>
                <c:formatCode>General</c:formatCode>
                <c:ptCount val="27"/>
                <c:pt idx="0">
                  <c:v>0.61099999999999999</c:v>
                </c:pt>
                <c:pt idx="1">
                  <c:v>0.6079</c:v>
                </c:pt>
                <c:pt idx="2">
                  <c:v>0.60630000000000006</c:v>
                </c:pt>
                <c:pt idx="3">
                  <c:v>0.60499999999999998</c:v>
                </c:pt>
                <c:pt idx="4">
                  <c:v>0.61540000000000006</c:v>
                </c:pt>
                <c:pt idx="5">
                  <c:v>0.63370000000000004</c:v>
                </c:pt>
                <c:pt idx="6">
                  <c:v>0.6371</c:v>
                </c:pt>
                <c:pt idx="7">
                  <c:v>0.64</c:v>
                </c:pt>
                <c:pt idx="8">
                  <c:v>0.64410000000000001</c:v>
                </c:pt>
                <c:pt idx="9">
                  <c:v>0.64760000000000006</c:v>
                </c:pt>
                <c:pt idx="10">
                  <c:v>0.65390000000000004</c:v>
                </c:pt>
                <c:pt idx="11">
                  <c:v>0.65790000000000004</c:v>
                </c:pt>
                <c:pt idx="12">
                  <c:v>0.67370000000000008</c:v>
                </c:pt>
                <c:pt idx="13">
                  <c:v>0.66260000000000008</c:v>
                </c:pt>
                <c:pt idx="14">
                  <c:v>0.65610000000000002</c:v>
                </c:pt>
                <c:pt idx="15">
                  <c:v>0.6472</c:v>
                </c:pt>
                <c:pt idx="16">
                  <c:v>0.64080000000000004</c:v>
                </c:pt>
                <c:pt idx="17">
                  <c:v>0.64929999999999999</c:v>
                </c:pt>
                <c:pt idx="18">
                  <c:v>0.64090000000000003</c:v>
                </c:pt>
                <c:pt idx="19">
                  <c:v>0.6421</c:v>
                </c:pt>
                <c:pt idx="20">
                  <c:v>0.63740000000000008</c:v>
                </c:pt>
                <c:pt idx="21">
                  <c:v>0.63350000000000006</c:v>
                </c:pt>
                <c:pt idx="22">
                  <c:v>0.6351</c:v>
                </c:pt>
                <c:pt idx="23">
                  <c:v>0.63360000000000005</c:v>
                </c:pt>
                <c:pt idx="24">
                  <c:v>0.63340000000000007</c:v>
                </c:pt>
                <c:pt idx="25">
                  <c:v>0.62930000000000008</c:v>
                </c:pt>
                <c:pt idx="26">
                  <c:v>0.6321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08-7144-AC85-6A7CBACA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0560760681088149"/>
          <c:w val="0.87065860953427332"/>
          <c:h val="0.589354160152363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(bot50%)'!$D$25:$D$51</c:f>
              <c:numCache>
                <c:formatCode>General</c:formatCode>
                <c:ptCount val="27"/>
                <c:pt idx="0">
                  <c:v>4.58E-2</c:v>
                </c:pt>
                <c:pt idx="1">
                  <c:v>4.5400000000000003E-2</c:v>
                </c:pt>
                <c:pt idx="2">
                  <c:v>4.5000000000000005E-2</c:v>
                </c:pt>
                <c:pt idx="3">
                  <c:v>4.5499999999999999E-2</c:v>
                </c:pt>
                <c:pt idx="4">
                  <c:v>4.5600000000000002E-2</c:v>
                </c:pt>
                <c:pt idx="5">
                  <c:v>4.6100000000000002E-2</c:v>
                </c:pt>
                <c:pt idx="6">
                  <c:v>5.2000000000000005E-2</c:v>
                </c:pt>
                <c:pt idx="7">
                  <c:v>4.7E-2</c:v>
                </c:pt>
                <c:pt idx="8">
                  <c:v>4.2900000000000001E-2</c:v>
                </c:pt>
                <c:pt idx="9">
                  <c:v>4.19E-2</c:v>
                </c:pt>
                <c:pt idx="10">
                  <c:v>5.6400000000000006E-2</c:v>
                </c:pt>
                <c:pt idx="11">
                  <c:v>-1E-4</c:v>
                </c:pt>
                <c:pt idx="12">
                  <c:v>4.0400000000000005E-2</c:v>
                </c:pt>
                <c:pt idx="13">
                  <c:v>5.2600000000000001E-2</c:v>
                </c:pt>
                <c:pt idx="14">
                  <c:v>5.3E-3</c:v>
                </c:pt>
                <c:pt idx="15">
                  <c:v>5.6000000000000001E-2</c:v>
                </c:pt>
                <c:pt idx="16">
                  <c:v>3.5099999999999999E-2</c:v>
                </c:pt>
                <c:pt idx="17">
                  <c:v>5.9500000000000004E-2</c:v>
                </c:pt>
                <c:pt idx="18">
                  <c:v>5.7600000000000005E-2</c:v>
                </c:pt>
                <c:pt idx="19">
                  <c:v>5.8200000000000002E-2</c:v>
                </c:pt>
                <c:pt idx="20">
                  <c:v>5.8200000000000002E-2</c:v>
                </c:pt>
                <c:pt idx="21">
                  <c:v>5.0200000000000002E-2</c:v>
                </c:pt>
                <c:pt idx="22">
                  <c:v>5.7600000000000005E-2</c:v>
                </c:pt>
                <c:pt idx="23">
                  <c:v>5.7300000000000004E-2</c:v>
                </c:pt>
                <c:pt idx="24">
                  <c:v>5.7800000000000004E-2</c:v>
                </c:pt>
                <c:pt idx="25">
                  <c:v>5.79E-2</c:v>
                </c:pt>
                <c:pt idx="26">
                  <c:v>5.7200000000000001E-2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5F-B247-A813-343026D767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(top10%)'!$D$25:$D$51</c:f>
              <c:numCache>
                <c:formatCode>General</c:formatCode>
                <c:ptCount val="27"/>
                <c:pt idx="0">
                  <c:v>0.63340000000000007</c:v>
                </c:pt>
                <c:pt idx="1">
                  <c:v>0.63729999999999998</c:v>
                </c:pt>
                <c:pt idx="2">
                  <c:v>0.6401</c:v>
                </c:pt>
                <c:pt idx="3">
                  <c:v>0.63670000000000004</c:v>
                </c:pt>
                <c:pt idx="4">
                  <c:v>0.63560000000000005</c:v>
                </c:pt>
                <c:pt idx="5">
                  <c:v>0.63170000000000004</c:v>
                </c:pt>
                <c:pt idx="6">
                  <c:v>0.60730000000000006</c:v>
                </c:pt>
                <c:pt idx="7">
                  <c:v>0.62240000000000006</c:v>
                </c:pt>
                <c:pt idx="8">
                  <c:v>0.63819999999999999</c:v>
                </c:pt>
                <c:pt idx="9">
                  <c:v>0.64140000000000008</c:v>
                </c:pt>
                <c:pt idx="10">
                  <c:v>0.58330000000000004</c:v>
                </c:pt>
                <c:pt idx="11">
                  <c:v>0.77450000000000008</c:v>
                </c:pt>
                <c:pt idx="12">
                  <c:v>0.64629999999999999</c:v>
                </c:pt>
                <c:pt idx="13">
                  <c:v>0.6</c:v>
                </c:pt>
                <c:pt idx="14">
                  <c:v>0.75860000000000005</c:v>
                </c:pt>
                <c:pt idx="15">
                  <c:v>0.5847</c:v>
                </c:pt>
                <c:pt idx="16">
                  <c:v>0.66639999999999999</c:v>
                </c:pt>
                <c:pt idx="17">
                  <c:v>0.56940000000000002</c:v>
                </c:pt>
                <c:pt idx="18">
                  <c:v>0.5796</c:v>
                </c:pt>
                <c:pt idx="19">
                  <c:v>0.5766</c:v>
                </c:pt>
                <c:pt idx="20">
                  <c:v>0.57650000000000001</c:v>
                </c:pt>
                <c:pt idx="21">
                  <c:v>0.61150000000000004</c:v>
                </c:pt>
                <c:pt idx="22">
                  <c:v>0.57969999999999999</c:v>
                </c:pt>
                <c:pt idx="23">
                  <c:v>0.58179999999999998</c:v>
                </c:pt>
                <c:pt idx="24">
                  <c:v>0.57810000000000006</c:v>
                </c:pt>
                <c:pt idx="25">
                  <c:v>0.57720000000000005</c:v>
                </c:pt>
                <c:pt idx="26">
                  <c:v>0.58210000000000006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5F-B247-A813-343026D7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721692814920466"/>
          <c:w val="0.87065860953427332"/>
          <c:h val="0.620485587820556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(bot50%)'!$V$25:$V$51</c:f>
              <c:numCache>
                <c:formatCode>General</c:formatCode>
                <c:ptCount val="27"/>
                <c:pt idx="0">
                  <c:v>2.1500000000000002E-2</c:v>
                </c:pt>
                <c:pt idx="1">
                  <c:v>2.12E-2</c:v>
                </c:pt>
                <c:pt idx="2">
                  <c:v>2.1500000000000002E-2</c:v>
                </c:pt>
                <c:pt idx="3">
                  <c:v>2.1299999999999999E-2</c:v>
                </c:pt>
                <c:pt idx="4">
                  <c:v>2.1299999999999999E-2</c:v>
                </c:pt>
                <c:pt idx="5">
                  <c:v>2.1400000000000002E-2</c:v>
                </c:pt>
                <c:pt idx="6">
                  <c:v>2.1400000000000002E-2</c:v>
                </c:pt>
                <c:pt idx="7">
                  <c:v>2.12E-2</c:v>
                </c:pt>
                <c:pt idx="8">
                  <c:v>1.8000000000000002E-2</c:v>
                </c:pt>
                <c:pt idx="9">
                  <c:v>1.0700000000000001E-2</c:v>
                </c:pt>
                <c:pt idx="10">
                  <c:v>9.1000000000000004E-3</c:v>
                </c:pt>
                <c:pt idx="11">
                  <c:v>4.5999999999999999E-3</c:v>
                </c:pt>
                <c:pt idx="12">
                  <c:v>-1.5E-3</c:v>
                </c:pt>
                <c:pt idx="13">
                  <c:v>-5.3E-3</c:v>
                </c:pt>
                <c:pt idx="14">
                  <c:v>-4.3E-3</c:v>
                </c:pt>
                <c:pt idx="15">
                  <c:v>-3.1000000000000003E-3</c:v>
                </c:pt>
                <c:pt idx="16">
                  <c:v>-4.2000000000000006E-3</c:v>
                </c:pt>
                <c:pt idx="17">
                  <c:v>-6.9000000000000008E-3</c:v>
                </c:pt>
                <c:pt idx="18">
                  <c:v>-5.5999999999999999E-3</c:v>
                </c:pt>
                <c:pt idx="19">
                  <c:v>-5.8000000000000005E-3</c:v>
                </c:pt>
                <c:pt idx="20">
                  <c:v>-4.4000000000000003E-3</c:v>
                </c:pt>
                <c:pt idx="21">
                  <c:v>-3.4000000000000002E-3</c:v>
                </c:pt>
                <c:pt idx="22">
                  <c:v>-2.1000000000000003E-3</c:v>
                </c:pt>
                <c:pt idx="23">
                  <c:v>-1.9E-3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16-E042-A64B-AD5E306B2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(top10%)'!$V$25:$V$51</c:f>
              <c:numCache>
                <c:formatCode>General</c:formatCode>
                <c:ptCount val="27"/>
                <c:pt idx="0">
                  <c:v>0.71379999999999999</c:v>
                </c:pt>
                <c:pt idx="1">
                  <c:v>0.71700000000000008</c:v>
                </c:pt>
                <c:pt idx="2">
                  <c:v>0.71230000000000004</c:v>
                </c:pt>
                <c:pt idx="3">
                  <c:v>0.7147</c:v>
                </c:pt>
                <c:pt idx="4">
                  <c:v>0.71500000000000008</c:v>
                </c:pt>
                <c:pt idx="5">
                  <c:v>0.71379999999999999</c:v>
                </c:pt>
                <c:pt idx="6">
                  <c:v>0.71540000000000004</c:v>
                </c:pt>
                <c:pt idx="7">
                  <c:v>0.71530000000000005</c:v>
                </c:pt>
                <c:pt idx="8">
                  <c:v>0.72389999999999999</c:v>
                </c:pt>
                <c:pt idx="9">
                  <c:v>0.74820000000000009</c:v>
                </c:pt>
                <c:pt idx="10">
                  <c:v>0.75330000000000008</c:v>
                </c:pt>
                <c:pt idx="11">
                  <c:v>0.76750000000000007</c:v>
                </c:pt>
                <c:pt idx="12">
                  <c:v>0.78810000000000002</c:v>
                </c:pt>
                <c:pt idx="13">
                  <c:v>0.80180000000000007</c:v>
                </c:pt>
                <c:pt idx="14">
                  <c:v>0.79239999999999999</c:v>
                </c:pt>
                <c:pt idx="15">
                  <c:v>0.79349999999999998</c:v>
                </c:pt>
                <c:pt idx="16">
                  <c:v>0.79990000000000006</c:v>
                </c:pt>
                <c:pt idx="17">
                  <c:v>0.80600000000000005</c:v>
                </c:pt>
                <c:pt idx="18">
                  <c:v>0.80360000000000009</c:v>
                </c:pt>
                <c:pt idx="19">
                  <c:v>0.80320000000000003</c:v>
                </c:pt>
                <c:pt idx="20">
                  <c:v>0.79830000000000001</c:v>
                </c:pt>
                <c:pt idx="21">
                  <c:v>0.79070000000000007</c:v>
                </c:pt>
                <c:pt idx="22">
                  <c:v>0.78780000000000006</c:v>
                </c:pt>
                <c:pt idx="23">
                  <c:v>0.78880000000000006</c:v>
                </c:pt>
                <c:pt idx="24">
                  <c:v>0.78760000000000008</c:v>
                </c:pt>
                <c:pt idx="25">
                  <c:v>0.78620000000000001</c:v>
                </c:pt>
                <c:pt idx="26">
                  <c:v>0.78710000000000002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16-E042-A64B-AD5E306B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199761555810371"/>
          <c:w val="0.87065860953427332"/>
          <c:h val="0.61137417702582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(bot50%)'!$W$25:$W$51</c:f>
              <c:numCache>
                <c:formatCode>General</c:formatCode>
                <c:ptCount val="27"/>
                <c:pt idx="0">
                  <c:v>5.3800000000000001E-2</c:v>
                </c:pt>
                <c:pt idx="1">
                  <c:v>5.3800000000000001E-2</c:v>
                </c:pt>
                <c:pt idx="2">
                  <c:v>5.3900000000000003E-2</c:v>
                </c:pt>
                <c:pt idx="3">
                  <c:v>5.3999999999999999E-2</c:v>
                </c:pt>
                <c:pt idx="4">
                  <c:v>5.4100000000000002E-2</c:v>
                </c:pt>
                <c:pt idx="5">
                  <c:v>5.4200000000000005E-2</c:v>
                </c:pt>
                <c:pt idx="6">
                  <c:v>5.4300000000000001E-2</c:v>
                </c:pt>
                <c:pt idx="7">
                  <c:v>5.4300000000000001E-2</c:v>
                </c:pt>
                <c:pt idx="8">
                  <c:v>5.4400000000000004E-2</c:v>
                </c:pt>
                <c:pt idx="9">
                  <c:v>5.3500000000000006E-2</c:v>
                </c:pt>
                <c:pt idx="10">
                  <c:v>5.28E-2</c:v>
                </c:pt>
                <c:pt idx="11">
                  <c:v>5.16E-2</c:v>
                </c:pt>
                <c:pt idx="12">
                  <c:v>4.9800000000000004E-2</c:v>
                </c:pt>
                <c:pt idx="13">
                  <c:v>4.6900000000000004E-2</c:v>
                </c:pt>
                <c:pt idx="14">
                  <c:v>4.3400000000000001E-2</c:v>
                </c:pt>
                <c:pt idx="15">
                  <c:v>4.7699999999999999E-2</c:v>
                </c:pt>
                <c:pt idx="16">
                  <c:v>5.04E-2</c:v>
                </c:pt>
                <c:pt idx="17">
                  <c:v>5.2200000000000003E-2</c:v>
                </c:pt>
                <c:pt idx="18">
                  <c:v>5.3000000000000005E-2</c:v>
                </c:pt>
                <c:pt idx="19">
                  <c:v>5.3500000000000006E-2</c:v>
                </c:pt>
                <c:pt idx="20">
                  <c:v>5.5100000000000003E-2</c:v>
                </c:pt>
                <c:pt idx="21">
                  <c:v>5.5600000000000004E-2</c:v>
                </c:pt>
                <c:pt idx="22">
                  <c:v>5.6600000000000004E-2</c:v>
                </c:pt>
                <c:pt idx="23">
                  <c:v>5.7300000000000004E-2</c:v>
                </c:pt>
                <c:pt idx="24">
                  <c:v>5.7300000000000004E-2</c:v>
                </c:pt>
                <c:pt idx="25">
                  <c:v>5.7500000000000002E-2</c:v>
                </c:pt>
                <c:pt idx="26">
                  <c:v>5.7200000000000001E-2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4F-CC4B-B6A4-21A31E9DCE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(top10%)'!$W$25:$W$51</c:f>
              <c:numCache>
                <c:formatCode>General</c:formatCode>
                <c:ptCount val="27"/>
                <c:pt idx="0">
                  <c:v>0.59450000000000003</c:v>
                </c:pt>
                <c:pt idx="1">
                  <c:v>0.59430000000000005</c:v>
                </c:pt>
                <c:pt idx="2">
                  <c:v>0.59389999999999998</c:v>
                </c:pt>
                <c:pt idx="3">
                  <c:v>0.59340000000000004</c:v>
                </c:pt>
                <c:pt idx="4">
                  <c:v>0.59300000000000008</c:v>
                </c:pt>
                <c:pt idx="5">
                  <c:v>0.59260000000000002</c:v>
                </c:pt>
                <c:pt idx="6">
                  <c:v>0.59230000000000005</c:v>
                </c:pt>
                <c:pt idx="7">
                  <c:v>0.59220000000000006</c:v>
                </c:pt>
                <c:pt idx="8">
                  <c:v>0.59200000000000008</c:v>
                </c:pt>
                <c:pt idx="9">
                  <c:v>0.59560000000000002</c:v>
                </c:pt>
                <c:pt idx="10">
                  <c:v>0.59850000000000003</c:v>
                </c:pt>
                <c:pt idx="11">
                  <c:v>0.60370000000000001</c:v>
                </c:pt>
                <c:pt idx="12">
                  <c:v>0.6109</c:v>
                </c:pt>
                <c:pt idx="13">
                  <c:v>0.62250000000000005</c:v>
                </c:pt>
                <c:pt idx="14">
                  <c:v>0.63560000000000005</c:v>
                </c:pt>
                <c:pt idx="15">
                  <c:v>0.61930000000000007</c:v>
                </c:pt>
                <c:pt idx="16">
                  <c:v>0.61070000000000002</c:v>
                </c:pt>
                <c:pt idx="17">
                  <c:v>0.60310000000000008</c:v>
                </c:pt>
                <c:pt idx="18">
                  <c:v>0.60060000000000002</c:v>
                </c:pt>
                <c:pt idx="19">
                  <c:v>0.6</c:v>
                </c:pt>
                <c:pt idx="20">
                  <c:v>0.59110000000000007</c:v>
                </c:pt>
                <c:pt idx="21">
                  <c:v>0.5897</c:v>
                </c:pt>
                <c:pt idx="22">
                  <c:v>0.58389999999999997</c:v>
                </c:pt>
                <c:pt idx="23">
                  <c:v>0.58050000000000002</c:v>
                </c:pt>
                <c:pt idx="24">
                  <c:v>0.58050000000000002</c:v>
                </c:pt>
                <c:pt idx="25">
                  <c:v>0.57879999999999998</c:v>
                </c:pt>
                <c:pt idx="26">
                  <c:v>0.5806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84F-CC4B-B6A4-21A31E9D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963460634967899"/>
          <c:w val="0.87065860953427332"/>
          <c:h val="0.63823752037322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(bot50%)'!$X$25:$X$51</c:f>
              <c:numCache>
                <c:formatCode>General</c:formatCode>
                <c:ptCount val="27"/>
                <c:pt idx="0">
                  <c:v>-9.6000000000000009E-3</c:v>
                </c:pt>
                <c:pt idx="1">
                  <c:v>-9.6000000000000009E-3</c:v>
                </c:pt>
                <c:pt idx="2">
                  <c:v>-9.4999999999999998E-3</c:v>
                </c:pt>
                <c:pt idx="3">
                  <c:v>-9.7999999999999997E-3</c:v>
                </c:pt>
                <c:pt idx="4">
                  <c:v>-9.7000000000000003E-3</c:v>
                </c:pt>
                <c:pt idx="5">
                  <c:v>-1.0100000000000001E-2</c:v>
                </c:pt>
                <c:pt idx="6">
                  <c:v>-1.0100000000000001E-2</c:v>
                </c:pt>
                <c:pt idx="7">
                  <c:v>-1.0400000000000001E-2</c:v>
                </c:pt>
                <c:pt idx="8">
                  <c:v>-1.0800000000000001E-2</c:v>
                </c:pt>
                <c:pt idx="9">
                  <c:v>-1.11E-2</c:v>
                </c:pt>
                <c:pt idx="10">
                  <c:v>-1.11E-2</c:v>
                </c:pt>
                <c:pt idx="11">
                  <c:v>-1.14E-2</c:v>
                </c:pt>
                <c:pt idx="12">
                  <c:v>-1.14E-2</c:v>
                </c:pt>
                <c:pt idx="13">
                  <c:v>-1.1600000000000001E-2</c:v>
                </c:pt>
                <c:pt idx="14">
                  <c:v>-1.12E-2</c:v>
                </c:pt>
                <c:pt idx="15">
                  <c:v>-1.12E-2</c:v>
                </c:pt>
                <c:pt idx="16">
                  <c:v>-1.12E-2</c:v>
                </c:pt>
                <c:pt idx="17">
                  <c:v>-1.12E-2</c:v>
                </c:pt>
                <c:pt idx="18">
                  <c:v>-1.12E-2</c:v>
                </c:pt>
                <c:pt idx="19">
                  <c:v>-1.14E-2</c:v>
                </c:pt>
                <c:pt idx="20">
                  <c:v>-1.29E-2</c:v>
                </c:pt>
                <c:pt idx="21">
                  <c:v>-7.4000000000000003E-3</c:v>
                </c:pt>
                <c:pt idx="22">
                  <c:v>-7.4000000000000003E-3</c:v>
                </c:pt>
                <c:pt idx="23">
                  <c:v>-7.3000000000000001E-3</c:v>
                </c:pt>
                <c:pt idx="24">
                  <c:v>-7.3000000000000001E-3</c:v>
                </c:pt>
                <c:pt idx="25">
                  <c:v>-7.4000000000000003E-3</c:v>
                </c:pt>
                <c:pt idx="26">
                  <c:v>-7.3000000000000001E-3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98-2641-ADF5-9F1939102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(top10%)'!$X$25:$X$51</c:f>
              <c:numCache>
                <c:formatCode>General</c:formatCode>
                <c:ptCount val="27"/>
                <c:pt idx="0">
                  <c:v>0.59740000000000004</c:v>
                </c:pt>
                <c:pt idx="1">
                  <c:v>0.59720000000000006</c:v>
                </c:pt>
                <c:pt idx="2">
                  <c:v>0.59710000000000008</c:v>
                </c:pt>
                <c:pt idx="3">
                  <c:v>0.59920000000000007</c:v>
                </c:pt>
                <c:pt idx="4">
                  <c:v>0.59810000000000008</c:v>
                </c:pt>
                <c:pt idx="5">
                  <c:v>0.60110000000000008</c:v>
                </c:pt>
                <c:pt idx="6">
                  <c:v>0.60150000000000003</c:v>
                </c:pt>
                <c:pt idx="7">
                  <c:v>0.60370000000000001</c:v>
                </c:pt>
                <c:pt idx="8">
                  <c:v>0.60650000000000004</c:v>
                </c:pt>
                <c:pt idx="9">
                  <c:v>0.60880000000000001</c:v>
                </c:pt>
                <c:pt idx="10">
                  <c:v>0.60880000000000001</c:v>
                </c:pt>
                <c:pt idx="11">
                  <c:v>0.61099999999999999</c:v>
                </c:pt>
                <c:pt idx="12">
                  <c:v>0.61509999999999998</c:v>
                </c:pt>
                <c:pt idx="13">
                  <c:v>0.61680000000000001</c:v>
                </c:pt>
                <c:pt idx="14">
                  <c:v>0.60950000000000004</c:v>
                </c:pt>
                <c:pt idx="15">
                  <c:v>0.61109999999999998</c:v>
                </c:pt>
                <c:pt idx="16">
                  <c:v>0.61320000000000008</c:v>
                </c:pt>
                <c:pt idx="17">
                  <c:v>0.61220000000000008</c:v>
                </c:pt>
                <c:pt idx="18">
                  <c:v>0.61240000000000006</c:v>
                </c:pt>
                <c:pt idx="19">
                  <c:v>0.61550000000000005</c:v>
                </c:pt>
                <c:pt idx="20">
                  <c:v>0.62090000000000001</c:v>
                </c:pt>
                <c:pt idx="21">
                  <c:v>0.61609999999999998</c:v>
                </c:pt>
                <c:pt idx="22">
                  <c:v>0.61570000000000003</c:v>
                </c:pt>
                <c:pt idx="23">
                  <c:v>0.61660000000000004</c:v>
                </c:pt>
                <c:pt idx="24">
                  <c:v>0.61560000000000004</c:v>
                </c:pt>
                <c:pt idx="25">
                  <c:v>0.61550000000000005</c:v>
                </c:pt>
                <c:pt idx="26">
                  <c:v>0.61830000000000007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98-2641-ADF5-9F193910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080471441057015"/>
          <c:w val="0.87065860953427332"/>
          <c:h val="0.663191006162642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(bot50%)'!$Y$25:$Y$51</c:f>
              <c:numCache>
                <c:formatCode>General</c:formatCode>
                <c:ptCount val="27"/>
                <c:pt idx="0">
                  <c:v>8.5400000000000004E-2</c:v>
                </c:pt>
                <c:pt idx="1">
                  <c:v>8.1700000000000009E-2</c:v>
                </c:pt>
                <c:pt idx="2">
                  <c:v>7.0900000000000005E-2</c:v>
                </c:pt>
                <c:pt idx="3">
                  <c:v>6.6200000000000009E-2</c:v>
                </c:pt>
                <c:pt idx="4">
                  <c:v>6.08E-2</c:v>
                </c:pt>
                <c:pt idx="5">
                  <c:v>6.2400000000000004E-2</c:v>
                </c:pt>
                <c:pt idx="6">
                  <c:v>5.8000000000000003E-2</c:v>
                </c:pt>
                <c:pt idx="7">
                  <c:v>6.1900000000000004E-2</c:v>
                </c:pt>
                <c:pt idx="8">
                  <c:v>5.6600000000000004E-2</c:v>
                </c:pt>
                <c:pt idx="9">
                  <c:v>5.3900000000000003E-2</c:v>
                </c:pt>
                <c:pt idx="10">
                  <c:v>5.5300000000000002E-2</c:v>
                </c:pt>
                <c:pt idx="11">
                  <c:v>5.6100000000000004E-2</c:v>
                </c:pt>
                <c:pt idx="12">
                  <c:v>5.3100000000000001E-2</c:v>
                </c:pt>
                <c:pt idx="13">
                  <c:v>4.5200000000000004E-2</c:v>
                </c:pt>
                <c:pt idx="14">
                  <c:v>4.99E-2</c:v>
                </c:pt>
                <c:pt idx="15">
                  <c:v>3.2600000000000004E-2</c:v>
                </c:pt>
                <c:pt idx="16">
                  <c:v>3.1400000000000004E-2</c:v>
                </c:pt>
                <c:pt idx="17">
                  <c:v>3.3800000000000004E-2</c:v>
                </c:pt>
                <c:pt idx="18">
                  <c:v>3.5200000000000002E-2</c:v>
                </c:pt>
                <c:pt idx="19">
                  <c:v>3.5300000000000005E-2</c:v>
                </c:pt>
                <c:pt idx="20">
                  <c:v>3.2300000000000002E-2</c:v>
                </c:pt>
                <c:pt idx="21">
                  <c:v>3.2199999999999999E-2</c:v>
                </c:pt>
                <c:pt idx="22">
                  <c:v>3.1900000000000005E-2</c:v>
                </c:pt>
                <c:pt idx="23">
                  <c:v>3.0800000000000001E-2</c:v>
                </c:pt>
                <c:pt idx="24">
                  <c:v>3.09E-2</c:v>
                </c:pt>
                <c:pt idx="25">
                  <c:v>3.09E-2</c:v>
                </c:pt>
                <c:pt idx="26">
                  <c:v>3.09E-2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96-2E48-8B52-9CC8C7038C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(top10%)'!$Y$25:$Y$51</c:f>
              <c:numCache>
                <c:formatCode>General</c:formatCode>
                <c:ptCount val="27"/>
                <c:pt idx="0">
                  <c:v>0.52550000000000008</c:v>
                </c:pt>
                <c:pt idx="1">
                  <c:v>0.54410000000000003</c:v>
                </c:pt>
                <c:pt idx="2">
                  <c:v>0.59789999999999999</c:v>
                </c:pt>
                <c:pt idx="3">
                  <c:v>0.624</c:v>
                </c:pt>
                <c:pt idx="4">
                  <c:v>0.65739999999999998</c:v>
                </c:pt>
                <c:pt idx="5">
                  <c:v>0.64650000000000007</c:v>
                </c:pt>
                <c:pt idx="6">
                  <c:v>0.66810000000000003</c:v>
                </c:pt>
                <c:pt idx="7">
                  <c:v>0.64370000000000005</c:v>
                </c:pt>
                <c:pt idx="8">
                  <c:v>0.67090000000000005</c:v>
                </c:pt>
                <c:pt idx="9">
                  <c:v>0.67930000000000001</c:v>
                </c:pt>
                <c:pt idx="10">
                  <c:v>0.66880000000000006</c:v>
                </c:pt>
                <c:pt idx="11">
                  <c:v>0.65610000000000002</c:v>
                </c:pt>
                <c:pt idx="12">
                  <c:v>0.66260000000000008</c:v>
                </c:pt>
                <c:pt idx="13">
                  <c:v>0.69300000000000006</c:v>
                </c:pt>
                <c:pt idx="14">
                  <c:v>0.63740000000000008</c:v>
                </c:pt>
                <c:pt idx="15">
                  <c:v>0.68200000000000005</c:v>
                </c:pt>
                <c:pt idx="16">
                  <c:v>0.70910000000000006</c:v>
                </c:pt>
                <c:pt idx="17">
                  <c:v>0.70520000000000005</c:v>
                </c:pt>
                <c:pt idx="18">
                  <c:v>0.70420000000000005</c:v>
                </c:pt>
                <c:pt idx="19">
                  <c:v>0.70960000000000001</c:v>
                </c:pt>
                <c:pt idx="20">
                  <c:v>0.73470000000000002</c:v>
                </c:pt>
                <c:pt idx="21">
                  <c:v>0.73330000000000006</c:v>
                </c:pt>
                <c:pt idx="22">
                  <c:v>0.7369</c:v>
                </c:pt>
                <c:pt idx="23">
                  <c:v>0.7419</c:v>
                </c:pt>
                <c:pt idx="24">
                  <c:v>0.74120000000000008</c:v>
                </c:pt>
                <c:pt idx="25">
                  <c:v>0.74099999999999999</c:v>
                </c:pt>
                <c:pt idx="26">
                  <c:v>0.74120000000000008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96-2E48-8B52-9CC8C703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0567960847714117"/>
          <c:w val="0.87065860953427332"/>
          <c:h val="0.608674473447221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(bot50%)'!$AA$25:$AA$51</c:f>
              <c:numCache>
                <c:formatCode>General</c:formatCode>
                <c:ptCount val="27"/>
                <c:pt idx="0">
                  <c:v>6.0100000000000001E-2</c:v>
                </c:pt>
                <c:pt idx="1">
                  <c:v>6.2800000000000009E-2</c:v>
                </c:pt>
                <c:pt idx="2">
                  <c:v>6.0500000000000005E-2</c:v>
                </c:pt>
                <c:pt idx="3">
                  <c:v>6.1100000000000002E-2</c:v>
                </c:pt>
                <c:pt idx="4">
                  <c:v>5.9700000000000003E-2</c:v>
                </c:pt>
                <c:pt idx="5">
                  <c:v>5.96E-2</c:v>
                </c:pt>
                <c:pt idx="6">
                  <c:v>5.8600000000000006E-2</c:v>
                </c:pt>
                <c:pt idx="7">
                  <c:v>5.8100000000000006E-2</c:v>
                </c:pt>
                <c:pt idx="8">
                  <c:v>5.8300000000000005E-2</c:v>
                </c:pt>
                <c:pt idx="9">
                  <c:v>5.7700000000000001E-2</c:v>
                </c:pt>
                <c:pt idx="10">
                  <c:v>5.7800000000000004E-2</c:v>
                </c:pt>
                <c:pt idx="11">
                  <c:v>5.7800000000000004E-2</c:v>
                </c:pt>
                <c:pt idx="12">
                  <c:v>5.6800000000000003E-2</c:v>
                </c:pt>
                <c:pt idx="13">
                  <c:v>5.7200000000000001E-2</c:v>
                </c:pt>
                <c:pt idx="14">
                  <c:v>5.9000000000000004E-2</c:v>
                </c:pt>
                <c:pt idx="15">
                  <c:v>5.8100000000000006E-2</c:v>
                </c:pt>
                <c:pt idx="16">
                  <c:v>5.8600000000000006E-2</c:v>
                </c:pt>
                <c:pt idx="17">
                  <c:v>5.8800000000000005E-2</c:v>
                </c:pt>
                <c:pt idx="18">
                  <c:v>5.8500000000000003E-2</c:v>
                </c:pt>
                <c:pt idx="19">
                  <c:v>5.8000000000000003E-2</c:v>
                </c:pt>
                <c:pt idx="20">
                  <c:v>5.8100000000000006E-2</c:v>
                </c:pt>
                <c:pt idx="21">
                  <c:v>5.9000000000000004E-2</c:v>
                </c:pt>
                <c:pt idx="22">
                  <c:v>5.8900000000000001E-2</c:v>
                </c:pt>
                <c:pt idx="23">
                  <c:v>5.8700000000000002E-2</c:v>
                </c:pt>
                <c:pt idx="24">
                  <c:v>5.9200000000000003E-2</c:v>
                </c:pt>
                <c:pt idx="25">
                  <c:v>6.0000000000000005E-2</c:v>
                </c:pt>
                <c:pt idx="26">
                  <c:v>5.8300000000000005E-2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CA-B142-8025-3EE49DE76A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(top10%)'!$AA$25:$AA$51</c:f>
              <c:numCache>
                <c:formatCode>General</c:formatCode>
                <c:ptCount val="27"/>
                <c:pt idx="0">
                  <c:v>0.56730000000000003</c:v>
                </c:pt>
                <c:pt idx="1">
                  <c:v>0.54770000000000008</c:v>
                </c:pt>
                <c:pt idx="2">
                  <c:v>0.56410000000000005</c:v>
                </c:pt>
                <c:pt idx="3">
                  <c:v>0.56020000000000003</c:v>
                </c:pt>
                <c:pt idx="4">
                  <c:v>0.56969999999999998</c:v>
                </c:pt>
                <c:pt idx="5">
                  <c:v>0.5706</c:v>
                </c:pt>
                <c:pt idx="6">
                  <c:v>0.57750000000000001</c:v>
                </c:pt>
                <c:pt idx="7">
                  <c:v>0.58150000000000002</c:v>
                </c:pt>
                <c:pt idx="8">
                  <c:v>0.58030000000000004</c:v>
                </c:pt>
                <c:pt idx="9">
                  <c:v>0.58420000000000005</c:v>
                </c:pt>
                <c:pt idx="10">
                  <c:v>0.58340000000000003</c:v>
                </c:pt>
                <c:pt idx="11">
                  <c:v>0.58350000000000002</c:v>
                </c:pt>
                <c:pt idx="12">
                  <c:v>0.59050000000000002</c:v>
                </c:pt>
                <c:pt idx="13">
                  <c:v>0.58789999999999998</c:v>
                </c:pt>
                <c:pt idx="14">
                  <c:v>0.57520000000000004</c:v>
                </c:pt>
                <c:pt idx="15">
                  <c:v>0.58110000000000006</c:v>
                </c:pt>
                <c:pt idx="16">
                  <c:v>0.57800000000000007</c:v>
                </c:pt>
                <c:pt idx="17">
                  <c:v>0.5766</c:v>
                </c:pt>
                <c:pt idx="18">
                  <c:v>0.5786</c:v>
                </c:pt>
                <c:pt idx="19">
                  <c:v>0.58240000000000003</c:v>
                </c:pt>
                <c:pt idx="20">
                  <c:v>0.58110000000000006</c:v>
                </c:pt>
                <c:pt idx="21">
                  <c:v>0.57490000000000008</c:v>
                </c:pt>
                <c:pt idx="22">
                  <c:v>0.57550000000000001</c:v>
                </c:pt>
                <c:pt idx="23">
                  <c:v>0.57730000000000004</c:v>
                </c:pt>
                <c:pt idx="24">
                  <c:v>0.57340000000000002</c:v>
                </c:pt>
                <c:pt idx="25">
                  <c:v>0.56759999999999999</c:v>
                </c:pt>
                <c:pt idx="26">
                  <c:v>0.57969999999999999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CA-B142-8025-3EE49DE7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35254759784"/>
          <c:y val="0.13695600472132996"/>
          <c:w val="0.87065860953427332"/>
          <c:h val="0.629771733875150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(bot50%)'!$AB$25:$AB$51</c:f>
              <c:numCache>
                <c:formatCode>General</c:formatCode>
                <c:ptCount val="27"/>
                <c:pt idx="0">
                  <c:v>9.4999999999999998E-3</c:v>
                </c:pt>
                <c:pt idx="1">
                  <c:v>9.4000000000000004E-3</c:v>
                </c:pt>
                <c:pt idx="2">
                  <c:v>9.4000000000000004E-3</c:v>
                </c:pt>
                <c:pt idx="3">
                  <c:v>9.1999999999999998E-3</c:v>
                </c:pt>
                <c:pt idx="4">
                  <c:v>9.300000000000001E-3</c:v>
                </c:pt>
                <c:pt idx="5">
                  <c:v>8.8000000000000005E-3</c:v>
                </c:pt>
                <c:pt idx="6">
                  <c:v>9.1999999999999998E-3</c:v>
                </c:pt>
                <c:pt idx="7">
                  <c:v>9.1999999999999998E-3</c:v>
                </c:pt>
                <c:pt idx="8">
                  <c:v>1.2100000000000001E-2</c:v>
                </c:pt>
                <c:pt idx="9">
                  <c:v>2.24E-2</c:v>
                </c:pt>
                <c:pt idx="10">
                  <c:v>3.9199999999999999E-2</c:v>
                </c:pt>
                <c:pt idx="11">
                  <c:v>4.24E-2</c:v>
                </c:pt>
                <c:pt idx="12">
                  <c:v>4.5600000000000002E-2</c:v>
                </c:pt>
                <c:pt idx="13">
                  <c:v>3.9699999999999999E-2</c:v>
                </c:pt>
                <c:pt idx="14">
                  <c:v>3.39E-2</c:v>
                </c:pt>
                <c:pt idx="15">
                  <c:v>3.4500000000000003E-2</c:v>
                </c:pt>
                <c:pt idx="16">
                  <c:v>3.39E-2</c:v>
                </c:pt>
                <c:pt idx="17">
                  <c:v>3.5900000000000001E-2</c:v>
                </c:pt>
                <c:pt idx="18">
                  <c:v>3.6400000000000002E-2</c:v>
                </c:pt>
                <c:pt idx="19">
                  <c:v>3.6799999999999999E-2</c:v>
                </c:pt>
                <c:pt idx="20">
                  <c:v>3.6600000000000001E-2</c:v>
                </c:pt>
                <c:pt idx="21">
                  <c:v>3.73E-2</c:v>
                </c:pt>
                <c:pt idx="22">
                  <c:v>3.73E-2</c:v>
                </c:pt>
                <c:pt idx="23">
                  <c:v>3.6700000000000003E-2</c:v>
                </c:pt>
                <c:pt idx="24">
                  <c:v>3.7600000000000001E-2</c:v>
                </c:pt>
                <c:pt idx="25">
                  <c:v>3.7900000000000003E-2</c:v>
                </c:pt>
                <c:pt idx="26">
                  <c:v>3.6700000000000003E-2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D8-2343-B8CE-C9F44EC629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(top10%)'!$AB$25:$AB$51</c:f>
              <c:numCache>
                <c:formatCode>General</c:formatCode>
                <c:ptCount val="27"/>
                <c:pt idx="0">
                  <c:v>0.755</c:v>
                </c:pt>
                <c:pt idx="1">
                  <c:v>0.75819999999999999</c:v>
                </c:pt>
                <c:pt idx="2">
                  <c:v>0.75819999999999999</c:v>
                </c:pt>
                <c:pt idx="3">
                  <c:v>0.76050000000000006</c:v>
                </c:pt>
                <c:pt idx="4">
                  <c:v>0.75760000000000005</c:v>
                </c:pt>
                <c:pt idx="5">
                  <c:v>0.77060000000000006</c:v>
                </c:pt>
                <c:pt idx="6">
                  <c:v>0.76150000000000007</c:v>
                </c:pt>
                <c:pt idx="7">
                  <c:v>0.76080000000000003</c:v>
                </c:pt>
                <c:pt idx="8">
                  <c:v>0.74560000000000004</c:v>
                </c:pt>
                <c:pt idx="9">
                  <c:v>0.71420000000000006</c:v>
                </c:pt>
                <c:pt idx="10">
                  <c:v>0.66020000000000001</c:v>
                </c:pt>
                <c:pt idx="11">
                  <c:v>0.65400000000000003</c:v>
                </c:pt>
                <c:pt idx="12">
                  <c:v>0.64429999999999998</c:v>
                </c:pt>
                <c:pt idx="13">
                  <c:v>0.6663</c:v>
                </c:pt>
                <c:pt idx="14">
                  <c:v>0.67849999999999999</c:v>
                </c:pt>
                <c:pt idx="15">
                  <c:v>0.68470000000000009</c:v>
                </c:pt>
                <c:pt idx="16">
                  <c:v>0.68659999999999999</c:v>
                </c:pt>
                <c:pt idx="17">
                  <c:v>0.67910000000000004</c:v>
                </c:pt>
                <c:pt idx="18">
                  <c:v>0.67720000000000002</c:v>
                </c:pt>
                <c:pt idx="19">
                  <c:v>0.67380000000000007</c:v>
                </c:pt>
                <c:pt idx="20">
                  <c:v>0.67620000000000002</c:v>
                </c:pt>
                <c:pt idx="21">
                  <c:v>0.67049999999999998</c:v>
                </c:pt>
                <c:pt idx="22">
                  <c:v>0.67030000000000001</c:v>
                </c:pt>
                <c:pt idx="23">
                  <c:v>0.67510000000000003</c:v>
                </c:pt>
                <c:pt idx="24">
                  <c:v>0.66700000000000004</c:v>
                </c:pt>
                <c:pt idx="25">
                  <c:v>0.6643</c:v>
                </c:pt>
                <c:pt idx="26">
                  <c:v>0.67470000000000008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D8-2343-B8CE-C9F44EC6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3131223692566368"/>
          <c:w val="0.87065860953427332"/>
          <c:h val="0.592608354969575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(bot50%)'!$AD$25:$AD$51</c:f>
              <c:numCache>
                <c:formatCode>General</c:formatCode>
                <c:ptCount val="27"/>
                <c:pt idx="0">
                  <c:v>-5.0900000000000001E-2</c:v>
                </c:pt>
                <c:pt idx="1">
                  <c:v>-5.0500000000000003E-2</c:v>
                </c:pt>
                <c:pt idx="2">
                  <c:v>-4.3200000000000002E-2</c:v>
                </c:pt>
                <c:pt idx="3">
                  <c:v>-3.5200000000000002E-2</c:v>
                </c:pt>
                <c:pt idx="4">
                  <c:v>-2.1400000000000002E-2</c:v>
                </c:pt>
                <c:pt idx="5">
                  <c:v>-1.5600000000000001E-2</c:v>
                </c:pt>
                <c:pt idx="6">
                  <c:v>-7.7000000000000002E-3</c:v>
                </c:pt>
                <c:pt idx="7">
                  <c:v>-3.7000000000000002E-3</c:v>
                </c:pt>
                <c:pt idx="8">
                  <c:v>-1.3000000000000002E-3</c:v>
                </c:pt>
                <c:pt idx="9">
                  <c:v>1.8000000000000002E-3</c:v>
                </c:pt>
                <c:pt idx="10">
                  <c:v>3.0000000000000003E-4</c:v>
                </c:pt>
                <c:pt idx="11">
                  <c:v>-1.1600000000000001E-2</c:v>
                </c:pt>
                <c:pt idx="12">
                  <c:v>-4.1700000000000001E-2</c:v>
                </c:pt>
                <c:pt idx="13">
                  <c:v>-8.1299999999999997E-2</c:v>
                </c:pt>
                <c:pt idx="14">
                  <c:v>-7.5800000000000006E-2</c:v>
                </c:pt>
                <c:pt idx="15">
                  <c:v>-6.8000000000000005E-2</c:v>
                </c:pt>
                <c:pt idx="16">
                  <c:v>-6.2400000000000004E-2</c:v>
                </c:pt>
                <c:pt idx="17">
                  <c:v>-5.3400000000000003E-2</c:v>
                </c:pt>
                <c:pt idx="18">
                  <c:v>-3.9199999999999999E-2</c:v>
                </c:pt>
                <c:pt idx="19">
                  <c:v>-2.9300000000000003E-2</c:v>
                </c:pt>
                <c:pt idx="20">
                  <c:v>-2.87E-2</c:v>
                </c:pt>
                <c:pt idx="21">
                  <c:v>-2.8200000000000003E-2</c:v>
                </c:pt>
                <c:pt idx="22">
                  <c:v>-2.4200000000000003E-2</c:v>
                </c:pt>
                <c:pt idx="23">
                  <c:v>-2.4400000000000002E-2</c:v>
                </c:pt>
                <c:pt idx="24">
                  <c:v>-2.4500000000000001E-2</c:v>
                </c:pt>
                <c:pt idx="25">
                  <c:v>-2.46E-2</c:v>
                </c:pt>
                <c:pt idx="26">
                  <c:v>-2.4400000000000002E-2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1D-ED4F-B114-48681E9033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(top10%)'!$AD$25:$AD$51</c:f>
              <c:numCache>
                <c:formatCode>General</c:formatCode>
                <c:ptCount val="27"/>
                <c:pt idx="0">
                  <c:v>0.86280000000000001</c:v>
                </c:pt>
                <c:pt idx="1">
                  <c:v>0.86610000000000009</c:v>
                </c:pt>
                <c:pt idx="2">
                  <c:v>0.85530000000000006</c:v>
                </c:pt>
                <c:pt idx="3">
                  <c:v>0.84600000000000009</c:v>
                </c:pt>
                <c:pt idx="4">
                  <c:v>0.84190000000000009</c:v>
                </c:pt>
                <c:pt idx="5">
                  <c:v>0.83740000000000003</c:v>
                </c:pt>
                <c:pt idx="6">
                  <c:v>0.83210000000000006</c:v>
                </c:pt>
                <c:pt idx="7">
                  <c:v>0.82740000000000002</c:v>
                </c:pt>
                <c:pt idx="8">
                  <c:v>0.82590000000000008</c:v>
                </c:pt>
                <c:pt idx="9">
                  <c:v>0.81880000000000008</c:v>
                </c:pt>
                <c:pt idx="10">
                  <c:v>0.83350000000000002</c:v>
                </c:pt>
                <c:pt idx="11">
                  <c:v>0.85330000000000006</c:v>
                </c:pt>
                <c:pt idx="12">
                  <c:v>0.88480000000000003</c:v>
                </c:pt>
                <c:pt idx="13">
                  <c:v>0.9093</c:v>
                </c:pt>
                <c:pt idx="14">
                  <c:v>0.89880000000000004</c:v>
                </c:pt>
                <c:pt idx="15">
                  <c:v>0.90170000000000006</c:v>
                </c:pt>
                <c:pt idx="16">
                  <c:v>0.90060000000000007</c:v>
                </c:pt>
                <c:pt idx="17">
                  <c:v>0.88860000000000006</c:v>
                </c:pt>
                <c:pt idx="18">
                  <c:v>0.88120000000000009</c:v>
                </c:pt>
                <c:pt idx="19">
                  <c:v>0.87180000000000002</c:v>
                </c:pt>
                <c:pt idx="20">
                  <c:v>0.8711000000000001</c:v>
                </c:pt>
                <c:pt idx="21">
                  <c:v>0.86930000000000007</c:v>
                </c:pt>
                <c:pt idx="22">
                  <c:v>0.8580000000000001</c:v>
                </c:pt>
                <c:pt idx="23">
                  <c:v>0.85660000000000003</c:v>
                </c:pt>
                <c:pt idx="24">
                  <c:v>0.85620000000000007</c:v>
                </c:pt>
                <c:pt idx="25">
                  <c:v>0.85580000000000001</c:v>
                </c:pt>
                <c:pt idx="26">
                  <c:v>0.85670000000000002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1D-ED4F-B114-48681E90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4031526282166629"/>
          <c:w val="0.87065860953427332"/>
          <c:h val="0.60844299583006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(bot50%)'!$E$25:$E$51</c:f>
              <c:numCache>
                <c:formatCode>General</c:formatCode>
                <c:ptCount val="27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6.2800000000000009E-2</c:v>
                </c:pt>
                <c:pt idx="5">
                  <c:v>6.2700000000000006E-2</c:v>
                </c:pt>
                <c:pt idx="6">
                  <c:v>6.3E-2</c:v>
                </c:pt>
                <c:pt idx="7">
                  <c:v>6.2800000000000009E-2</c:v>
                </c:pt>
                <c:pt idx="8">
                  <c:v>6.2800000000000009E-2</c:v>
                </c:pt>
                <c:pt idx="9">
                  <c:v>6.2700000000000006E-2</c:v>
                </c:pt>
                <c:pt idx="10">
                  <c:v>6.2600000000000003E-2</c:v>
                </c:pt>
                <c:pt idx="11">
                  <c:v>6.2300000000000001E-2</c:v>
                </c:pt>
                <c:pt idx="12">
                  <c:v>6.2600000000000003E-2</c:v>
                </c:pt>
                <c:pt idx="13">
                  <c:v>6.2800000000000009E-2</c:v>
                </c:pt>
                <c:pt idx="14">
                  <c:v>6.2600000000000003E-2</c:v>
                </c:pt>
                <c:pt idx="15">
                  <c:v>6.2600000000000003E-2</c:v>
                </c:pt>
                <c:pt idx="16">
                  <c:v>6.2600000000000003E-2</c:v>
                </c:pt>
                <c:pt idx="17">
                  <c:v>6.2E-2</c:v>
                </c:pt>
                <c:pt idx="18">
                  <c:v>6.1600000000000002E-2</c:v>
                </c:pt>
                <c:pt idx="19">
                  <c:v>6.1600000000000002E-2</c:v>
                </c:pt>
                <c:pt idx="20">
                  <c:v>6.1900000000000004E-2</c:v>
                </c:pt>
                <c:pt idx="21">
                  <c:v>6.2200000000000005E-2</c:v>
                </c:pt>
                <c:pt idx="22">
                  <c:v>6.1600000000000002E-2</c:v>
                </c:pt>
                <c:pt idx="23">
                  <c:v>6.1400000000000003E-2</c:v>
                </c:pt>
                <c:pt idx="24">
                  <c:v>6.1400000000000003E-2</c:v>
                </c:pt>
                <c:pt idx="25">
                  <c:v>6.1600000000000002E-2</c:v>
                </c:pt>
                <c:pt idx="26">
                  <c:v>6.08E-2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99-5041-AF50-BBCCCB6C9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(top10%)'!$E$25:$E$51</c:f>
              <c:numCache>
                <c:formatCode>General</c:formatCode>
                <c:ptCount val="27"/>
                <c:pt idx="0">
                  <c:v>0.54590000000000005</c:v>
                </c:pt>
                <c:pt idx="1">
                  <c:v>0.54580000000000006</c:v>
                </c:pt>
                <c:pt idx="2">
                  <c:v>0.54600000000000004</c:v>
                </c:pt>
                <c:pt idx="3">
                  <c:v>0.54610000000000003</c:v>
                </c:pt>
                <c:pt idx="4">
                  <c:v>0.5474</c:v>
                </c:pt>
                <c:pt idx="5">
                  <c:v>0.54820000000000002</c:v>
                </c:pt>
                <c:pt idx="6">
                  <c:v>0.54649999999999999</c:v>
                </c:pt>
                <c:pt idx="7">
                  <c:v>0.5474</c:v>
                </c:pt>
                <c:pt idx="8">
                  <c:v>0.54749999999999999</c:v>
                </c:pt>
                <c:pt idx="9">
                  <c:v>0.54800000000000004</c:v>
                </c:pt>
                <c:pt idx="10">
                  <c:v>0.54880000000000007</c:v>
                </c:pt>
                <c:pt idx="11">
                  <c:v>0.55120000000000002</c:v>
                </c:pt>
                <c:pt idx="12">
                  <c:v>0.54910000000000003</c:v>
                </c:pt>
                <c:pt idx="13">
                  <c:v>0.54749999999999999</c:v>
                </c:pt>
                <c:pt idx="14">
                  <c:v>0.54880000000000007</c:v>
                </c:pt>
                <c:pt idx="15">
                  <c:v>0.54900000000000004</c:v>
                </c:pt>
                <c:pt idx="16">
                  <c:v>0.5494</c:v>
                </c:pt>
                <c:pt idx="17">
                  <c:v>0.55320000000000003</c:v>
                </c:pt>
                <c:pt idx="18">
                  <c:v>0.55590000000000006</c:v>
                </c:pt>
                <c:pt idx="19">
                  <c:v>0.55600000000000005</c:v>
                </c:pt>
                <c:pt idx="20">
                  <c:v>0.55380000000000007</c:v>
                </c:pt>
                <c:pt idx="21">
                  <c:v>0.55190000000000006</c:v>
                </c:pt>
                <c:pt idx="22">
                  <c:v>0.55590000000000006</c:v>
                </c:pt>
                <c:pt idx="23">
                  <c:v>0.55769999999999997</c:v>
                </c:pt>
                <c:pt idx="24">
                  <c:v>0.55720000000000003</c:v>
                </c:pt>
                <c:pt idx="25">
                  <c:v>0.55580000000000007</c:v>
                </c:pt>
                <c:pt idx="26">
                  <c:v>0.56200000000000006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99-5041-AF50-BBCCCB6C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4140084233656838"/>
          <c:w val="0.87065860953427332"/>
          <c:h val="0.637154062137581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(bot50%)'!$F$25:$F$51</c:f>
              <c:numCache>
                <c:formatCode>General</c:formatCode>
                <c:ptCount val="27"/>
                <c:pt idx="0">
                  <c:v>1.3600000000000001E-2</c:v>
                </c:pt>
                <c:pt idx="1">
                  <c:v>1.35E-2</c:v>
                </c:pt>
                <c:pt idx="2">
                  <c:v>1.3600000000000001E-2</c:v>
                </c:pt>
                <c:pt idx="3">
                  <c:v>1.35E-2</c:v>
                </c:pt>
                <c:pt idx="4">
                  <c:v>1.3600000000000001E-2</c:v>
                </c:pt>
                <c:pt idx="5">
                  <c:v>1.35E-2</c:v>
                </c:pt>
                <c:pt idx="6">
                  <c:v>1.35E-2</c:v>
                </c:pt>
                <c:pt idx="7">
                  <c:v>1.8000000000000002E-2</c:v>
                </c:pt>
                <c:pt idx="8">
                  <c:v>1.2E-2</c:v>
                </c:pt>
                <c:pt idx="9">
                  <c:v>4.4000000000000003E-3</c:v>
                </c:pt>
                <c:pt idx="10">
                  <c:v>-2.0000000000000001E-4</c:v>
                </c:pt>
                <c:pt idx="11">
                  <c:v>8.5000000000000006E-3</c:v>
                </c:pt>
                <c:pt idx="12">
                  <c:v>1.29E-2</c:v>
                </c:pt>
                <c:pt idx="13">
                  <c:v>7.6E-3</c:v>
                </c:pt>
                <c:pt idx="14">
                  <c:v>-2.6000000000000003E-3</c:v>
                </c:pt>
                <c:pt idx="15">
                  <c:v>2.5000000000000001E-3</c:v>
                </c:pt>
                <c:pt idx="16">
                  <c:v>1E-4</c:v>
                </c:pt>
                <c:pt idx="17">
                  <c:v>-9.0000000000000008E-4</c:v>
                </c:pt>
                <c:pt idx="18">
                  <c:v>1.09E-2</c:v>
                </c:pt>
                <c:pt idx="19">
                  <c:v>4.0000000000000001E-3</c:v>
                </c:pt>
                <c:pt idx="20">
                  <c:v>8.0999999999999996E-3</c:v>
                </c:pt>
                <c:pt idx="21">
                  <c:v>1.2E-2</c:v>
                </c:pt>
                <c:pt idx="22">
                  <c:v>5.2000000000000006E-3</c:v>
                </c:pt>
                <c:pt idx="23">
                  <c:v>-3.6000000000000003E-3</c:v>
                </c:pt>
                <c:pt idx="24">
                  <c:v>-3.6000000000000003E-3</c:v>
                </c:pt>
                <c:pt idx="25">
                  <c:v>-3.7000000000000002E-3</c:v>
                </c:pt>
                <c:pt idx="26">
                  <c:v>-3.6000000000000003E-3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D3-404F-83F4-CFE35626F2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(top10%)'!$F$25:$F$51</c:f>
              <c:numCache>
                <c:formatCode>General</c:formatCode>
                <c:ptCount val="27"/>
                <c:pt idx="0">
                  <c:v>0.73699999999999999</c:v>
                </c:pt>
                <c:pt idx="1">
                  <c:v>0.73770000000000002</c:v>
                </c:pt>
                <c:pt idx="2">
                  <c:v>0.73550000000000004</c:v>
                </c:pt>
                <c:pt idx="3">
                  <c:v>0.73630000000000007</c:v>
                </c:pt>
                <c:pt idx="4">
                  <c:v>0.73560000000000003</c:v>
                </c:pt>
                <c:pt idx="5">
                  <c:v>0.73740000000000006</c:v>
                </c:pt>
                <c:pt idx="6">
                  <c:v>0.73580000000000001</c:v>
                </c:pt>
                <c:pt idx="7">
                  <c:v>0.72220000000000006</c:v>
                </c:pt>
                <c:pt idx="8">
                  <c:v>0.73930000000000007</c:v>
                </c:pt>
                <c:pt idx="9">
                  <c:v>0.76250000000000007</c:v>
                </c:pt>
                <c:pt idx="10">
                  <c:v>0.77660000000000007</c:v>
                </c:pt>
                <c:pt idx="11">
                  <c:v>0.75360000000000005</c:v>
                </c:pt>
                <c:pt idx="12">
                  <c:v>0.74170000000000003</c:v>
                </c:pt>
                <c:pt idx="13">
                  <c:v>0.7591</c:v>
                </c:pt>
                <c:pt idx="14">
                  <c:v>0.78439999999999999</c:v>
                </c:pt>
                <c:pt idx="15">
                  <c:v>0.77390000000000003</c:v>
                </c:pt>
                <c:pt idx="16">
                  <c:v>0.7833</c:v>
                </c:pt>
                <c:pt idx="17">
                  <c:v>0.78680000000000005</c:v>
                </c:pt>
                <c:pt idx="18">
                  <c:v>0.755</c:v>
                </c:pt>
                <c:pt idx="19">
                  <c:v>0.77480000000000004</c:v>
                </c:pt>
                <c:pt idx="20">
                  <c:v>0.76230000000000009</c:v>
                </c:pt>
                <c:pt idx="21">
                  <c:v>0.74760000000000004</c:v>
                </c:pt>
                <c:pt idx="22">
                  <c:v>0.77110000000000001</c:v>
                </c:pt>
                <c:pt idx="23">
                  <c:v>0.79690000000000005</c:v>
                </c:pt>
                <c:pt idx="24">
                  <c:v>0.79680000000000006</c:v>
                </c:pt>
                <c:pt idx="25">
                  <c:v>0.79310000000000003</c:v>
                </c:pt>
                <c:pt idx="26">
                  <c:v>0.79810000000000003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D3-404F-83F4-CFE35626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949721956135005"/>
          <c:w val="0.87065860953427332"/>
          <c:h val="0.66462280581715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(bot50%)'!$G$25:$G$51</c:f>
              <c:numCache>
                <c:formatCode>General</c:formatCode>
                <c:ptCount val="27"/>
                <c:pt idx="0">
                  <c:v>6.0700000000000004E-2</c:v>
                </c:pt>
                <c:pt idx="1">
                  <c:v>6.0500000000000005E-2</c:v>
                </c:pt>
                <c:pt idx="2">
                  <c:v>6.0200000000000004E-2</c:v>
                </c:pt>
                <c:pt idx="3">
                  <c:v>6.0000000000000005E-2</c:v>
                </c:pt>
                <c:pt idx="4">
                  <c:v>5.9900000000000002E-2</c:v>
                </c:pt>
                <c:pt idx="5">
                  <c:v>5.9000000000000004E-2</c:v>
                </c:pt>
                <c:pt idx="6">
                  <c:v>5.9400000000000001E-2</c:v>
                </c:pt>
                <c:pt idx="7">
                  <c:v>5.9500000000000004E-2</c:v>
                </c:pt>
                <c:pt idx="8">
                  <c:v>5.9500000000000004E-2</c:v>
                </c:pt>
                <c:pt idx="9">
                  <c:v>5.9000000000000004E-2</c:v>
                </c:pt>
                <c:pt idx="10">
                  <c:v>5.8600000000000006E-2</c:v>
                </c:pt>
                <c:pt idx="11">
                  <c:v>5.8200000000000002E-2</c:v>
                </c:pt>
                <c:pt idx="12">
                  <c:v>5.8000000000000003E-2</c:v>
                </c:pt>
                <c:pt idx="13">
                  <c:v>5.8400000000000001E-2</c:v>
                </c:pt>
                <c:pt idx="14">
                  <c:v>5.96E-2</c:v>
                </c:pt>
                <c:pt idx="15">
                  <c:v>5.9000000000000004E-2</c:v>
                </c:pt>
                <c:pt idx="16">
                  <c:v>5.8900000000000001E-2</c:v>
                </c:pt>
                <c:pt idx="17">
                  <c:v>5.9200000000000003E-2</c:v>
                </c:pt>
                <c:pt idx="18">
                  <c:v>5.8700000000000002E-2</c:v>
                </c:pt>
                <c:pt idx="19">
                  <c:v>5.8500000000000003E-2</c:v>
                </c:pt>
                <c:pt idx="20">
                  <c:v>5.8300000000000005E-2</c:v>
                </c:pt>
                <c:pt idx="21">
                  <c:v>5.9400000000000001E-2</c:v>
                </c:pt>
                <c:pt idx="22">
                  <c:v>5.8600000000000006E-2</c:v>
                </c:pt>
                <c:pt idx="23">
                  <c:v>5.8600000000000006E-2</c:v>
                </c:pt>
                <c:pt idx="24">
                  <c:v>5.8700000000000002E-2</c:v>
                </c:pt>
                <c:pt idx="25">
                  <c:v>5.8900000000000001E-2</c:v>
                </c:pt>
                <c:pt idx="26">
                  <c:v>5.8200000000000002E-2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1B-C24B-8622-4B8D1C7D0C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(top10%)'!$G$25:$G$51</c:f>
              <c:numCache>
                <c:formatCode>General</c:formatCode>
                <c:ptCount val="27"/>
                <c:pt idx="0">
                  <c:v>0.56090000000000007</c:v>
                </c:pt>
                <c:pt idx="1">
                  <c:v>0.56210000000000004</c:v>
                </c:pt>
                <c:pt idx="2">
                  <c:v>0.56380000000000008</c:v>
                </c:pt>
                <c:pt idx="3">
                  <c:v>0.56500000000000006</c:v>
                </c:pt>
                <c:pt idx="4">
                  <c:v>0.56600000000000006</c:v>
                </c:pt>
                <c:pt idx="5">
                  <c:v>0.57090000000000007</c:v>
                </c:pt>
                <c:pt idx="6">
                  <c:v>0.56900000000000006</c:v>
                </c:pt>
                <c:pt idx="7">
                  <c:v>0.56820000000000004</c:v>
                </c:pt>
                <c:pt idx="8">
                  <c:v>0.56850000000000001</c:v>
                </c:pt>
                <c:pt idx="9">
                  <c:v>0.57130000000000003</c:v>
                </c:pt>
                <c:pt idx="10">
                  <c:v>0.57340000000000002</c:v>
                </c:pt>
                <c:pt idx="11">
                  <c:v>0.5756</c:v>
                </c:pt>
                <c:pt idx="12">
                  <c:v>0.57650000000000001</c:v>
                </c:pt>
                <c:pt idx="13">
                  <c:v>0.57479999999999998</c:v>
                </c:pt>
                <c:pt idx="14">
                  <c:v>0.56759999999999999</c:v>
                </c:pt>
                <c:pt idx="15">
                  <c:v>0.57090000000000007</c:v>
                </c:pt>
                <c:pt idx="16">
                  <c:v>0.57190000000000007</c:v>
                </c:pt>
                <c:pt idx="17">
                  <c:v>0.57000000000000006</c:v>
                </c:pt>
                <c:pt idx="18">
                  <c:v>0.57250000000000001</c:v>
                </c:pt>
                <c:pt idx="19">
                  <c:v>0.57410000000000005</c:v>
                </c:pt>
                <c:pt idx="20">
                  <c:v>0.57530000000000003</c:v>
                </c:pt>
                <c:pt idx="21">
                  <c:v>0.56900000000000006</c:v>
                </c:pt>
                <c:pt idx="22">
                  <c:v>0.57300000000000006</c:v>
                </c:pt>
                <c:pt idx="23">
                  <c:v>0.57350000000000001</c:v>
                </c:pt>
                <c:pt idx="24">
                  <c:v>0.57310000000000005</c:v>
                </c:pt>
                <c:pt idx="25">
                  <c:v>0.5716</c:v>
                </c:pt>
                <c:pt idx="26">
                  <c:v>0.5766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1B-C24B-8622-4B8D1C7D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9147137294"/>
          <c:y val="0.15284182447762601"/>
          <c:w val="0.87065860953427332"/>
          <c:h val="0.585541410466231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(bot50%)'!$H$25:$H$51</c:f>
              <c:numCache>
                <c:formatCode>General</c:formatCode>
                <c:ptCount val="27"/>
                <c:pt idx="0">
                  <c:v>2.2000000000000001E-3</c:v>
                </c:pt>
                <c:pt idx="1">
                  <c:v>2.1000000000000003E-3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-1.1000000000000001E-3</c:v>
                </c:pt>
                <c:pt idx="6">
                  <c:v>-2.7000000000000001E-3</c:v>
                </c:pt>
                <c:pt idx="7">
                  <c:v>-6.2000000000000006E-3</c:v>
                </c:pt>
                <c:pt idx="8">
                  <c:v>-9.7000000000000003E-3</c:v>
                </c:pt>
                <c:pt idx="9">
                  <c:v>-8.8000000000000005E-3</c:v>
                </c:pt>
                <c:pt idx="10">
                  <c:v>-8.3000000000000001E-3</c:v>
                </c:pt>
                <c:pt idx="11">
                  <c:v>-1.0200000000000001E-2</c:v>
                </c:pt>
                <c:pt idx="12">
                  <c:v>-9.7000000000000003E-3</c:v>
                </c:pt>
                <c:pt idx="13">
                  <c:v>-8.5000000000000006E-3</c:v>
                </c:pt>
                <c:pt idx="14">
                  <c:v>-9.1000000000000004E-3</c:v>
                </c:pt>
                <c:pt idx="15">
                  <c:v>-8.8999999999999999E-3</c:v>
                </c:pt>
                <c:pt idx="16">
                  <c:v>-9.7000000000000003E-3</c:v>
                </c:pt>
                <c:pt idx="17">
                  <c:v>-9.1999999999999998E-3</c:v>
                </c:pt>
                <c:pt idx="18">
                  <c:v>-8.4000000000000012E-3</c:v>
                </c:pt>
                <c:pt idx="19">
                  <c:v>-8.4000000000000012E-3</c:v>
                </c:pt>
                <c:pt idx="20">
                  <c:v>-8.8999999999999999E-3</c:v>
                </c:pt>
                <c:pt idx="21">
                  <c:v>-7.2000000000000007E-3</c:v>
                </c:pt>
                <c:pt idx="22">
                  <c:v>-5.7000000000000002E-3</c:v>
                </c:pt>
                <c:pt idx="23">
                  <c:v>-5.5999999999999999E-3</c:v>
                </c:pt>
                <c:pt idx="24">
                  <c:v>-5.7000000000000002E-3</c:v>
                </c:pt>
                <c:pt idx="25">
                  <c:v>-6.0000000000000001E-3</c:v>
                </c:pt>
                <c:pt idx="26">
                  <c:v>-5.7000000000000002E-3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73-794F-BAD1-BC404EF12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(top10%)'!$H$25:$H$51</c:f>
              <c:numCache>
                <c:formatCode>General</c:formatCode>
                <c:ptCount val="27"/>
                <c:pt idx="0">
                  <c:v>0.77310000000000001</c:v>
                </c:pt>
                <c:pt idx="1">
                  <c:v>0.77700000000000002</c:v>
                </c:pt>
                <c:pt idx="2">
                  <c:v>0.77310000000000001</c:v>
                </c:pt>
                <c:pt idx="3">
                  <c:v>0.76790000000000003</c:v>
                </c:pt>
                <c:pt idx="4">
                  <c:v>0.77170000000000005</c:v>
                </c:pt>
                <c:pt idx="5">
                  <c:v>0.7792</c:v>
                </c:pt>
                <c:pt idx="6">
                  <c:v>0.78260000000000007</c:v>
                </c:pt>
                <c:pt idx="7">
                  <c:v>0.79260000000000008</c:v>
                </c:pt>
                <c:pt idx="8">
                  <c:v>0.80310000000000004</c:v>
                </c:pt>
                <c:pt idx="9">
                  <c:v>0.80370000000000008</c:v>
                </c:pt>
                <c:pt idx="10">
                  <c:v>0.80280000000000007</c:v>
                </c:pt>
                <c:pt idx="11">
                  <c:v>0.80630000000000002</c:v>
                </c:pt>
                <c:pt idx="12">
                  <c:v>0.80770000000000008</c:v>
                </c:pt>
                <c:pt idx="13">
                  <c:v>0.80880000000000007</c:v>
                </c:pt>
                <c:pt idx="14">
                  <c:v>0.80590000000000006</c:v>
                </c:pt>
                <c:pt idx="15">
                  <c:v>0.81359999999999999</c:v>
                </c:pt>
                <c:pt idx="16">
                  <c:v>0.81969999999999998</c:v>
                </c:pt>
                <c:pt idx="17">
                  <c:v>0.81800000000000006</c:v>
                </c:pt>
                <c:pt idx="18">
                  <c:v>0.81570000000000009</c:v>
                </c:pt>
                <c:pt idx="19">
                  <c:v>0.81540000000000001</c:v>
                </c:pt>
                <c:pt idx="20">
                  <c:v>0.81690000000000007</c:v>
                </c:pt>
                <c:pt idx="21">
                  <c:v>0.80649999999999999</c:v>
                </c:pt>
                <c:pt idx="22">
                  <c:v>0.80740000000000001</c:v>
                </c:pt>
                <c:pt idx="23">
                  <c:v>0.80570000000000008</c:v>
                </c:pt>
                <c:pt idx="24">
                  <c:v>0.80320000000000003</c:v>
                </c:pt>
                <c:pt idx="25">
                  <c:v>0.79680000000000006</c:v>
                </c:pt>
                <c:pt idx="26">
                  <c:v>0.80430000000000001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73-794F-BAD1-BC404EF1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4322852353986"/>
          <c:y val="0.12718777365914516"/>
          <c:w val="0.87065860953427332"/>
          <c:h val="0.637226166644544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(bot50%)'!$I$25:$I$51</c:f>
              <c:numCache>
                <c:formatCode>General</c:formatCode>
                <c:ptCount val="27"/>
                <c:pt idx="0">
                  <c:v>0.16</c:v>
                </c:pt>
                <c:pt idx="1">
                  <c:v>0.1537</c:v>
                </c:pt>
                <c:pt idx="2">
                  <c:v>0.14899999999999999</c:v>
                </c:pt>
                <c:pt idx="3">
                  <c:v>0.14530000000000001</c:v>
                </c:pt>
                <c:pt idx="4">
                  <c:v>0.1424</c:v>
                </c:pt>
                <c:pt idx="5">
                  <c:v>0.14000000000000001</c:v>
                </c:pt>
                <c:pt idx="6">
                  <c:v>0.13800000000000001</c:v>
                </c:pt>
                <c:pt idx="7">
                  <c:v>0.1363</c:v>
                </c:pt>
                <c:pt idx="8">
                  <c:v>0.1363</c:v>
                </c:pt>
                <c:pt idx="9">
                  <c:v>0.1321</c:v>
                </c:pt>
                <c:pt idx="10">
                  <c:v>0.12760000000000002</c:v>
                </c:pt>
                <c:pt idx="11">
                  <c:v>0.1232</c:v>
                </c:pt>
                <c:pt idx="12">
                  <c:v>0.1182</c:v>
                </c:pt>
                <c:pt idx="13">
                  <c:v>0.11520000000000001</c:v>
                </c:pt>
                <c:pt idx="14">
                  <c:v>0.11180000000000001</c:v>
                </c:pt>
                <c:pt idx="15">
                  <c:v>7.010000000000001E-2</c:v>
                </c:pt>
                <c:pt idx="16">
                  <c:v>6.5700000000000008E-2</c:v>
                </c:pt>
                <c:pt idx="17">
                  <c:v>6.6100000000000006E-2</c:v>
                </c:pt>
                <c:pt idx="18">
                  <c:v>6.6100000000000006E-2</c:v>
                </c:pt>
                <c:pt idx="19">
                  <c:v>6.5700000000000008E-2</c:v>
                </c:pt>
                <c:pt idx="20">
                  <c:v>6.4399999999999999E-2</c:v>
                </c:pt>
                <c:pt idx="21">
                  <c:v>6.4399999999999999E-2</c:v>
                </c:pt>
                <c:pt idx="22">
                  <c:v>6.4399999999999999E-2</c:v>
                </c:pt>
                <c:pt idx="23">
                  <c:v>6.4399999999999999E-2</c:v>
                </c:pt>
                <c:pt idx="24">
                  <c:v>6.4399999999999999E-2</c:v>
                </c:pt>
                <c:pt idx="25">
                  <c:v>6.4399999999999999E-2</c:v>
                </c:pt>
                <c:pt idx="26">
                  <c:v>6.3600000000000004E-2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8F-A544-8A6B-C5B672A23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(top10%)'!$I$25:$I$51</c:f>
              <c:numCache>
                <c:formatCode>General</c:formatCode>
                <c:ptCount val="27"/>
                <c:pt idx="0">
                  <c:v>0.40840000000000004</c:v>
                </c:pt>
                <c:pt idx="1">
                  <c:v>0.43</c:v>
                </c:pt>
                <c:pt idx="2">
                  <c:v>0.44640000000000002</c:v>
                </c:pt>
                <c:pt idx="3">
                  <c:v>0.45910000000000001</c:v>
                </c:pt>
                <c:pt idx="4">
                  <c:v>0.46920000000000001</c:v>
                </c:pt>
                <c:pt idx="5">
                  <c:v>0.47750000000000004</c:v>
                </c:pt>
                <c:pt idx="6">
                  <c:v>0.4844</c:v>
                </c:pt>
                <c:pt idx="7">
                  <c:v>0.49020000000000002</c:v>
                </c:pt>
                <c:pt idx="8">
                  <c:v>0.49030000000000001</c:v>
                </c:pt>
                <c:pt idx="9">
                  <c:v>0.50609999999999999</c:v>
                </c:pt>
                <c:pt idx="10">
                  <c:v>0.52290000000000003</c:v>
                </c:pt>
                <c:pt idx="11">
                  <c:v>0.53939999999999999</c:v>
                </c:pt>
                <c:pt idx="12">
                  <c:v>0.55820000000000003</c:v>
                </c:pt>
                <c:pt idx="13">
                  <c:v>0.56920000000000004</c:v>
                </c:pt>
                <c:pt idx="14">
                  <c:v>0.58200000000000007</c:v>
                </c:pt>
                <c:pt idx="15">
                  <c:v>0.62760000000000005</c:v>
                </c:pt>
                <c:pt idx="16">
                  <c:v>0.66749999999999998</c:v>
                </c:pt>
                <c:pt idx="17">
                  <c:v>0.6653</c:v>
                </c:pt>
                <c:pt idx="18">
                  <c:v>0.66560000000000008</c:v>
                </c:pt>
                <c:pt idx="19">
                  <c:v>0.66739999999999999</c:v>
                </c:pt>
                <c:pt idx="20">
                  <c:v>0.67410000000000003</c:v>
                </c:pt>
                <c:pt idx="21">
                  <c:v>0.67420000000000002</c:v>
                </c:pt>
                <c:pt idx="22">
                  <c:v>0.67430000000000001</c:v>
                </c:pt>
                <c:pt idx="23">
                  <c:v>0.67410000000000003</c:v>
                </c:pt>
                <c:pt idx="24">
                  <c:v>0.67410000000000003</c:v>
                </c:pt>
                <c:pt idx="25">
                  <c:v>0.67420000000000002</c:v>
                </c:pt>
                <c:pt idx="26">
                  <c:v>0.67800000000000005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8F-A544-8A6B-C5B672A2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8704551468"/>
          <c:y val="0.12589906320165872"/>
          <c:w val="0.87065860953427332"/>
          <c:h val="0.671517624055950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(bot50%)'!$J$25:$J$51</c:f>
              <c:numCache>
                <c:formatCode>General</c:formatCode>
                <c:ptCount val="27"/>
                <c:pt idx="0">
                  <c:v>4.3700000000000003E-2</c:v>
                </c:pt>
                <c:pt idx="1">
                  <c:v>4.36E-2</c:v>
                </c:pt>
                <c:pt idx="2">
                  <c:v>4.3700000000000003E-2</c:v>
                </c:pt>
                <c:pt idx="3">
                  <c:v>4.3700000000000003E-2</c:v>
                </c:pt>
                <c:pt idx="4">
                  <c:v>4.1600000000000005E-2</c:v>
                </c:pt>
                <c:pt idx="5">
                  <c:v>4.02E-2</c:v>
                </c:pt>
                <c:pt idx="6">
                  <c:v>3.8600000000000002E-2</c:v>
                </c:pt>
                <c:pt idx="7">
                  <c:v>3.6900000000000002E-2</c:v>
                </c:pt>
                <c:pt idx="8">
                  <c:v>3.5200000000000002E-2</c:v>
                </c:pt>
                <c:pt idx="9">
                  <c:v>3.3000000000000002E-2</c:v>
                </c:pt>
                <c:pt idx="10">
                  <c:v>3.0600000000000002E-2</c:v>
                </c:pt>
                <c:pt idx="11">
                  <c:v>2.8800000000000003E-2</c:v>
                </c:pt>
                <c:pt idx="12">
                  <c:v>2.6500000000000003E-2</c:v>
                </c:pt>
                <c:pt idx="13">
                  <c:v>2.4900000000000002E-2</c:v>
                </c:pt>
                <c:pt idx="14">
                  <c:v>2.7100000000000003E-2</c:v>
                </c:pt>
                <c:pt idx="15">
                  <c:v>2.9300000000000003E-2</c:v>
                </c:pt>
                <c:pt idx="16">
                  <c:v>3.1200000000000002E-2</c:v>
                </c:pt>
                <c:pt idx="17">
                  <c:v>3.3300000000000003E-2</c:v>
                </c:pt>
                <c:pt idx="18">
                  <c:v>3.4599999999999999E-2</c:v>
                </c:pt>
                <c:pt idx="19">
                  <c:v>3.4099999999999998E-2</c:v>
                </c:pt>
                <c:pt idx="20">
                  <c:v>3.39E-2</c:v>
                </c:pt>
                <c:pt idx="21">
                  <c:v>3.3800000000000004E-2</c:v>
                </c:pt>
                <c:pt idx="22">
                  <c:v>3.39E-2</c:v>
                </c:pt>
                <c:pt idx="23">
                  <c:v>3.3500000000000002E-2</c:v>
                </c:pt>
                <c:pt idx="24">
                  <c:v>3.3800000000000004E-2</c:v>
                </c:pt>
                <c:pt idx="25">
                  <c:v>3.39E-2</c:v>
                </c:pt>
                <c:pt idx="26">
                  <c:v>3.3500000000000002E-2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17-3F45-8D36-F7F6BECEC1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(top10%)'!$J$25:$J$51</c:f>
              <c:numCache>
                <c:formatCode>General</c:formatCode>
                <c:ptCount val="27"/>
                <c:pt idx="0">
                  <c:v>0.57230000000000003</c:v>
                </c:pt>
                <c:pt idx="1">
                  <c:v>0.57290000000000008</c:v>
                </c:pt>
                <c:pt idx="2">
                  <c:v>0.57190000000000007</c:v>
                </c:pt>
                <c:pt idx="3">
                  <c:v>0.57140000000000002</c:v>
                </c:pt>
                <c:pt idx="4">
                  <c:v>0.57540000000000002</c:v>
                </c:pt>
                <c:pt idx="5">
                  <c:v>0.57290000000000008</c:v>
                </c:pt>
                <c:pt idx="6">
                  <c:v>0.5706</c:v>
                </c:pt>
                <c:pt idx="7">
                  <c:v>0.57050000000000001</c:v>
                </c:pt>
                <c:pt idx="8">
                  <c:v>0.57000000000000006</c:v>
                </c:pt>
                <c:pt idx="9">
                  <c:v>0.57930000000000004</c:v>
                </c:pt>
                <c:pt idx="10">
                  <c:v>0.58850000000000002</c:v>
                </c:pt>
                <c:pt idx="11">
                  <c:v>0.59340000000000004</c:v>
                </c:pt>
                <c:pt idx="12">
                  <c:v>0.60140000000000005</c:v>
                </c:pt>
                <c:pt idx="13">
                  <c:v>0.60599999999999998</c:v>
                </c:pt>
                <c:pt idx="14">
                  <c:v>0.59710000000000008</c:v>
                </c:pt>
                <c:pt idx="15">
                  <c:v>0.59140000000000004</c:v>
                </c:pt>
                <c:pt idx="16">
                  <c:v>0.58800000000000008</c:v>
                </c:pt>
                <c:pt idx="17">
                  <c:v>0.58300000000000007</c:v>
                </c:pt>
                <c:pt idx="18">
                  <c:v>0.58440000000000003</c:v>
                </c:pt>
                <c:pt idx="19">
                  <c:v>0.58920000000000006</c:v>
                </c:pt>
                <c:pt idx="20">
                  <c:v>0.59020000000000006</c:v>
                </c:pt>
                <c:pt idx="21">
                  <c:v>0.59110000000000007</c:v>
                </c:pt>
                <c:pt idx="22">
                  <c:v>0.59079999999999999</c:v>
                </c:pt>
                <c:pt idx="23">
                  <c:v>0.59560000000000002</c:v>
                </c:pt>
                <c:pt idx="24">
                  <c:v>0.59179999999999999</c:v>
                </c:pt>
                <c:pt idx="25">
                  <c:v>0.58989999999999998</c:v>
                </c:pt>
                <c:pt idx="26">
                  <c:v>0.59550000000000003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17-3F45-8D36-F7F6BECE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823688320738"/>
          <c:y val="9.6993975256564238E-2"/>
          <c:w val="0.87065860953427332"/>
          <c:h val="0.638946366734397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(bot50%)'!$K$25:$K$51</c:f>
              <c:numCache>
                <c:formatCode>General</c:formatCode>
                <c:ptCount val="27"/>
                <c:pt idx="0">
                  <c:v>7.1715000000000001E-2</c:v>
                </c:pt>
                <c:pt idx="1">
                  <c:v>7.7653100000000003E-2</c:v>
                </c:pt>
                <c:pt idx="2">
                  <c:v>8.1351800000000002E-2</c:v>
                </c:pt>
                <c:pt idx="3">
                  <c:v>8.2211300000000001E-2</c:v>
                </c:pt>
                <c:pt idx="4">
                  <c:v>7.2203199999999995E-2</c:v>
                </c:pt>
                <c:pt idx="5">
                  <c:v>7.8578499999999996E-2</c:v>
                </c:pt>
                <c:pt idx="6">
                  <c:v>8.4921999999999997E-2</c:v>
                </c:pt>
                <c:pt idx="7">
                  <c:v>8.5164699999999996E-2</c:v>
                </c:pt>
                <c:pt idx="8">
                  <c:v>8.3852399999999994E-2</c:v>
                </c:pt>
                <c:pt idx="9">
                  <c:v>8.7962799999999994E-2</c:v>
                </c:pt>
                <c:pt idx="10">
                  <c:v>8.8059399999999996E-2</c:v>
                </c:pt>
                <c:pt idx="11">
                  <c:v>8.5778999999999994E-2</c:v>
                </c:pt>
                <c:pt idx="12">
                  <c:v>7.5849200000000006E-2</c:v>
                </c:pt>
                <c:pt idx="13">
                  <c:v>7.9197799999999999E-2</c:v>
                </c:pt>
                <c:pt idx="14">
                  <c:v>7.2162299999999999E-2</c:v>
                </c:pt>
                <c:pt idx="15">
                  <c:v>7.5229199999999996E-2</c:v>
                </c:pt>
                <c:pt idx="16">
                  <c:v>7.3245400000000002E-2</c:v>
                </c:pt>
                <c:pt idx="17">
                  <c:v>6.5908300000000003E-2</c:v>
                </c:pt>
                <c:pt idx="18">
                  <c:v>6.2804299999999993E-2</c:v>
                </c:pt>
                <c:pt idx="19">
                  <c:v>6.1118899999999997E-2</c:v>
                </c:pt>
                <c:pt idx="20">
                  <c:v>6.6872500000000001E-2</c:v>
                </c:pt>
                <c:pt idx="21">
                  <c:v>6.6907800000000003E-2</c:v>
                </c:pt>
                <c:pt idx="22">
                  <c:v>6.6629099999999997E-2</c:v>
                </c:pt>
                <c:pt idx="23">
                  <c:v>6.67161E-2</c:v>
                </c:pt>
                <c:pt idx="24">
                  <c:v>6.6887600000000005E-2</c:v>
                </c:pt>
                <c:pt idx="25">
                  <c:v>6.6993399999999995E-2</c:v>
                </c:pt>
                <c:pt idx="26">
                  <c:v>6.6725699999999999E-2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08-7649-833B-D0BB7F4116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'data-A1F2 (bot50%)'!$A$25:$A$51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'data-A1F2 (top10%)'!$K$25:$K$51</c:f>
              <c:numCache>
                <c:formatCode>0%</c:formatCode>
                <c:ptCount val="27"/>
                <c:pt idx="0">
                  <c:v>0.58274150000000002</c:v>
                </c:pt>
                <c:pt idx="1">
                  <c:v>0.57387100000000002</c:v>
                </c:pt>
                <c:pt idx="2">
                  <c:v>0.58050599999999997</c:v>
                </c:pt>
                <c:pt idx="3">
                  <c:v>0.58583189999999996</c:v>
                </c:pt>
                <c:pt idx="4">
                  <c:v>0.58613870000000001</c:v>
                </c:pt>
                <c:pt idx="5">
                  <c:v>0.57250089999999998</c:v>
                </c:pt>
                <c:pt idx="6">
                  <c:v>0.55333469999999996</c:v>
                </c:pt>
                <c:pt idx="7">
                  <c:v>0.55172650000000001</c:v>
                </c:pt>
                <c:pt idx="8">
                  <c:v>0.54891889999999999</c:v>
                </c:pt>
                <c:pt idx="9">
                  <c:v>0.53378080000000006</c:v>
                </c:pt>
                <c:pt idx="10">
                  <c:v>0.52675490000000003</c:v>
                </c:pt>
                <c:pt idx="11">
                  <c:v>0.53520760000000001</c:v>
                </c:pt>
                <c:pt idx="12">
                  <c:v>0.55952440000000003</c:v>
                </c:pt>
                <c:pt idx="13">
                  <c:v>0.54419510000000004</c:v>
                </c:pt>
                <c:pt idx="14">
                  <c:v>0.55937420000000004</c:v>
                </c:pt>
                <c:pt idx="15">
                  <c:v>0.55711940000000004</c:v>
                </c:pt>
                <c:pt idx="16">
                  <c:v>0.56101829999999997</c:v>
                </c:pt>
                <c:pt idx="17">
                  <c:v>0.56710249999999995</c:v>
                </c:pt>
                <c:pt idx="18">
                  <c:v>0.56800989999999996</c:v>
                </c:pt>
                <c:pt idx="19">
                  <c:v>0.58259380000000005</c:v>
                </c:pt>
                <c:pt idx="20">
                  <c:v>0.57473980000000002</c:v>
                </c:pt>
                <c:pt idx="21">
                  <c:v>0.57448650000000001</c:v>
                </c:pt>
                <c:pt idx="22">
                  <c:v>0.57613599999999998</c:v>
                </c:pt>
                <c:pt idx="23">
                  <c:v>0.57569409999999999</c:v>
                </c:pt>
                <c:pt idx="24">
                  <c:v>0.57458019999999999</c:v>
                </c:pt>
                <c:pt idx="25">
                  <c:v>0.573905</c:v>
                </c:pt>
                <c:pt idx="26">
                  <c:v>0.57560940000000005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08-7649-833B-D0BB7F41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35328"/>
        <c:axId val="1159910336"/>
      </c:lineChart>
      <c:dateAx>
        <c:axId val="1160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59910336"/>
        <c:crosses val="autoZero"/>
        <c:auto val="0"/>
        <c:lblOffset val="100"/>
        <c:baseTimeUnit val="days"/>
        <c:majorUnit val="2"/>
        <c:majorTimeUnit val="days"/>
        <c:minorUnit val="5"/>
      </c:dateAx>
      <c:valAx>
        <c:axId val="11599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Share of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160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15119</xdr:colOff>
      <xdr:row>4</xdr:row>
      <xdr:rowOff>2416</xdr:rowOff>
    </xdr:from>
    <xdr:to>
      <xdr:col>8</xdr:col>
      <xdr:colOff>0</xdr:colOff>
      <xdr:row>23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769A1F-5126-1141-8CDB-F2E8E4956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0.13506</cdr:x>
      <cdr:y>0.62532</cdr:y>
    </cdr:from>
    <cdr:to>
      <cdr:x>0.30169</cdr:x>
      <cdr:y>0.70511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37269" y="1578141"/>
          <a:ext cx="786173" cy="2013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0.13727</cdr:x>
      <cdr:y>0.25665</cdr:y>
    </cdr:from>
    <cdr:to>
      <cdr:x>0.2669</cdr:x>
      <cdr:y>0.33992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47682" y="647710"/>
          <a:ext cx="611633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0.00859</cdr:x>
      <cdr:y>0.8453</cdr:y>
    </cdr:from>
    <cdr:to>
      <cdr:x>0.99571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261484"/>
          <a:ext cx="5839582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0.10296</cdr:x>
      <cdr:y>0.01317</cdr:y>
    </cdr:from>
    <cdr:to>
      <cdr:x>0.99571</cdr:x>
      <cdr:y>0.09582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Canada, 1995-2021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27816</xdr:rowOff>
    </xdr:from>
    <xdr:to>
      <xdr:col>7</xdr:col>
      <xdr:colOff>698500</xdr:colOff>
      <xdr:row>25</xdr:row>
      <xdr:rowOff>101600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D67DBFA5-88ED-D645-8FC9-9762C3BB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0.13638</cdr:x>
      <cdr:y>0.58911</cdr:y>
    </cdr:from>
    <cdr:to>
      <cdr:x>0.303</cdr:x>
      <cdr:y>0.66891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68692" y="2400197"/>
          <a:ext cx="939134" cy="3251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0.14798</cdr:x>
      <cdr:y>0.25931</cdr:y>
    </cdr:from>
    <cdr:to>
      <cdr:x>0.27761</cdr:x>
      <cdr:y>0.34258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834076" y="1056506"/>
          <a:ext cx="730644" cy="3392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0.82226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80%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0.063</cdr:x>
      <cdr:y>0.01247</cdr:y>
    </cdr:from>
    <cdr:to>
      <cdr:x>1</cdr:x>
      <cdr:y>0.09075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Chile, 1995-2021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40516</xdr:rowOff>
    </xdr:from>
    <xdr:to>
      <xdr:col>7</xdr:col>
      <xdr:colOff>685800</xdr:colOff>
      <xdr:row>27</xdr:row>
      <xdr:rowOff>88900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CA0559DA-9790-F44D-BC89-CB43067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0.14852</cdr:x>
      <cdr:y>0.56493</cdr:y>
    </cdr:from>
    <cdr:to>
      <cdr:x>0.31514</cdr:x>
      <cdr:y>0.64472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00769" y="1425741"/>
          <a:ext cx="786173" cy="2013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0.15612</cdr:x>
      <cdr:y>0.24658</cdr:y>
    </cdr:from>
    <cdr:to>
      <cdr:x>0.28574</cdr:x>
      <cdr:y>0.32985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36600" y="622300"/>
          <a:ext cx="611631" cy="210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0.02215</cdr:x>
      <cdr:y>0.81048</cdr:y>
    </cdr:from>
    <cdr:to>
      <cdr:x>1</cdr:x>
      <cdr:y>0.94553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124582" y="3590336"/>
          <a:ext cx="5499100" cy="598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0.13281</cdr:x>
      <cdr:y>0.01385</cdr:y>
    </cdr:from>
    <cdr:to>
      <cdr:x>1</cdr:x>
      <cdr:y>0.0998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746882" y="61355"/>
          <a:ext cx="4876800" cy="380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China, 1995-2021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700918</xdr:colOff>
      <xdr:row>4</xdr:row>
      <xdr:rowOff>65916</xdr:rowOff>
    </xdr:from>
    <xdr:to>
      <xdr:col>8</xdr:col>
      <xdr:colOff>12699</xdr:colOff>
      <xdr:row>27</xdr:row>
      <xdr:rowOff>152400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01CC894-ED3B-4C4B-8223-4F02B439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0.14695</cdr:x>
      <cdr:y>0.64372</cdr:y>
    </cdr:from>
    <cdr:to>
      <cdr:x>0.31357</cdr:x>
      <cdr:y>0.72352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869338" y="2876123"/>
          <a:ext cx="985688" cy="35654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0.14593</cdr:x>
      <cdr:y>0.26932</cdr:y>
    </cdr:from>
    <cdr:to>
      <cdr:x>0.27556</cdr:x>
      <cdr:y>0.35259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863285" y="1203315"/>
          <a:ext cx="766863" cy="3720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0.00859</cdr:x>
      <cdr:y>0.83792</cdr:y>
    </cdr:from>
    <cdr:to>
      <cdr:x>0.99571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743834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60%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0.10726</cdr:x>
      <cdr:y>0.02842</cdr:y>
    </cdr:from>
    <cdr:to>
      <cdr:x>0.88837</cdr:x>
      <cdr:y>0.0998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34505" y="127000"/>
          <a:ext cx="4620877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Germany, 1995-2021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27816</xdr:rowOff>
    </xdr:from>
    <xdr:to>
      <xdr:col>8</xdr:col>
      <xdr:colOff>596900</xdr:colOff>
      <xdr:row>27</xdr:row>
      <xdr:rowOff>152400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FFB45684-58C3-AA40-8AF0-9FA0FB84D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0.12499</cdr:x>
      <cdr:y>0.55666</cdr:y>
    </cdr:from>
    <cdr:to>
      <cdr:x>0.29161</cdr:x>
      <cdr:y>0.63646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94992" y="2508362"/>
          <a:ext cx="1059750" cy="3595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0.12339</cdr:x>
      <cdr:y>0.26107</cdr:y>
    </cdr:from>
    <cdr:to>
      <cdr:x>0.25302</cdr:x>
      <cdr:y>0.34434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84767" y="1176418"/>
          <a:ext cx="824483" cy="3752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0.00799</cdr:x>
      <cdr:y>0.79675</cdr:y>
    </cdr:from>
    <cdr:to>
      <cdr:x>0.92612</cdr:x>
      <cdr:y>0.95745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0.16935</cdr:x>
      <cdr:y>0.01127</cdr:y>
    </cdr:from>
    <cdr:to>
      <cdr:x>0.92612</cdr:x>
      <cdr:y>0.08205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1077082" y="50800"/>
          <a:ext cx="4813300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bottom 50% wealth shares in </a:t>
          </a:r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Spain, 1995-2021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322034</xdr:colOff>
      <xdr:row>3</xdr:row>
      <xdr:rowOff>34470</xdr:rowOff>
    </xdr:from>
    <xdr:to>
      <xdr:col>8</xdr:col>
      <xdr:colOff>680356</xdr:colOff>
      <xdr:row>27</xdr:row>
      <xdr:rowOff>30238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1344B4-DCBB-CA4C-AB02-573685F50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136071</xdr:colOff>
      <xdr:row>3</xdr:row>
      <xdr:rowOff>105833</xdr:rowOff>
    </xdr:from>
    <xdr:to>
      <xdr:col>8</xdr:col>
      <xdr:colOff>544286</xdr:colOff>
      <xdr:row>4</xdr:row>
      <xdr:rowOff>136072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ADA0890-E22A-7A4F-A80E-5296564D95B6}"/>
            </a:ext>
          </a:extLst>
        </xdr:cNvPr>
        <xdr:cNvSpPr txBox="1"/>
      </xdr:nvSpPr>
      <xdr:spPr>
        <a:xfrm>
          <a:off x="967619" y="695476"/>
          <a:ext cx="6229048" cy="22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rPr lang="fr-FR" sz="1400" b="1"/>
            <a:t>Top 10% and</a:t>
          </a:r>
          <a:r>
            <a:rPr lang="fr-FR" sz="1400" b="1" baseline="0"/>
            <a:t> bottom 50% wealth shares </a:t>
          </a:r>
          <a:r>
            <a:rPr lang="fr-FR" sz="1400" b="1"/>
            <a:t>in France, 1900-2020</a:t>
          </a:r>
        </a:p>
        <a:p>
          <a:endParaRPr lang="fr-FR" sz="1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0.13632</cdr:x>
      <cdr:y>0.59394</cdr:y>
    </cdr:from>
    <cdr:to>
      <cdr:x>0.30294</cdr:x>
      <cdr:y>0.67373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54266" y="1653520"/>
          <a:ext cx="799694" cy="22213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0.13837</cdr:x>
      <cdr:y>0.22386</cdr:y>
    </cdr:from>
    <cdr:to>
      <cdr:x>0.268</cdr:x>
      <cdr:y>0.30713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58228" y="626200"/>
          <a:ext cx="616632" cy="2329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0.08772</cdr:x>
      <cdr:y>0.80587</cdr:y>
    </cdr:from>
    <cdr:to>
      <cdr:x>0.97665</cdr:x>
      <cdr:y>1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53669BF4-1713-2E49-837A-13CD503D7AF3}"/>
            </a:ext>
          </a:extLst>
        </cdr:cNvPr>
        <cdr:cNvSpPr txBox="1"/>
      </cdr:nvSpPr>
      <cdr:spPr>
        <a:xfrm xmlns:a="http://schemas.openxmlformats.org/drawingml/2006/main">
          <a:off x="505580" y="2955832"/>
          <a:ext cx="5123219" cy="712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57%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0.16485</cdr:x>
      <cdr:y>0.03397</cdr:y>
    </cdr:from>
    <cdr:to>
      <cdr:x>0.90525</cdr:x>
      <cdr:y>0.09975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FBAD330-A3C9-D24C-BB82-7544D0CF1193}"/>
            </a:ext>
          </a:extLst>
        </cdr:cNvPr>
        <cdr:cNvSpPr txBox="1"/>
      </cdr:nvSpPr>
      <cdr:spPr>
        <a:xfrm xmlns:a="http://schemas.openxmlformats.org/drawingml/2006/main">
          <a:off x="950081" y="124584"/>
          <a:ext cx="42672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Algeria, 1995-2021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0.2133</cdr:x>
      <cdr:y>0.26729</cdr:y>
    </cdr:from>
    <cdr:to>
      <cdr:x>0.38599</cdr:x>
      <cdr:y>0.36987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568F947-D44C-DF4C-B5AD-A26C6BA7D49A}"/>
            </a:ext>
          </a:extLst>
        </cdr:cNvPr>
        <cdr:cNvSpPr txBox="1"/>
      </cdr:nvSpPr>
      <cdr:spPr>
        <a:xfrm xmlns:a="http://schemas.openxmlformats.org/drawingml/2006/main">
          <a:off x="1008442" y="827315"/>
          <a:ext cx="816429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C00000"/>
              </a:solidFill>
            </a:rPr>
            <a:t>Top </a:t>
          </a:r>
          <a:r>
            <a:rPr lang="fr-FR" sz="11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fr-FR" sz="1100">
              <a:solidFill>
                <a:srgbClr val="C00000"/>
              </a:solidFill>
            </a:rPr>
            <a:t>%</a:t>
          </a:r>
        </a:p>
      </cdr:txBody>
    </cdr:sp>
  </cdr:relSizeAnchor>
  <cdr:relSizeAnchor xmlns:cdr="http://schemas.openxmlformats.org/drawingml/2006/chartDrawing">
    <cdr:from>
      <cdr:x>0.21861</cdr:x>
      <cdr:y>0.71004</cdr:y>
    </cdr:from>
    <cdr:to>
      <cdr:x>0.42117</cdr:x>
      <cdr:y>0.79484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80BB9-13E4-4A4E-9C6A-CBEB07CD23B9}"/>
            </a:ext>
          </a:extLst>
        </cdr:cNvPr>
        <cdr:cNvSpPr txBox="1"/>
      </cdr:nvSpPr>
      <cdr:spPr>
        <a:xfrm xmlns:a="http://schemas.openxmlformats.org/drawingml/2006/main">
          <a:off x="1033538" y="2197705"/>
          <a:ext cx="957642" cy="262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0.09135</cdr:x>
      <cdr:y>0.86847</cdr:y>
    </cdr:from>
    <cdr:to>
      <cdr:x>0.9243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640443" y="4093029"/>
          <a:ext cx="5839582" cy="619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2000,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owned 60%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322035</xdr:colOff>
      <xdr:row>3</xdr:row>
      <xdr:rowOff>34470</xdr:rowOff>
    </xdr:from>
    <xdr:to>
      <xdr:col>8</xdr:col>
      <xdr:colOff>635000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B892A-A979-5245-BAA7-EFCDA8ED6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0.2133</cdr:x>
      <cdr:y>0.26729</cdr:y>
    </cdr:from>
    <cdr:to>
      <cdr:x>0.38599</cdr:x>
      <cdr:y>0.36987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568F947-D44C-DF4C-B5AD-A26C6BA7D49A}"/>
            </a:ext>
          </a:extLst>
        </cdr:cNvPr>
        <cdr:cNvSpPr txBox="1"/>
      </cdr:nvSpPr>
      <cdr:spPr>
        <a:xfrm xmlns:a="http://schemas.openxmlformats.org/drawingml/2006/main">
          <a:off x="1008442" y="827315"/>
          <a:ext cx="816429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C00000"/>
              </a:solidFill>
            </a:rPr>
            <a:t>Top </a:t>
          </a:r>
          <a:r>
            <a:rPr lang="fr-FR" sz="11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fr-FR" sz="1100">
              <a:solidFill>
                <a:srgbClr val="C00000"/>
              </a:solidFill>
            </a:rPr>
            <a:t>%</a:t>
          </a:r>
        </a:p>
      </cdr:txBody>
    </cdr:sp>
  </cdr:relSizeAnchor>
  <cdr:relSizeAnchor xmlns:cdr="http://schemas.openxmlformats.org/drawingml/2006/chartDrawing">
    <cdr:from>
      <cdr:x>0.21861</cdr:x>
      <cdr:y>0.71004</cdr:y>
    </cdr:from>
    <cdr:to>
      <cdr:x>0.42117</cdr:x>
      <cdr:y>0.79484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80BB9-13E4-4A4E-9C6A-CBEB07CD23B9}"/>
            </a:ext>
          </a:extLst>
        </cdr:cNvPr>
        <cdr:cNvSpPr txBox="1"/>
      </cdr:nvSpPr>
      <cdr:spPr>
        <a:xfrm xmlns:a="http://schemas.openxmlformats.org/drawingml/2006/main">
          <a:off x="1033538" y="2197705"/>
          <a:ext cx="957642" cy="262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0.0918</cdr:x>
      <cdr:y>0.86006</cdr:y>
    </cdr:from>
    <cdr:to>
      <cdr:x>0.93604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635000" y="3902530"/>
          <a:ext cx="583958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2020,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57%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0.2276</cdr:x>
      <cdr:y>0.01399</cdr:y>
    </cdr:from>
    <cdr:to>
      <cdr:x>0.99113</cdr:x>
      <cdr:y>0.08428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1574306" y="635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the UK, 1900-2020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322034</xdr:colOff>
      <xdr:row>3</xdr:row>
      <xdr:rowOff>34470</xdr:rowOff>
    </xdr:from>
    <xdr:to>
      <xdr:col>8</xdr:col>
      <xdr:colOff>272142</xdr:colOff>
      <xdr:row>26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909271-1FC9-3748-925C-CD16421E9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0.2133</cdr:x>
      <cdr:y>0.26729</cdr:y>
    </cdr:from>
    <cdr:to>
      <cdr:x>0.38599</cdr:x>
      <cdr:y>0.36987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568F947-D44C-DF4C-B5AD-A26C6BA7D49A}"/>
            </a:ext>
          </a:extLst>
        </cdr:cNvPr>
        <cdr:cNvSpPr txBox="1"/>
      </cdr:nvSpPr>
      <cdr:spPr>
        <a:xfrm xmlns:a="http://schemas.openxmlformats.org/drawingml/2006/main">
          <a:off x="1008442" y="827315"/>
          <a:ext cx="816429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C00000"/>
              </a:solidFill>
            </a:rPr>
            <a:t>Top </a:t>
          </a:r>
          <a:r>
            <a:rPr lang="fr-FR" sz="11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fr-FR" sz="1100">
              <a:solidFill>
                <a:srgbClr val="C00000"/>
              </a:solidFill>
            </a:rPr>
            <a:t>%</a:t>
          </a:r>
        </a:p>
      </cdr:txBody>
    </cdr:sp>
  </cdr:relSizeAnchor>
  <cdr:relSizeAnchor xmlns:cdr="http://schemas.openxmlformats.org/drawingml/2006/chartDrawing">
    <cdr:from>
      <cdr:x>0.21632</cdr:x>
      <cdr:y>0.67309</cdr:y>
    </cdr:from>
    <cdr:to>
      <cdr:x>0.41888</cdr:x>
      <cdr:y>0.75789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80BB9-13E4-4A4E-9C6A-CBEB07CD23B9}"/>
            </a:ext>
          </a:extLst>
        </cdr:cNvPr>
        <cdr:cNvSpPr txBox="1"/>
      </cdr:nvSpPr>
      <cdr:spPr>
        <a:xfrm xmlns:a="http://schemas.openxmlformats.org/drawingml/2006/main">
          <a:off x="1428251" y="3029753"/>
          <a:ext cx="1337400" cy="38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0.00769</cdr:x>
      <cdr:y>0.83912</cdr:y>
    </cdr:from>
    <cdr:to>
      <cdr:x>0.96107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777094"/>
          <a:ext cx="6294666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2020,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around 71%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0.16324</cdr:x>
      <cdr:y>0.0125</cdr:y>
    </cdr:from>
    <cdr:to>
      <cdr:x>0.96313</cdr:x>
      <cdr:y>0.08335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1077796" y="56258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the US, 1910-2020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27818</xdr:colOff>
      <xdr:row>4</xdr:row>
      <xdr:rowOff>40516</xdr:rowOff>
    </xdr:from>
    <xdr:to>
      <xdr:col>8</xdr:col>
      <xdr:colOff>190499</xdr:colOff>
      <xdr:row>24</xdr:row>
      <xdr:rowOff>101600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9F4EFC2A-4090-574C-AC33-66313771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0.14314</cdr:x>
      <cdr:y>0.60455</cdr:y>
    </cdr:from>
    <cdr:to>
      <cdr:x>0.30976</cdr:x>
      <cdr:y>0.68434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850421" y="2340263"/>
          <a:ext cx="989919" cy="3088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0.14266</cdr:x>
      <cdr:y>0.24155</cdr:y>
    </cdr:from>
    <cdr:to>
      <cdr:x>0.27229</cdr:x>
      <cdr:y>0.32482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73100" y="609600"/>
          <a:ext cx="611631" cy="210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0.00855</cdr:x>
      <cdr:y>0.81293</cdr:y>
    </cdr:from>
    <cdr:to>
      <cdr:x>0.99145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60%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0.10252</cdr:x>
      <cdr:y>0.01312</cdr:y>
    </cdr:from>
    <cdr:to>
      <cdr:x>0.99145</cdr:x>
      <cdr:y>0.09551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Indonesia, 1995-2021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27818</xdr:colOff>
      <xdr:row>4</xdr:row>
      <xdr:rowOff>40516</xdr:rowOff>
    </xdr:from>
    <xdr:to>
      <xdr:col>7</xdr:col>
      <xdr:colOff>723899</xdr:colOff>
      <xdr:row>23</xdr:row>
      <xdr:rowOff>25400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CE054A72-D173-7A41-BD63-8A826981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0.13775</cdr:x>
      <cdr:y>0.58101</cdr:y>
    </cdr:from>
    <cdr:to>
      <cdr:x>0.30437</cdr:x>
      <cdr:y>0.66081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78161" y="2094170"/>
          <a:ext cx="941250" cy="28763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0.15881</cdr:x>
      <cdr:y>0.28181</cdr:y>
    </cdr:from>
    <cdr:to>
      <cdr:x>0.28844</cdr:x>
      <cdr:y>0.36508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49332" y="711213"/>
          <a:ext cx="611633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0.79909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62%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0.06511</cdr:x>
      <cdr:y>0.01409</cdr:y>
    </cdr:from>
    <cdr:to>
      <cdr:x>1</cdr:x>
      <cdr:y>0.10258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Israel, 1995-2021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53216</xdr:rowOff>
    </xdr:from>
    <xdr:to>
      <xdr:col>7</xdr:col>
      <xdr:colOff>406399</xdr:colOff>
      <xdr:row>24</xdr:row>
      <xdr:rowOff>38100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67205FFF-C4F1-9243-8A9E-FAB6FA1B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15119</xdr:colOff>
      <xdr:row>5</xdr:row>
      <xdr:rowOff>0</xdr:rowOff>
    </xdr:from>
    <xdr:to>
      <xdr:col>7</xdr:col>
      <xdr:colOff>215900</xdr:colOff>
      <xdr:row>23</xdr:row>
      <xdr:rowOff>88900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39B81076-95ED-BB44-90F8-11B9F10F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0.12161</cdr:x>
      <cdr:y>0.54832</cdr:y>
    </cdr:from>
    <cdr:to>
      <cdr:x>0.28823</cdr:x>
      <cdr:y>0.62812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51462" y="2080802"/>
          <a:ext cx="892581" cy="3028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0.13459</cdr:x>
      <cdr:y>0.27174</cdr:y>
    </cdr:from>
    <cdr:to>
      <cdr:x>0.26422</cdr:x>
      <cdr:y>0.35501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35016" y="685803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0.80918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65%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0.01413</cdr:x>
      <cdr:y>0.01339</cdr:y>
    </cdr:from>
    <cdr:to>
      <cdr:x>1</cdr:x>
      <cdr:y>0.09743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India, 1995-2021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27818</xdr:colOff>
      <xdr:row>4</xdr:row>
      <xdr:rowOff>27816</xdr:rowOff>
    </xdr:from>
    <xdr:to>
      <xdr:col>8</xdr:col>
      <xdr:colOff>165100</xdr:colOff>
      <xdr:row>27</xdr:row>
      <xdr:rowOff>63500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3DFE4182-6AF0-6F43-966B-8B767E00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0.11891</cdr:x>
      <cdr:y>0.6512</cdr:y>
    </cdr:from>
    <cdr:to>
      <cdr:x>0.28554</cdr:x>
      <cdr:y>0.731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03446" y="2876463"/>
          <a:ext cx="985746" cy="3524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0.12112</cdr:x>
      <cdr:y>0.16606</cdr:y>
    </cdr:from>
    <cdr:to>
      <cdr:x>0.25075</cdr:x>
      <cdr:y>0.24934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571500" y="419100"/>
          <a:ext cx="611631" cy="210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0.00861</cdr:x>
      <cdr:y>0.84474</cdr:y>
    </cdr:from>
    <cdr:to>
      <cdr:x>0.99785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909" y="3731385"/>
          <a:ext cx="5852147" cy="685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48%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0.10318</cdr:x>
      <cdr:y>0.01312</cdr:y>
    </cdr:from>
    <cdr:to>
      <cdr:x>0.99785</cdr:x>
      <cdr:y>0.09551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Italy, 1995-2021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15116</xdr:rowOff>
    </xdr:from>
    <xdr:to>
      <xdr:col>7</xdr:col>
      <xdr:colOff>622299</xdr:colOff>
      <xdr:row>27</xdr:row>
      <xdr:rowOff>63500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DB866A64-1FA7-F845-AED3-E228005CA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0.78167</cdr:x>
      <cdr:y>0.59173</cdr:y>
    </cdr:from>
    <cdr:to>
      <cdr:x>0.94829</cdr:x>
      <cdr:y>0.67153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4356148" y="2621316"/>
          <a:ext cx="928553" cy="35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0.79673</cdr:x>
      <cdr:y>0.21639</cdr:y>
    </cdr:from>
    <cdr:to>
      <cdr:x>0.92636</cdr:x>
      <cdr:y>0.29966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3759216" y="546103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0.81045</cdr:y>
    </cdr:from>
    <cdr:to>
      <cdr:x>1</cdr:x>
      <cdr:y>0.97392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0.05233</cdr:x>
      <cdr:y>0.01147</cdr:y>
    </cdr:from>
    <cdr:to>
      <cdr:x>1</cdr:x>
      <cdr:y>0.08346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Japan, 1995-2021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15116</xdr:rowOff>
    </xdr:from>
    <xdr:to>
      <xdr:col>8</xdr:col>
      <xdr:colOff>469899</xdr:colOff>
      <xdr:row>26</xdr:row>
      <xdr:rowOff>152400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D7AFE8A3-3762-004A-812E-FC7750C45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0.21581</cdr:x>
      <cdr:y>0.59956</cdr:y>
    </cdr:from>
    <cdr:to>
      <cdr:x>0.38243</cdr:x>
      <cdr:y>0.67935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1018277" y="1719395"/>
          <a:ext cx="786164" cy="228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2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0.20456</cdr:x>
      <cdr:y>0.2806</cdr:y>
    </cdr:from>
    <cdr:to>
      <cdr:x>0.33419</cdr:x>
      <cdr:y>0.35391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965182" y="804692"/>
          <a:ext cx="611633" cy="210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0.00813</cdr:x>
      <cdr:y>0.82948</cdr:y>
    </cdr:from>
    <cdr:to>
      <cdr:x>0.94307</cdr:x>
      <cdr:y>0.99678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0.14429</cdr:x>
      <cdr:y>0.02934</cdr:y>
    </cdr:from>
    <cdr:to>
      <cdr:x>0.98983</cdr:x>
      <cdr:y>0.10303</cdr:y>
    </cdr:to>
    <cdr:sp macro="" textlink="">
      <cdr:nvSpPr>
        <cdr:cNvPr id="7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901206" y="1270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South Korea, 1995-2021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27816</xdr:rowOff>
    </xdr:from>
    <xdr:to>
      <xdr:col>8</xdr:col>
      <xdr:colOff>126999</xdr:colOff>
      <xdr:row>27</xdr:row>
      <xdr:rowOff>25400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FD09B0A2-D2A8-9F4D-980F-04CEE63C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0.13291</cdr:x>
      <cdr:y>0.58923</cdr:y>
    </cdr:from>
    <cdr:to>
      <cdr:x>0.29953</cdr:x>
      <cdr:y>0.66903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84570" y="2580308"/>
          <a:ext cx="983571" cy="3494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0.15074</cdr:x>
      <cdr:y>0.30696</cdr:y>
    </cdr:from>
    <cdr:to>
      <cdr:x>0.28037</cdr:x>
      <cdr:y>0.39023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11223" y="774697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0.00861</cdr:x>
      <cdr:y>0.81985</cdr:y>
    </cdr:from>
    <cdr:to>
      <cdr:x>0.99785</cdr:x>
      <cdr:y>0.98522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63%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0.10318</cdr:x>
      <cdr:y>0.0116</cdr:y>
    </cdr:from>
    <cdr:to>
      <cdr:x>0.99785</cdr:x>
      <cdr:y>0.08443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Morocco, 1995-2021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65916</xdr:rowOff>
    </xdr:from>
    <xdr:to>
      <xdr:col>7</xdr:col>
      <xdr:colOff>723900</xdr:colOff>
      <xdr:row>25</xdr:row>
      <xdr:rowOff>25400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C08D60C-F894-3F44-8918-4CB073E06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0.12713</cdr:x>
      <cdr:y>0.52112</cdr:y>
    </cdr:from>
    <cdr:to>
      <cdr:x>0.29375</cdr:x>
      <cdr:y>0.60091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55224" y="1739336"/>
          <a:ext cx="858723" cy="2663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0.13458</cdr:x>
      <cdr:y>0.09561</cdr:y>
    </cdr:from>
    <cdr:to>
      <cdr:x>0.26421</cdr:x>
      <cdr:y>0.17888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35000" y="241300"/>
          <a:ext cx="611631" cy="210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0.08331</cdr:x>
      <cdr:y>0.77144</cdr:y>
    </cdr:from>
    <cdr:to>
      <cdr:x>0.98275</cdr:x>
      <cdr:y>0.98478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5C99B7EE-0BB2-344E-95B2-B1A917FCDC6E}"/>
            </a:ext>
          </a:extLst>
        </cdr:cNvPr>
        <cdr:cNvSpPr txBox="1"/>
      </cdr:nvSpPr>
      <cdr:spPr>
        <a:xfrm xmlns:a="http://schemas.openxmlformats.org/drawingml/2006/main">
          <a:off x="429381" y="2574832"/>
          <a:ext cx="4635500" cy="712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0.0961</cdr:x>
      <cdr:y>0.01444</cdr:y>
    </cdr:from>
    <cdr:to>
      <cdr:x>0.99261</cdr:x>
      <cdr:y>0.09025</cdr:y>
    </cdr:to>
    <cdr:sp macro="" textlink="">
      <cdr:nvSpPr>
        <cdr:cNvPr id="7" name="ZoneTexte 2">
          <a:extLst xmlns:a="http://schemas.openxmlformats.org/drawingml/2006/main">
            <a:ext uri="{FF2B5EF4-FFF2-40B4-BE49-F238E27FC236}">
              <a16:creationId xmlns:a16="http://schemas.microsoft.com/office/drawing/2014/main" id="{1C8337BA-787C-D640-A795-F44061376179}"/>
            </a:ext>
          </a:extLst>
        </cdr:cNvPr>
        <cdr:cNvSpPr txBox="1"/>
      </cdr:nvSpPr>
      <cdr:spPr>
        <a:xfrm xmlns:a="http://schemas.openxmlformats.org/drawingml/2006/main">
          <a:off x="495301" y="50800"/>
          <a:ext cx="46203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Argentina, 1995-2021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0.12996</cdr:x>
      <cdr:y>0.56344</cdr:y>
    </cdr:from>
    <cdr:to>
      <cdr:x>0.29658</cdr:x>
      <cdr:y>0.64324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37434" y="2231213"/>
          <a:ext cx="945482" cy="316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0.13727</cdr:x>
      <cdr:y>0.25161</cdr:y>
    </cdr:from>
    <cdr:to>
      <cdr:x>0.2669</cdr:x>
      <cdr:y>0.33488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47677" y="635010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0.81713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78%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0.06929</cdr:x>
      <cdr:y>0.01283</cdr:y>
    </cdr:from>
    <cdr:to>
      <cdr:x>1</cdr:x>
      <cdr:y>0.09337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Mexico, 1995-2021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802518</xdr:colOff>
      <xdr:row>4</xdr:row>
      <xdr:rowOff>27816</xdr:rowOff>
    </xdr:from>
    <xdr:to>
      <xdr:col>8</xdr:col>
      <xdr:colOff>38099</xdr:colOff>
      <xdr:row>26</xdr:row>
      <xdr:rowOff>50800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EF09E13B-ED9E-5945-8EE0-E7140AB25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0.12968</cdr:x>
      <cdr:y>0.58017</cdr:y>
    </cdr:from>
    <cdr:to>
      <cdr:x>0.2963</cdr:x>
      <cdr:y>0.65997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57277" y="2444809"/>
          <a:ext cx="972991" cy="336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0.1292</cdr:x>
      <cdr:y>0.21639</cdr:y>
    </cdr:from>
    <cdr:to>
      <cdr:x>0.25883</cdr:x>
      <cdr:y>0.29966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09616" y="546103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0.82816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0.09561</cdr:x>
      <cdr:y>0.01206</cdr:y>
    </cdr:from>
    <cdr:to>
      <cdr:x>1</cdr:x>
      <cdr:y>0.08774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Nigeria, 1995-2021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40516</xdr:rowOff>
    </xdr:from>
    <xdr:to>
      <xdr:col>7</xdr:col>
      <xdr:colOff>406399</xdr:colOff>
      <xdr:row>25</xdr:row>
      <xdr:rowOff>177800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395FD5EA-3F71-D54D-91A7-794EB657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0.1243</cdr:x>
      <cdr:y>0.58345</cdr:y>
    </cdr:from>
    <cdr:to>
      <cdr:x>0.29092</cdr:x>
      <cdr:y>0.66325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64294" y="2414185"/>
          <a:ext cx="890464" cy="3301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0.13997</cdr:x>
      <cdr:y>0.22891</cdr:y>
    </cdr:from>
    <cdr:to>
      <cdr:x>0.2696</cdr:x>
      <cdr:y>0.31218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48039" y="947195"/>
          <a:ext cx="692779" cy="344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0.82499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61%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0.01179</cdr:x>
      <cdr:y>0.01228</cdr:y>
    </cdr:from>
    <cdr:to>
      <cdr:x>1</cdr:x>
      <cdr:y>0.08935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Poland, 1995-2021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27818</xdr:colOff>
      <xdr:row>4</xdr:row>
      <xdr:rowOff>27816</xdr:rowOff>
    </xdr:from>
    <xdr:to>
      <xdr:col>7</xdr:col>
      <xdr:colOff>558799</xdr:colOff>
      <xdr:row>22</xdr:row>
      <xdr:rowOff>177800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10634689-D6B0-584E-B679-382D7603B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0.80327</cdr:x>
      <cdr:y>0.62835</cdr:y>
    </cdr:from>
    <cdr:to>
      <cdr:x>0.96989</cdr:x>
      <cdr:y>0.70814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4405140" y="2248850"/>
          <a:ext cx="913741" cy="2855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0.83979</cdr:x>
      <cdr:y>0.17613</cdr:y>
    </cdr:from>
    <cdr:to>
      <cdr:x>0.96942</cdr:x>
      <cdr:y>0.2594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3962385" y="444507"/>
          <a:ext cx="611633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0.81903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0" y="2931284"/>
          <a:ext cx="5483981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74% of total household wealth. Household wealth is the sum of all financial assets (e.g. stock, bonds) and non-financial assets (e.g. housing), net of debts.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0.03696</cdr:x>
      <cdr:y>0.01419</cdr:y>
    </cdr:from>
    <cdr:to>
      <cdr:x>1</cdr:x>
      <cdr:y>0.10331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Russia, 1995-2021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40516</xdr:rowOff>
    </xdr:from>
    <xdr:to>
      <xdr:col>7</xdr:col>
      <xdr:colOff>215899</xdr:colOff>
      <xdr:row>25</xdr:row>
      <xdr:rowOff>139700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83B2414A-1D70-244E-A4C6-A4B272B6F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0.1409</cdr:x>
      <cdr:y>0.56335</cdr:y>
    </cdr:from>
    <cdr:to>
      <cdr:x>0.30753</cdr:x>
      <cdr:y>0.64314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26176" y="2309568"/>
          <a:ext cx="858774" cy="3271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0.1588</cdr:x>
      <cdr:y>0.26671</cdr:y>
    </cdr:from>
    <cdr:to>
      <cdr:x>0.28843</cdr:x>
      <cdr:y>0.34998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49285" y="673099"/>
          <a:ext cx="611633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0.82336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58%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0.01239</cdr:y>
    </cdr:from>
    <cdr:to>
      <cdr:x>1</cdr:x>
      <cdr:y>0.09018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Sweden, 1995-2021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15118</xdr:colOff>
      <xdr:row>4</xdr:row>
      <xdr:rowOff>27816</xdr:rowOff>
    </xdr:from>
    <xdr:to>
      <xdr:col>7</xdr:col>
      <xdr:colOff>749299</xdr:colOff>
      <xdr:row>25</xdr:row>
      <xdr:rowOff>114300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81E0DF63-9DAE-0748-B01B-72A1456EA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2419</xdr:colOff>
      <xdr:row>4</xdr:row>
      <xdr:rowOff>40516</xdr:rowOff>
    </xdr:from>
    <xdr:to>
      <xdr:col>6</xdr:col>
      <xdr:colOff>593223</xdr:colOff>
      <xdr:row>21</xdr:row>
      <xdr:rowOff>114300</xdr:rowOff>
    </xdr:to>
    <xdr:graphicFrame macro="">
      <xdr:nvGraphicFramePr>
        <xdr:cNvPr id="7" name="Graphique 1">
          <a:extLst>
            <a:ext uri="{FF2B5EF4-FFF2-40B4-BE49-F238E27FC236}">
              <a16:creationId xmlns:a16="http://schemas.microsoft.com/office/drawing/2014/main" id="{1463DCEB-7BB0-0243-A4CB-8B62AEB2E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0.14044</cdr:x>
      <cdr:y>0.65551</cdr:y>
    </cdr:from>
    <cdr:to>
      <cdr:x>0.30707</cdr:x>
      <cdr:y>0.7353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62648" y="1654345"/>
          <a:ext cx="786211" cy="2013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0.15073</cdr:x>
      <cdr:y>0.27677</cdr:y>
    </cdr:from>
    <cdr:to>
      <cdr:x>0.28036</cdr:x>
      <cdr:y>0.36004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711185" y="698499"/>
          <a:ext cx="611633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0.82282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67%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0.07137</cdr:x>
      <cdr:y>0.01243</cdr:y>
    </cdr:from>
    <cdr:to>
      <cdr:x>1</cdr:x>
      <cdr:y>0.09046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Turkey, 1995-2021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53218</xdr:colOff>
      <xdr:row>4</xdr:row>
      <xdr:rowOff>40516</xdr:rowOff>
    </xdr:from>
    <xdr:to>
      <xdr:col>7</xdr:col>
      <xdr:colOff>558799</xdr:colOff>
      <xdr:row>26</xdr:row>
      <xdr:rowOff>50800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C154EA3D-39FC-7442-BDBD-235FB041C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0.12197</cdr:x>
      <cdr:y>0.52759</cdr:y>
    </cdr:from>
    <cdr:to>
      <cdr:x>0.28859</cdr:x>
      <cdr:y>0.60739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65802" y="2216540"/>
          <a:ext cx="909508" cy="3352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0.11844</cdr:x>
      <cdr:y>0.21639</cdr:y>
    </cdr:from>
    <cdr:to>
      <cdr:x>0.24807</cdr:x>
      <cdr:y>0.29966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558816" y="546103"/>
          <a:ext cx="611634" cy="2101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0.82764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E41A015-97DE-7040-8B19-AEEB44013AD9}"/>
            </a:ext>
          </a:extLst>
        </cdr:cNvPr>
        <cdr:cNvSpPr txBox="1"/>
      </cdr:nvSpPr>
      <cdr:spPr>
        <a:xfrm xmlns:a="http://schemas.openxmlformats.org/drawingml/2006/main">
          <a:off x="50800" y="3590207"/>
          <a:ext cx="5839582" cy="72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87%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0.03248</cdr:x>
      <cdr:y>0.01209</cdr:y>
    </cdr:from>
    <cdr:to>
      <cdr:x>1</cdr:x>
      <cdr:y>0.088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F966253C-3D65-3743-8CA1-A3EAC20BEC5F}"/>
            </a:ext>
          </a:extLst>
        </cdr:cNvPr>
        <cdr:cNvSpPr txBox="1"/>
      </cdr:nvSpPr>
      <cdr:spPr>
        <a:xfrm xmlns:a="http://schemas.openxmlformats.org/drawingml/2006/main">
          <a:off x="609106" y="50800"/>
          <a:ext cx="5281276" cy="31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South Africa, 1995-2021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0.13237</cdr:x>
      <cdr:y>0.57667</cdr:y>
    </cdr:from>
    <cdr:to>
      <cdr:x>0.29899</cdr:x>
      <cdr:y>0.65646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624562" y="1910098"/>
          <a:ext cx="786164" cy="2642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0.13997</cdr:x>
      <cdr:y>0.2159</cdr:y>
    </cdr:from>
    <cdr:to>
      <cdr:x>0.26959</cdr:x>
      <cdr:y>0.29918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60421" y="715138"/>
          <a:ext cx="611587" cy="2758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0.06139</cdr:x>
      <cdr:y>0.81212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9BD19D0-120B-FF49-82C8-55340FDC6080}"/>
            </a:ext>
          </a:extLst>
        </cdr:cNvPr>
        <cdr:cNvSpPr txBox="1"/>
      </cdr:nvSpPr>
      <cdr:spPr>
        <a:xfrm xmlns:a="http://schemas.openxmlformats.org/drawingml/2006/main">
          <a:off x="289680" y="2689984"/>
          <a:ext cx="4428623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56% of total household wealth. Household wealth is the sum of all financial assets (e.g. stock, bonds) and non-financial assets (e.g. housing), net of debts.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0.04255</cdr:x>
      <cdr:y>0.01534</cdr:y>
    </cdr:from>
    <cdr:to>
      <cdr:x>1</cdr:x>
      <cdr:y>0.10663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1C8337BA-787C-D640-A795-F44061376179}"/>
            </a:ext>
          </a:extLst>
        </cdr:cNvPr>
        <cdr:cNvSpPr txBox="1"/>
      </cdr:nvSpPr>
      <cdr:spPr>
        <a:xfrm xmlns:a="http://schemas.openxmlformats.org/drawingml/2006/main">
          <a:off x="200781" y="50800"/>
          <a:ext cx="4517523" cy="302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Australia, 1995-2021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3</xdr:row>
      <xdr:rowOff>88900</xdr:rowOff>
    </xdr:from>
    <xdr:to>
      <xdr:col>8</xdr:col>
      <xdr:colOff>63500</xdr:colOff>
      <xdr:row>26</xdr:row>
      <xdr:rowOff>38100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DB72E5CC-F484-444A-83BC-BFCF3AA4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0.13507</cdr:x>
      <cdr:y>0.59779</cdr:y>
    </cdr:from>
    <cdr:to>
      <cdr:x>0.30169</cdr:x>
      <cdr:y>0.67759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F089865-7A57-AB45-87A6-CD0784BB77B9}"/>
            </a:ext>
          </a:extLst>
        </cdr:cNvPr>
        <cdr:cNvSpPr txBox="1"/>
      </cdr:nvSpPr>
      <cdr:spPr>
        <a:xfrm xmlns:a="http://schemas.openxmlformats.org/drawingml/2006/main">
          <a:off x="742437" y="2315528"/>
          <a:ext cx="915857" cy="3091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Bottom 50%</a:t>
          </a:r>
        </a:p>
      </cdr:txBody>
    </cdr:sp>
  </cdr:relSizeAnchor>
  <cdr:relSizeAnchor xmlns:cdr="http://schemas.openxmlformats.org/drawingml/2006/chartDrawing">
    <cdr:from>
      <cdr:x>0.13727</cdr:x>
      <cdr:y>0.29778</cdr:y>
    </cdr:from>
    <cdr:to>
      <cdr:x>0.26691</cdr:x>
      <cdr:y>0.38105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C10712FB-3C2B-4644-AF4C-D1E8D89D24C7}"/>
            </a:ext>
          </a:extLst>
        </cdr:cNvPr>
        <cdr:cNvSpPr txBox="1"/>
      </cdr:nvSpPr>
      <cdr:spPr>
        <a:xfrm xmlns:a="http://schemas.openxmlformats.org/drawingml/2006/main">
          <a:off x="647705" y="975691"/>
          <a:ext cx="611634" cy="2728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C00000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Top 10%</a:t>
          </a:r>
        </a:p>
      </cdr:txBody>
    </cdr:sp>
  </cdr:relSizeAnchor>
  <cdr:relSizeAnchor xmlns:cdr="http://schemas.openxmlformats.org/drawingml/2006/chartDrawing">
    <cdr:from>
      <cdr:x>0</cdr:x>
      <cdr:y>0.83279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9BD19D0-120B-FF49-82C8-55340FDC6080}"/>
            </a:ext>
          </a:extLst>
        </cdr:cNvPr>
        <cdr:cNvSpPr txBox="1"/>
      </cdr:nvSpPr>
      <cdr:spPr>
        <a:xfrm xmlns:a="http://schemas.openxmlformats.org/drawingml/2006/main">
          <a:off x="0" y="3225800"/>
          <a:ext cx="5496681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2021, t</a:t>
          </a:r>
          <a:r>
            <a:rPr lang="fr-FR" sz="1050" b="0">
              <a:latin typeface="Arial" panose="020B0604020202020204" pitchFamily="34" charset="0"/>
              <a:cs typeface="Arial" panose="020B0604020202020204" pitchFamily="34" charset="0"/>
            </a:rPr>
            <a:t>he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 wealthiest 10% of the population own 80% of total household wealth. Household wealth is the sum of all financial assets (e.g. stock, bonds) and non-financial assets (e.g. housing), net of debts. </a:t>
          </a:r>
          <a:r>
            <a:rPr lang="fr-FR" sz="105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5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5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</a:t>
          </a:r>
          <a:endParaRPr lang="fr-FR" sz="105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0.09561</cdr:x>
      <cdr:y>0.0155</cdr:y>
    </cdr:from>
    <cdr:to>
      <cdr:x>1</cdr:x>
      <cdr:y>0.08915</cdr:y>
    </cdr:to>
    <cdr:sp macro="" textlink="">
      <cdr:nvSpPr>
        <cdr:cNvPr id="5" name="ZoneTexte 2">
          <a:extLst xmlns:a="http://schemas.openxmlformats.org/drawingml/2006/main">
            <a:ext uri="{FF2B5EF4-FFF2-40B4-BE49-F238E27FC236}">
              <a16:creationId xmlns:a16="http://schemas.microsoft.com/office/drawing/2014/main" id="{1C8337BA-787C-D640-A795-F44061376179}"/>
            </a:ext>
          </a:extLst>
        </cdr:cNvPr>
        <cdr:cNvSpPr txBox="1"/>
      </cdr:nvSpPr>
      <cdr:spPr>
        <a:xfrm xmlns:a="http://schemas.openxmlformats.org/drawingml/2006/main">
          <a:off x="495301" y="50800"/>
          <a:ext cx="42672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Top 10% and bottom 50% wealth shares in Brazil, 1995-2021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2418</xdr:colOff>
      <xdr:row>4</xdr:row>
      <xdr:rowOff>2416</xdr:rowOff>
    </xdr:from>
    <xdr:to>
      <xdr:col>8</xdr:col>
      <xdr:colOff>139699</xdr:colOff>
      <xdr:row>24</xdr:row>
      <xdr:rowOff>50800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7C000011-A0D2-B143-9E9E-BF5DD9C73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BCA8-65ED-7040-A6D4-1A25CCCBBE19}">
  <dimension ref="B2:C3"/>
  <sheetViews>
    <sheetView zoomScale="130" zoomScaleNormal="130" workbookViewId="0">
      <selection activeCell="J16" sqref="J16"/>
    </sheetView>
  </sheetViews>
  <sheetFormatPr baseColWidth="10" defaultRowHeight="15" x14ac:dyDescent="0.2"/>
  <sheetData>
    <row r="2" spans="2:3" x14ac:dyDescent="0.2">
      <c r="B2" s="3" t="s">
        <v>35</v>
      </c>
      <c r="C2" s="3" t="s">
        <v>36</v>
      </c>
    </row>
    <row r="3" spans="2:3" x14ac:dyDescent="0.2">
      <c r="B3" s="3" t="s">
        <v>25</v>
      </c>
      <c r="C3" s="3" t="s">
        <v>37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6899-29E6-A545-805E-E8CCD1FD26A4}">
  <dimension ref="B1:C2"/>
  <sheetViews>
    <sheetView zoomScale="84" workbookViewId="0">
      <selection activeCell="K7" sqref="K7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1215-85AC-B14D-A5A0-50DE1CF28A6B}">
  <dimension ref="B1:C2"/>
  <sheetViews>
    <sheetView workbookViewId="0">
      <selection activeCell="I25" sqref="I25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E6E8-A8BC-3842-82FD-1DA8499D1C9E}">
  <dimension ref="B1:C2"/>
  <sheetViews>
    <sheetView zoomScale="84" workbookViewId="0">
      <selection activeCell="L28" sqref="L2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AD14-DD27-194E-9347-9BEA226A16D3}">
  <dimension ref="B1:C2"/>
  <sheetViews>
    <sheetView workbookViewId="0">
      <selection activeCell="K8" sqref="K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F9A-183B-4946-AC6F-5FE1BF427AAB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90D7-A74B-A241-A862-6C3F44CB1521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CE71-A5FF-0247-A1D3-0F80E0A62E88}">
  <dimension ref="B1:C2"/>
  <sheetViews>
    <sheetView workbookViewId="0">
      <selection activeCell="L17" sqref="L17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3440-F695-0942-82D8-EDF48F7973FC}">
  <dimension ref="B1:C2"/>
  <sheetViews>
    <sheetView workbookViewId="0">
      <selection activeCell="I23" sqref="I2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F1F0-24EC-9E48-801E-996DDAE37B54}">
  <dimension ref="B1:C2"/>
  <sheetViews>
    <sheetView workbookViewId="0">
      <selection activeCell="K22" sqref="K22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E693-6FA5-804C-A8F8-757AE5A7F65C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B5A1-6186-5242-A6BD-CFEA75A4357A}">
  <dimension ref="B2:C3"/>
  <sheetViews>
    <sheetView zoomScale="150" zoomScaleNormal="150" workbookViewId="0">
      <selection activeCell="H16" sqref="H16"/>
    </sheetView>
  </sheetViews>
  <sheetFormatPr baseColWidth="10" defaultRowHeight="15" x14ac:dyDescent="0.2"/>
  <sheetData>
    <row r="2" spans="2:3" x14ac:dyDescent="0.2">
      <c r="B2" s="3" t="s">
        <v>35</v>
      </c>
      <c r="C2" s="3" t="s">
        <v>36</v>
      </c>
    </row>
    <row r="3" spans="2:3" x14ac:dyDescent="0.2">
      <c r="B3" s="3" t="s">
        <v>25</v>
      </c>
      <c r="C3" s="3" t="s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79C2-D5C5-894D-BCF7-511FA44BD022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F87E-818F-DB4E-9805-B3756CF48B02}">
  <dimension ref="B1:C2"/>
  <sheetViews>
    <sheetView workbookViewId="0">
      <selection activeCell="J25" sqref="J25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C898-482D-0C49-973E-6C0C1479B309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B400-D46D-A449-92CC-BD41C12481F9}">
  <dimension ref="B1:C2"/>
  <sheetViews>
    <sheetView workbookViewId="0">
      <selection activeCell="J28" sqref="J2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4454-F907-C747-B78A-766351DE120E}">
  <dimension ref="B1:C2"/>
  <sheetViews>
    <sheetView workbookViewId="0">
      <selection activeCell="C3" sqref="C3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F8C7-16FE-1640-8455-CBE17680853D}">
  <dimension ref="B1:C2"/>
  <sheetViews>
    <sheetView workbookViewId="0">
      <selection activeCell="G18" sqref="G1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18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810-7119-564F-9A88-E71E0D039CB2}">
  <dimension ref="B1:C2"/>
  <sheetViews>
    <sheetView workbookViewId="0">
      <selection activeCell="K31" sqref="K31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20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205B-2685-1442-9143-8A2F28810532}">
  <dimension ref="A1:AE51"/>
  <sheetViews>
    <sheetView topLeftCell="D22" workbookViewId="0">
      <selection activeCell="L48" sqref="L48"/>
    </sheetView>
  </sheetViews>
  <sheetFormatPr baseColWidth="10" defaultColWidth="8.83203125" defaultRowHeight="15" x14ac:dyDescent="0.2"/>
  <cols>
    <col min="1" max="30" width="8.83203125" style="1"/>
    <col min="32" max="16384" width="8.83203125" style="1"/>
  </cols>
  <sheetData>
    <row r="1" spans="1:31" x14ac:dyDescent="0.2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6</v>
      </c>
      <c r="J1" s="1" t="s">
        <v>7</v>
      </c>
      <c r="K1" s="1" t="s">
        <v>31</v>
      </c>
      <c r="L1" s="1" t="s">
        <v>8</v>
      </c>
      <c r="M1" s="1" t="s">
        <v>9</v>
      </c>
      <c r="N1" s="1" t="s">
        <v>10</v>
      </c>
      <c r="O1" s="1" t="s">
        <v>30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28</v>
      </c>
      <c r="V1" s="1" t="s">
        <v>15</v>
      </c>
      <c r="W1" s="1" t="s">
        <v>27</v>
      </c>
      <c r="X1" s="1" t="s">
        <v>26</v>
      </c>
      <c r="Y1" s="1" t="s">
        <v>16</v>
      </c>
      <c r="Z1" s="1" t="s">
        <v>17</v>
      </c>
      <c r="AA1" s="1" t="s">
        <v>34</v>
      </c>
      <c r="AB1" s="1" t="s">
        <v>18</v>
      </c>
      <c r="AC1" s="1" t="s">
        <v>19</v>
      </c>
      <c r="AD1" s="1" t="s">
        <v>20</v>
      </c>
      <c r="AE1" t="s">
        <v>37</v>
      </c>
    </row>
    <row r="2" spans="1:31" x14ac:dyDescent="0.2">
      <c r="A2" s="1">
        <f t="shared" ref="A2:A7" si="0">A3-10</f>
        <v>1900</v>
      </c>
      <c r="L2" s="1">
        <v>0.84</v>
      </c>
      <c r="M2" s="1">
        <v>0.92700000000000005</v>
      </c>
    </row>
    <row r="3" spans="1:31" x14ac:dyDescent="0.2">
      <c r="A3" s="1">
        <f t="shared" si="0"/>
        <v>1910</v>
      </c>
      <c r="L3" s="1">
        <v>0.83</v>
      </c>
      <c r="M3" s="1">
        <v>0.91900000000000004</v>
      </c>
      <c r="AC3" s="12">
        <f>'suppdata-USseries'!D8</f>
        <v>0.79512364106869449</v>
      </c>
    </row>
    <row r="4" spans="1:31" x14ac:dyDescent="0.2">
      <c r="A4" s="1">
        <f t="shared" si="0"/>
        <v>1920</v>
      </c>
      <c r="L4" s="1">
        <v>0.82</v>
      </c>
      <c r="M4" s="1">
        <v>0.88</v>
      </c>
      <c r="AC4" s="1">
        <f>'suppdata-USseries'!D11</f>
        <v>0.772594045301919</v>
      </c>
    </row>
    <row r="5" spans="1:31" x14ac:dyDescent="0.2">
      <c r="A5" s="1">
        <f t="shared" si="0"/>
        <v>1930</v>
      </c>
      <c r="L5" s="1">
        <v>0.8</v>
      </c>
      <c r="M5" s="1">
        <v>0.86</v>
      </c>
      <c r="AC5" s="1">
        <f>'suppdata-USseries'!D21</f>
        <v>0.83618785311315347</v>
      </c>
    </row>
    <row r="6" spans="1:31" x14ac:dyDescent="0.2">
      <c r="A6" s="1">
        <f t="shared" si="0"/>
        <v>1940</v>
      </c>
      <c r="L6" s="1">
        <v>0.72</v>
      </c>
      <c r="M6" s="1">
        <v>0.83799999999999997</v>
      </c>
      <c r="AC6" s="1">
        <f>'suppdata-USseries'!D31</f>
        <v>0.77573970997888786</v>
      </c>
    </row>
    <row r="7" spans="1:31" x14ac:dyDescent="0.2">
      <c r="A7" s="1">
        <f t="shared" si="0"/>
        <v>1950</v>
      </c>
      <c r="L7" s="1">
        <v>0.72</v>
      </c>
      <c r="M7" s="1">
        <v>0.79900000000000004</v>
      </c>
      <c r="AC7" s="1">
        <f>'suppdata-USseries'!D41</f>
        <v>0.71565754440784946</v>
      </c>
    </row>
    <row r="8" spans="1:31" x14ac:dyDescent="0.2">
      <c r="A8" s="1">
        <f>A9-10</f>
        <v>1960</v>
      </c>
      <c r="L8" s="1">
        <v>0.71</v>
      </c>
      <c r="M8" s="1">
        <v>0.70499999999999996</v>
      </c>
      <c r="AC8" s="1">
        <f>'suppdata-USseries'!D51</f>
        <v>0.72680139169526869</v>
      </c>
    </row>
    <row r="9" spans="1:31" x14ac:dyDescent="0.2">
      <c r="A9" s="1">
        <v>1970</v>
      </c>
      <c r="L9" s="1">
        <v>0.58199999999999996</v>
      </c>
      <c r="M9" s="1">
        <v>0.64500000000000002</v>
      </c>
      <c r="AC9" s="1">
        <f>'suppdata-USseries'!D61</f>
        <v>0.70002500000000012</v>
      </c>
    </row>
    <row r="10" spans="1:31" x14ac:dyDescent="0.2">
      <c r="A10">
        <v>1980</v>
      </c>
      <c r="B10" t="s">
        <v>21</v>
      </c>
      <c r="C10" t="s">
        <v>24</v>
      </c>
      <c r="D10"/>
      <c r="E10"/>
      <c r="F10"/>
      <c r="G10"/>
      <c r="H10"/>
      <c r="I10">
        <v>0.40840000000000004</v>
      </c>
      <c r="J10"/>
      <c r="K10"/>
      <c r="L10">
        <v>0.54170000000000007</v>
      </c>
      <c r="M10" s="4">
        <v>0.52100000000000002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 s="1">
        <f>'suppdata-USseries'!D71</f>
        <v>0.67130000000000001</v>
      </c>
      <c r="AD10"/>
    </row>
    <row r="11" spans="1:31" x14ac:dyDescent="0.2">
      <c r="A11">
        <v>1981</v>
      </c>
      <c r="B11" t="s">
        <v>21</v>
      </c>
      <c r="C11" t="s">
        <v>24</v>
      </c>
      <c r="D11"/>
      <c r="E11"/>
      <c r="F11"/>
      <c r="G11"/>
      <c r="H11"/>
      <c r="I11">
        <v>0.40840000000000004</v>
      </c>
      <c r="J11"/>
      <c r="K11"/>
      <c r="L11">
        <v>0.53420000000000001</v>
      </c>
      <c r="M11"/>
      <c r="N11"/>
      <c r="O11"/>
      <c r="P11">
        <v>0.45</v>
      </c>
      <c r="Q11"/>
      <c r="R11"/>
      <c r="S11"/>
      <c r="T11"/>
      <c r="U11"/>
      <c r="V11"/>
      <c r="W11"/>
      <c r="X11"/>
      <c r="Y11"/>
      <c r="Z11"/>
      <c r="AA11"/>
      <c r="AB11"/>
      <c r="AC11" s="1">
        <f>'suppdata-USseries'!D72</f>
        <v>0.66953000000000007</v>
      </c>
      <c r="AD11"/>
    </row>
    <row r="12" spans="1:31" x14ac:dyDescent="0.2">
      <c r="A12">
        <v>1982</v>
      </c>
      <c r="B12" t="s">
        <v>21</v>
      </c>
      <c r="C12" t="s">
        <v>24</v>
      </c>
      <c r="D12"/>
      <c r="E12"/>
      <c r="F12"/>
      <c r="G12"/>
      <c r="H12"/>
      <c r="I12">
        <v>0.40840000000000004</v>
      </c>
      <c r="J12"/>
      <c r="K12"/>
      <c r="L12">
        <v>0.52760000000000007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 s="1">
        <f>'suppdata-USseries'!D73</f>
        <v>0.6591300000000001</v>
      </c>
      <c r="AD12"/>
    </row>
    <row r="13" spans="1:31" x14ac:dyDescent="0.2">
      <c r="A13">
        <v>1983</v>
      </c>
      <c r="B13" t="s">
        <v>21</v>
      </c>
      <c r="C13" t="s">
        <v>24</v>
      </c>
      <c r="D13"/>
      <c r="E13"/>
      <c r="F13"/>
      <c r="G13"/>
      <c r="H13"/>
      <c r="I13">
        <v>0.40840000000000004</v>
      </c>
      <c r="J13"/>
      <c r="K13"/>
      <c r="L13">
        <v>0.52510000000000001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 s="1">
        <f>'suppdata-USseries'!D74</f>
        <v>0.65004000000000006</v>
      </c>
      <c r="AD13"/>
    </row>
    <row r="14" spans="1:31" x14ac:dyDescent="0.2">
      <c r="A14">
        <v>1984</v>
      </c>
      <c r="B14" t="s">
        <v>21</v>
      </c>
      <c r="C14" t="s">
        <v>24</v>
      </c>
      <c r="D14"/>
      <c r="E14"/>
      <c r="F14"/>
      <c r="G14"/>
      <c r="H14"/>
      <c r="I14">
        <v>0.40840000000000004</v>
      </c>
      <c r="J14"/>
      <c r="K14"/>
      <c r="L14">
        <v>0.52439999999999998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 s="1">
        <f>'suppdata-USseries'!D75</f>
        <v>0.64382000000000006</v>
      </c>
      <c r="AD14"/>
    </row>
    <row r="15" spans="1:31" x14ac:dyDescent="0.2">
      <c r="A15">
        <v>1985</v>
      </c>
      <c r="B15" t="s">
        <v>21</v>
      </c>
      <c r="C15" t="s">
        <v>24</v>
      </c>
      <c r="D15"/>
      <c r="E15"/>
      <c r="F15"/>
      <c r="G15"/>
      <c r="H15"/>
      <c r="I15">
        <v>0.40840000000000004</v>
      </c>
      <c r="J15"/>
      <c r="K15"/>
      <c r="L15">
        <v>0.52650000000000008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 s="1">
        <f>'suppdata-USseries'!D76</f>
        <v>0.63684000000000007</v>
      </c>
      <c r="AD15"/>
    </row>
    <row r="16" spans="1:31" x14ac:dyDescent="0.2">
      <c r="A16">
        <v>1986</v>
      </c>
      <c r="B16" t="s">
        <v>21</v>
      </c>
      <c r="C16" t="s">
        <v>24</v>
      </c>
      <c r="D16"/>
      <c r="E16"/>
      <c r="F16"/>
      <c r="G16"/>
      <c r="H16"/>
      <c r="I16">
        <v>0.40840000000000004</v>
      </c>
      <c r="J16"/>
      <c r="K16"/>
      <c r="L16">
        <v>0.53120000000000001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 s="1">
        <f>'suppdata-USseries'!D77</f>
        <v>0.63614000000000004</v>
      </c>
      <c r="AD16"/>
    </row>
    <row r="17" spans="1:31" x14ac:dyDescent="0.2">
      <c r="A17">
        <v>1987</v>
      </c>
      <c r="B17" t="s">
        <v>21</v>
      </c>
      <c r="C17" t="s">
        <v>24</v>
      </c>
      <c r="D17"/>
      <c r="E17"/>
      <c r="F17"/>
      <c r="G17"/>
      <c r="H17"/>
      <c r="I17">
        <v>0.40840000000000004</v>
      </c>
      <c r="J17"/>
      <c r="K17"/>
      <c r="L17">
        <v>0.53100000000000003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 s="1">
        <f>'suppdata-USseries'!D78</f>
        <v>0.64254</v>
      </c>
      <c r="AD17"/>
    </row>
    <row r="18" spans="1:31" x14ac:dyDescent="0.2">
      <c r="A18">
        <v>1988</v>
      </c>
      <c r="B18" t="s">
        <v>21</v>
      </c>
      <c r="C18" t="s">
        <v>24</v>
      </c>
      <c r="D18"/>
      <c r="E18"/>
      <c r="F18"/>
      <c r="G18"/>
      <c r="H18"/>
      <c r="I18">
        <v>0.40840000000000004</v>
      </c>
      <c r="J18"/>
      <c r="K18"/>
      <c r="L18">
        <v>0.53090000000000004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s="1">
        <f>'suppdata-USseries'!D79</f>
        <v>0.65338000000000007</v>
      </c>
      <c r="AD18"/>
    </row>
    <row r="19" spans="1:31" x14ac:dyDescent="0.2">
      <c r="A19">
        <v>1989</v>
      </c>
      <c r="B19" t="s">
        <v>21</v>
      </c>
      <c r="C19" t="s">
        <v>24</v>
      </c>
      <c r="D19"/>
      <c r="E19"/>
      <c r="F19"/>
      <c r="G19"/>
      <c r="H19"/>
      <c r="I19">
        <v>0.40840000000000004</v>
      </c>
      <c r="J19"/>
      <c r="K19"/>
      <c r="L19">
        <v>0.53410000000000002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 s="1">
        <f>'suppdata-USseries'!D80</f>
        <v>0.65233000000000008</v>
      </c>
      <c r="AD19"/>
    </row>
    <row r="20" spans="1:31" x14ac:dyDescent="0.2">
      <c r="A20">
        <v>1990</v>
      </c>
      <c r="B20" t="s">
        <v>21</v>
      </c>
      <c r="C20" t="s">
        <v>24</v>
      </c>
      <c r="D20"/>
      <c r="E20"/>
      <c r="F20"/>
      <c r="G20"/>
      <c r="H20"/>
      <c r="I20">
        <v>0.40840000000000004</v>
      </c>
      <c r="J20"/>
      <c r="K20"/>
      <c r="L20">
        <v>0.52839999999999998</v>
      </c>
      <c r="M20">
        <v>0.46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 s="1">
        <f>'suppdata-USseries'!D81</f>
        <v>0.65734000000000004</v>
      </c>
      <c r="AD20"/>
    </row>
    <row r="21" spans="1:31" x14ac:dyDescent="0.2">
      <c r="A21">
        <v>1991</v>
      </c>
      <c r="B21" t="s">
        <v>21</v>
      </c>
      <c r="C21" t="s">
        <v>24</v>
      </c>
      <c r="D21"/>
      <c r="E21"/>
      <c r="F21"/>
      <c r="G21"/>
      <c r="H21"/>
      <c r="I21">
        <v>0.40840000000000004</v>
      </c>
      <c r="J21"/>
      <c r="K21"/>
      <c r="L21">
        <v>0.53239999999999998</v>
      </c>
      <c r="M21"/>
      <c r="N21"/>
      <c r="O21"/>
      <c r="P21">
        <v>0.50540000000000007</v>
      </c>
      <c r="Q21"/>
      <c r="R21"/>
      <c r="S21"/>
      <c r="T21"/>
      <c r="U21"/>
      <c r="V21"/>
      <c r="W21"/>
      <c r="X21"/>
      <c r="Y21"/>
      <c r="Z21"/>
      <c r="AA21"/>
      <c r="AB21"/>
      <c r="AC21" s="1">
        <f>'suppdata-USseries'!D82</f>
        <v>0.65498000000000001</v>
      </c>
      <c r="AD21"/>
    </row>
    <row r="22" spans="1:31" x14ac:dyDescent="0.2">
      <c r="A22">
        <v>1992</v>
      </c>
      <c r="B22" t="s">
        <v>21</v>
      </c>
      <c r="C22" t="s">
        <v>24</v>
      </c>
      <c r="D22"/>
      <c r="E22"/>
      <c r="F22"/>
      <c r="G22"/>
      <c r="H22"/>
      <c r="I22">
        <v>0.40840000000000004</v>
      </c>
      <c r="J22"/>
      <c r="K22"/>
      <c r="L22">
        <v>0.53460000000000008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 s="1">
        <f>'suppdata-USseries'!D83</f>
        <v>0.67095000000000005</v>
      </c>
      <c r="AD22"/>
    </row>
    <row r="23" spans="1:31" x14ac:dyDescent="0.2">
      <c r="A23">
        <v>1993</v>
      </c>
      <c r="B23" t="s">
        <v>21</v>
      </c>
      <c r="C23" t="s">
        <v>24</v>
      </c>
      <c r="D23"/>
      <c r="E23"/>
      <c r="F23"/>
      <c r="G23"/>
      <c r="H23"/>
      <c r="I23">
        <v>0.40840000000000004</v>
      </c>
      <c r="J23"/>
      <c r="K23"/>
      <c r="L23">
        <v>0.53660000000000008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 s="1">
        <f>'suppdata-USseries'!D84</f>
        <v>0.67458000000000007</v>
      </c>
      <c r="AD23">
        <v>0.86060000000000003</v>
      </c>
    </row>
    <row r="24" spans="1:31" x14ac:dyDescent="0.2">
      <c r="A24">
        <v>1994</v>
      </c>
      <c r="B24" t="s">
        <v>21</v>
      </c>
      <c r="C24" t="s">
        <v>24</v>
      </c>
      <c r="D24"/>
      <c r="E24"/>
      <c r="F24"/>
      <c r="G24"/>
      <c r="H24"/>
      <c r="I24">
        <v>0.40840000000000004</v>
      </c>
      <c r="J24"/>
      <c r="K24"/>
      <c r="L24">
        <v>0.53660000000000008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 s="1">
        <f>'suppdata-USseries'!D85</f>
        <v>0.67376000000000003</v>
      </c>
      <c r="AD24">
        <v>0.86270000000000002</v>
      </c>
    </row>
    <row r="25" spans="1:31" x14ac:dyDescent="0.2">
      <c r="A25">
        <v>1995</v>
      </c>
      <c r="B25" t="s">
        <v>21</v>
      </c>
      <c r="C25" t="s">
        <v>24</v>
      </c>
      <c r="D25">
        <v>0.63340000000000007</v>
      </c>
      <c r="E25">
        <v>0.54590000000000005</v>
      </c>
      <c r="F25">
        <v>0.73699999999999999</v>
      </c>
      <c r="G25">
        <v>0.56090000000000007</v>
      </c>
      <c r="H25">
        <v>0.77310000000000001</v>
      </c>
      <c r="I25">
        <v>0.40840000000000004</v>
      </c>
      <c r="J25">
        <v>0.57230000000000003</v>
      </c>
      <c r="K25" s="11">
        <v>0.58274150000000002</v>
      </c>
      <c r="L25">
        <v>0.53590000000000004</v>
      </c>
      <c r="M25">
        <v>0.52500000000000002</v>
      </c>
      <c r="N25">
        <v>0.62570000000000003</v>
      </c>
      <c r="O25">
        <v>0.60860000000000003</v>
      </c>
      <c r="P25">
        <v>0.54420000000000002</v>
      </c>
      <c r="Q25">
        <v>0.3715</v>
      </c>
      <c r="R25">
        <v>0.56230000000000002</v>
      </c>
      <c r="S25">
        <v>0.55910000000000004</v>
      </c>
      <c r="T25">
        <v>0.73330000000000006</v>
      </c>
      <c r="U25">
        <v>0.61099999999999999</v>
      </c>
      <c r="V25">
        <v>0.71379999999999999</v>
      </c>
      <c r="W25">
        <v>0.59450000000000003</v>
      </c>
      <c r="X25">
        <v>0.59740000000000004</v>
      </c>
      <c r="Y25">
        <v>0.52550000000000008</v>
      </c>
      <c r="Z25">
        <v>0.73299999999999998</v>
      </c>
      <c r="AA25">
        <v>0.56730000000000003</v>
      </c>
      <c r="AB25">
        <v>0.755</v>
      </c>
      <c r="AC25" s="1">
        <f>'suppdata-USseries'!D86</f>
        <v>0.67608000000000001</v>
      </c>
      <c r="AD25">
        <v>0.86280000000000001</v>
      </c>
      <c r="AE25">
        <v>0.57590000000000008</v>
      </c>
    </row>
    <row r="26" spans="1:31" x14ac:dyDescent="0.2">
      <c r="A26">
        <v>1996</v>
      </c>
      <c r="B26" t="s">
        <v>21</v>
      </c>
      <c r="C26" t="s">
        <v>24</v>
      </c>
      <c r="D26">
        <v>0.63729999999999998</v>
      </c>
      <c r="E26">
        <v>0.54580000000000006</v>
      </c>
      <c r="F26">
        <v>0.73770000000000002</v>
      </c>
      <c r="G26">
        <v>0.56210000000000004</v>
      </c>
      <c r="H26">
        <v>0.77700000000000002</v>
      </c>
      <c r="I26">
        <v>0.43</v>
      </c>
      <c r="J26">
        <v>0.57290000000000008</v>
      </c>
      <c r="K26" s="11">
        <v>0.57387100000000002</v>
      </c>
      <c r="L26">
        <v>0.5665</v>
      </c>
      <c r="M26">
        <v>0.53990000000000005</v>
      </c>
      <c r="N26">
        <v>0.62730000000000008</v>
      </c>
      <c r="O26">
        <v>0.61170000000000002</v>
      </c>
      <c r="P26">
        <v>0.54359999999999997</v>
      </c>
      <c r="Q26">
        <v>0.37940000000000002</v>
      </c>
      <c r="R26">
        <v>0.56400000000000006</v>
      </c>
      <c r="S26">
        <v>0.56430000000000002</v>
      </c>
      <c r="T26">
        <v>0.73280000000000001</v>
      </c>
      <c r="U26">
        <v>0.6079</v>
      </c>
      <c r="V26">
        <v>0.71700000000000008</v>
      </c>
      <c r="W26">
        <v>0.59430000000000005</v>
      </c>
      <c r="X26">
        <v>0.59720000000000006</v>
      </c>
      <c r="Y26">
        <v>0.54410000000000003</v>
      </c>
      <c r="Z26">
        <v>0.73199999999999998</v>
      </c>
      <c r="AA26">
        <v>0.54770000000000008</v>
      </c>
      <c r="AB26">
        <v>0.75819999999999999</v>
      </c>
      <c r="AC26" s="1">
        <f>'suppdata-USseries'!D87</f>
        <v>0.68032002449035645</v>
      </c>
      <c r="AD26">
        <v>0.86610000000000009</v>
      </c>
      <c r="AE26">
        <v>0.57430000000000003</v>
      </c>
    </row>
    <row r="27" spans="1:31" x14ac:dyDescent="0.2">
      <c r="A27">
        <v>1997</v>
      </c>
      <c r="B27" t="s">
        <v>21</v>
      </c>
      <c r="C27" t="s">
        <v>24</v>
      </c>
      <c r="D27">
        <v>0.6401</v>
      </c>
      <c r="E27">
        <v>0.54600000000000004</v>
      </c>
      <c r="F27">
        <v>0.73550000000000004</v>
      </c>
      <c r="G27">
        <v>0.56380000000000008</v>
      </c>
      <c r="H27">
        <v>0.77310000000000001</v>
      </c>
      <c r="I27">
        <v>0.44640000000000002</v>
      </c>
      <c r="J27">
        <v>0.57190000000000007</v>
      </c>
      <c r="K27" s="11">
        <v>0.58050599999999997</v>
      </c>
      <c r="L27">
        <v>0.58020000000000005</v>
      </c>
      <c r="M27">
        <v>0.56520000000000004</v>
      </c>
      <c r="N27">
        <v>0.61880000000000002</v>
      </c>
      <c r="O27">
        <v>0.61040000000000005</v>
      </c>
      <c r="P27">
        <v>0.54520000000000002</v>
      </c>
      <c r="Q27">
        <v>0.3861</v>
      </c>
      <c r="R27">
        <v>0.56340000000000001</v>
      </c>
      <c r="S27">
        <v>0.56369999999999998</v>
      </c>
      <c r="T27">
        <v>0.73210000000000008</v>
      </c>
      <c r="U27">
        <v>0.60630000000000006</v>
      </c>
      <c r="V27">
        <v>0.71230000000000004</v>
      </c>
      <c r="W27">
        <v>0.59389999999999998</v>
      </c>
      <c r="X27">
        <v>0.59710000000000008</v>
      </c>
      <c r="Y27">
        <v>0.59789999999999999</v>
      </c>
      <c r="Z27">
        <v>0.74750000000000005</v>
      </c>
      <c r="AA27">
        <v>0.56410000000000005</v>
      </c>
      <c r="AB27">
        <v>0.75819999999999999</v>
      </c>
      <c r="AC27" s="1">
        <f>'suppdata-USseries'!D88</f>
        <v>0.68606001138687134</v>
      </c>
      <c r="AD27">
        <v>0.85530000000000006</v>
      </c>
      <c r="AE27">
        <v>0.57310000000000005</v>
      </c>
    </row>
    <row r="28" spans="1:31" x14ac:dyDescent="0.2">
      <c r="A28">
        <v>1998</v>
      </c>
      <c r="B28" t="s">
        <v>21</v>
      </c>
      <c r="C28" t="s">
        <v>24</v>
      </c>
      <c r="D28">
        <v>0.63670000000000004</v>
      </c>
      <c r="E28">
        <v>0.54610000000000003</v>
      </c>
      <c r="F28">
        <v>0.73630000000000007</v>
      </c>
      <c r="G28">
        <v>0.56500000000000006</v>
      </c>
      <c r="H28">
        <v>0.76790000000000003</v>
      </c>
      <c r="I28">
        <v>0.45910000000000001</v>
      </c>
      <c r="J28">
        <v>0.57140000000000002</v>
      </c>
      <c r="K28" s="11">
        <v>0.58583189999999996</v>
      </c>
      <c r="L28">
        <v>0.59370000000000001</v>
      </c>
      <c r="M28">
        <v>0.56690000000000007</v>
      </c>
      <c r="N28">
        <v>0.61350000000000005</v>
      </c>
      <c r="O28">
        <v>0.61540000000000006</v>
      </c>
      <c r="P28">
        <v>0.54610000000000003</v>
      </c>
      <c r="Q28">
        <v>0.39350000000000002</v>
      </c>
      <c r="R28">
        <v>0.56459999999999999</v>
      </c>
      <c r="S28">
        <v>0.55740000000000001</v>
      </c>
      <c r="T28">
        <v>0.73210000000000008</v>
      </c>
      <c r="U28">
        <v>0.60499999999999998</v>
      </c>
      <c r="V28">
        <v>0.7147</v>
      </c>
      <c r="W28">
        <v>0.59340000000000004</v>
      </c>
      <c r="X28">
        <v>0.59920000000000007</v>
      </c>
      <c r="Y28">
        <v>0.624</v>
      </c>
      <c r="Z28">
        <v>0.75009999999999999</v>
      </c>
      <c r="AA28">
        <v>0.56020000000000003</v>
      </c>
      <c r="AB28">
        <v>0.76050000000000006</v>
      </c>
      <c r="AC28" s="1">
        <f>'suppdata-USseries'!D89</f>
        <v>0.69168001413345337</v>
      </c>
      <c r="AD28">
        <v>0.84600000000000009</v>
      </c>
      <c r="AE28">
        <v>0.57230000000000003</v>
      </c>
    </row>
    <row r="29" spans="1:31" x14ac:dyDescent="0.2">
      <c r="A29">
        <v>1999</v>
      </c>
      <c r="B29" t="s">
        <v>21</v>
      </c>
      <c r="C29" t="s">
        <v>24</v>
      </c>
      <c r="D29">
        <v>0.63560000000000005</v>
      </c>
      <c r="E29">
        <v>0.5474</v>
      </c>
      <c r="F29">
        <v>0.73560000000000003</v>
      </c>
      <c r="G29">
        <v>0.56600000000000006</v>
      </c>
      <c r="H29">
        <v>0.77170000000000005</v>
      </c>
      <c r="I29">
        <v>0.46920000000000001</v>
      </c>
      <c r="J29">
        <v>0.57540000000000002</v>
      </c>
      <c r="K29" s="11">
        <v>0.58613870000000001</v>
      </c>
      <c r="L29">
        <v>0.60010000000000008</v>
      </c>
      <c r="M29">
        <v>0.54870000000000008</v>
      </c>
      <c r="N29">
        <v>0.59570000000000001</v>
      </c>
      <c r="O29">
        <v>0.62219999999999998</v>
      </c>
      <c r="P29">
        <v>0.54710000000000003</v>
      </c>
      <c r="Q29">
        <v>0.39240000000000003</v>
      </c>
      <c r="R29">
        <v>0.56559999999999999</v>
      </c>
      <c r="S29">
        <v>0.56069999999999998</v>
      </c>
      <c r="T29">
        <v>0.73180000000000001</v>
      </c>
      <c r="U29">
        <v>0.61540000000000006</v>
      </c>
      <c r="V29">
        <v>0.71500000000000008</v>
      </c>
      <c r="W29">
        <v>0.59300000000000008</v>
      </c>
      <c r="X29">
        <v>0.59810000000000008</v>
      </c>
      <c r="Y29">
        <v>0.65739999999999998</v>
      </c>
      <c r="Z29">
        <v>0.74009999999999998</v>
      </c>
      <c r="AA29">
        <v>0.56969999999999998</v>
      </c>
      <c r="AB29">
        <v>0.75760000000000005</v>
      </c>
      <c r="AC29" s="1">
        <f>'suppdata-USseries'!D90</f>
        <v>0.69517999887466431</v>
      </c>
      <c r="AD29">
        <v>0.84190000000000009</v>
      </c>
      <c r="AE29">
        <v>0.57130000000000003</v>
      </c>
    </row>
    <row r="30" spans="1:31" x14ac:dyDescent="0.2">
      <c r="A30">
        <v>2000</v>
      </c>
      <c r="B30" t="s">
        <v>21</v>
      </c>
      <c r="C30" t="s">
        <v>24</v>
      </c>
      <c r="D30">
        <v>0.63170000000000004</v>
      </c>
      <c r="E30">
        <v>0.54820000000000002</v>
      </c>
      <c r="F30">
        <v>0.73740000000000006</v>
      </c>
      <c r="G30">
        <v>0.57090000000000007</v>
      </c>
      <c r="H30">
        <v>0.7792</v>
      </c>
      <c r="I30">
        <v>0.47750000000000004</v>
      </c>
      <c r="J30">
        <v>0.57290000000000008</v>
      </c>
      <c r="K30" s="11">
        <v>0.57250089999999998</v>
      </c>
      <c r="L30">
        <v>0.60220000000000007</v>
      </c>
      <c r="M30">
        <v>0.55769999999999997</v>
      </c>
      <c r="N30">
        <v>0.5786</v>
      </c>
      <c r="O30">
        <v>0.62</v>
      </c>
      <c r="P30">
        <v>0.54790000000000005</v>
      </c>
      <c r="Q30">
        <v>0.39440000000000003</v>
      </c>
      <c r="R30">
        <v>0.56769999999999998</v>
      </c>
      <c r="S30">
        <v>0.56290000000000007</v>
      </c>
      <c r="T30">
        <v>0.73030000000000006</v>
      </c>
      <c r="U30">
        <v>0.63370000000000004</v>
      </c>
      <c r="V30">
        <v>0.71379999999999999</v>
      </c>
      <c r="W30">
        <v>0.59260000000000002</v>
      </c>
      <c r="X30">
        <v>0.60110000000000008</v>
      </c>
      <c r="Y30">
        <v>0.64650000000000007</v>
      </c>
      <c r="Z30">
        <v>0.74550000000000005</v>
      </c>
      <c r="AA30">
        <v>0.5706</v>
      </c>
      <c r="AB30">
        <v>0.77060000000000006</v>
      </c>
      <c r="AC30" s="1">
        <f>'suppdata-USseries'!D91</f>
        <v>0.69846999645233154</v>
      </c>
      <c r="AD30">
        <v>0.83740000000000003</v>
      </c>
      <c r="AE30">
        <v>0.57050000000000001</v>
      </c>
    </row>
    <row r="31" spans="1:31" x14ac:dyDescent="0.2">
      <c r="A31">
        <v>2001</v>
      </c>
      <c r="B31" t="s">
        <v>21</v>
      </c>
      <c r="C31" t="s">
        <v>24</v>
      </c>
      <c r="D31">
        <v>0.60730000000000006</v>
      </c>
      <c r="E31">
        <v>0.54649999999999999</v>
      </c>
      <c r="F31">
        <v>0.73580000000000001</v>
      </c>
      <c r="G31">
        <v>0.56900000000000006</v>
      </c>
      <c r="H31">
        <v>0.78260000000000007</v>
      </c>
      <c r="I31">
        <v>0.4844</v>
      </c>
      <c r="J31">
        <v>0.5706</v>
      </c>
      <c r="K31" s="11">
        <v>0.55333469999999996</v>
      </c>
      <c r="L31">
        <v>0.59370000000000001</v>
      </c>
      <c r="M31">
        <v>0.55100000000000005</v>
      </c>
      <c r="N31">
        <v>0.57440000000000002</v>
      </c>
      <c r="O31">
        <v>0.63080000000000003</v>
      </c>
      <c r="P31">
        <v>0.55120000000000002</v>
      </c>
      <c r="Q31">
        <v>0.44550000000000001</v>
      </c>
      <c r="R31">
        <v>0.57030000000000003</v>
      </c>
      <c r="S31">
        <v>0.56480000000000008</v>
      </c>
      <c r="T31">
        <v>0.72500000000000009</v>
      </c>
      <c r="U31">
        <v>0.6371</v>
      </c>
      <c r="V31">
        <v>0.71540000000000004</v>
      </c>
      <c r="W31">
        <v>0.59230000000000005</v>
      </c>
      <c r="X31">
        <v>0.60150000000000003</v>
      </c>
      <c r="Y31">
        <v>0.66810000000000003</v>
      </c>
      <c r="Z31">
        <v>0.74480000000000002</v>
      </c>
      <c r="AA31">
        <v>0.57750000000000001</v>
      </c>
      <c r="AB31">
        <v>0.76150000000000007</v>
      </c>
      <c r="AC31" s="1">
        <f>'suppdata-USseries'!D92</f>
        <v>0.69203001260757446</v>
      </c>
      <c r="AD31">
        <v>0.83210000000000006</v>
      </c>
      <c r="AE31">
        <v>0.56969999999999998</v>
      </c>
    </row>
    <row r="32" spans="1:31" x14ac:dyDescent="0.2">
      <c r="A32">
        <v>2002</v>
      </c>
      <c r="B32" t="s">
        <v>21</v>
      </c>
      <c r="C32" t="s">
        <v>24</v>
      </c>
      <c r="D32">
        <v>0.62240000000000006</v>
      </c>
      <c r="E32">
        <v>0.5474</v>
      </c>
      <c r="F32">
        <v>0.72220000000000006</v>
      </c>
      <c r="G32">
        <v>0.56820000000000004</v>
      </c>
      <c r="H32">
        <v>0.79260000000000008</v>
      </c>
      <c r="I32">
        <v>0.49020000000000002</v>
      </c>
      <c r="J32">
        <v>0.57050000000000001</v>
      </c>
      <c r="K32" s="11">
        <v>0.55172650000000001</v>
      </c>
      <c r="L32">
        <v>0.57920000000000005</v>
      </c>
      <c r="M32">
        <v>0.55449999999999999</v>
      </c>
      <c r="N32">
        <v>0.57179999999999997</v>
      </c>
      <c r="O32">
        <v>0.63070000000000004</v>
      </c>
      <c r="P32">
        <v>0.55600000000000005</v>
      </c>
      <c r="Q32">
        <v>0.49760000000000004</v>
      </c>
      <c r="R32">
        <v>0.57310000000000005</v>
      </c>
      <c r="S32">
        <v>0.5665</v>
      </c>
      <c r="T32">
        <v>0.7298</v>
      </c>
      <c r="U32">
        <v>0.64</v>
      </c>
      <c r="V32">
        <v>0.71530000000000005</v>
      </c>
      <c r="W32">
        <v>0.59220000000000006</v>
      </c>
      <c r="X32">
        <v>0.60370000000000001</v>
      </c>
      <c r="Y32">
        <v>0.64370000000000005</v>
      </c>
      <c r="Z32">
        <v>0.745</v>
      </c>
      <c r="AA32">
        <v>0.58150000000000002</v>
      </c>
      <c r="AB32">
        <v>0.76080000000000003</v>
      </c>
      <c r="AC32" s="1">
        <f>'suppdata-USseries'!D93</f>
        <v>0.69019997119903564</v>
      </c>
      <c r="AD32">
        <v>0.82740000000000002</v>
      </c>
      <c r="AE32">
        <v>0.56910000000000005</v>
      </c>
    </row>
    <row r="33" spans="1:31" x14ac:dyDescent="0.2">
      <c r="A33">
        <v>2003</v>
      </c>
      <c r="B33" t="s">
        <v>21</v>
      </c>
      <c r="C33" t="s">
        <v>24</v>
      </c>
      <c r="D33">
        <v>0.63819999999999999</v>
      </c>
      <c r="E33">
        <v>0.54749999999999999</v>
      </c>
      <c r="F33">
        <v>0.73930000000000007</v>
      </c>
      <c r="G33">
        <v>0.56850000000000001</v>
      </c>
      <c r="H33">
        <v>0.80310000000000004</v>
      </c>
      <c r="I33">
        <v>0.49030000000000001</v>
      </c>
      <c r="J33">
        <v>0.57000000000000006</v>
      </c>
      <c r="K33" s="11">
        <v>0.54891889999999999</v>
      </c>
      <c r="L33">
        <v>0.57179999999999997</v>
      </c>
      <c r="M33">
        <v>0.54490000000000005</v>
      </c>
      <c r="N33">
        <v>0.57290000000000008</v>
      </c>
      <c r="O33">
        <v>0.63480000000000003</v>
      </c>
      <c r="P33">
        <v>0.55120000000000002</v>
      </c>
      <c r="Q33">
        <v>0.50309999999999999</v>
      </c>
      <c r="R33">
        <v>0.57620000000000005</v>
      </c>
      <c r="S33">
        <v>0.56769999999999998</v>
      </c>
      <c r="T33">
        <v>0.72989999999999999</v>
      </c>
      <c r="U33">
        <v>0.64410000000000001</v>
      </c>
      <c r="V33">
        <v>0.72389999999999999</v>
      </c>
      <c r="W33">
        <v>0.59200000000000008</v>
      </c>
      <c r="X33">
        <v>0.60650000000000004</v>
      </c>
      <c r="Y33">
        <v>0.67090000000000005</v>
      </c>
      <c r="Z33">
        <v>0.74050000000000005</v>
      </c>
      <c r="AA33">
        <v>0.58030000000000004</v>
      </c>
      <c r="AB33">
        <v>0.74560000000000004</v>
      </c>
      <c r="AC33" s="1">
        <f>'suppdata-USseries'!D94</f>
        <v>0.69270998239517212</v>
      </c>
      <c r="AD33">
        <v>0.82590000000000008</v>
      </c>
      <c r="AE33">
        <v>0.56840000000000002</v>
      </c>
    </row>
    <row r="34" spans="1:31" x14ac:dyDescent="0.2">
      <c r="A34">
        <v>2004</v>
      </c>
      <c r="B34" t="s">
        <v>21</v>
      </c>
      <c r="C34" t="s">
        <v>24</v>
      </c>
      <c r="D34">
        <v>0.64140000000000008</v>
      </c>
      <c r="E34">
        <v>0.54800000000000004</v>
      </c>
      <c r="F34">
        <v>0.76250000000000007</v>
      </c>
      <c r="G34">
        <v>0.57130000000000003</v>
      </c>
      <c r="H34">
        <v>0.80370000000000008</v>
      </c>
      <c r="I34">
        <v>0.50609999999999999</v>
      </c>
      <c r="J34">
        <v>0.57930000000000004</v>
      </c>
      <c r="K34" s="11">
        <v>0.53378080000000006</v>
      </c>
      <c r="L34">
        <v>0.56540000000000001</v>
      </c>
      <c r="M34">
        <v>0.54070000000000007</v>
      </c>
      <c r="N34">
        <v>0.57879999999999998</v>
      </c>
      <c r="O34">
        <v>0.64450000000000007</v>
      </c>
      <c r="P34">
        <v>0.54859999999999998</v>
      </c>
      <c r="Q34">
        <v>0.51040000000000008</v>
      </c>
      <c r="R34">
        <v>0.57969999999999999</v>
      </c>
      <c r="S34">
        <v>0.56840000000000002</v>
      </c>
      <c r="T34">
        <v>0.72889999999999999</v>
      </c>
      <c r="U34">
        <v>0.64760000000000006</v>
      </c>
      <c r="V34">
        <v>0.74820000000000009</v>
      </c>
      <c r="W34">
        <v>0.59560000000000002</v>
      </c>
      <c r="X34">
        <v>0.60880000000000001</v>
      </c>
      <c r="Y34">
        <v>0.67930000000000001</v>
      </c>
      <c r="Z34">
        <v>0.7369</v>
      </c>
      <c r="AA34">
        <v>0.58420000000000005</v>
      </c>
      <c r="AB34">
        <v>0.71420000000000006</v>
      </c>
      <c r="AC34" s="1">
        <f>'suppdata-USseries'!D95</f>
        <v>0.69972002506256104</v>
      </c>
      <c r="AD34">
        <v>0.81880000000000008</v>
      </c>
      <c r="AE34">
        <v>0.56769999999999998</v>
      </c>
    </row>
    <row r="35" spans="1:31" x14ac:dyDescent="0.2">
      <c r="A35">
        <v>2005</v>
      </c>
      <c r="B35" t="s">
        <v>21</v>
      </c>
      <c r="C35" t="s">
        <v>24</v>
      </c>
      <c r="D35">
        <v>0.58330000000000004</v>
      </c>
      <c r="E35">
        <v>0.54880000000000007</v>
      </c>
      <c r="F35">
        <v>0.77660000000000007</v>
      </c>
      <c r="G35">
        <v>0.57340000000000002</v>
      </c>
      <c r="H35">
        <v>0.80280000000000007</v>
      </c>
      <c r="I35">
        <v>0.52290000000000003</v>
      </c>
      <c r="J35">
        <v>0.58850000000000002</v>
      </c>
      <c r="K35" s="11">
        <v>0.52675490000000003</v>
      </c>
      <c r="L35">
        <v>0.55710000000000004</v>
      </c>
      <c r="M35">
        <v>0.54160000000000008</v>
      </c>
      <c r="N35">
        <v>0.58810000000000007</v>
      </c>
      <c r="O35">
        <v>0.65039999999999998</v>
      </c>
      <c r="P35">
        <v>0.54720000000000002</v>
      </c>
      <c r="Q35">
        <v>0.4884</v>
      </c>
      <c r="R35">
        <v>0.58030000000000004</v>
      </c>
      <c r="S35">
        <v>0.56569999999999998</v>
      </c>
      <c r="T35">
        <v>0.70130000000000003</v>
      </c>
      <c r="U35">
        <v>0.65390000000000004</v>
      </c>
      <c r="V35">
        <v>0.75330000000000008</v>
      </c>
      <c r="W35">
        <v>0.59850000000000003</v>
      </c>
      <c r="X35">
        <v>0.60880000000000001</v>
      </c>
      <c r="Y35">
        <v>0.66880000000000006</v>
      </c>
      <c r="Z35">
        <v>0.73750000000000004</v>
      </c>
      <c r="AA35">
        <v>0.58340000000000003</v>
      </c>
      <c r="AB35">
        <v>0.66020000000000001</v>
      </c>
      <c r="AC35" s="1">
        <f>'suppdata-USseries'!D96</f>
        <v>0.69941002130508423</v>
      </c>
      <c r="AD35">
        <v>0.83350000000000002</v>
      </c>
      <c r="AE35">
        <v>0.56720000000000004</v>
      </c>
    </row>
    <row r="36" spans="1:31" x14ac:dyDescent="0.2">
      <c r="A36">
        <v>2006</v>
      </c>
      <c r="B36" t="s">
        <v>21</v>
      </c>
      <c r="C36" t="s">
        <v>24</v>
      </c>
      <c r="D36">
        <v>0.77450000000000008</v>
      </c>
      <c r="E36">
        <v>0.55120000000000002</v>
      </c>
      <c r="F36">
        <v>0.75360000000000005</v>
      </c>
      <c r="G36">
        <v>0.5756</v>
      </c>
      <c r="H36">
        <v>0.80630000000000002</v>
      </c>
      <c r="I36">
        <v>0.53939999999999999</v>
      </c>
      <c r="J36">
        <v>0.59340000000000004</v>
      </c>
      <c r="K36" s="11">
        <v>0.53520760000000001</v>
      </c>
      <c r="L36">
        <v>0.56010000000000004</v>
      </c>
      <c r="M36">
        <v>0.54490000000000005</v>
      </c>
      <c r="N36">
        <v>0.58450000000000002</v>
      </c>
      <c r="O36">
        <v>0.6512</v>
      </c>
      <c r="P36">
        <v>0.54970000000000008</v>
      </c>
      <c r="Q36">
        <v>0.46840000000000004</v>
      </c>
      <c r="R36">
        <v>0.58100000000000007</v>
      </c>
      <c r="S36">
        <v>0.57769999999999999</v>
      </c>
      <c r="T36">
        <v>0.7087</v>
      </c>
      <c r="U36">
        <v>0.65790000000000004</v>
      </c>
      <c r="V36">
        <v>0.76750000000000007</v>
      </c>
      <c r="W36">
        <v>0.60370000000000001</v>
      </c>
      <c r="X36">
        <v>0.61099999999999999</v>
      </c>
      <c r="Y36">
        <v>0.65610000000000002</v>
      </c>
      <c r="Z36">
        <v>0.74760000000000004</v>
      </c>
      <c r="AA36">
        <v>0.58350000000000002</v>
      </c>
      <c r="AB36">
        <v>0.65400000000000003</v>
      </c>
      <c r="AC36" s="1">
        <f>'suppdata-USseries'!D97</f>
        <v>0.70661002397537231</v>
      </c>
      <c r="AD36">
        <v>0.85330000000000006</v>
      </c>
      <c r="AE36">
        <v>0.5665</v>
      </c>
    </row>
    <row r="37" spans="1:31" x14ac:dyDescent="0.2">
      <c r="A37">
        <v>2007</v>
      </c>
      <c r="B37" t="s">
        <v>21</v>
      </c>
      <c r="C37" t="s">
        <v>24</v>
      </c>
      <c r="D37">
        <v>0.64629999999999999</v>
      </c>
      <c r="E37">
        <v>0.54910000000000003</v>
      </c>
      <c r="F37">
        <v>0.74170000000000003</v>
      </c>
      <c r="G37">
        <v>0.57650000000000001</v>
      </c>
      <c r="H37">
        <v>0.80770000000000008</v>
      </c>
      <c r="I37">
        <v>0.55820000000000003</v>
      </c>
      <c r="J37">
        <v>0.60140000000000005</v>
      </c>
      <c r="K37" s="11">
        <v>0.55952440000000003</v>
      </c>
      <c r="L37">
        <v>0.56600000000000006</v>
      </c>
      <c r="M37">
        <v>0.54459999999999997</v>
      </c>
      <c r="N37">
        <v>0.58220000000000005</v>
      </c>
      <c r="O37">
        <v>0.65239999999999998</v>
      </c>
      <c r="P37">
        <v>0.56830000000000003</v>
      </c>
      <c r="Q37">
        <v>0.46430000000000005</v>
      </c>
      <c r="R37">
        <v>0.58150000000000002</v>
      </c>
      <c r="S37">
        <v>0.5796</v>
      </c>
      <c r="T37">
        <v>0.78600000000000003</v>
      </c>
      <c r="U37">
        <v>0.67370000000000008</v>
      </c>
      <c r="V37">
        <v>0.78810000000000002</v>
      </c>
      <c r="W37">
        <v>0.6109</v>
      </c>
      <c r="X37">
        <v>0.61509999999999998</v>
      </c>
      <c r="Y37">
        <v>0.66260000000000008</v>
      </c>
      <c r="Z37">
        <v>0.74720000000000009</v>
      </c>
      <c r="AA37">
        <v>0.59050000000000002</v>
      </c>
      <c r="AB37">
        <v>0.64429999999999998</v>
      </c>
      <c r="AC37" s="1">
        <f>'suppdata-USseries'!D98</f>
        <v>0.71640998125076294</v>
      </c>
      <c r="AD37">
        <v>0.88480000000000003</v>
      </c>
      <c r="AE37">
        <v>0.56600000000000006</v>
      </c>
    </row>
    <row r="38" spans="1:31" x14ac:dyDescent="0.2">
      <c r="A38">
        <v>2008</v>
      </c>
      <c r="B38" t="s">
        <v>21</v>
      </c>
      <c r="C38" t="s">
        <v>24</v>
      </c>
      <c r="D38">
        <v>0.6</v>
      </c>
      <c r="E38">
        <v>0.54749999999999999</v>
      </c>
      <c r="F38">
        <v>0.7591</v>
      </c>
      <c r="G38">
        <v>0.57479999999999998</v>
      </c>
      <c r="H38">
        <v>0.80880000000000007</v>
      </c>
      <c r="I38">
        <v>0.56920000000000004</v>
      </c>
      <c r="J38">
        <v>0.60599999999999998</v>
      </c>
      <c r="K38" s="11">
        <v>0.54419510000000004</v>
      </c>
      <c r="L38">
        <v>0.56110000000000004</v>
      </c>
      <c r="M38">
        <v>0.53810000000000002</v>
      </c>
      <c r="N38">
        <v>0.58989999999999998</v>
      </c>
      <c r="O38">
        <v>0.66180000000000005</v>
      </c>
      <c r="P38">
        <v>0.59150000000000003</v>
      </c>
      <c r="Q38">
        <v>0.46050000000000002</v>
      </c>
      <c r="R38">
        <v>0.57950000000000002</v>
      </c>
      <c r="S38">
        <v>0.58100000000000007</v>
      </c>
      <c r="T38">
        <v>0.78939999999999999</v>
      </c>
      <c r="U38">
        <v>0.66260000000000008</v>
      </c>
      <c r="V38">
        <v>0.80180000000000007</v>
      </c>
      <c r="W38">
        <v>0.62250000000000005</v>
      </c>
      <c r="X38">
        <v>0.61680000000000001</v>
      </c>
      <c r="Y38">
        <v>0.69300000000000006</v>
      </c>
      <c r="Z38">
        <v>0.74780000000000002</v>
      </c>
      <c r="AA38">
        <v>0.58789999999999998</v>
      </c>
      <c r="AB38">
        <v>0.6663</v>
      </c>
      <c r="AC38" s="1">
        <f>'suppdata-USseries'!D99</f>
        <v>0.74629002809524536</v>
      </c>
      <c r="AD38">
        <v>0.9093</v>
      </c>
      <c r="AE38">
        <v>0.56559999999999999</v>
      </c>
    </row>
    <row r="39" spans="1:31" x14ac:dyDescent="0.2">
      <c r="A39">
        <v>2009</v>
      </c>
      <c r="B39" t="s">
        <v>21</v>
      </c>
      <c r="C39" t="s">
        <v>24</v>
      </c>
      <c r="D39">
        <v>0.75860000000000005</v>
      </c>
      <c r="E39">
        <v>0.54880000000000007</v>
      </c>
      <c r="F39">
        <v>0.78439999999999999</v>
      </c>
      <c r="G39">
        <v>0.56759999999999999</v>
      </c>
      <c r="H39">
        <v>0.80590000000000006</v>
      </c>
      <c r="I39">
        <v>0.58200000000000007</v>
      </c>
      <c r="J39">
        <v>0.59710000000000008</v>
      </c>
      <c r="K39" s="11">
        <v>0.55937420000000004</v>
      </c>
      <c r="L39">
        <v>0.56569999999999998</v>
      </c>
      <c r="M39">
        <v>0.54380000000000006</v>
      </c>
      <c r="N39">
        <v>0.58240000000000003</v>
      </c>
      <c r="O39">
        <v>0.65780000000000005</v>
      </c>
      <c r="P39">
        <v>0.58689999999999998</v>
      </c>
      <c r="Q39">
        <v>0.47150000000000003</v>
      </c>
      <c r="R39">
        <v>0.5756</v>
      </c>
      <c r="S39">
        <v>0.57990000000000008</v>
      </c>
      <c r="T39">
        <v>0.7792</v>
      </c>
      <c r="U39">
        <v>0.65610000000000002</v>
      </c>
      <c r="V39">
        <v>0.79239999999999999</v>
      </c>
      <c r="W39">
        <v>0.63560000000000005</v>
      </c>
      <c r="X39">
        <v>0.60950000000000004</v>
      </c>
      <c r="Y39">
        <v>0.63740000000000008</v>
      </c>
      <c r="Z39">
        <v>0.74230000000000007</v>
      </c>
      <c r="AA39">
        <v>0.57520000000000004</v>
      </c>
      <c r="AB39">
        <v>0.67849999999999999</v>
      </c>
      <c r="AC39" s="1">
        <f>'suppdata-USseries'!D100</f>
        <v>0.75076001882553101</v>
      </c>
      <c r="AD39">
        <v>0.89880000000000004</v>
      </c>
      <c r="AE39">
        <v>0.56510000000000005</v>
      </c>
    </row>
    <row r="40" spans="1:31" x14ac:dyDescent="0.2">
      <c r="A40">
        <v>2010</v>
      </c>
      <c r="B40" t="s">
        <v>21</v>
      </c>
      <c r="C40" t="s">
        <v>24</v>
      </c>
      <c r="D40">
        <v>0.5847</v>
      </c>
      <c r="E40">
        <v>0.54900000000000004</v>
      </c>
      <c r="F40">
        <v>0.77390000000000003</v>
      </c>
      <c r="G40">
        <v>0.57090000000000007</v>
      </c>
      <c r="H40">
        <v>0.81359999999999999</v>
      </c>
      <c r="I40">
        <v>0.62760000000000005</v>
      </c>
      <c r="J40">
        <v>0.59140000000000004</v>
      </c>
      <c r="K40" s="11">
        <v>0.55711940000000004</v>
      </c>
      <c r="L40">
        <v>0.5827</v>
      </c>
      <c r="M40">
        <v>0.54610000000000003</v>
      </c>
      <c r="N40">
        <v>0.58860000000000001</v>
      </c>
      <c r="O40">
        <v>0.6714</v>
      </c>
      <c r="P40">
        <v>0.61440000000000006</v>
      </c>
      <c r="Q40">
        <v>0.48770000000000002</v>
      </c>
      <c r="R40">
        <v>0.57720000000000005</v>
      </c>
      <c r="S40">
        <v>0.58160000000000001</v>
      </c>
      <c r="T40">
        <v>0.78810000000000002</v>
      </c>
      <c r="U40">
        <v>0.6472</v>
      </c>
      <c r="V40">
        <v>0.79349999999999998</v>
      </c>
      <c r="W40">
        <v>0.61930000000000007</v>
      </c>
      <c r="X40">
        <v>0.61109999999999998</v>
      </c>
      <c r="Y40">
        <v>0.68200000000000005</v>
      </c>
      <c r="Z40">
        <v>0.7409</v>
      </c>
      <c r="AA40">
        <v>0.58110000000000006</v>
      </c>
      <c r="AB40">
        <v>0.68470000000000009</v>
      </c>
      <c r="AC40" s="1">
        <f>'suppdata-USseries'!D101</f>
        <v>0.7573699951171875</v>
      </c>
      <c r="AD40">
        <v>0.90170000000000006</v>
      </c>
      <c r="AE40">
        <v>0.56459999999999999</v>
      </c>
    </row>
    <row r="41" spans="1:31" x14ac:dyDescent="0.2">
      <c r="A41">
        <v>2011</v>
      </c>
      <c r="B41" t="s">
        <v>21</v>
      </c>
      <c r="C41" t="s">
        <v>24</v>
      </c>
      <c r="D41">
        <v>0.66639999999999999</v>
      </c>
      <c r="E41">
        <v>0.5494</v>
      </c>
      <c r="F41">
        <v>0.7833</v>
      </c>
      <c r="G41">
        <v>0.57190000000000007</v>
      </c>
      <c r="H41">
        <v>0.81969999999999998</v>
      </c>
      <c r="I41">
        <v>0.66749999999999998</v>
      </c>
      <c r="J41">
        <v>0.58800000000000008</v>
      </c>
      <c r="K41" s="11">
        <v>0.56101829999999997</v>
      </c>
      <c r="L41">
        <v>0.57600000000000007</v>
      </c>
      <c r="M41">
        <v>0.55820000000000003</v>
      </c>
      <c r="N41">
        <v>0.60220000000000007</v>
      </c>
      <c r="O41">
        <v>0.66860000000000008</v>
      </c>
      <c r="P41">
        <v>0.63170000000000004</v>
      </c>
      <c r="Q41">
        <v>0.49400000000000005</v>
      </c>
      <c r="R41">
        <v>0.57690000000000008</v>
      </c>
      <c r="S41">
        <v>0.58200000000000007</v>
      </c>
      <c r="T41">
        <v>0.79039999999999999</v>
      </c>
      <c r="U41">
        <v>0.64080000000000004</v>
      </c>
      <c r="V41">
        <v>0.79990000000000006</v>
      </c>
      <c r="W41">
        <v>0.61070000000000002</v>
      </c>
      <c r="X41">
        <v>0.61320000000000008</v>
      </c>
      <c r="Y41">
        <v>0.70910000000000006</v>
      </c>
      <c r="Z41">
        <v>0.73710000000000009</v>
      </c>
      <c r="AA41">
        <v>0.57800000000000007</v>
      </c>
      <c r="AB41">
        <v>0.68659999999999999</v>
      </c>
      <c r="AC41" s="1">
        <f>'suppdata-USseries'!D102</f>
        <v>0.7597699761390686</v>
      </c>
      <c r="AD41">
        <v>0.90060000000000007</v>
      </c>
      <c r="AE41">
        <v>0.56400000000000006</v>
      </c>
    </row>
    <row r="42" spans="1:31" x14ac:dyDescent="0.2">
      <c r="A42">
        <v>2012</v>
      </c>
      <c r="B42" t="s">
        <v>21</v>
      </c>
      <c r="C42" t="s">
        <v>24</v>
      </c>
      <c r="D42">
        <v>0.56940000000000002</v>
      </c>
      <c r="E42">
        <v>0.55320000000000003</v>
      </c>
      <c r="F42">
        <v>0.78680000000000005</v>
      </c>
      <c r="G42">
        <v>0.57000000000000006</v>
      </c>
      <c r="H42">
        <v>0.81800000000000006</v>
      </c>
      <c r="I42">
        <v>0.6653</v>
      </c>
      <c r="J42">
        <v>0.58300000000000007</v>
      </c>
      <c r="K42" s="11">
        <v>0.56710249999999995</v>
      </c>
      <c r="L42">
        <v>0.57130000000000003</v>
      </c>
      <c r="M42">
        <v>0.55690000000000006</v>
      </c>
      <c r="N42">
        <v>0.60589999999999999</v>
      </c>
      <c r="O42">
        <v>0.65470000000000006</v>
      </c>
      <c r="P42">
        <v>0.62780000000000002</v>
      </c>
      <c r="Q42">
        <v>0.50280000000000002</v>
      </c>
      <c r="R42">
        <v>0.57700000000000007</v>
      </c>
      <c r="S42">
        <v>0.5806</v>
      </c>
      <c r="T42">
        <v>0.79260000000000008</v>
      </c>
      <c r="U42">
        <v>0.64929999999999999</v>
      </c>
      <c r="V42">
        <v>0.80600000000000005</v>
      </c>
      <c r="W42">
        <v>0.60310000000000008</v>
      </c>
      <c r="X42">
        <v>0.61220000000000008</v>
      </c>
      <c r="Y42">
        <v>0.70520000000000005</v>
      </c>
      <c r="Z42">
        <v>0.7349</v>
      </c>
      <c r="AA42">
        <v>0.5766</v>
      </c>
      <c r="AB42">
        <v>0.67910000000000004</v>
      </c>
      <c r="AC42" s="1">
        <f>'suppdata-USseries'!D103</f>
        <v>0.77240002155303955</v>
      </c>
      <c r="AD42">
        <v>0.88860000000000006</v>
      </c>
      <c r="AE42">
        <v>0.56390000000000007</v>
      </c>
    </row>
    <row r="43" spans="1:31" x14ac:dyDescent="0.2">
      <c r="A43">
        <v>2013</v>
      </c>
      <c r="B43" t="s">
        <v>21</v>
      </c>
      <c r="C43" t="s">
        <v>24</v>
      </c>
      <c r="D43">
        <v>0.5796</v>
      </c>
      <c r="E43">
        <v>0.55590000000000006</v>
      </c>
      <c r="F43">
        <v>0.755</v>
      </c>
      <c r="G43">
        <v>0.57250000000000001</v>
      </c>
      <c r="H43">
        <v>0.81570000000000009</v>
      </c>
      <c r="I43">
        <v>0.66560000000000008</v>
      </c>
      <c r="J43">
        <v>0.58440000000000003</v>
      </c>
      <c r="K43" s="11">
        <v>0.56800989999999996</v>
      </c>
      <c r="L43">
        <v>0.57769999999999999</v>
      </c>
      <c r="M43">
        <v>0.56769999999999998</v>
      </c>
      <c r="N43">
        <v>0.60520000000000007</v>
      </c>
      <c r="O43">
        <v>0.63790000000000002</v>
      </c>
      <c r="P43">
        <v>0.63060000000000005</v>
      </c>
      <c r="Q43">
        <v>0.496</v>
      </c>
      <c r="R43">
        <v>0.5776</v>
      </c>
      <c r="S43">
        <v>0.58020000000000005</v>
      </c>
      <c r="T43">
        <v>0.79139999999999999</v>
      </c>
      <c r="U43">
        <v>0.64090000000000003</v>
      </c>
      <c r="V43">
        <v>0.80360000000000009</v>
      </c>
      <c r="W43">
        <v>0.60060000000000002</v>
      </c>
      <c r="X43">
        <v>0.61240000000000006</v>
      </c>
      <c r="Y43">
        <v>0.70420000000000005</v>
      </c>
      <c r="Z43">
        <v>0.73480000000000001</v>
      </c>
      <c r="AA43">
        <v>0.5786</v>
      </c>
      <c r="AB43">
        <v>0.67720000000000002</v>
      </c>
      <c r="AC43" s="1">
        <f>'suppdata-USseries'!D104</f>
        <v>0.7288</v>
      </c>
      <c r="AD43">
        <v>0.88120000000000009</v>
      </c>
      <c r="AE43">
        <v>0.56380000000000008</v>
      </c>
    </row>
    <row r="44" spans="1:31" x14ac:dyDescent="0.2">
      <c r="A44">
        <v>2014</v>
      </c>
      <c r="B44" t="s">
        <v>21</v>
      </c>
      <c r="C44" t="s">
        <v>24</v>
      </c>
      <c r="D44">
        <v>0.5766</v>
      </c>
      <c r="E44">
        <v>0.55600000000000005</v>
      </c>
      <c r="F44">
        <v>0.77480000000000004</v>
      </c>
      <c r="G44">
        <v>0.57410000000000005</v>
      </c>
      <c r="H44">
        <v>0.81540000000000001</v>
      </c>
      <c r="I44">
        <v>0.66739999999999999</v>
      </c>
      <c r="J44">
        <v>0.58920000000000006</v>
      </c>
      <c r="K44" s="11">
        <v>0.58259380000000005</v>
      </c>
      <c r="L44">
        <v>0.58540000000000003</v>
      </c>
      <c r="M44">
        <v>0.57850000000000001</v>
      </c>
      <c r="N44">
        <v>0.60430000000000006</v>
      </c>
      <c r="O44">
        <v>0.629</v>
      </c>
      <c r="P44">
        <v>0.63960000000000006</v>
      </c>
      <c r="Q44">
        <v>0.50240000000000007</v>
      </c>
      <c r="R44">
        <v>0.57740000000000002</v>
      </c>
      <c r="S44">
        <v>0.58040000000000003</v>
      </c>
      <c r="T44">
        <v>0.78810000000000002</v>
      </c>
      <c r="U44">
        <v>0.6421</v>
      </c>
      <c r="V44">
        <v>0.80320000000000003</v>
      </c>
      <c r="W44">
        <v>0.6</v>
      </c>
      <c r="X44">
        <v>0.61550000000000005</v>
      </c>
      <c r="Y44">
        <v>0.70960000000000001</v>
      </c>
      <c r="Z44">
        <v>0.7329</v>
      </c>
      <c r="AA44">
        <v>0.58240000000000003</v>
      </c>
      <c r="AB44">
        <v>0.67380000000000007</v>
      </c>
      <c r="AC44" s="1">
        <f>'suppdata-USseries'!D105</f>
        <v>0.72850000000000004</v>
      </c>
      <c r="AD44">
        <v>0.87180000000000002</v>
      </c>
      <c r="AE44">
        <v>0.57410000000000005</v>
      </c>
    </row>
    <row r="45" spans="1:31" x14ac:dyDescent="0.2">
      <c r="A45">
        <v>2015</v>
      </c>
      <c r="B45" t="s">
        <v>21</v>
      </c>
      <c r="C45" t="s">
        <v>24</v>
      </c>
      <c r="D45">
        <v>0.57650000000000001</v>
      </c>
      <c r="E45">
        <v>0.55380000000000007</v>
      </c>
      <c r="F45">
        <v>0.76230000000000009</v>
      </c>
      <c r="G45">
        <v>0.57530000000000003</v>
      </c>
      <c r="H45">
        <v>0.81690000000000007</v>
      </c>
      <c r="I45">
        <v>0.67410000000000003</v>
      </c>
      <c r="J45">
        <v>0.59020000000000006</v>
      </c>
      <c r="K45" s="11">
        <v>0.57473980000000002</v>
      </c>
      <c r="L45">
        <v>0.58740000000000003</v>
      </c>
      <c r="M45">
        <v>0.56700000000000006</v>
      </c>
      <c r="N45">
        <v>0.60450000000000004</v>
      </c>
      <c r="O45">
        <v>0.62680000000000002</v>
      </c>
      <c r="P45">
        <v>0.64080000000000004</v>
      </c>
      <c r="Q45">
        <v>0.48350000000000004</v>
      </c>
      <c r="R45">
        <v>0.57769999999999999</v>
      </c>
      <c r="S45">
        <v>0.58160000000000001</v>
      </c>
      <c r="T45">
        <v>0.78820000000000001</v>
      </c>
      <c r="U45">
        <v>0.63740000000000008</v>
      </c>
      <c r="V45">
        <v>0.79830000000000001</v>
      </c>
      <c r="W45">
        <v>0.59110000000000007</v>
      </c>
      <c r="X45">
        <v>0.62090000000000001</v>
      </c>
      <c r="Y45">
        <v>0.73470000000000002</v>
      </c>
      <c r="Z45">
        <v>0.7329</v>
      </c>
      <c r="AA45">
        <v>0.58110000000000006</v>
      </c>
      <c r="AB45">
        <v>0.67620000000000002</v>
      </c>
      <c r="AC45" s="1">
        <f>'suppdata-USseries'!D106</f>
        <v>0.72670000000000001</v>
      </c>
      <c r="AD45">
        <v>0.8711000000000001</v>
      </c>
      <c r="AE45">
        <v>0.57290000000000008</v>
      </c>
    </row>
    <row r="46" spans="1:31" x14ac:dyDescent="0.2">
      <c r="A46">
        <v>2016</v>
      </c>
      <c r="B46" t="s">
        <v>21</v>
      </c>
      <c r="C46" t="s">
        <v>24</v>
      </c>
      <c r="D46">
        <v>0.61150000000000004</v>
      </c>
      <c r="E46">
        <v>0.55190000000000006</v>
      </c>
      <c r="F46">
        <v>0.74760000000000004</v>
      </c>
      <c r="G46">
        <v>0.56900000000000006</v>
      </c>
      <c r="H46">
        <v>0.80649999999999999</v>
      </c>
      <c r="I46">
        <v>0.67420000000000002</v>
      </c>
      <c r="J46">
        <v>0.59110000000000007</v>
      </c>
      <c r="K46" s="11">
        <v>0.57448650000000001</v>
      </c>
      <c r="L46">
        <v>0.58560000000000001</v>
      </c>
      <c r="M46">
        <v>0.57150000000000001</v>
      </c>
      <c r="N46">
        <v>0.60430000000000006</v>
      </c>
      <c r="O46">
        <v>0.61970000000000003</v>
      </c>
      <c r="P46">
        <v>0.63960000000000006</v>
      </c>
      <c r="Q46">
        <v>0.47570000000000001</v>
      </c>
      <c r="R46">
        <v>0.5776</v>
      </c>
      <c r="S46">
        <v>0.58250000000000002</v>
      </c>
      <c r="T46">
        <v>0.78770000000000007</v>
      </c>
      <c r="U46">
        <v>0.63350000000000006</v>
      </c>
      <c r="V46">
        <v>0.79070000000000007</v>
      </c>
      <c r="W46">
        <v>0.5897</v>
      </c>
      <c r="X46">
        <v>0.61609999999999998</v>
      </c>
      <c r="Y46">
        <v>0.73330000000000006</v>
      </c>
      <c r="Z46">
        <v>0.72789999999999999</v>
      </c>
      <c r="AA46">
        <v>0.57490000000000008</v>
      </c>
      <c r="AB46">
        <v>0.67049999999999998</v>
      </c>
      <c r="AC46" s="1">
        <f>'suppdata-USseries'!D107</f>
        <v>0.72240000000000004</v>
      </c>
      <c r="AD46">
        <v>0.86930000000000007</v>
      </c>
      <c r="AE46">
        <v>0.57179999999999997</v>
      </c>
    </row>
    <row r="47" spans="1:31" x14ac:dyDescent="0.2">
      <c r="A47">
        <v>2017</v>
      </c>
      <c r="B47" t="s">
        <v>21</v>
      </c>
      <c r="C47" t="s">
        <v>24</v>
      </c>
      <c r="D47">
        <v>0.57969999999999999</v>
      </c>
      <c r="E47">
        <v>0.55590000000000006</v>
      </c>
      <c r="F47">
        <v>0.77110000000000001</v>
      </c>
      <c r="G47">
        <v>0.57300000000000006</v>
      </c>
      <c r="H47">
        <v>0.80740000000000001</v>
      </c>
      <c r="I47">
        <v>0.67430000000000001</v>
      </c>
      <c r="J47">
        <v>0.59079999999999999</v>
      </c>
      <c r="K47" s="11">
        <v>0.57613599999999998</v>
      </c>
      <c r="L47">
        <v>0.58650000000000002</v>
      </c>
      <c r="M47">
        <v>0.57530000000000003</v>
      </c>
      <c r="N47">
        <v>0.60320000000000007</v>
      </c>
      <c r="O47">
        <v>0.62030000000000007</v>
      </c>
      <c r="P47">
        <v>0.63919999999999999</v>
      </c>
      <c r="Q47">
        <v>0.47700000000000004</v>
      </c>
      <c r="R47">
        <v>0.57750000000000001</v>
      </c>
      <c r="S47">
        <v>0.58250000000000002</v>
      </c>
      <c r="T47">
        <v>0.78710000000000002</v>
      </c>
      <c r="U47">
        <v>0.6351</v>
      </c>
      <c r="V47">
        <v>0.78780000000000006</v>
      </c>
      <c r="W47">
        <v>0.58389999999999997</v>
      </c>
      <c r="X47">
        <v>0.61570000000000003</v>
      </c>
      <c r="Y47">
        <v>0.7369</v>
      </c>
      <c r="Z47">
        <v>0.73020000000000007</v>
      </c>
      <c r="AA47">
        <v>0.57550000000000001</v>
      </c>
      <c r="AB47">
        <v>0.67030000000000001</v>
      </c>
      <c r="AC47" s="1">
        <f>'suppdata-USseries'!D108</f>
        <v>0.70840000000000003</v>
      </c>
      <c r="AD47">
        <v>0.8580000000000001</v>
      </c>
      <c r="AE47">
        <v>0.57130000000000003</v>
      </c>
    </row>
    <row r="48" spans="1:31" x14ac:dyDescent="0.2">
      <c r="A48">
        <v>2018</v>
      </c>
      <c r="B48" t="s">
        <v>21</v>
      </c>
      <c r="C48" t="s">
        <v>24</v>
      </c>
      <c r="D48">
        <v>0.58179999999999998</v>
      </c>
      <c r="E48">
        <v>0.55769999999999997</v>
      </c>
      <c r="F48">
        <v>0.79690000000000005</v>
      </c>
      <c r="G48">
        <v>0.57350000000000001</v>
      </c>
      <c r="H48">
        <v>0.80570000000000008</v>
      </c>
      <c r="I48">
        <v>0.67410000000000003</v>
      </c>
      <c r="J48">
        <v>0.59560000000000002</v>
      </c>
      <c r="K48" s="11">
        <v>0.57569409999999999</v>
      </c>
      <c r="L48">
        <v>0.58910000000000007</v>
      </c>
      <c r="M48">
        <v>0.57120000000000004</v>
      </c>
      <c r="N48">
        <v>0.60250000000000004</v>
      </c>
      <c r="O48">
        <v>0.61990000000000001</v>
      </c>
      <c r="P48">
        <v>0.64290000000000003</v>
      </c>
      <c r="Q48">
        <v>0.4768</v>
      </c>
      <c r="R48">
        <v>0.57750000000000001</v>
      </c>
      <c r="S48">
        <v>0.58240000000000003</v>
      </c>
      <c r="T48">
        <v>0.78680000000000005</v>
      </c>
      <c r="U48">
        <v>0.63360000000000005</v>
      </c>
      <c r="V48">
        <v>0.78880000000000006</v>
      </c>
      <c r="W48">
        <v>0.58050000000000002</v>
      </c>
      <c r="X48">
        <v>0.61660000000000004</v>
      </c>
      <c r="Y48">
        <v>0.7419</v>
      </c>
      <c r="Z48">
        <v>0.72350000000000003</v>
      </c>
      <c r="AA48">
        <v>0.57730000000000004</v>
      </c>
      <c r="AB48">
        <v>0.67510000000000003</v>
      </c>
      <c r="AC48" s="1">
        <f>'suppdata-USseries'!D109</f>
        <v>0.70679999999999998</v>
      </c>
      <c r="AD48">
        <v>0.85660000000000003</v>
      </c>
      <c r="AE48">
        <v>0.57300000000000006</v>
      </c>
    </row>
    <row r="49" spans="1:31" x14ac:dyDescent="0.2">
      <c r="A49">
        <v>2019</v>
      </c>
      <c r="B49" t="s">
        <v>21</v>
      </c>
      <c r="C49" t="s">
        <v>24</v>
      </c>
      <c r="D49">
        <v>0.57810000000000006</v>
      </c>
      <c r="E49">
        <v>0.55720000000000003</v>
      </c>
      <c r="F49">
        <v>0.79680000000000006</v>
      </c>
      <c r="G49">
        <v>0.57310000000000005</v>
      </c>
      <c r="H49">
        <v>0.80320000000000003</v>
      </c>
      <c r="I49">
        <v>0.67410000000000003</v>
      </c>
      <c r="J49">
        <v>0.59179999999999999</v>
      </c>
      <c r="K49" s="11">
        <v>0.57458019999999999</v>
      </c>
      <c r="L49">
        <v>0.58910000000000007</v>
      </c>
      <c r="M49">
        <v>0.57050000000000001</v>
      </c>
      <c r="N49">
        <v>0.60199999999999998</v>
      </c>
      <c r="O49">
        <v>0.62050000000000005</v>
      </c>
      <c r="P49">
        <v>0.64050000000000007</v>
      </c>
      <c r="Q49">
        <v>0.47670000000000001</v>
      </c>
      <c r="R49">
        <v>0.57750000000000001</v>
      </c>
      <c r="S49">
        <v>0.58230000000000004</v>
      </c>
      <c r="T49">
        <v>0.78650000000000009</v>
      </c>
      <c r="U49">
        <v>0.63340000000000007</v>
      </c>
      <c r="V49">
        <v>0.78760000000000008</v>
      </c>
      <c r="W49">
        <v>0.58050000000000002</v>
      </c>
      <c r="X49">
        <v>0.61560000000000004</v>
      </c>
      <c r="Y49">
        <v>0.74120000000000008</v>
      </c>
      <c r="Z49">
        <v>0.72360000000000002</v>
      </c>
      <c r="AA49">
        <v>0.57340000000000002</v>
      </c>
      <c r="AB49">
        <v>0.66700000000000004</v>
      </c>
      <c r="AC49" s="1">
        <f>'suppdata-USseries'!D110</f>
        <v>0.70669999999999999</v>
      </c>
      <c r="AD49">
        <v>0.85620000000000007</v>
      </c>
      <c r="AE49">
        <v>0.57150000000000001</v>
      </c>
    </row>
    <row r="50" spans="1:31" x14ac:dyDescent="0.2">
      <c r="A50">
        <v>2020</v>
      </c>
      <c r="B50" t="s">
        <v>21</v>
      </c>
      <c r="C50" t="s">
        <v>24</v>
      </c>
      <c r="D50">
        <v>0.57720000000000005</v>
      </c>
      <c r="E50">
        <v>0.55580000000000007</v>
      </c>
      <c r="F50">
        <v>0.79310000000000003</v>
      </c>
      <c r="G50">
        <v>0.5716</v>
      </c>
      <c r="H50">
        <v>0.79680000000000006</v>
      </c>
      <c r="I50">
        <v>0.67420000000000002</v>
      </c>
      <c r="J50">
        <v>0.58989999999999998</v>
      </c>
      <c r="K50" s="11">
        <v>0.573905</v>
      </c>
      <c r="L50">
        <v>0.58930000000000005</v>
      </c>
      <c r="M50">
        <v>0.56990000000000007</v>
      </c>
      <c r="N50">
        <v>0.60030000000000006</v>
      </c>
      <c r="O50">
        <v>0.61640000000000006</v>
      </c>
      <c r="P50">
        <v>0.63940000000000008</v>
      </c>
      <c r="Q50">
        <v>0.47670000000000001</v>
      </c>
      <c r="R50">
        <v>0.5776</v>
      </c>
      <c r="S50">
        <v>0.58240000000000003</v>
      </c>
      <c r="T50">
        <v>0.78639999999999999</v>
      </c>
      <c r="U50">
        <v>0.62930000000000008</v>
      </c>
      <c r="V50">
        <v>0.78620000000000001</v>
      </c>
      <c r="W50">
        <v>0.57879999999999998</v>
      </c>
      <c r="X50">
        <v>0.61550000000000005</v>
      </c>
      <c r="Y50">
        <v>0.74099999999999999</v>
      </c>
      <c r="Z50">
        <v>0.72370000000000001</v>
      </c>
      <c r="AA50">
        <v>0.56759999999999999</v>
      </c>
      <c r="AB50">
        <v>0.6643</v>
      </c>
      <c r="AC50">
        <v>0.70669999999999999</v>
      </c>
      <c r="AD50">
        <v>0.85580000000000001</v>
      </c>
      <c r="AE50">
        <v>0.57300000000000006</v>
      </c>
    </row>
    <row r="51" spans="1:31" x14ac:dyDescent="0.2">
      <c r="A51">
        <v>2021</v>
      </c>
      <c r="B51" t="s">
        <v>21</v>
      </c>
      <c r="C51" t="s">
        <v>24</v>
      </c>
      <c r="D51">
        <v>0.58210000000000006</v>
      </c>
      <c r="E51">
        <v>0.56200000000000006</v>
      </c>
      <c r="F51">
        <v>0.79810000000000003</v>
      </c>
      <c r="G51">
        <v>0.5766</v>
      </c>
      <c r="H51">
        <v>0.80430000000000001</v>
      </c>
      <c r="I51">
        <v>0.67800000000000005</v>
      </c>
      <c r="J51">
        <v>0.59550000000000003</v>
      </c>
      <c r="K51" s="11">
        <v>0.57560940000000005</v>
      </c>
      <c r="L51">
        <v>0.5948</v>
      </c>
      <c r="M51">
        <v>0.57130000000000003</v>
      </c>
      <c r="N51">
        <v>0.60199999999999998</v>
      </c>
      <c r="O51">
        <v>0.62319999999999998</v>
      </c>
      <c r="P51">
        <v>0.64640000000000009</v>
      </c>
      <c r="Q51">
        <v>0.47670000000000001</v>
      </c>
      <c r="R51">
        <v>0.57750000000000001</v>
      </c>
      <c r="S51">
        <v>0.58230000000000004</v>
      </c>
      <c r="T51">
        <v>0.78650000000000009</v>
      </c>
      <c r="U51">
        <v>0.6321</v>
      </c>
      <c r="V51">
        <v>0.78710000000000002</v>
      </c>
      <c r="W51">
        <v>0.5806</v>
      </c>
      <c r="X51">
        <v>0.61830000000000007</v>
      </c>
      <c r="Y51">
        <v>0.74120000000000008</v>
      </c>
      <c r="Z51">
        <v>0.72360000000000002</v>
      </c>
      <c r="AA51">
        <v>0.57969999999999999</v>
      </c>
      <c r="AB51">
        <v>0.67470000000000008</v>
      </c>
      <c r="AC51">
        <v>0.71120000000000005</v>
      </c>
      <c r="AD51">
        <v>0.85670000000000002</v>
      </c>
      <c r="AE51">
        <v>0.57330000000000003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7605-9C1D-4747-9477-0A8FC1CE4D48}">
  <dimension ref="A1:AE51"/>
  <sheetViews>
    <sheetView topLeftCell="A18" workbookViewId="0">
      <selection activeCell="I45" sqref="I45"/>
    </sheetView>
  </sheetViews>
  <sheetFormatPr baseColWidth="10" defaultColWidth="8.83203125" defaultRowHeight="15" x14ac:dyDescent="0.2"/>
  <cols>
    <col min="1" max="30" width="8.83203125" style="1"/>
    <col min="32" max="16384" width="8.83203125" style="1"/>
  </cols>
  <sheetData>
    <row r="1" spans="1:31" x14ac:dyDescent="0.2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6</v>
      </c>
      <c r="J1" s="1" t="s">
        <v>7</v>
      </c>
      <c r="K1" s="1" t="s">
        <v>31</v>
      </c>
      <c r="L1" s="1" t="s">
        <v>8</v>
      </c>
      <c r="M1" s="1" t="s">
        <v>9</v>
      </c>
      <c r="N1" s="1" t="s">
        <v>10</v>
      </c>
      <c r="O1" s="1" t="s">
        <v>30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28</v>
      </c>
      <c r="V1" s="1" t="s">
        <v>15</v>
      </c>
      <c r="W1" s="1" t="s">
        <v>27</v>
      </c>
      <c r="X1" s="1" t="s">
        <v>26</v>
      </c>
      <c r="Y1" s="1" t="s">
        <v>16</v>
      </c>
      <c r="Z1" s="1" t="s">
        <v>17</v>
      </c>
      <c r="AA1" s="1" t="s">
        <v>34</v>
      </c>
      <c r="AB1" s="1" t="s">
        <v>18</v>
      </c>
      <c r="AC1" s="1" t="s">
        <v>19</v>
      </c>
      <c r="AD1" s="1" t="s">
        <v>20</v>
      </c>
      <c r="AE1" t="s">
        <v>37</v>
      </c>
    </row>
    <row r="2" spans="1:31" x14ac:dyDescent="0.2">
      <c r="A2" s="1">
        <v>1900</v>
      </c>
      <c r="L2" s="1">
        <v>1.6E-2</v>
      </c>
      <c r="M2" s="1">
        <v>5.0000000000000001E-3</v>
      </c>
    </row>
    <row r="3" spans="1:31" x14ac:dyDescent="0.2">
      <c r="A3" s="1">
        <v>1910</v>
      </c>
      <c r="L3" s="1">
        <v>1.6E-2</v>
      </c>
      <c r="M3" s="1">
        <v>5.0000000000000001E-3</v>
      </c>
      <c r="AC3" s="14">
        <f>'suppdata-USseries'!B8</f>
        <v>9.219436151908747E-3</v>
      </c>
    </row>
    <row r="4" spans="1:31" x14ac:dyDescent="0.2">
      <c r="A4" s="1">
        <f t="shared" ref="A4:A8" si="0">A5-10</f>
        <v>1920</v>
      </c>
      <c r="L4" s="1">
        <v>1.7000000000000001E-2</v>
      </c>
      <c r="M4" s="1">
        <v>5.0000000000000001E-3</v>
      </c>
      <c r="AC4" s="14">
        <f>'suppdata-USseries'!B11</f>
        <v>1.0233267961413646E-2</v>
      </c>
    </row>
    <row r="5" spans="1:31" x14ac:dyDescent="0.2">
      <c r="A5" s="1">
        <f t="shared" si="0"/>
        <v>1930</v>
      </c>
      <c r="L5" s="1">
        <v>2.1000000000000001E-2</v>
      </c>
      <c r="M5" s="1">
        <v>0.01</v>
      </c>
      <c r="AC5" s="14">
        <f>'suppdata-USseries'!B21</f>
        <v>7.3715466099080933E-3</v>
      </c>
    </row>
    <row r="6" spans="1:31" x14ac:dyDescent="0.2">
      <c r="A6" s="1">
        <f t="shared" si="0"/>
        <v>1940</v>
      </c>
      <c r="L6" s="1">
        <v>3.9E-2</v>
      </c>
      <c r="M6" s="1">
        <v>0.02</v>
      </c>
      <c r="AC6" s="14">
        <f>'suppdata-USseries'!B31</f>
        <v>1.1213014501055607E-2</v>
      </c>
    </row>
    <row r="7" spans="1:31" x14ac:dyDescent="0.2">
      <c r="A7" s="1">
        <f t="shared" si="0"/>
        <v>1950</v>
      </c>
      <c r="L7" s="1">
        <v>3.2000000000000001E-2</v>
      </c>
      <c r="M7" s="1">
        <v>0.03</v>
      </c>
      <c r="AC7" s="14">
        <f>'suppdata-USseries'!B51</f>
        <v>2.5953867788949474E-2</v>
      </c>
    </row>
    <row r="8" spans="1:31" x14ac:dyDescent="0.2">
      <c r="A8" s="1">
        <f t="shared" si="0"/>
        <v>1960</v>
      </c>
      <c r="L8" s="1">
        <v>0.04</v>
      </c>
      <c r="M8" s="1">
        <v>0.04</v>
      </c>
      <c r="AC8" s="14">
        <f>'suppdata-USseries'!B51</f>
        <v>2.5953867788949474E-2</v>
      </c>
    </row>
    <row r="9" spans="1:31" x14ac:dyDescent="0.2">
      <c r="A9" s="1">
        <f>A10-10</f>
        <v>1970</v>
      </c>
      <c r="L9" s="1">
        <v>7.0000000000000007E-2</v>
      </c>
      <c r="M9" s="1">
        <v>0.05</v>
      </c>
      <c r="AC9" s="13">
        <f>'suppdata-USseries'!B61</f>
        <v>2.1299999999999999E-2</v>
      </c>
    </row>
    <row r="10" spans="1:31" x14ac:dyDescent="0.2">
      <c r="A10">
        <v>1980</v>
      </c>
      <c r="B10" t="s">
        <v>22</v>
      </c>
      <c r="C10" t="s">
        <v>24</v>
      </c>
      <c r="D10"/>
      <c r="E10"/>
      <c r="F10"/>
      <c r="G10"/>
      <c r="H10"/>
      <c r="I10">
        <v>0.16</v>
      </c>
      <c r="J10"/>
      <c r="K10"/>
      <c r="L10">
        <v>7.0500000000000007E-2</v>
      </c>
      <c r="M10" s="4">
        <v>0.06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 s="13">
        <f>'suppdata-USseries'!B71</f>
        <v>2.1999999999999999E-2</v>
      </c>
      <c r="AD10"/>
    </row>
    <row r="11" spans="1:31" x14ac:dyDescent="0.2">
      <c r="A11">
        <v>1981</v>
      </c>
      <c r="B11" t="s">
        <v>22</v>
      </c>
      <c r="C11" t="s">
        <v>24</v>
      </c>
      <c r="D11"/>
      <c r="E11"/>
      <c r="F11"/>
      <c r="G11"/>
      <c r="H11"/>
      <c r="I11">
        <v>0.16</v>
      </c>
      <c r="J11"/>
      <c r="K11"/>
      <c r="L11">
        <v>7.1800000000000003E-2</v>
      </c>
      <c r="M11"/>
      <c r="N11"/>
      <c r="O11"/>
      <c r="P11">
        <v>0.1091</v>
      </c>
      <c r="Q11"/>
      <c r="R11"/>
      <c r="S11"/>
      <c r="T11"/>
      <c r="U11"/>
      <c r="V11"/>
      <c r="W11"/>
      <c r="X11"/>
      <c r="Y11"/>
      <c r="Z11"/>
      <c r="AA11"/>
      <c r="AB11"/>
      <c r="AC11" s="13">
        <f>'suppdata-USseries'!B72</f>
        <v>2.3699999999999999E-2</v>
      </c>
      <c r="AD11"/>
    </row>
    <row r="12" spans="1:31" x14ac:dyDescent="0.2">
      <c r="A12">
        <v>1982</v>
      </c>
      <c r="B12" t="s">
        <v>22</v>
      </c>
      <c r="C12" t="s">
        <v>24</v>
      </c>
      <c r="D12"/>
      <c r="E12"/>
      <c r="F12"/>
      <c r="G12"/>
      <c r="H12"/>
      <c r="I12">
        <v>0.16</v>
      </c>
      <c r="J12"/>
      <c r="K12"/>
      <c r="L12">
        <v>7.4200000000000002E-2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 s="13">
        <f>'suppdata-USseries'!B73</f>
        <v>2.6599999999999999E-2</v>
      </c>
      <c r="AD12"/>
    </row>
    <row r="13" spans="1:31" x14ac:dyDescent="0.2">
      <c r="A13">
        <v>1983</v>
      </c>
      <c r="B13" t="s">
        <v>22</v>
      </c>
      <c r="C13" t="s">
        <v>24</v>
      </c>
      <c r="D13"/>
      <c r="E13"/>
      <c r="F13"/>
      <c r="G13"/>
      <c r="H13"/>
      <c r="I13">
        <v>0.16</v>
      </c>
      <c r="J13"/>
      <c r="K13"/>
      <c r="L13">
        <v>7.5499999999999998E-2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 s="13">
        <f>'suppdata-USseries'!B74</f>
        <v>2.7699999999999999E-2</v>
      </c>
      <c r="AD13"/>
    </row>
    <row r="14" spans="1:31" x14ac:dyDescent="0.2">
      <c r="A14">
        <v>1984</v>
      </c>
      <c r="B14" t="s">
        <v>22</v>
      </c>
      <c r="C14" t="s">
        <v>24</v>
      </c>
      <c r="D14"/>
      <c r="E14"/>
      <c r="F14"/>
      <c r="G14"/>
      <c r="H14"/>
      <c r="I14">
        <v>0.16</v>
      </c>
      <c r="J14"/>
      <c r="K14"/>
      <c r="L14">
        <v>7.6200000000000004E-2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 s="13">
        <f>'suppdata-USseries'!B75</f>
        <v>2.5399999999999999E-2</v>
      </c>
      <c r="AD14"/>
    </row>
    <row r="15" spans="1:31" x14ac:dyDescent="0.2">
      <c r="A15">
        <v>1985</v>
      </c>
      <c r="B15" t="s">
        <v>22</v>
      </c>
      <c r="C15" t="s">
        <v>24</v>
      </c>
      <c r="D15"/>
      <c r="E15"/>
      <c r="F15"/>
      <c r="G15"/>
      <c r="H15"/>
      <c r="I15">
        <v>0.16</v>
      </c>
      <c r="J15"/>
      <c r="K15"/>
      <c r="L15">
        <v>7.8E-2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 s="13">
        <f>'suppdata-USseries'!B76</f>
        <v>2.6599999999999999E-2</v>
      </c>
      <c r="AD15"/>
    </row>
    <row r="16" spans="1:31" x14ac:dyDescent="0.2">
      <c r="A16">
        <v>1986</v>
      </c>
      <c r="B16" t="s">
        <v>22</v>
      </c>
      <c r="C16" t="s">
        <v>24</v>
      </c>
      <c r="D16"/>
      <c r="E16"/>
      <c r="F16"/>
      <c r="G16"/>
      <c r="H16"/>
      <c r="I16">
        <v>0.16</v>
      </c>
      <c r="J16"/>
      <c r="K16"/>
      <c r="L16">
        <v>7.8800000000000009E-2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 s="13">
        <f>'suppdata-USseries'!B77</f>
        <v>2.64E-2</v>
      </c>
      <c r="AD16"/>
    </row>
    <row r="17" spans="1:31" x14ac:dyDescent="0.2">
      <c r="A17">
        <v>1987</v>
      </c>
      <c r="B17" t="s">
        <v>22</v>
      </c>
      <c r="C17" t="s">
        <v>24</v>
      </c>
      <c r="D17"/>
      <c r="E17"/>
      <c r="F17"/>
      <c r="G17"/>
      <c r="H17"/>
      <c r="I17">
        <v>0.16</v>
      </c>
      <c r="J17"/>
      <c r="K17"/>
      <c r="L17">
        <v>8.0500000000000002E-2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 s="13">
        <f>'suppdata-USseries'!B78</f>
        <v>2.86E-2</v>
      </c>
      <c r="AD17"/>
    </row>
    <row r="18" spans="1:31" x14ac:dyDescent="0.2">
      <c r="A18">
        <v>1988</v>
      </c>
      <c r="B18" t="s">
        <v>22</v>
      </c>
      <c r="C18" t="s">
        <v>24</v>
      </c>
      <c r="D18"/>
      <c r="E18"/>
      <c r="F18"/>
      <c r="G18"/>
      <c r="H18"/>
      <c r="I18">
        <v>0.16</v>
      </c>
      <c r="J18"/>
      <c r="K18"/>
      <c r="L18">
        <v>8.1799999999999998E-2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s="13">
        <f>'suppdata-USseries'!B79</f>
        <v>2.7300000000000001E-2</v>
      </c>
      <c r="AD18"/>
    </row>
    <row r="19" spans="1:31" x14ac:dyDescent="0.2">
      <c r="A19">
        <v>1989</v>
      </c>
      <c r="B19" t="s">
        <v>22</v>
      </c>
      <c r="C19" t="s">
        <v>24</v>
      </c>
      <c r="D19"/>
      <c r="E19"/>
      <c r="F19"/>
      <c r="G19"/>
      <c r="H19"/>
      <c r="I19">
        <v>0.16</v>
      </c>
      <c r="J19"/>
      <c r="K19"/>
      <c r="L19">
        <v>7.7700000000000005E-2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 s="13">
        <f>'suppdata-USseries'!B80</f>
        <v>2.7E-2</v>
      </c>
      <c r="AD19"/>
    </row>
    <row r="20" spans="1:31" x14ac:dyDescent="0.2">
      <c r="A20">
        <v>1990</v>
      </c>
      <c r="B20" t="s">
        <v>22</v>
      </c>
      <c r="C20" t="s">
        <v>24</v>
      </c>
      <c r="D20"/>
      <c r="E20"/>
      <c r="F20"/>
      <c r="G20"/>
      <c r="H20"/>
      <c r="I20">
        <v>0.16</v>
      </c>
      <c r="J20"/>
      <c r="K20"/>
      <c r="L20">
        <v>7.5400000000000009E-2</v>
      </c>
      <c r="M20">
        <v>6.2E-2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 s="13">
        <f>'suppdata-USseries'!B81</f>
        <v>2.6800000000000001E-2</v>
      </c>
      <c r="AD20"/>
    </row>
    <row r="21" spans="1:31" x14ac:dyDescent="0.2">
      <c r="A21">
        <v>1991</v>
      </c>
      <c r="B21" t="s">
        <v>22</v>
      </c>
      <c r="C21" t="s">
        <v>24</v>
      </c>
      <c r="D21"/>
      <c r="E21"/>
      <c r="F21"/>
      <c r="G21"/>
      <c r="H21"/>
      <c r="I21">
        <v>0.16</v>
      </c>
      <c r="J21"/>
      <c r="K21"/>
      <c r="L21">
        <v>7.350000000000001E-2</v>
      </c>
      <c r="M21"/>
      <c r="N21"/>
      <c r="O21"/>
      <c r="P21">
        <v>8.7800000000000003E-2</v>
      </c>
      <c r="Q21"/>
      <c r="R21"/>
      <c r="S21"/>
      <c r="T21"/>
      <c r="U21"/>
      <c r="V21"/>
      <c r="W21"/>
      <c r="X21"/>
      <c r="Y21"/>
      <c r="Z21"/>
      <c r="AA21"/>
      <c r="AB21"/>
      <c r="AC21" s="13">
        <f>'suppdata-USseries'!B82</f>
        <v>2.63E-2</v>
      </c>
      <c r="AD21"/>
    </row>
    <row r="22" spans="1:31" x14ac:dyDescent="0.2">
      <c r="A22">
        <v>1992</v>
      </c>
      <c r="B22" t="s">
        <v>22</v>
      </c>
      <c r="C22" t="s">
        <v>24</v>
      </c>
      <c r="D22"/>
      <c r="E22"/>
      <c r="F22"/>
      <c r="G22"/>
      <c r="H22"/>
      <c r="I22">
        <v>0.16</v>
      </c>
      <c r="J22"/>
      <c r="K22"/>
      <c r="L22">
        <v>6.5600000000000006E-2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 s="13">
        <f>'suppdata-USseries'!B83</f>
        <v>2.4299999999999999E-2</v>
      </c>
      <c r="AD22"/>
    </row>
    <row r="23" spans="1:31" x14ac:dyDescent="0.2">
      <c r="A23">
        <v>1993</v>
      </c>
      <c r="B23" t="s">
        <v>22</v>
      </c>
      <c r="C23" t="s">
        <v>24</v>
      </c>
      <c r="D23"/>
      <c r="E23"/>
      <c r="F23"/>
      <c r="G23"/>
      <c r="H23"/>
      <c r="I23">
        <v>0.16</v>
      </c>
      <c r="J23"/>
      <c r="K23"/>
      <c r="L23">
        <v>6.6000000000000003E-2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 s="13">
        <f>'suppdata-USseries'!B84</f>
        <v>2.3099999999999999E-2</v>
      </c>
      <c r="AD23">
        <v>-1.2100000000000001E-2</v>
      </c>
    </row>
    <row r="24" spans="1:31" x14ac:dyDescent="0.2">
      <c r="A24">
        <v>1994</v>
      </c>
      <c r="B24" t="s">
        <v>22</v>
      </c>
      <c r="C24" t="s">
        <v>24</v>
      </c>
      <c r="D24"/>
      <c r="E24"/>
      <c r="F24"/>
      <c r="G24"/>
      <c r="H24"/>
      <c r="I24">
        <v>0.16</v>
      </c>
      <c r="J24"/>
      <c r="K24"/>
      <c r="L24">
        <v>6.5200000000000008E-2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 s="13">
        <f>'suppdata-USseries'!B85</f>
        <v>2.1899999999999999E-2</v>
      </c>
      <c r="AD24">
        <v>-2.12E-2</v>
      </c>
    </row>
    <row r="25" spans="1:31" x14ac:dyDescent="0.2">
      <c r="A25">
        <v>1995</v>
      </c>
      <c r="B25" t="s">
        <v>22</v>
      </c>
      <c r="C25" t="s">
        <v>24</v>
      </c>
      <c r="D25">
        <v>4.58E-2</v>
      </c>
      <c r="E25">
        <v>6.3E-2</v>
      </c>
      <c r="F25">
        <v>1.3600000000000001E-2</v>
      </c>
      <c r="G25">
        <v>6.0700000000000004E-2</v>
      </c>
      <c r="H25">
        <v>2.2000000000000001E-3</v>
      </c>
      <c r="I25">
        <v>0.16</v>
      </c>
      <c r="J25">
        <v>4.3700000000000003E-2</v>
      </c>
      <c r="K25">
        <v>7.1715000000000001E-2</v>
      </c>
      <c r="L25">
        <v>6.7100000000000007E-2</v>
      </c>
      <c r="M25">
        <v>6.2600000000000003E-2</v>
      </c>
      <c r="N25">
        <v>5.0800000000000005E-2</v>
      </c>
      <c r="O25">
        <v>5.0800000000000005E-2</v>
      </c>
      <c r="P25">
        <v>8.3900000000000002E-2</v>
      </c>
      <c r="Q25">
        <v>0.17500000000000002</v>
      </c>
      <c r="R25">
        <v>6.0500000000000005E-2</v>
      </c>
      <c r="S25">
        <v>6.1100000000000002E-2</v>
      </c>
      <c r="T25">
        <v>2.1600000000000001E-2</v>
      </c>
      <c r="U25">
        <v>4.9800000000000004E-2</v>
      </c>
      <c r="V25">
        <v>2.1500000000000002E-2</v>
      </c>
      <c r="W25">
        <v>5.3800000000000001E-2</v>
      </c>
      <c r="X25">
        <v>-9.6000000000000009E-3</v>
      </c>
      <c r="Y25">
        <v>8.5400000000000004E-2</v>
      </c>
      <c r="Z25">
        <v>1.7100000000000001E-2</v>
      </c>
      <c r="AA25">
        <v>6.0100000000000001E-2</v>
      </c>
      <c r="AB25">
        <v>9.4999999999999998E-3</v>
      </c>
      <c r="AC25" s="13">
        <f>'suppdata-USseries'!B86</f>
        <v>2.06E-2</v>
      </c>
      <c r="AD25">
        <v>-5.0900000000000001E-2</v>
      </c>
      <c r="AE25">
        <v>5.79E-2</v>
      </c>
    </row>
    <row r="26" spans="1:31" x14ac:dyDescent="0.2">
      <c r="A26">
        <v>1996</v>
      </c>
      <c r="B26" t="s">
        <v>22</v>
      </c>
      <c r="C26" t="s">
        <v>24</v>
      </c>
      <c r="D26">
        <v>4.5400000000000003E-2</v>
      </c>
      <c r="E26">
        <v>6.3E-2</v>
      </c>
      <c r="F26">
        <v>1.35E-2</v>
      </c>
      <c r="G26">
        <v>6.0500000000000005E-2</v>
      </c>
      <c r="H26">
        <v>2.1000000000000003E-3</v>
      </c>
      <c r="I26">
        <v>0.1537</v>
      </c>
      <c r="J26">
        <v>4.36E-2</v>
      </c>
      <c r="K26">
        <v>7.7653100000000003E-2</v>
      </c>
      <c r="L26">
        <v>6.2899999999999998E-2</v>
      </c>
      <c r="M26">
        <v>5.0599999999999999E-2</v>
      </c>
      <c r="N26">
        <v>5.04E-2</v>
      </c>
      <c r="O26">
        <v>5.0200000000000002E-2</v>
      </c>
      <c r="P26">
        <v>8.4000000000000005E-2</v>
      </c>
      <c r="Q26">
        <v>0.17250000000000001</v>
      </c>
      <c r="R26">
        <v>6.0200000000000004E-2</v>
      </c>
      <c r="S26">
        <v>6.0299999999999999E-2</v>
      </c>
      <c r="T26">
        <v>2.1600000000000001E-2</v>
      </c>
      <c r="U26">
        <v>5.0599999999999999E-2</v>
      </c>
      <c r="V26">
        <v>2.12E-2</v>
      </c>
      <c r="W26">
        <v>5.3800000000000001E-2</v>
      </c>
      <c r="X26">
        <v>-9.6000000000000009E-3</v>
      </c>
      <c r="Y26">
        <v>8.1700000000000009E-2</v>
      </c>
      <c r="Z26">
        <v>1.7100000000000001E-2</v>
      </c>
      <c r="AA26">
        <v>6.2800000000000009E-2</v>
      </c>
      <c r="AB26">
        <v>9.4000000000000004E-3</v>
      </c>
      <c r="AC26" s="13">
        <f>'suppdata-USseries'!B87</f>
        <v>1.89E-2</v>
      </c>
      <c r="AD26">
        <v>-5.0500000000000003E-2</v>
      </c>
      <c r="AE26">
        <v>5.8200000000000002E-2</v>
      </c>
    </row>
    <row r="27" spans="1:31" x14ac:dyDescent="0.2">
      <c r="A27">
        <v>1997</v>
      </c>
      <c r="B27" t="s">
        <v>22</v>
      </c>
      <c r="C27" t="s">
        <v>24</v>
      </c>
      <c r="D27">
        <v>4.5000000000000005E-2</v>
      </c>
      <c r="E27">
        <v>6.3E-2</v>
      </c>
      <c r="F27">
        <v>1.3600000000000001E-2</v>
      </c>
      <c r="G27">
        <v>6.0200000000000004E-2</v>
      </c>
      <c r="H27">
        <v>2.2000000000000001E-3</v>
      </c>
      <c r="I27">
        <v>0.14899999999999999</v>
      </c>
      <c r="J27">
        <v>4.3700000000000003E-2</v>
      </c>
      <c r="K27">
        <v>8.1351800000000002E-2</v>
      </c>
      <c r="L27">
        <v>6.1100000000000002E-2</v>
      </c>
      <c r="M27">
        <v>4.2700000000000002E-2</v>
      </c>
      <c r="N27">
        <v>5.21E-2</v>
      </c>
      <c r="O27">
        <v>4.99E-2</v>
      </c>
      <c r="P27">
        <v>8.3700000000000011E-2</v>
      </c>
      <c r="Q27">
        <v>0.17</v>
      </c>
      <c r="R27">
        <v>6.0299999999999999E-2</v>
      </c>
      <c r="S27">
        <v>6.0299999999999999E-2</v>
      </c>
      <c r="T27">
        <v>2.1700000000000001E-2</v>
      </c>
      <c r="U27">
        <v>5.1000000000000004E-2</v>
      </c>
      <c r="V27">
        <v>2.1500000000000002E-2</v>
      </c>
      <c r="W27">
        <v>5.3900000000000003E-2</v>
      </c>
      <c r="X27">
        <v>-9.4999999999999998E-3</v>
      </c>
      <c r="Y27">
        <v>7.0900000000000005E-2</v>
      </c>
      <c r="Z27">
        <v>1.6199999999999999E-2</v>
      </c>
      <c r="AA27">
        <v>6.0500000000000005E-2</v>
      </c>
      <c r="AB27">
        <v>9.4000000000000004E-3</v>
      </c>
      <c r="AC27" s="13">
        <f>'suppdata-USseries'!B88</f>
        <v>1.67E-2</v>
      </c>
      <c r="AD27">
        <v>-4.3200000000000002E-2</v>
      </c>
      <c r="AE27">
        <v>5.8400000000000001E-2</v>
      </c>
    </row>
    <row r="28" spans="1:31" x14ac:dyDescent="0.2">
      <c r="A28">
        <v>1998</v>
      </c>
      <c r="B28" t="s">
        <v>22</v>
      </c>
      <c r="C28" t="s">
        <v>24</v>
      </c>
      <c r="D28">
        <v>4.5499999999999999E-2</v>
      </c>
      <c r="E28">
        <v>6.3E-2</v>
      </c>
      <c r="F28">
        <v>1.35E-2</v>
      </c>
      <c r="G28">
        <v>6.0000000000000005E-2</v>
      </c>
      <c r="H28">
        <v>2.2000000000000001E-3</v>
      </c>
      <c r="I28">
        <v>0.14530000000000001</v>
      </c>
      <c r="J28">
        <v>4.3700000000000003E-2</v>
      </c>
      <c r="K28">
        <v>8.2211300000000001E-2</v>
      </c>
      <c r="L28">
        <v>5.8900000000000001E-2</v>
      </c>
      <c r="M28">
        <v>4.4400000000000002E-2</v>
      </c>
      <c r="N28">
        <v>5.3200000000000004E-2</v>
      </c>
      <c r="O28">
        <v>4.9100000000000005E-2</v>
      </c>
      <c r="P28">
        <v>8.3500000000000005E-2</v>
      </c>
      <c r="Q28">
        <v>0.16650000000000001</v>
      </c>
      <c r="R28">
        <v>6.0100000000000001E-2</v>
      </c>
      <c r="S28">
        <v>6.13E-2</v>
      </c>
      <c r="T28">
        <v>2.1700000000000001E-2</v>
      </c>
      <c r="U28">
        <v>5.1300000000000005E-2</v>
      </c>
      <c r="V28">
        <v>2.1299999999999999E-2</v>
      </c>
      <c r="W28">
        <v>5.3999999999999999E-2</v>
      </c>
      <c r="X28">
        <v>-9.7999999999999997E-3</v>
      </c>
      <c r="Y28">
        <v>6.6200000000000009E-2</v>
      </c>
      <c r="Z28">
        <v>1.6E-2</v>
      </c>
      <c r="AA28">
        <v>6.1100000000000002E-2</v>
      </c>
      <c r="AB28">
        <v>9.1999999999999998E-3</v>
      </c>
      <c r="AC28" s="13">
        <f>'suppdata-USseries'!B89</f>
        <v>1.5800000000000002E-2</v>
      </c>
      <c r="AD28">
        <v>-3.5200000000000002E-2</v>
      </c>
      <c r="AE28">
        <v>5.8600000000000006E-2</v>
      </c>
    </row>
    <row r="29" spans="1:31" x14ac:dyDescent="0.2">
      <c r="A29">
        <v>1999</v>
      </c>
      <c r="B29" t="s">
        <v>22</v>
      </c>
      <c r="C29" t="s">
        <v>24</v>
      </c>
      <c r="D29">
        <v>4.5600000000000002E-2</v>
      </c>
      <c r="E29">
        <v>6.2800000000000009E-2</v>
      </c>
      <c r="F29">
        <v>1.3600000000000001E-2</v>
      </c>
      <c r="G29">
        <v>5.9900000000000002E-2</v>
      </c>
      <c r="H29">
        <v>2.2000000000000001E-3</v>
      </c>
      <c r="I29">
        <v>0.1424</v>
      </c>
      <c r="J29">
        <v>4.1600000000000005E-2</v>
      </c>
      <c r="K29">
        <v>7.2203199999999995E-2</v>
      </c>
      <c r="L29">
        <v>5.8400000000000001E-2</v>
      </c>
      <c r="M29">
        <v>5.1200000000000002E-2</v>
      </c>
      <c r="N29">
        <v>5.5800000000000002E-2</v>
      </c>
      <c r="O29">
        <v>4.8000000000000001E-2</v>
      </c>
      <c r="P29">
        <v>8.3299999999999999E-2</v>
      </c>
      <c r="Q29">
        <v>0.16370000000000001</v>
      </c>
      <c r="R29">
        <v>5.9900000000000002E-2</v>
      </c>
      <c r="S29">
        <v>6.08E-2</v>
      </c>
      <c r="T29">
        <v>2.1700000000000001E-2</v>
      </c>
      <c r="U29">
        <v>4.87E-2</v>
      </c>
      <c r="V29">
        <v>2.1299999999999999E-2</v>
      </c>
      <c r="W29">
        <v>5.4100000000000002E-2</v>
      </c>
      <c r="X29">
        <v>-9.7000000000000003E-3</v>
      </c>
      <c r="Y29">
        <v>6.08E-2</v>
      </c>
      <c r="Z29">
        <v>1.67E-2</v>
      </c>
      <c r="AA29">
        <v>5.9700000000000003E-2</v>
      </c>
      <c r="AB29">
        <v>9.300000000000001E-3</v>
      </c>
      <c r="AC29" s="13">
        <f>'suppdata-USseries'!B90</f>
        <v>1.7000000000000001E-2</v>
      </c>
      <c r="AD29">
        <v>-2.1400000000000002E-2</v>
      </c>
      <c r="AE29">
        <v>5.8800000000000005E-2</v>
      </c>
    </row>
    <row r="30" spans="1:31" x14ac:dyDescent="0.2">
      <c r="A30">
        <v>2000</v>
      </c>
      <c r="B30" t="s">
        <v>22</v>
      </c>
      <c r="C30" t="s">
        <v>24</v>
      </c>
      <c r="D30">
        <v>4.6100000000000002E-2</v>
      </c>
      <c r="E30">
        <v>6.2700000000000006E-2</v>
      </c>
      <c r="F30">
        <v>1.35E-2</v>
      </c>
      <c r="G30">
        <v>5.9000000000000004E-2</v>
      </c>
      <c r="H30">
        <v>-1.1000000000000001E-3</v>
      </c>
      <c r="I30">
        <v>0.14000000000000001</v>
      </c>
      <c r="J30">
        <v>4.02E-2</v>
      </c>
      <c r="K30">
        <v>7.8578499999999996E-2</v>
      </c>
      <c r="L30">
        <v>5.7000000000000002E-2</v>
      </c>
      <c r="M30">
        <v>4.9800000000000004E-2</v>
      </c>
      <c r="N30">
        <v>5.8100000000000006E-2</v>
      </c>
      <c r="O30">
        <v>4.7900000000000005E-2</v>
      </c>
      <c r="P30">
        <v>8.3100000000000007E-2</v>
      </c>
      <c r="Q30">
        <v>0.159</v>
      </c>
      <c r="R30">
        <v>5.9500000000000004E-2</v>
      </c>
      <c r="S30">
        <v>6.0400000000000002E-2</v>
      </c>
      <c r="T30">
        <v>2.18E-2</v>
      </c>
      <c r="U30">
        <v>4.3900000000000002E-2</v>
      </c>
      <c r="V30">
        <v>2.1400000000000002E-2</v>
      </c>
      <c r="W30">
        <v>5.4200000000000005E-2</v>
      </c>
      <c r="X30">
        <v>-1.0100000000000001E-2</v>
      </c>
      <c r="Y30">
        <v>6.2400000000000004E-2</v>
      </c>
      <c r="Z30">
        <v>1.6199999999999999E-2</v>
      </c>
      <c r="AA30">
        <v>5.96E-2</v>
      </c>
      <c r="AB30">
        <v>8.8000000000000005E-3</v>
      </c>
      <c r="AC30" s="13">
        <f>'suppdata-USseries'!B91</f>
        <v>1.7500000000000002E-2</v>
      </c>
      <c r="AD30">
        <v>-1.5600000000000001E-2</v>
      </c>
      <c r="AE30">
        <v>5.8900000000000001E-2</v>
      </c>
    </row>
    <row r="31" spans="1:31" x14ac:dyDescent="0.2">
      <c r="A31">
        <v>2001</v>
      </c>
      <c r="B31" t="s">
        <v>22</v>
      </c>
      <c r="C31" t="s">
        <v>24</v>
      </c>
      <c r="D31">
        <v>5.2000000000000005E-2</v>
      </c>
      <c r="E31">
        <v>6.3E-2</v>
      </c>
      <c r="F31">
        <v>1.35E-2</v>
      </c>
      <c r="G31">
        <v>5.9400000000000001E-2</v>
      </c>
      <c r="H31">
        <v>-2.7000000000000001E-3</v>
      </c>
      <c r="I31">
        <v>0.13800000000000001</v>
      </c>
      <c r="J31">
        <v>3.8600000000000002E-2</v>
      </c>
      <c r="K31">
        <v>8.4921999999999997E-2</v>
      </c>
      <c r="L31">
        <v>5.8400000000000001E-2</v>
      </c>
      <c r="M31">
        <v>5.1500000000000004E-2</v>
      </c>
      <c r="N31">
        <v>5.8600000000000006E-2</v>
      </c>
      <c r="O31">
        <v>4.5999999999999999E-2</v>
      </c>
      <c r="P31">
        <v>8.2500000000000004E-2</v>
      </c>
      <c r="Q31">
        <v>0.14899999999999999</v>
      </c>
      <c r="R31">
        <v>5.9000000000000004E-2</v>
      </c>
      <c r="S31">
        <v>6.0000000000000005E-2</v>
      </c>
      <c r="T31">
        <v>2.2200000000000001E-2</v>
      </c>
      <c r="U31">
        <v>4.2900000000000001E-2</v>
      </c>
      <c r="V31">
        <v>2.1400000000000002E-2</v>
      </c>
      <c r="W31">
        <v>5.4300000000000001E-2</v>
      </c>
      <c r="X31">
        <v>-1.0100000000000001E-2</v>
      </c>
      <c r="Y31">
        <v>5.8000000000000003E-2</v>
      </c>
      <c r="Z31">
        <v>1.6199999999999999E-2</v>
      </c>
      <c r="AA31">
        <v>5.8600000000000006E-2</v>
      </c>
      <c r="AB31">
        <v>9.1999999999999998E-3</v>
      </c>
      <c r="AC31" s="13">
        <f>'suppdata-USseries'!B92</f>
        <v>1.9E-2</v>
      </c>
      <c r="AD31">
        <v>-7.7000000000000002E-3</v>
      </c>
      <c r="AE31">
        <v>5.91E-2</v>
      </c>
    </row>
    <row r="32" spans="1:31" x14ac:dyDescent="0.2">
      <c r="A32">
        <v>2002</v>
      </c>
      <c r="B32" t="s">
        <v>22</v>
      </c>
      <c r="C32" t="s">
        <v>24</v>
      </c>
      <c r="D32">
        <v>4.7E-2</v>
      </c>
      <c r="E32">
        <v>6.2800000000000009E-2</v>
      </c>
      <c r="F32">
        <v>1.8000000000000002E-2</v>
      </c>
      <c r="G32">
        <v>5.9500000000000004E-2</v>
      </c>
      <c r="H32">
        <v>-6.2000000000000006E-3</v>
      </c>
      <c r="I32">
        <v>0.1363</v>
      </c>
      <c r="J32">
        <v>3.6900000000000002E-2</v>
      </c>
      <c r="K32">
        <v>8.5164699999999996E-2</v>
      </c>
      <c r="L32">
        <v>6.0500000000000005E-2</v>
      </c>
      <c r="M32">
        <v>5.0200000000000002E-2</v>
      </c>
      <c r="N32">
        <v>5.8900000000000001E-2</v>
      </c>
      <c r="O32">
        <v>4.5400000000000003E-2</v>
      </c>
      <c r="P32">
        <v>8.1500000000000003E-2</v>
      </c>
      <c r="Q32">
        <v>0.13390000000000002</v>
      </c>
      <c r="R32">
        <v>5.8400000000000001E-2</v>
      </c>
      <c r="S32">
        <v>5.9700000000000003E-2</v>
      </c>
      <c r="T32">
        <v>2.1899999999999999E-2</v>
      </c>
      <c r="U32">
        <v>4.2100000000000005E-2</v>
      </c>
      <c r="V32">
        <v>2.12E-2</v>
      </c>
      <c r="W32">
        <v>5.4300000000000001E-2</v>
      </c>
      <c r="X32">
        <v>-1.0400000000000001E-2</v>
      </c>
      <c r="Y32">
        <v>6.1900000000000004E-2</v>
      </c>
      <c r="Z32">
        <v>1.6199999999999999E-2</v>
      </c>
      <c r="AA32">
        <v>5.8100000000000006E-2</v>
      </c>
      <c r="AB32">
        <v>9.1999999999999998E-3</v>
      </c>
      <c r="AC32" s="13">
        <f>'suppdata-USseries'!B93</f>
        <v>1.9400000000000001E-2</v>
      </c>
      <c r="AD32">
        <v>-3.7000000000000002E-3</v>
      </c>
      <c r="AE32">
        <v>5.9200000000000003E-2</v>
      </c>
    </row>
    <row r="33" spans="1:31" x14ac:dyDescent="0.2">
      <c r="A33">
        <v>2003</v>
      </c>
      <c r="B33" t="s">
        <v>22</v>
      </c>
      <c r="C33" t="s">
        <v>24</v>
      </c>
      <c r="D33">
        <v>4.2900000000000001E-2</v>
      </c>
      <c r="E33">
        <v>6.2800000000000009E-2</v>
      </c>
      <c r="F33">
        <v>1.2E-2</v>
      </c>
      <c r="G33">
        <v>5.9500000000000004E-2</v>
      </c>
      <c r="H33">
        <v>-9.7000000000000003E-3</v>
      </c>
      <c r="I33">
        <v>0.1363</v>
      </c>
      <c r="J33">
        <v>3.5200000000000002E-2</v>
      </c>
      <c r="K33">
        <v>8.3852399999999994E-2</v>
      </c>
      <c r="L33">
        <v>6.0299999999999999E-2</v>
      </c>
      <c r="M33">
        <v>5.3200000000000004E-2</v>
      </c>
      <c r="N33">
        <v>5.8600000000000006E-2</v>
      </c>
      <c r="O33">
        <v>4.4000000000000004E-2</v>
      </c>
      <c r="P33">
        <v>8.3400000000000002E-2</v>
      </c>
      <c r="Q33">
        <v>0.14150000000000001</v>
      </c>
      <c r="R33">
        <v>5.7800000000000004E-2</v>
      </c>
      <c r="S33">
        <v>5.9500000000000004E-2</v>
      </c>
      <c r="T33">
        <v>2.18E-2</v>
      </c>
      <c r="U33">
        <v>4.1000000000000002E-2</v>
      </c>
      <c r="V33">
        <v>1.8000000000000002E-2</v>
      </c>
      <c r="W33">
        <v>5.4400000000000004E-2</v>
      </c>
      <c r="X33">
        <v>-1.0800000000000001E-2</v>
      </c>
      <c r="Y33">
        <v>5.6600000000000004E-2</v>
      </c>
      <c r="Z33">
        <v>1.67E-2</v>
      </c>
      <c r="AA33">
        <v>5.8300000000000005E-2</v>
      </c>
      <c r="AB33">
        <v>1.2100000000000001E-2</v>
      </c>
      <c r="AC33" s="13">
        <f>'suppdata-USseries'!B94</f>
        <v>1.84E-2</v>
      </c>
      <c r="AD33">
        <v>-1.3000000000000002E-3</v>
      </c>
      <c r="AE33">
        <v>5.9300000000000005E-2</v>
      </c>
    </row>
    <row r="34" spans="1:31" x14ac:dyDescent="0.2">
      <c r="A34">
        <v>2004</v>
      </c>
      <c r="B34" t="s">
        <v>22</v>
      </c>
      <c r="C34" t="s">
        <v>24</v>
      </c>
      <c r="D34">
        <v>4.19E-2</v>
      </c>
      <c r="E34">
        <v>6.2700000000000006E-2</v>
      </c>
      <c r="F34">
        <v>4.4000000000000003E-3</v>
      </c>
      <c r="G34">
        <v>5.9000000000000004E-2</v>
      </c>
      <c r="H34">
        <v>-8.8000000000000005E-3</v>
      </c>
      <c r="I34">
        <v>0.1321</v>
      </c>
      <c r="J34">
        <v>3.3000000000000002E-2</v>
      </c>
      <c r="K34">
        <v>8.7962799999999994E-2</v>
      </c>
      <c r="L34">
        <v>6.0600000000000001E-2</v>
      </c>
      <c r="M34">
        <v>5.7300000000000004E-2</v>
      </c>
      <c r="N34">
        <v>5.7600000000000005E-2</v>
      </c>
      <c r="O34">
        <v>4.2300000000000004E-2</v>
      </c>
      <c r="P34">
        <v>8.4699999999999998E-2</v>
      </c>
      <c r="Q34">
        <v>0.14450000000000002</v>
      </c>
      <c r="R34">
        <v>5.7100000000000005E-2</v>
      </c>
      <c r="S34">
        <v>5.9400000000000001E-2</v>
      </c>
      <c r="T34">
        <v>2.18E-2</v>
      </c>
      <c r="U34">
        <v>0.04</v>
      </c>
      <c r="V34">
        <v>1.0700000000000001E-2</v>
      </c>
      <c r="W34">
        <v>5.3500000000000006E-2</v>
      </c>
      <c r="X34">
        <v>-1.11E-2</v>
      </c>
      <c r="Y34">
        <v>5.3900000000000003E-2</v>
      </c>
      <c r="Z34">
        <v>1.6900000000000002E-2</v>
      </c>
      <c r="AA34">
        <v>5.7700000000000001E-2</v>
      </c>
      <c r="AB34">
        <v>2.24E-2</v>
      </c>
      <c r="AC34" s="13">
        <f>'suppdata-USseries'!B95</f>
        <v>1.7899999999999999E-2</v>
      </c>
      <c r="AD34">
        <v>1.8000000000000002E-3</v>
      </c>
      <c r="AE34">
        <v>5.9500000000000004E-2</v>
      </c>
    </row>
    <row r="35" spans="1:31" x14ac:dyDescent="0.2">
      <c r="A35">
        <v>2005</v>
      </c>
      <c r="B35" t="s">
        <v>22</v>
      </c>
      <c r="C35" t="s">
        <v>24</v>
      </c>
      <c r="D35">
        <v>5.6400000000000006E-2</v>
      </c>
      <c r="E35">
        <v>6.2600000000000003E-2</v>
      </c>
      <c r="F35">
        <v>-2.0000000000000001E-4</v>
      </c>
      <c r="G35">
        <v>5.8600000000000006E-2</v>
      </c>
      <c r="H35">
        <v>-8.3000000000000001E-3</v>
      </c>
      <c r="I35">
        <v>0.12760000000000002</v>
      </c>
      <c r="J35">
        <v>3.0600000000000002E-2</v>
      </c>
      <c r="K35">
        <v>8.8059399999999996E-2</v>
      </c>
      <c r="L35">
        <v>6.08E-2</v>
      </c>
      <c r="M35">
        <v>5.7100000000000005E-2</v>
      </c>
      <c r="N35">
        <v>5.5900000000000005E-2</v>
      </c>
      <c r="O35">
        <v>4.1000000000000002E-2</v>
      </c>
      <c r="P35">
        <v>8.5800000000000001E-2</v>
      </c>
      <c r="Q35">
        <v>0.13780000000000001</v>
      </c>
      <c r="R35">
        <v>5.6900000000000006E-2</v>
      </c>
      <c r="S35">
        <v>5.9900000000000002E-2</v>
      </c>
      <c r="T35">
        <v>2.4E-2</v>
      </c>
      <c r="U35">
        <v>3.8200000000000005E-2</v>
      </c>
      <c r="V35">
        <v>9.1000000000000004E-3</v>
      </c>
      <c r="W35">
        <v>5.28E-2</v>
      </c>
      <c r="X35">
        <v>-1.11E-2</v>
      </c>
      <c r="Y35">
        <v>5.5300000000000002E-2</v>
      </c>
      <c r="Z35">
        <v>1.67E-2</v>
      </c>
      <c r="AA35">
        <v>5.7800000000000004E-2</v>
      </c>
      <c r="AB35">
        <v>3.9199999999999999E-2</v>
      </c>
      <c r="AC35" s="13">
        <f>'suppdata-USseries'!B96</f>
        <v>1.8599999999999998E-2</v>
      </c>
      <c r="AD35">
        <v>3.0000000000000003E-4</v>
      </c>
      <c r="AE35">
        <v>5.96E-2</v>
      </c>
    </row>
    <row r="36" spans="1:31" x14ac:dyDescent="0.2">
      <c r="A36">
        <v>2006</v>
      </c>
      <c r="B36" t="s">
        <v>22</v>
      </c>
      <c r="C36" t="s">
        <v>24</v>
      </c>
      <c r="D36">
        <v>-1E-4</v>
      </c>
      <c r="E36">
        <v>6.2300000000000001E-2</v>
      </c>
      <c r="F36">
        <v>8.5000000000000006E-3</v>
      </c>
      <c r="G36">
        <v>5.8200000000000002E-2</v>
      </c>
      <c r="H36">
        <v>-1.0200000000000001E-2</v>
      </c>
      <c r="I36">
        <v>0.1232</v>
      </c>
      <c r="J36">
        <v>2.8800000000000003E-2</v>
      </c>
      <c r="K36">
        <v>8.5778999999999994E-2</v>
      </c>
      <c r="L36">
        <v>5.8300000000000005E-2</v>
      </c>
      <c r="M36">
        <v>5.6000000000000001E-2</v>
      </c>
      <c r="N36">
        <v>5.6500000000000002E-2</v>
      </c>
      <c r="O36">
        <v>4.1399999999999999E-2</v>
      </c>
      <c r="P36">
        <v>8.5900000000000004E-2</v>
      </c>
      <c r="Q36">
        <v>0.129</v>
      </c>
      <c r="R36">
        <v>5.6800000000000003E-2</v>
      </c>
      <c r="S36">
        <v>5.7500000000000002E-2</v>
      </c>
      <c r="T36">
        <v>2.7800000000000002E-2</v>
      </c>
      <c r="U36">
        <v>3.7100000000000001E-2</v>
      </c>
      <c r="V36">
        <v>4.5999999999999999E-3</v>
      </c>
      <c r="W36">
        <v>5.16E-2</v>
      </c>
      <c r="X36">
        <v>-1.14E-2</v>
      </c>
      <c r="Y36">
        <v>5.6100000000000004E-2</v>
      </c>
      <c r="Z36">
        <v>1.5600000000000001E-2</v>
      </c>
      <c r="AA36">
        <v>5.7800000000000004E-2</v>
      </c>
      <c r="AB36">
        <v>4.24E-2</v>
      </c>
      <c r="AC36" s="13">
        <f>'suppdata-USseries'!B97</f>
        <v>1.6899999999999998E-2</v>
      </c>
      <c r="AD36">
        <v>-1.1600000000000001E-2</v>
      </c>
      <c r="AE36">
        <v>5.9700000000000003E-2</v>
      </c>
    </row>
    <row r="37" spans="1:31" x14ac:dyDescent="0.2">
      <c r="A37">
        <v>2007</v>
      </c>
      <c r="B37" t="s">
        <v>22</v>
      </c>
      <c r="C37" t="s">
        <v>24</v>
      </c>
      <c r="D37">
        <v>4.0400000000000005E-2</v>
      </c>
      <c r="E37">
        <v>6.2600000000000003E-2</v>
      </c>
      <c r="F37">
        <v>1.29E-2</v>
      </c>
      <c r="G37">
        <v>5.8000000000000003E-2</v>
      </c>
      <c r="H37">
        <v>-9.7000000000000003E-3</v>
      </c>
      <c r="I37">
        <v>0.1182</v>
      </c>
      <c r="J37">
        <v>2.6500000000000003E-2</v>
      </c>
      <c r="K37">
        <v>7.5849200000000006E-2</v>
      </c>
      <c r="L37">
        <v>5.5900000000000005E-2</v>
      </c>
      <c r="M37">
        <v>6.0100000000000001E-2</v>
      </c>
      <c r="N37">
        <v>5.6900000000000006E-2</v>
      </c>
      <c r="O37">
        <v>4.1700000000000001E-2</v>
      </c>
      <c r="P37">
        <v>8.2299999999999998E-2</v>
      </c>
      <c r="Q37">
        <v>0.12529999999999999</v>
      </c>
      <c r="R37">
        <v>5.67E-2</v>
      </c>
      <c r="S37">
        <v>5.7100000000000005E-2</v>
      </c>
      <c r="T37">
        <v>2.6000000000000003E-3</v>
      </c>
      <c r="U37">
        <v>3.2500000000000001E-2</v>
      </c>
      <c r="V37">
        <v>-1.5E-3</v>
      </c>
      <c r="W37">
        <v>4.9800000000000004E-2</v>
      </c>
      <c r="X37">
        <v>-1.14E-2</v>
      </c>
      <c r="Y37">
        <v>5.3100000000000001E-2</v>
      </c>
      <c r="Z37">
        <v>1.5300000000000001E-2</v>
      </c>
      <c r="AA37">
        <v>5.6800000000000003E-2</v>
      </c>
      <c r="AB37">
        <v>4.5600000000000002E-2</v>
      </c>
      <c r="AC37" s="13">
        <f>'suppdata-USseries'!B98</f>
        <v>1.4200000000000001E-2</v>
      </c>
      <c r="AD37">
        <v>-4.1700000000000001E-2</v>
      </c>
      <c r="AE37">
        <v>5.9800000000000006E-2</v>
      </c>
    </row>
    <row r="38" spans="1:31" x14ac:dyDescent="0.2">
      <c r="A38">
        <v>2008</v>
      </c>
      <c r="B38" t="s">
        <v>22</v>
      </c>
      <c r="C38" t="s">
        <v>24</v>
      </c>
      <c r="D38">
        <v>5.2600000000000001E-2</v>
      </c>
      <c r="E38">
        <v>6.2800000000000009E-2</v>
      </c>
      <c r="F38">
        <v>7.6E-3</v>
      </c>
      <c r="G38">
        <v>5.8400000000000001E-2</v>
      </c>
      <c r="H38">
        <v>-8.5000000000000006E-3</v>
      </c>
      <c r="I38">
        <v>0.11520000000000001</v>
      </c>
      <c r="J38">
        <v>2.4900000000000002E-2</v>
      </c>
      <c r="K38">
        <v>7.9197799999999999E-2</v>
      </c>
      <c r="L38">
        <v>5.6500000000000002E-2</v>
      </c>
      <c r="M38">
        <v>6.3100000000000003E-2</v>
      </c>
      <c r="N38">
        <v>5.5900000000000005E-2</v>
      </c>
      <c r="O38">
        <v>3.9600000000000003E-2</v>
      </c>
      <c r="P38">
        <v>7.7300000000000008E-2</v>
      </c>
      <c r="Q38">
        <v>0.11940000000000001</v>
      </c>
      <c r="R38">
        <v>5.7100000000000005E-2</v>
      </c>
      <c r="S38">
        <v>5.6800000000000003E-2</v>
      </c>
      <c r="T38">
        <v>1.3000000000000002E-3</v>
      </c>
      <c r="U38">
        <v>3.5700000000000003E-2</v>
      </c>
      <c r="V38">
        <v>-5.3E-3</v>
      </c>
      <c r="W38">
        <v>4.6900000000000004E-2</v>
      </c>
      <c r="X38">
        <v>-1.1600000000000001E-2</v>
      </c>
      <c r="Y38">
        <v>4.5200000000000004E-2</v>
      </c>
      <c r="Z38">
        <v>1.5300000000000001E-2</v>
      </c>
      <c r="AA38">
        <v>5.7200000000000001E-2</v>
      </c>
      <c r="AB38">
        <v>3.9699999999999999E-2</v>
      </c>
      <c r="AC38" s="13">
        <f>'suppdata-USseries'!B99</f>
        <v>1.12E-2</v>
      </c>
      <c r="AD38">
        <v>-8.1299999999999997E-2</v>
      </c>
      <c r="AE38">
        <v>5.9900000000000002E-2</v>
      </c>
    </row>
    <row r="39" spans="1:31" x14ac:dyDescent="0.2">
      <c r="A39">
        <v>2009</v>
      </c>
      <c r="B39" t="s">
        <v>22</v>
      </c>
      <c r="C39" t="s">
        <v>24</v>
      </c>
      <c r="D39">
        <v>5.3E-3</v>
      </c>
      <c r="E39">
        <v>6.2600000000000003E-2</v>
      </c>
      <c r="F39">
        <v>-2.6000000000000003E-3</v>
      </c>
      <c r="G39">
        <v>5.96E-2</v>
      </c>
      <c r="H39">
        <v>-9.1000000000000004E-3</v>
      </c>
      <c r="I39">
        <v>0.11180000000000001</v>
      </c>
      <c r="J39">
        <v>2.7100000000000003E-2</v>
      </c>
      <c r="K39">
        <v>7.2162299999999999E-2</v>
      </c>
      <c r="L39">
        <v>5.3600000000000002E-2</v>
      </c>
      <c r="M39">
        <v>4.82E-2</v>
      </c>
      <c r="N39">
        <v>5.7100000000000005E-2</v>
      </c>
      <c r="O39">
        <v>3.8900000000000004E-2</v>
      </c>
      <c r="P39">
        <v>7.6700000000000004E-2</v>
      </c>
      <c r="Q39">
        <v>0.11220000000000001</v>
      </c>
      <c r="R39">
        <v>5.79E-2</v>
      </c>
      <c r="S39">
        <v>5.7000000000000002E-2</v>
      </c>
      <c r="T39">
        <v>3.0000000000000001E-3</v>
      </c>
      <c r="U39">
        <v>3.7600000000000001E-2</v>
      </c>
      <c r="V39">
        <v>-4.3E-3</v>
      </c>
      <c r="W39">
        <v>4.3400000000000001E-2</v>
      </c>
      <c r="X39">
        <v>-1.12E-2</v>
      </c>
      <c r="Y39">
        <v>4.99E-2</v>
      </c>
      <c r="Z39">
        <v>1.5900000000000001E-2</v>
      </c>
      <c r="AA39">
        <v>5.9000000000000004E-2</v>
      </c>
      <c r="AB39">
        <v>3.39E-2</v>
      </c>
      <c r="AC39" s="13">
        <f>'suppdata-USseries'!B100</f>
        <v>9.4999999999999998E-3</v>
      </c>
      <c r="AD39">
        <v>-7.5800000000000006E-2</v>
      </c>
      <c r="AE39">
        <v>6.0000000000000005E-2</v>
      </c>
    </row>
    <row r="40" spans="1:31" x14ac:dyDescent="0.2">
      <c r="A40">
        <v>2010</v>
      </c>
      <c r="B40" t="s">
        <v>22</v>
      </c>
      <c r="C40" t="s">
        <v>24</v>
      </c>
      <c r="D40">
        <v>5.6000000000000001E-2</v>
      </c>
      <c r="E40">
        <v>6.2600000000000003E-2</v>
      </c>
      <c r="F40">
        <v>2.5000000000000001E-3</v>
      </c>
      <c r="G40">
        <v>5.9000000000000004E-2</v>
      </c>
      <c r="H40">
        <v>-8.8999999999999999E-3</v>
      </c>
      <c r="I40">
        <v>7.010000000000001E-2</v>
      </c>
      <c r="J40">
        <v>2.9300000000000003E-2</v>
      </c>
      <c r="K40">
        <v>7.5229199999999996E-2</v>
      </c>
      <c r="L40">
        <v>4.7500000000000001E-2</v>
      </c>
      <c r="M40">
        <v>4.9500000000000002E-2</v>
      </c>
      <c r="N40">
        <v>5.6300000000000003E-2</v>
      </c>
      <c r="O40">
        <v>3.5700000000000003E-2</v>
      </c>
      <c r="P40">
        <v>6.9199999999999998E-2</v>
      </c>
      <c r="Q40">
        <v>0.1038</v>
      </c>
      <c r="R40">
        <v>5.7600000000000005E-2</v>
      </c>
      <c r="S40">
        <v>5.67E-2</v>
      </c>
      <c r="T40">
        <v>1.7000000000000001E-3</v>
      </c>
      <c r="U40">
        <v>4.0100000000000004E-2</v>
      </c>
      <c r="V40">
        <v>-3.1000000000000003E-3</v>
      </c>
      <c r="W40">
        <v>4.7699999999999999E-2</v>
      </c>
      <c r="X40">
        <v>-1.12E-2</v>
      </c>
      <c r="Y40">
        <v>3.2600000000000004E-2</v>
      </c>
      <c r="Z40">
        <v>1.5800000000000002E-2</v>
      </c>
      <c r="AA40">
        <v>5.8100000000000006E-2</v>
      </c>
      <c r="AB40">
        <v>3.4500000000000003E-2</v>
      </c>
      <c r="AC40" s="13">
        <f>'suppdata-USseries'!B101</f>
        <v>8.8999999999999999E-3</v>
      </c>
      <c r="AD40">
        <v>-6.8000000000000005E-2</v>
      </c>
      <c r="AE40">
        <v>6.0100000000000001E-2</v>
      </c>
    </row>
    <row r="41" spans="1:31" x14ac:dyDescent="0.2">
      <c r="A41">
        <v>2011</v>
      </c>
      <c r="B41" t="s">
        <v>22</v>
      </c>
      <c r="C41" t="s">
        <v>24</v>
      </c>
      <c r="D41">
        <v>3.5099999999999999E-2</v>
      </c>
      <c r="E41">
        <v>6.2600000000000003E-2</v>
      </c>
      <c r="F41">
        <v>1E-4</v>
      </c>
      <c r="G41">
        <v>5.8900000000000001E-2</v>
      </c>
      <c r="H41">
        <v>-9.7000000000000003E-3</v>
      </c>
      <c r="I41">
        <v>6.5700000000000008E-2</v>
      </c>
      <c r="J41">
        <v>3.1200000000000002E-2</v>
      </c>
      <c r="K41">
        <v>7.3245400000000002E-2</v>
      </c>
      <c r="L41">
        <v>5.0500000000000003E-2</v>
      </c>
      <c r="M41">
        <v>4.2200000000000001E-2</v>
      </c>
      <c r="N41">
        <v>5.45E-2</v>
      </c>
      <c r="O41">
        <v>3.8200000000000005E-2</v>
      </c>
      <c r="P41">
        <v>6.3600000000000004E-2</v>
      </c>
      <c r="Q41">
        <v>9.7900000000000001E-2</v>
      </c>
      <c r="R41">
        <v>5.7600000000000005E-2</v>
      </c>
      <c r="S41">
        <v>5.6600000000000004E-2</v>
      </c>
      <c r="T41">
        <v>8.0000000000000004E-4</v>
      </c>
      <c r="U41">
        <v>4.19E-2</v>
      </c>
      <c r="V41">
        <v>-4.2000000000000006E-3</v>
      </c>
      <c r="W41">
        <v>5.04E-2</v>
      </c>
      <c r="X41">
        <v>-1.12E-2</v>
      </c>
      <c r="Y41">
        <v>3.1400000000000004E-2</v>
      </c>
      <c r="Z41">
        <v>1.6E-2</v>
      </c>
      <c r="AA41">
        <v>5.8600000000000006E-2</v>
      </c>
      <c r="AB41">
        <v>3.39E-2</v>
      </c>
      <c r="AC41" s="13">
        <f>'suppdata-USseries'!B102</f>
        <v>8.8000000000000005E-3</v>
      </c>
      <c r="AD41">
        <v>-6.2400000000000004E-2</v>
      </c>
      <c r="AE41">
        <v>6.0200000000000004E-2</v>
      </c>
    </row>
    <row r="42" spans="1:31" x14ac:dyDescent="0.2">
      <c r="A42">
        <v>2012</v>
      </c>
      <c r="B42" t="s">
        <v>22</v>
      </c>
      <c r="C42" t="s">
        <v>24</v>
      </c>
      <c r="D42">
        <v>5.9500000000000004E-2</v>
      </c>
      <c r="E42">
        <v>6.2E-2</v>
      </c>
      <c r="F42">
        <v>-9.0000000000000008E-4</v>
      </c>
      <c r="G42">
        <v>5.9200000000000003E-2</v>
      </c>
      <c r="H42">
        <v>-9.1999999999999998E-3</v>
      </c>
      <c r="I42">
        <v>6.6100000000000006E-2</v>
      </c>
      <c r="J42">
        <v>3.3300000000000003E-2</v>
      </c>
      <c r="K42">
        <v>6.5908300000000003E-2</v>
      </c>
      <c r="L42">
        <v>5.3400000000000003E-2</v>
      </c>
      <c r="M42">
        <v>4.4700000000000004E-2</v>
      </c>
      <c r="N42">
        <v>5.3999999999999999E-2</v>
      </c>
      <c r="O42">
        <v>4.1399999999999999E-2</v>
      </c>
      <c r="P42">
        <v>6.3899999999999998E-2</v>
      </c>
      <c r="Q42">
        <v>9.11E-2</v>
      </c>
      <c r="R42">
        <v>5.7600000000000005E-2</v>
      </c>
      <c r="S42">
        <v>5.6900000000000006E-2</v>
      </c>
      <c r="T42">
        <v>-1E-4</v>
      </c>
      <c r="U42">
        <v>4.1700000000000001E-2</v>
      </c>
      <c r="V42">
        <v>-6.9000000000000008E-3</v>
      </c>
      <c r="W42">
        <v>5.2200000000000003E-2</v>
      </c>
      <c r="X42">
        <v>-1.12E-2</v>
      </c>
      <c r="Y42">
        <v>3.3800000000000004E-2</v>
      </c>
      <c r="Z42">
        <v>1.6199999999999999E-2</v>
      </c>
      <c r="AA42">
        <v>5.8800000000000005E-2</v>
      </c>
      <c r="AB42">
        <v>3.5900000000000001E-2</v>
      </c>
      <c r="AC42" s="13">
        <f>'suppdata-USseries'!B103</f>
        <v>8.6999999999999994E-3</v>
      </c>
      <c r="AD42">
        <v>-5.3400000000000003E-2</v>
      </c>
      <c r="AE42">
        <v>6.0200000000000004E-2</v>
      </c>
    </row>
    <row r="43" spans="1:31" x14ac:dyDescent="0.2">
      <c r="A43">
        <v>2013</v>
      </c>
      <c r="B43" t="s">
        <v>22</v>
      </c>
      <c r="C43" t="s">
        <v>24</v>
      </c>
      <c r="D43">
        <v>5.7600000000000005E-2</v>
      </c>
      <c r="E43">
        <v>6.1600000000000002E-2</v>
      </c>
      <c r="F43">
        <v>1.09E-2</v>
      </c>
      <c r="G43">
        <v>5.8700000000000002E-2</v>
      </c>
      <c r="H43">
        <v>-8.4000000000000012E-3</v>
      </c>
      <c r="I43">
        <v>6.6100000000000006E-2</v>
      </c>
      <c r="J43">
        <v>3.4599999999999999E-2</v>
      </c>
      <c r="K43">
        <v>6.2804299999999993E-2</v>
      </c>
      <c r="L43">
        <v>5.11E-2</v>
      </c>
      <c r="M43">
        <v>4.2700000000000002E-2</v>
      </c>
      <c r="N43">
        <v>5.4200000000000005E-2</v>
      </c>
      <c r="O43">
        <v>4.5900000000000003E-2</v>
      </c>
      <c r="P43">
        <v>6.3E-2</v>
      </c>
      <c r="Q43">
        <v>9.5399999999999999E-2</v>
      </c>
      <c r="R43">
        <v>5.7500000000000002E-2</v>
      </c>
      <c r="S43">
        <v>5.7000000000000002E-2</v>
      </c>
      <c r="T43">
        <v>2.0000000000000001E-4</v>
      </c>
      <c r="U43">
        <v>4.3700000000000003E-2</v>
      </c>
      <c r="V43">
        <v>-5.5999999999999999E-3</v>
      </c>
      <c r="W43">
        <v>5.3000000000000005E-2</v>
      </c>
      <c r="X43">
        <v>-1.12E-2</v>
      </c>
      <c r="Y43">
        <v>3.5200000000000002E-2</v>
      </c>
      <c r="Z43">
        <v>1.6300000000000002E-2</v>
      </c>
      <c r="AA43">
        <v>5.8500000000000003E-2</v>
      </c>
      <c r="AB43">
        <v>3.6400000000000002E-2</v>
      </c>
      <c r="AC43" s="13">
        <f>'suppdata-USseries'!B104</f>
        <v>9.1999999999999998E-3</v>
      </c>
      <c r="AD43">
        <v>-3.9199999999999999E-2</v>
      </c>
      <c r="AE43">
        <v>6.0200000000000004E-2</v>
      </c>
    </row>
    <row r="44" spans="1:31" x14ac:dyDescent="0.2">
      <c r="A44">
        <v>2014</v>
      </c>
      <c r="B44" t="s">
        <v>22</v>
      </c>
      <c r="C44" t="s">
        <v>24</v>
      </c>
      <c r="D44">
        <v>5.8200000000000002E-2</v>
      </c>
      <c r="E44">
        <v>6.1600000000000002E-2</v>
      </c>
      <c r="F44">
        <v>4.0000000000000001E-3</v>
      </c>
      <c r="G44">
        <v>5.8500000000000003E-2</v>
      </c>
      <c r="H44">
        <v>-8.4000000000000012E-3</v>
      </c>
      <c r="I44">
        <v>6.5700000000000008E-2</v>
      </c>
      <c r="J44">
        <v>3.4099999999999998E-2</v>
      </c>
      <c r="K44">
        <v>6.1118899999999997E-2</v>
      </c>
      <c r="L44">
        <v>5.0100000000000006E-2</v>
      </c>
      <c r="M44">
        <v>3.9199999999999999E-2</v>
      </c>
      <c r="N44">
        <v>5.4300000000000001E-2</v>
      </c>
      <c r="O44">
        <v>4.8300000000000003E-2</v>
      </c>
      <c r="P44">
        <v>6.0100000000000001E-2</v>
      </c>
      <c r="Q44">
        <v>9.5500000000000002E-2</v>
      </c>
      <c r="R44">
        <v>5.7500000000000002E-2</v>
      </c>
      <c r="S44">
        <v>5.6900000000000006E-2</v>
      </c>
      <c r="T44">
        <v>1.3000000000000002E-3</v>
      </c>
      <c r="U44">
        <v>4.3500000000000004E-2</v>
      </c>
      <c r="V44">
        <v>-5.8000000000000005E-3</v>
      </c>
      <c r="W44">
        <v>5.3500000000000006E-2</v>
      </c>
      <c r="X44">
        <v>-1.14E-2</v>
      </c>
      <c r="Y44">
        <v>3.5300000000000005E-2</v>
      </c>
      <c r="Z44">
        <v>1.6300000000000002E-2</v>
      </c>
      <c r="AA44">
        <v>5.8000000000000003E-2</v>
      </c>
      <c r="AB44">
        <v>3.6799999999999999E-2</v>
      </c>
      <c r="AC44" s="13">
        <f>'suppdata-USseries'!B105</f>
        <v>1.03E-2</v>
      </c>
      <c r="AD44">
        <v>-2.9300000000000003E-2</v>
      </c>
      <c r="AE44">
        <v>5.8800000000000005E-2</v>
      </c>
    </row>
    <row r="45" spans="1:31" x14ac:dyDescent="0.2">
      <c r="A45">
        <v>2015</v>
      </c>
      <c r="B45" t="s">
        <v>22</v>
      </c>
      <c r="C45" t="s">
        <v>24</v>
      </c>
      <c r="D45">
        <v>5.8200000000000002E-2</v>
      </c>
      <c r="E45">
        <v>6.1900000000000004E-2</v>
      </c>
      <c r="F45">
        <v>8.0999999999999996E-3</v>
      </c>
      <c r="G45">
        <v>5.8300000000000005E-2</v>
      </c>
      <c r="H45">
        <v>-8.8999999999999999E-3</v>
      </c>
      <c r="I45">
        <v>6.4399999999999999E-2</v>
      </c>
      <c r="J45">
        <v>3.39E-2</v>
      </c>
      <c r="K45">
        <v>6.6872500000000001E-2</v>
      </c>
      <c r="L45">
        <v>4.9800000000000004E-2</v>
      </c>
      <c r="M45">
        <v>4.53E-2</v>
      </c>
      <c r="N45">
        <v>5.4200000000000005E-2</v>
      </c>
      <c r="O45">
        <v>4.8899999999999999E-2</v>
      </c>
      <c r="P45">
        <v>5.9900000000000002E-2</v>
      </c>
      <c r="Q45">
        <v>9.9900000000000003E-2</v>
      </c>
      <c r="R45">
        <v>5.7500000000000002E-2</v>
      </c>
      <c r="S45">
        <v>5.67E-2</v>
      </c>
      <c r="T45">
        <v>1.3000000000000002E-3</v>
      </c>
      <c r="U45">
        <v>4.41E-2</v>
      </c>
      <c r="V45">
        <v>-4.4000000000000003E-3</v>
      </c>
      <c r="W45">
        <v>5.5100000000000003E-2</v>
      </c>
      <c r="X45">
        <v>-1.29E-2</v>
      </c>
      <c r="Y45">
        <v>3.2300000000000002E-2</v>
      </c>
      <c r="Z45">
        <v>1.6300000000000002E-2</v>
      </c>
      <c r="AA45">
        <v>5.8100000000000006E-2</v>
      </c>
      <c r="AB45">
        <v>3.6600000000000001E-2</v>
      </c>
      <c r="AC45" s="13">
        <f>'suppdata-USseries'!B106</f>
        <v>1.09E-2</v>
      </c>
      <c r="AD45">
        <v>-2.87E-2</v>
      </c>
      <c r="AE45">
        <v>5.8900000000000001E-2</v>
      </c>
    </row>
    <row r="46" spans="1:31" x14ac:dyDescent="0.2">
      <c r="A46">
        <v>2016</v>
      </c>
      <c r="B46" t="s">
        <v>22</v>
      </c>
      <c r="C46" t="s">
        <v>24</v>
      </c>
      <c r="D46">
        <v>5.0200000000000002E-2</v>
      </c>
      <c r="E46">
        <v>6.2200000000000005E-2</v>
      </c>
      <c r="F46">
        <v>1.2E-2</v>
      </c>
      <c r="G46">
        <v>5.9400000000000001E-2</v>
      </c>
      <c r="H46">
        <v>-7.2000000000000007E-3</v>
      </c>
      <c r="I46">
        <v>6.4399999999999999E-2</v>
      </c>
      <c r="J46">
        <v>3.3800000000000004E-2</v>
      </c>
      <c r="K46">
        <v>6.6907800000000003E-2</v>
      </c>
      <c r="L46">
        <v>0.05</v>
      </c>
      <c r="M46">
        <v>4.3799999999999999E-2</v>
      </c>
      <c r="N46">
        <v>5.4300000000000001E-2</v>
      </c>
      <c r="O46">
        <v>5.0100000000000006E-2</v>
      </c>
      <c r="P46">
        <v>6.0100000000000001E-2</v>
      </c>
      <c r="Q46">
        <v>9.9700000000000011E-2</v>
      </c>
      <c r="R46">
        <v>5.7500000000000002E-2</v>
      </c>
      <c r="S46">
        <v>5.6500000000000002E-2</v>
      </c>
      <c r="T46">
        <v>1.4E-3</v>
      </c>
      <c r="U46">
        <v>4.4500000000000005E-2</v>
      </c>
      <c r="V46">
        <v>-3.4000000000000002E-3</v>
      </c>
      <c r="W46">
        <v>5.5600000000000004E-2</v>
      </c>
      <c r="X46">
        <v>-7.4000000000000003E-3</v>
      </c>
      <c r="Y46">
        <v>3.2199999999999999E-2</v>
      </c>
      <c r="Z46">
        <v>1.67E-2</v>
      </c>
      <c r="AA46">
        <v>5.9000000000000004E-2</v>
      </c>
      <c r="AB46">
        <v>3.73E-2</v>
      </c>
      <c r="AC46" s="13">
        <f>'suppdata-USseries'!B107</f>
        <v>1.15E-2</v>
      </c>
      <c r="AD46">
        <v>-2.8200000000000003E-2</v>
      </c>
      <c r="AE46">
        <v>5.91E-2</v>
      </c>
    </row>
    <row r="47" spans="1:31" x14ac:dyDescent="0.2">
      <c r="A47">
        <v>2017</v>
      </c>
      <c r="B47" t="s">
        <v>22</v>
      </c>
      <c r="C47" t="s">
        <v>24</v>
      </c>
      <c r="D47">
        <v>5.7600000000000005E-2</v>
      </c>
      <c r="E47">
        <v>6.1600000000000002E-2</v>
      </c>
      <c r="F47">
        <v>5.2000000000000006E-3</v>
      </c>
      <c r="G47">
        <v>5.8600000000000006E-2</v>
      </c>
      <c r="H47">
        <v>-5.7000000000000002E-3</v>
      </c>
      <c r="I47">
        <v>6.4399999999999999E-2</v>
      </c>
      <c r="J47">
        <v>3.39E-2</v>
      </c>
      <c r="K47">
        <v>6.6629099999999997E-2</v>
      </c>
      <c r="L47">
        <v>4.99E-2</v>
      </c>
      <c r="M47">
        <v>4.2800000000000005E-2</v>
      </c>
      <c r="N47">
        <v>5.45E-2</v>
      </c>
      <c r="O47">
        <v>0.05</v>
      </c>
      <c r="P47">
        <v>6.0299999999999999E-2</v>
      </c>
      <c r="Q47">
        <v>9.9500000000000005E-2</v>
      </c>
      <c r="R47">
        <v>5.7500000000000002E-2</v>
      </c>
      <c r="S47">
        <v>5.6500000000000002E-2</v>
      </c>
      <c r="T47">
        <v>1.5E-3</v>
      </c>
      <c r="U47">
        <v>4.4400000000000002E-2</v>
      </c>
      <c r="V47">
        <v>-2.1000000000000003E-3</v>
      </c>
      <c r="W47">
        <v>5.6600000000000004E-2</v>
      </c>
      <c r="X47">
        <v>-7.4000000000000003E-3</v>
      </c>
      <c r="Y47">
        <v>3.1900000000000005E-2</v>
      </c>
      <c r="Z47">
        <v>1.6400000000000001E-2</v>
      </c>
      <c r="AA47">
        <v>5.8900000000000001E-2</v>
      </c>
      <c r="AB47">
        <v>3.73E-2</v>
      </c>
      <c r="AC47" s="13">
        <f>'suppdata-USseries'!B108</f>
        <v>1.43E-2</v>
      </c>
      <c r="AD47">
        <v>-2.4200000000000003E-2</v>
      </c>
      <c r="AE47">
        <v>5.9200000000000003E-2</v>
      </c>
    </row>
    <row r="48" spans="1:31" x14ac:dyDescent="0.2">
      <c r="A48">
        <v>2018</v>
      </c>
      <c r="B48" t="s">
        <v>22</v>
      </c>
      <c r="C48" t="s">
        <v>24</v>
      </c>
      <c r="D48">
        <v>5.7300000000000004E-2</v>
      </c>
      <c r="E48">
        <v>6.1400000000000003E-2</v>
      </c>
      <c r="F48">
        <v>-3.6000000000000003E-3</v>
      </c>
      <c r="G48">
        <v>5.8600000000000006E-2</v>
      </c>
      <c r="H48">
        <v>-5.5999999999999999E-3</v>
      </c>
      <c r="I48">
        <v>6.4399999999999999E-2</v>
      </c>
      <c r="J48">
        <v>3.3500000000000002E-2</v>
      </c>
      <c r="K48">
        <v>6.67161E-2</v>
      </c>
      <c r="L48">
        <v>4.9600000000000005E-2</v>
      </c>
      <c r="M48">
        <v>4.6400000000000004E-2</v>
      </c>
      <c r="N48">
        <v>5.4600000000000003E-2</v>
      </c>
      <c r="O48">
        <v>0.05</v>
      </c>
      <c r="P48">
        <v>5.96E-2</v>
      </c>
      <c r="Q48">
        <v>9.9500000000000005E-2</v>
      </c>
      <c r="R48">
        <v>5.7500000000000002E-2</v>
      </c>
      <c r="S48">
        <v>5.6500000000000002E-2</v>
      </c>
      <c r="T48">
        <v>1.5E-3</v>
      </c>
      <c r="U48">
        <v>4.4600000000000001E-2</v>
      </c>
      <c r="V48">
        <v>-1.9E-3</v>
      </c>
      <c r="W48">
        <v>5.7300000000000004E-2</v>
      </c>
      <c r="X48">
        <v>-7.3000000000000001E-3</v>
      </c>
      <c r="Y48">
        <v>3.0800000000000001E-2</v>
      </c>
      <c r="Z48">
        <v>1.7000000000000001E-2</v>
      </c>
      <c r="AA48">
        <v>5.8700000000000002E-2</v>
      </c>
      <c r="AB48">
        <v>3.6700000000000003E-2</v>
      </c>
      <c r="AC48" s="13">
        <f>'suppdata-USseries'!B109</f>
        <v>1.4800000000000001E-2</v>
      </c>
      <c r="AD48">
        <v>-2.4400000000000002E-2</v>
      </c>
      <c r="AE48">
        <v>5.8900000000000001E-2</v>
      </c>
    </row>
    <row r="49" spans="1:31" x14ac:dyDescent="0.2">
      <c r="A49">
        <v>2019</v>
      </c>
      <c r="B49" t="s">
        <v>22</v>
      </c>
      <c r="C49" t="s">
        <v>24</v>
      </c>
      <c r="D49">
        <v>5.7800000000000004E-2</v>
      </c>
      <c r="E49">
        <v>6.1400000000000003E-2</v>
      </c>
      <c r="F49">
        <v>-3.6000000000000003E-3</v>
      </c>
      <c r="G49">
        <v>5.8700000000000002E-2</v>
      </c>
      <c r="H49">
        <v>-5.7000000000000002E-3</v>
      </c>
      <c r="I49">
        <v>6.4399999999999999E-2</v>
      </c>
      <c r="J49">
        <v>3.3800000000000004E-2</v>
      </c>
      <c r="K49">
        <v>6.6887600000000005E-2</v>
      </c>
      <c r="L49">
        <v>4.9600000000000005E-2</v>
      </c>
      <c r="M49">
        <v>4.65E-2</v>
      </c>
      <c r="N49">
        <v>5.4600000000000003E-2</v>
      </c>
      <c r="O49">
        <v>0.05</v>
      </c>
      <c r="P49">
        <v>6.0000000000000005E-2</v>
      </c>
      <c r="Q49">
        <v>9.9600000000000008E-2</v>
      </c>
      <c r="R49">
        <v>5.7500000000000002E-2</v>
      </c>
      <c r="S49">
        <v>5.6500000000000002E-2</v>
      </c>
      <c r="T49">
        <v>1.4E-3</v>
      </c>
      <c r="U49">
        <v>4.4600000000000001E-2</v>
      </c>
      <c r="V49">
        <v>-2E-3</v>
      </c>
      <c r="W49">
        <v>5.7300000000000004E-2</v>
      </c>
      <c r="X49">
        <v>-7.3000000000000001E-3</v>
      </c>
      <c r="Y49">
        <v>3.09E-2</v>
      </c>
      <c r="Z49">
        <v>1.7000000000000001E-2</v>
      </c>
      <c r="AA49">
        <v>5.9200000000000003E-2</v>
      </c>
      <c r="AB49">
        <v>3.7600000000000001E-2</v>
      </c>
      <c r="AC49" s="13">
        <f>'suppdata-USseries'!B110</f>
        <v>1.5100000000000001E-2</v>
      </c>
      <c r="AD49">
        <v>-2.4500000000000001E-2</v>
      </c>
      <c r="AE49">
        <v>5.91E-2</v>
      </c>
    </row>
    <row r="50" spans="1:31" x14ac:dyDescent="0.2">
      <c r="A50">
        <v>2020</v>
      </c>
      <c r="B50" t="s">
        <v>22</v>
      </c>
      <c r="C50" t="s">
        <v>24</v>
      </c>
      <c r="D50">
        <v>5.79E-2</v>
      </c>
      <c r="E50">
        <v>6.1600000000000002E-2</v>
      </c>
      <c r="F50">
        <v>-3.7000000000000002E-3</v>
      </c>
      <c r="G50">
        <v>5.8900000000000001E-2</v>
      </c>
      <c r="H50">
        <v>-6.0000000000000001E-3</v>
      </c>
      <c r="I50">
        <v>6.4399999999999999E-2</v>
      </c>
      <c r="J50">
        <v>3.39E-2</v>
      </c>
      <c r="K50">
        <v>6.6993399999999995E-2</v>
      </c>
      <c r="L50">
        <v>4.9600000000000005E-2</v>
      </c>
      <c r="M50">
        <v>4.6600000000000003E-2</v>
      </c>
      <c r="N50">
        <v>5.4800000000000001E-2</v>
      </c>
      <c r="O50">
        <v>5.0500000000000003E-2</v>
      </c>
      <c r="P50">
        <v>6.0200000000000004E-2</v>
      </c>
      <c r="Q50">
        <v>9.9500000000000005E-2</v>
      </c>
      <c r="R50">
        <v>5.7500000000000002E-2</v>
      </c>
      <c r="S50">
        <v>5.6500000000000002E-2</v>
      </c>
      <c r="T50">
        <v>1.4E-3</v>
      </c>
      <c r="U50">
        <v>4.5100000000000001E-2</v>
      </c>
      <c r="V50">
        <v>-2E-3</v>
      </c>
      <c r="W50">
        <v>5.7500000000000002E-2</v>
      </c>
      <c r="X50">
        <v>-7.4000000000000003E-3</v>
      </c>
      <c r="Y50">
        <v>3.09E-2</v>
      </c>
      <c r="Z50">
        <v>1.6900000000000002E-2</v>
      </c>
      <c r="AA50">
        <v>6.0000000000000005E-2</v>
      </c>
      <c r="AB50">
        <v>3.7900000000000003E-2</v>
      </c>
      <c r="AC50">
        <v>1.5000000000000001E-2</v>
      </c>
      <c r="AD50">
        <v>-2.46E-2</v>
      </c>
      <c r="AE50">
        <v>5.8900000000000001E-2</v>
      </c>
    </row>
    <row r="51" spans="1:31" x14ac:dyDescent="0.2">
      <c r="A51">
        <v>2021</v>
      </c>
      <c r="B51" t="s">
        <v>22</v>
      </c>
      <c r="C51" t="s">
        <v>24</v>
      </c>
      <c r="D51">
        <v>5.7200000000000001E-2</v>
      </c>
      <c r="E51">
        <v>6.08E-2</v>
      </c>
      <c r="F51">
        <v>-3.6000000000000003E-3</v>
      </c>
      <c r="G51">
        <v>5.8200000000000002E-2</v>
      </c>
      <c r="H51">
        <v>-5.7000000000000002E-3</v>
      </c>
      <c r="I51">
        <v>6.3600000000000004E-2</v>
      </c>
      <c r="J51">
        <v>3.3500000000000002E-2</v>
      </c>
      <c r="K51">
        <v>6.6725699999999999E-2</v>
      </c>
      <c r="L51">
        <v>4.8899999999999999E-2</v>
      </c>
      <c r="M51">
        <v>4.6400000000000004E-2</v>
      </c>
      <c r="N51">
        <v>5.4600000000000003E-2</v>
      </c>
      <c r="O51">
        <v>4.9600000000000005E-2</v>
      </c>
      <c r="P51">
        <v>5.9000000000000004E-2</v>
      </c>
      <c r="Q51">
        <v>9.9600000000000008E-2</v>
      </c>
      <c r="R51">
        <v>5.7500000000000002E-2</v>
      </c>
      <c r="S51">
        <v>5.6500000000000002E-2</v>
      </c>
      <c r="T51">
        <v>1.4E-3</v>
      </c>
      <c r="U51">
        <v>4.4700000000000004E-2</v>
      </c>
      <c r="V51">
        <v>-2E-3</v>
      </c>
      <c r="W51">
        <v>5.7200000000000001E-2</v>
      </c>
      <c r="X51">
        <v>-7.3000000000000001E-3</v>
      </c>
      <c r="Y51">
        <v>3.09E-2</v>
      </c>
      <c r="Z51">
        <v>1.7000000000000001E-2</v>
      </c>
      <c r="AA51">
        <v>5.8300000000000005E-2</v>
      </c>
      <c r="AB51">
        <v>3.6700000000000003E-2</v>
      </c>
      <c r="AC51">
        <v>1.4800000000000001E-2</v>
      </c>
      <c r="AD51">
        <v>-2.4400000000000002E-2</v>
      </c>
      <c r="AE51">
        <v>5.8900000000000001E-2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B22F-487F-DD4E-B227-FEF21DD19EBD}">
  <dimension ref="A1:T110"/>
  <sheetViews>
    <sheetView workbookViewId="0">
      <selection activeCell="B8" sqref="B8:B110"/>
    </sheetView>
  </sheetViews>
  <sheetFormatPr baseColWidth="10" defaultRowHeight="15" x14ac:dyDescent="0.2"/>
  <sheetData>
    <row r="1" spans="1:20" x14ac:dyDescent="0.2">
      <c r="A1" s="3" t="s">
        <v>58</v>
      </c>
    </row>
    <row r="2" spans="1:20" ht="16" x14ac:dyDescent="0.2">
      <c r="C2" s="16" t="s">
        <v>40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0" ht="68" x14ac:dyDescent="0.2">
      <c r="B3" t="s">
        <v>41</v>
      </c>
      <c r="C3" s="5" t="s">
        <v>42</v>
      </c>
      <c r="D3" s="5" t="s">
        <v>43</v>
      </c>
      <c r="E3" s="5" t="s">
        <v>44</v>
      </c>
      <c r="F3" s="5" t="s">
        <v>45</v>
      </c>
      <c r="G3" s="5" t="s">
        <v>46</v>
      </c>
      <c r="H3" s="5" t="s">
        <v>47</v>
      </c>
      <c r="I3" s="6" t="s">
        <v>48</v>
      </c>
      <c r="J3" s="5" t="s">
        <v>49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54</v>
      </c>
      <c r="P3" s="6" t="s">
        <v>55</v>
      </c>
      <c r="Q3" s="6" t="s">
        <v>56</v>
      </c>
      <c r="R3" s="6" t="s">
        <v>57</v>
      </c>
    </row>
    <row r="4" spans="1:20" x14ac:dyDescent="0.2">
      <c r="A4" s="7">
        <v>1913</v>
      </c>
      <c r="B4" s="7"/>
      <c r="C4" s="8"/>
      <c r="D4" s="8"/>
      <c r="E4" s="8"/>
      <c r="F4" s="8">
        <v>0.44021392434230211</v>
      </c>
      <c r="G4" s="8">
        <v>0.39208625067717034</v>
      </c>
      <c r="H4" s="8">
        <v>0.22531783408551995</v>
      </c>
      <c r="I4" s="8">
        <v>0.22549558073229725</v>
      </c>
      <c r="J4" s="8">
        <v>8.8130594809045948E-2</v>
      </c>
      <c r="K4" s="8"/>
      <c r="L4" s="8"/>
      <c r="M4" s="8"/>
      <c r="N4" s="8">
        <v>0.21489609025678216</v>
      </c>
      <c r="O4" s="8">
        <v>4.8127673665131765E-2</v>
      </c>
      <c r="P4" s="8">
        <v>0.1667684165916504</v>
      </c>
      <c r="Q4" s="8">
        <v>0.137187239276474</v>
      </c>
      <c r="R4" s="7"/>
    </row>
    <row r="5" spans="1:20" x14ac:dyDescent="0.2">
      <c r="A5" s="7">
        <v>1914</v>
      </c>
      <c r="B5" s="7"/>
      <c r="C5" s="8"/>
      <c r="D5" s="8"/>
      <c r="E5" s="8"/>
      <c r="F5" s="8">
        <v>0.44061709414053224</v>
      </c>
      <c r="G5" s="8">
        <v>0.39310611052788891</v>
      </c>
      <c r="H5" s="8">
        <v>0.22187748782152664</v>
      </c>
      <c r="I5" s="8">
        <v>0.22206558156815603</v>
      </c>
      <c r="J5" s="8">
        <v>9.1721126478820497E-2</v>
      </c>
      <c r="K5" s="8"/>
      <c r="L5" s="8"/>
      <c r="M5" s="8"/>
      <c r="N5" s="8">
        <v>0.2187396063190056</v>
      </c>
      <c r="O5" s="8">
        <v>4.7510983612643332E-2</v>
      </c>
      <c r="P5" s="8">
        <v>0.17122862270636227</v>
      </c>
      <c r="Q5" s="8">
        <v>0.13015636134270614</v>
      </c>
      <c r="R5" s="7"/>
      <c r="T5" s="8"/>
    </row>
    <row r="6" spans="1:20" x14ac:dyDescent="0.2">
      <c r="A6" s="7">
        <v>1915</v>
      </c>
      <c r="B6" s="7"/>
      <c r="C6" s="8"/>
      <c r="D6" s="8"/>
      <c r="E6" s="8"/>
      <c r="F6" s="8">
        <v>0.43775552186884054</v>
      </c>
      <c r="G6" s="8">
        <v>0.39234358335185526</v>
      </c>
      <c r="H6" s="8">
        <v>0.23313621676027849</v>
      </c>
      <c r="I6" s="8">
        <v>0.23331583925338872</v>
      </c>
      <c r="J6" s="8">
        <v>0.11133779313712759</v>
      </c>
      <c r="K6" s="8"/>
      <c r="L6" s="8"/>
      <c r="M6" s="8"/>
      <c r="N6" s="8">
        <v>0.20461930510856205</v>
      </c>
      <c r="O6" s="8">
        <v>4.5411938516985273E-2</v>
      </c>
      <c r="P6" s="8">
        <v>0.15920736659157678</v>
      </c>
      <c r="Q6" s="8">
        <v>0.12179842362315089</v>
      </c>
      <c r="R6" s="7"/>
    </row>
    <row r="7" spans="1:20" x14ac:dyDescent="0.2">
      <c r="A7" s="7">
        <v>1916</v>
      </c>
      <c r="B7" s="7"/>
      <c r="C7" s="8"/>
      <c r="D7" s="8"/>
      <c r="E7" s="8"/>
      <c r="F7" s="8">
        <v>0.42683875138557886</v>
      </c>
      <c r="G7" s="8">
        <v>0.3709670633929546</v>
      </c>
      <c r="H7" s="8">
        <v>0.24765429609930037</v>
      </c>
      <c r="I7" s="8">
        <v>0.2478201952489435</v>
      </c>
      <c r="J7" s="8">
        <v>0.11406335260057583</v>
      </c>
      <c r="K7" s="8"/>
      <c r="L7" s="8"/>
      <c r="M7" s="8"/>
      <c r="N7" s="8">
        <v>0.17918445528627849</v>
      </c>
      <c r="O7" s="8">
        <v>5.5871687992624264E-2</v>
      </c>
      <c r="P7" s="8">
        <v>0.12331276729365423</v>
      </c>
      <c r="Q7" s="8">
        <v>0.13359094349872452</v>
      </c>
      <c r="R7" s="7"/>
    </row>
    <row r="8" spans="1:20" ht="16" x14ac:dyDescent="0.2">
      <c r="A8" s="7">
        <v>1917</v>
      </c>
      <c r="B8" s="9">
        <f t="shared" ref="B8:B26" si="0">C8*4.5%</f>
        <v>9.219436151908747E-3</v>
      </c>
      <c r="C8" s="8">
        <v>0.20487635893130551</v>
      </c>
      <c r="D8" s="8">
        <v>0.79512364106869449</v>
      </c>
      <c r="E8" s="8">
        <v>0.67310037187046279</v>
      </c>
      <c r="F8" s="8">
        <v>0.41081742397509835</v>
      </c>
      <c r="G8" s="8">
        <v>0.34837108776890996</v>
      </c>
      <c r="H8" s="8">
        <v>0.22001700755575318</v>
      </c>
      <c r="I8" s="8">
        <v>0.22022674209084012</v>
      </c>
      <c r="J8" s="8">
        <v>9.4323836953905435E-2</v>
      </c>
      <c r="K8" s="8">
        <v>0.38430621709359614</v>
      </c>
      <c r="L8" s="8">
        <v>0.1220232691982317</v>
      </c>
      <c r="M8" s="8">
        <v>0.26228294789536444</v>
      </c>
      <c r="N8" s="8">
        <v>0.19080041641934517</v>
      </c>
      <c r="O8" s="8">
        <v>6.2446336206188391E-2</v>
      </c>
      <c r="P8" s="8">
        <v>0.12835408021315678</v>
      </c>
      <c r="Q8" s="8">
        <v>0.12569317060184776</v>
      </c>
      <c r="R8" s="7"/>
    </row>
    <row r="9" spans="1:20" ht="16" x14ac:dyDescent="0.2">
      <c r="A9" s="7">
        <v>1918</v>
      </c>
      <c r="B9" s="9">
        <f t="shared" si="0"/>
        <v>1.0006023112280637E-2</v>
      </c>
      <c r="C9" s="8">
        <v>0.22235606916179196</v>
      </c>
      <c r="D9" s="8">
        <v>0.77764393083820804</v>
      </c>
      <c r="E9" s="8">
        <v>0.6468562202647512</v>
      </c>
      <c r="F9" s="8">
        <v>0.37389711325046826</v>
      </c>
      <c r="G9" s="8">
        <v>0.3017970986784117</v>
      </c>
      <c r="H9" s="8">
        <v>0.17636089892246498</v>
      </c>
      <c r="I9" s="8">
        <v>0.17663999343147441</v>
      </c>
      <c r="J9" s="8">
        <v>7.035060210275014E-2</v>
      </c>
      <c r="K9" s="8">
        <v>0.40374681758773978</v>
      </c>
      <c r="L9" s="8">
        <v>0.13078771057345684</v>
      </c>
      <c r="M9" s="8">
        <v>0.27295910701428294</v>
      </c>
      <c r="N9" s="8">
        <v>0.19753621432800328</v>
      </c>
      <c r="O9" s="8">
        <v>7.2100014572056559E-2</v>
      </c>
      <c r="P9" s="8">
        <v>0.12543619975594672</v>
      </c>
      <c r="Q9" s="8">
        <v>0.10601029681971484</v>
      </c>
      <c r="R9" s="7"/>
    </row>
    <row r="10" spans="1:20" ht="16" x14ac:dyDescent="0.2">
      <c r="A10" s="7">
        <v>1919</v>
      </c>
      <c r="B10" s="9">
        <f t="shared" si="0"/>
        <v>9.285358429448538E-3</v>
      </c>
      <c r="C10" s="8">
        <v>0.20634129843218973</v>
      </c>
      <c r="D10" s="8">
        <v>0.79365870156781027</v>
      </c>
      <c r="E10" s="8">
        <v>0.67227093330061349</v>
      </c>
      <c r="F10" s="8">
        <v>0.39973235352534392</v>
      </c>
      <c r="G10" s="8">
        <v>0.32370787089133224</v>
      </c>
      <c r="H10" s="8">
        <v>0.18481438504437503</v>
      </c>
      <c r="I10" s="8">
        <v>0.18508962975486862</v>
      </c>
      <c r="J10" s="8">
        <v>6.9412756056230637E-2</v>
      </c>
      <c r="K10" s="8">
        <v>0.39392634804246635</v>
      </c>
      <c r="L10" s="8">
        <v>0.12138776826719677</v>
      </c>
      <c r="M10" s="8">
        <v>0.27253857977526957</v>
      </c>
      <c r="N10" s="8">
        <v>0.21491796848096889</v>
      </c>
      <c r="O10" s="8">
        <v>7.6024482634011681E-2</v>
      </c>
      <c r="P10" s="8">
        <v>0.13889348584695721</v>
      </c>
      <c r="Q10" s="8">
        <v>0.11540162898814439</v>
      </c>
      <c r="R10" s="7"/>
    </row>
    <row r="11" spans="1:20" ht="16" x14ac:dyDescent="0.2">
      <c r="A11" s="7">
        <v>1920</v>
      </c>
      <c r="B11" s="9">
        <f t="shared" si="0"/>
        <v>1.0233267961413646E-2</v>
      </c>
      <c r="C11" s="8">
        <v>0.227405954698081</v>
      </c>
      <c r="D11" s="8">
        <v>0.772594045301919</v>
      </c>
      <c r="E11" s="8">
        <v>0.62743942860565149</v>
      </c>
      <c r="F11" s="8">
        <v>0.35599422427023353</v>
      </c>
      <c r="G11" s="8">
        <v>0.28279381849709023</v>
      </c>
      <c r="H11" s="8">
        <v>0.1495462391204814</v>
      </c>
      <c r="I11" s="8">
        <v>0.14988373098513033</v>
      </c>
      <c r="J11" s="8">
        <v>5.0633203373353301E-2</v>
      </c>
      <c r="K11" s="8">
        <v>0.41659982103168547</v>
      </c>
      <c r="L11" s="8">
        <v>0.1451546166962675</v>
      </c>
      <c r="M11" s="8">
        <v>0.27144520433541797</v>
      </c>
      <c r="N11" s="8">
        <v>0.20644798514975213</v>
      </c>
      <c r="O11" s="8">
        <v>7.3200405773143296E-2</v>
      </c>
      <c r="P11" s="8">
        <v>0.13324757937660883</v>
      </c>
      <c r="Q11" s="8">
        <v>9.8913035747128092E-2</v>
      </c>
      <c r="R11" s="7"/>
    </row>
    <row r="12" spans="1:20" ht="16" x14ac:dyDescent="0.2">
      <c r="A12" s="7">
        <v>1921</v>
      </c>
      <c r="B12" s="9">
        <f t="shared" si="0"/>
        <v>1.0165476552734126E-2</v>
      </c>
      <c r="C12" s="8">
        <v>0.22589947894964724</v>
      </c>
      <c r="D12" s="8">
        <v>0.77410052105035276</v>
      </c>
      <c r="E12" s="8">
        <v>0.62983903109176997</v>
      </c>
      <c r="F12" s="8">
        <v>0.35948915045935143</v>
      </c>
      <c r="G12" s="8">
        <v>0.28625262782516581</v>
      </c>
      <c r="H12" s="8">
        <v>0.15079519996030011</v>
      </c>
      <c r="I12" s="8">
        <v>0.15114086083795528</v>
      </c>
      <c r="J12" s="8">
        <v>4.9049789495686349E-2</v>
      </c>
      <c r="K12" s="8">
        <v>0.41461137059100134</v>
      </c>
      <c r="L12" s="8">
        <v>0.14426148995858279</v>
      </c>
      <c r="M12" s="8">
        <v>0.27034988063241855</v>
      </c>
      <c r="N12" s="8">
        <v>0.20869395049905132</v>
      </c>
      <c r="O12" s="8">
        <v>7.3236522634185619E-2</v>
      </c>
      <c r="P12" s="8">
        <v>0.1354574278648657</v>
      </c>
      <c r="Q12" s="8">
        <v>0.10174541046461376</v>
      </c>
      <c r="R12" s="7"/>
    </row>
    <row r="13" spans="1:20" ht="16" x14ac:dyDescent="0.2">
      <c r="A13" s="7">
        <v>1922</v>
      </c>
      <c r="B13" s="9">
        <f t="shared" si="0"/>
        <v>9.6264798574939876E-3</v>
      </c>
      <c r="C13" s="8">
        <v>0.2139217746109775</v>
      </c>
      <c r="D13" s="8">
        <v>0.7860782253890225</v>
      </c>
      <c r="E13" s="8">
        <v>0.65196246822025616</v>
      </c>
      <c r="F13" s="8">
        <v>0.39093978552262987</v>
      </c>
      <c r="G13" s="8">
        <v>0.31540943070965277</v>
      </c>
      <c r="H13" s="8">
        <v>0.17171946422905882</v>
      </c>
      <c r="I13" s="8">
        <v>0.17204146046610289</v>
      </c>
      <c r="J13" s="8">
        <v>6.0264170807953196E-2</v>
      </c>
      <c r="K13" s="8">
        <v>0.39513843986639263</v>
      </c>
      <c r="L13" s="8">
        <v>0.13411575716876634</v>
      </c>
      <c r="M13" s="8">
        <v>0.2610226826976263</v>
      </c>
      <c r="N13" s="8">
        <v>0.21922032129357105</v>
      </c>
      <c r="O13" s="8">
        <v>7.5530354812977096E-2</v>
      </c>
      <c r="P13" s="8">
        <v>0.14368996648059396</v>
      </c>
      <c r="Q13" s="8">
        <v>0.11145529342110562</v>
      </c>
      <c r="R13" s="7"/>
    </row>
    <row r="14" spans="1:20" ht="16" x14ac:dyDescent="0.2">
      <c r="A14" s="7">
        <v>1923</v>
      </c>
      <c r="B14" s="9">
        <f t="shared" si="0"/>
        <v>9.3360062435233742E-3</v>
      </c>
      <c r="C14" s="8">
        <v>0.20746680541163054</v>
      </c>
      <c r="D14" s="8">
        <v>0.79253319458836946</v>
      </c>
      <c r="E14" s="8">
        <v>0.63445608942146658</v>
      </c>
      <c r="F14" s="8">
        <v>0.3474597361099856</v>
      </c>
      <c r="G14" s="8">
        <v>0.27910929211062296</v>
      </c>
      <c r="H14" s="8">
        <v>0.14911102313770533</v>
      </c>
      <c r="I14" s="8">
        <v>0.14948001092273172</v>
      </c>
      <c r="J14" s="8">
        <v>5.1665475904917685E-2</v>
      </c>
      <c r="K14" s="8">
        <v>0.44507345847838387</v>
      </c>
      <c r="L14" s="8">
        <v>0.15807710516690288</v>
      </c>
      <c r="M14" s="8">
        <v>0.28699635331148099</v>
      </c>
      <c r="N14" s="8">
        <v>0.19834871297228027</v>
      </c>
      <c r="O14" s="8">
        <v>6.8350443999362631E-2</v>
      </c>
      <c r="P14" s="8">
        <v>0.12999826897291764</v>
      </c>
      <c r="Q14" s="8">
        <v>9.7445547232787644E-2</v>
      </c>
      <c r="R14" s="7"/>
    </row>
    <row r="15" spans="1:20" ht="16" x14ac:dyDescent="0.2">
      <c r="A15" s="7">
        <v>1924</v>
      </c>
      <c r="B15" s="9">
        <f t="shared" si="0"/>
        <v>8.6921907241904288E-3</v>
      </c>
      <c r="C15" s="8">
        <v>0.19315979387089843</v>
      </c>
      <c r="D15" s="8">
        <v>0.80684020612910157</v>
      </c>
      <c r="E15" s="8">
        <v>0.65225686984039555</v>
      </c>
      <c r="F15" s="8">
        <v>0.36792609418013494</v>
      </c>
      <c r="G15" s="8">
        <v>0.29708328714760557</v>
      </c>
      <c r="H15" s="8">
        <v>0.16008967632044749</v>
      </c>
      <c r="I15" s="8">
        <v>0.16045037962043204</v>
      </c>
      <c r="J15" s="8">
        <v>5.5759200620812951E-2</v>
      </c>
      <c r="K15" s="8">
        <v>0.43891411194896662</v>
      </c>
      <c r="L15" s="8">
        <v>0.15458333628870602</v>
      </c>
      <c r="M15" s="8">
        <v>0.2843307756602606</v>
      </c>
      <c r="N15" s="8">
        <v>0.20783641785968746</v>
      </c>
      <c r="O15" s="8">
        <v>7.0842807032529376E-2</v>
      </c>
      <c r="P15" s="8">
        <v>0.13699361082715808</v>
      </c>
      <c r="Q15" s="8">
        <v>0.10433047569963454</v>
      </c>
      <c r="R15" s="7"/>
    </row>
    <row r="16" spans="1:20" ht="16" x14ac:dyDescent="0.2">
      <c r="A16" s="7">
        <v>1925</v>
      </c>
      <c r="B16" s="9">
        <f t="shared" si="0"/>
        <v>7.9655536863771446E-3</v>
      </c>
      <c r="C16" s="8">
        <v>0.17701230414171432</v>
      </c>
      <c r="D16" s="8">
        <v>0.82298769585828568</v>
      </c>
      <c r="E16" s="8">
        <v>0.70785087363370425</v>
      </c>
      <c r="F16" s="8">
        <v>0.43054809130740757</v>
      </c>
      <c r="G16" s="8">
        <v>0.34625888155663809</v>
      </c>
      <c r="H16" s="8">
        <v>0.18640763079714109</v>
      </c>
      <c r="I16" s="8">
        <v>0.18673210844887153</v>
      </c>
      <c r="J16" s="8">
        <v>6.7163249094806782E-2</v>
      </c>
      <c r="K16" s="8">
        <v>0.39243960455087812</v>
      </c>
      <c r="L16" s="8">
        <v>0.11513682222458144</v>
      </c>
      <c r="M16" s="8">
        <v>0.27730278232629668</v>
      </c>
      <c r="N16" s="8">
        <v>0.24414046051026647</v>
      </c>
      <c r="O16" s="8">
        <v>8.4289209750769478E-2</v>
      </c>
      <c r="P16" s="8">
        <v>0.15985125075949699</v>
      </c>
      <c r="Q16" s="8">
        <v>0.11924438170233431</v>
      </c>
      <c r="R16" s="7"/>
    </row>
    <row r="17" spans="1:18" ht="16" x14ac:dyDescent="0.2">
      <c r="A17" s="7">
        <v>1926</v>
      </c>
      <c r="B17" s="9">
        <f t="shared" si="0"/>
        <v>7.6399248205045915E-3</v>
      </c>
      <c r="C17" s="8">
        <v>0.16977610712232427</v>
      </c>
      <c r="D17" s="8">
        <v>0.83022389287767573</v>
      </c>
      <c r="E17" s="8">
        <v>0.72437689241119163</v>
      </c>
      <c r="F17" s="8">
        <v>0.45125598966019409</v>
      </c>
      <c r="G17" s="8">
        <v>0.36461864249494208</v>
      </c>
      <c r="H17" s="8">
        <v>0.20269895559595805</v>
      </c>
      <c r="I17" s="8">
        <v>0.20300290414156211</v>
      </c>
      <c r="J17" s="8">
        <v>7.5118457768776153E-2</v>
      </c>
      <c r="K17" s="8">
        <v>0.37896790321748164</v>
      </c>
      <c r="L17" s="8">
        <v>0.1058470004664841</v>
      </c>
      <c r="M17" s="8">
        <v>0.27312090275099754</v>
      </c>
      <c r="N17" s="8">
        <v>0.24855703406423604</v>
      </c>
      <c r="O17" s="8">
        <v>8.663734716525201E-2</v>
      </c>
      <c r="P17" s="8">
        <v>0.16191968689898403</v>
      </c>
      <c r="Q17" s="8">
        <v>0.12758049782718189</v>
      </c>
      <c r="R17" s="7"/>
    </row>
    <row r="18" spans="1:18" ht="16" x14ac:dyDescent="0.2">
      <c r="A18" s="7">
        <v>1927</v>
      </c>
      <c r="B18" s="9">
        <f t="shared" si="0"/>
        <v>7.2480179551726795E-3</v>
      </c>
      <c r="C18" s="8">
        <v>0.16106706567050399</v>
      </c>
      <c r="D18" s="8">
        <v>0.83893293432949601</v>
      </c>
      <c r="E18" s="8">
        <v>0.73331029484153254</v>
      </c>
      <c r="F18" s="8">
        <v>0.49460790946661498</v>
      </c>
      <c r="G18" s="8">
        <v>0.4025856820364927</v>
      </c>
      <c r="H18" s="8">
        <v>0.22641186213556661</v>
      </c>
      <c r="I18" s="8">
        <v>0.22667999408071771</v>
      </c>
      <c r="J18" s="8">
        <v>8.5350579102099061E-2</v>
      </c>
      <c r="K18" s="8">
        <v>0.34432502486288102</v>
      </c>
      <c r="L18" s="8">
        <v>0.10562263948796347</v>
      </c>
      <c r="M18" s="8">
        <v>0.23870238537491756</v>
      </c>
      <c r="N18" s="8">
        <v>0.2681960473310484</v>
      </c>
      <c r="O18" s="8">
        <v>9.2022227430122283E-2</v>
      </c>
      <c r="P18" s="8">
        <v>0.17617381990092609</v>
      </c>
      <c r="Q18" s="8">
        <v>0.14106128303346754</v>
      </c>
      <c r="R18" s="7"/>
    </row>
    <row r="19" spans="1:18" ht="16" x14ac:dyDescent="0.2">
      <c r="A19" s="7">
        <v>1928</v>
      </c>
      <c r="B19" s="9">
        <f t="shared" si="0"/>
        <v>7.0029940233130895E-3</v>
      </c>
      <c r="C19" s="8">
        <v>0.15562208940695754</v>
      </c>
      <c r="D19" s="8">
        <v>0.84437791059304246</v>
      </c>
      <c r="E19" s="8">
        <v>0.74102317003754115</v>
      </c>
      <c r="F19" s="8">
        <v>0.5140980617156492</v>
      </c>
      <c r="G19" s="8">
        <v>0.42309926012005583</v>
      </c>
      <c r="H19" s="8">
        <v>0.24617347576162346</v>
      </c>
      <c r="I19" s="8">
        <v>0.2464110680499349</v>
      </c>
      <c r="J19" s="8">
        <v>9.7616680484731114E-2</v>
      </c>
      <c r="K19" s="8">
        <v>0.33027984887739326</v>
      </c>
      <c r="L19" s="8">
        <v>0.10335474055550131</v>
      </c>
      <c r="M19" s="8">
        <v>0.22692510832189194</v>
      </c>
      <c r="N19" s="8">
        <v>0.26792458595402574</v>
      </c>
      <c r="O19" s="8">
        <v>9.099880159559337E-2</v>
      </c>
      <c r="P19" s="8">
        <v>0.17692578435843237</v>
      </c>
      <c r="Q19" s="8">
        <v>0.14855679527689236</v>
      </c>
      <c r="R19" s="7"/>
    </row>
    <row r="20" spans="1:18" ht="16" x14ac:dyDescent="0.2">
      <c r="A20" s="7">
        <v>1929</v>
      </c>
      <c r="B20" s="9">
        <f t="shared" si="0"/>
        <v>7.0839542931658284E-3</v>
      </c>
      <c r="C20" s="8">
        <v>0.15742120651479619</v>
      </c>
      <c r="D20" s="8">
        <v>0.84257879348520381</v>
      </c>
      <c r="E20" s="8">
        <v>0.74058991604400659</v>
      </c>
      <c r="F20" s="8">
        <v>0.50553320973102644</v>
      </c>
      <c r="G20" s="8">
        <v>0.4171065293746048</v>
      </c>
      <c r="H20" s="8">
        <v>0.24790042489816416</v>
      </c>
      <c r="I20" s="8">
        <v>0.24814086314988076</v>
      </c>
      <c r="J20" s="8">
        <v>0.10193891326689758</v>
      </c>
      <c r="K20" s="8">
        <v>0.33704558375417737</v>
      </c>
      <c r="L20" s="8">
        <v>0.10198887744119722</v>
      </c>
      <c r="M20" s="8">
        <v>0.23505670631298015</v>
      </c>
      <c r="N20" s="8">
        <v>0.25763278483286228</v>
      </c>
      <c r="O20" s="8">
        <v>8.842668035642165E-2</v>
      </c>
      <c r="P20" s="8">
        <v>0.16920610447644063</v>
      </c>
      <c r="Q20" s="8">
        <v>0.14596151163126658</v>
      </c>
      <c r="R20" s="7"/>
    </row>
    <row r="21" spans="1:18" ht="16" x14ac:dyDescent="0.2">
      <c r="A21" s="7">
        <v>1930</v>
      </c>
      <c r="B21" s="9">
        <f t="shared" si="0"/>
        <v>7.3715466099080933E-3</v>
      </c>
      <c r="C21" s="8">
        <v>0.16381214688684653</v>
      </c>
      <c r="D21" s="8">
        <v>0.83618785311315347</v>
      </c>
      <c r="E21" s="8">
        <v>0.74693668485545273</v>
      </c>
      <c r="F21" s="8">
        <v>0.48951340928575582</v>
      </c>
      <c r="G21" s="8">
        <v>0.39988221271165414</v>
      </c>
      <c r="H21" s="8">
        <v>0.22972237321111191</v>
      </c>
      <c r="I21" s="8">
        <v>0.2300054786712665</v>
      </c>
      <c r="J21" s="8">
        <v>8.9589414118536839E-2</v>
      </c>
      <c r="K21" s="8">
        <v>0.34667444382739765</v>
      </c>
      <c r="L21" s="8">
        <v>8.9251168257700741E-2</v>
      </c>
      <c r="M21" s="8">
        <v>0.25742327556969691</v>
      </c>
      <c r="N21" s="8">
        <v>0.25979103607464393</v>
      </c>
      <c r="O21" s="8">
        <v>8.9631196574101679E-2</v>
      </c>
      <c r="P21" s="8">
        <v>0.17015983950054223</v>
      </c>
      <c r="Q21" s="8">
        <v>0.14013295909257506</v>
      </c>
      <c r="R21" s="7"/>
    </row>
    <row r="22" spans="1:18" ht="16" x14ac:dyDescent="0.2">
      <c r="A22" s="7">
        <v>1931</v>
      </c>
      <c r="B22" s="9">
        <f t="shared" si="0"/>
        <v>7.3932578841484076E-3</v>
      </c>
      <c r="C22" s="8">
        <v>0.16429461964774239</v>
      </c>
      <c r="D22" s="8">
        <v>0.83570538035225761</v>
      </c>
      <c r="E22" s="8">
        <v>0.73946479717398073</v>
      </c>
      <c r="F22" s="8">
        <v>0.47965689621202323</v>
      </c>
      <c r="G22" s="8">
        <v>0.38757538175763917</v>
      </c>
      <c r="H22" s="8">
        <v>0.21620148176713322</v>
      </c>
      <c r="I22" s="8">
        <v>0.21651956158343183</v>
      </c>
      <c r="J22" s="8">
        <v>8.1817639959042052E-2</v>
      </c>
      <c r="K22" s="8">
        <v>0.35604848414023438</v>
      </c>
      <c r="L22" s="8">
        <v>9.6240583178276884E-2</v>
      </c>
      <c r="M22" s="8">
        <v>0.25980790096195749</v>
      </c>
      <c r="N22" s="8">
        <v>0.26345541444489001</v>
      </c>
      <c r="O22" s="8">
        <v>9.2081514454384061E-2</v>
      </c>
      <c r="P22" s="8">
        <v>0.17137389999050595</v>
      </c>
      <c r="Q22" s="8">
        <v>0.13438384180809115</v>
      </c>
      <c r="R22" s="7"/>
    </row>
    <row r="23" spans="1:18" ht="16" x14ac:dyDescent="0.2">
      <c r="A23" s="7">
        <v>1932</v>
      </c>
      <c r="B23" s="9">
        <f t="shared" si="0"/>
        <v>7.2065216197776966E-3</v>
      </c>
      <c r="C23" s="8">
        <v>0.16014492488394882</v>
      </c>
      <c r="D23" s="8">
        <v>0.83985507511605118</v>
      </c>
      <c r="E23" s="8">
        <v>0.74275846643570842</v>
      </c>
      <c r="F23" s="8">
        <v>0.47034896557012518</v>
      </c>
      <c r="G23" s="8">
        <v>0.39037549532202709</v>
      </c>
      <c r="H23" s="8">
        <v>0.22417174720785932</v>
      </c>
      <c r="I23" s="8">
        <v>0.22448093285762974</v>
      </c>
      <c r="J23" s="8">
        <v>7.5133529430097074E-2</v>
      </c>
      <c r="K23" s="8">
        <v>0.369506109545926</v>
      </c>
      <c r="L23" s="8">
        <v>9.7096608680342755E-2</v>
      </c>
      <c r="M23" s="8">
        <v>0.27240950086558324</v>
      </c>
      <c r="N23" s="8">
        <v>0.24617721836226586</v>
      </c>
      <c r="O23" s="8">
        <v>7.9973470248098089E-2</v>
      </c>
      <c r="P23" s="8">
        <v>0.16620374811416777</v>
      </c>
      <c r="Q23" s="8">
        <v>0.14903821777776224</v>
      </c>
      <c r="R23" s="7"/>
    </row>
    <row r="24" spans="1:18" ht="16" x14ac:dyDescent="0.2">
      <c r="A24" s="7">
        <v>1933</v>
      </c>
      <c r="B24" s="9">
        <f t="shared" si="0"/>
        <v>7.1351521152269899E-3</v>
      </c>
      <c r="C24" s="8">
        <v>0.15855893589393311</v>
      </c>
      <c r="D24" s="8">
        <v>0.84144106410606689</v>
      </c>
      <c r="E24" s="8">
        <v>0.74834179836902226</v>
      </c>
      <c r="F24" s="8">
        <v>0.47075344757412113</v>
      </c>
      <c r="G24" s="8">
        <v>0.38618147156557575</v>
      </c>
      <c r="H24" s="8">
        <v>0.22187766822150759</v>
      </c>
      <c r="I24" s="8">
        <v>0.22219936490238162</v>
      </c>
      <c r="J24" s="8">
        <v>7.7652610653984711E-2</v>
      </c>
      <c r="K24" s="8">
        <v>0.37068761653194576</v>
      </c>
      <c r="L24" s="8">
        <v>9.3099265737044634E-2</v>
      </c>
      <c r="M24" s="8">
        <v>0.27758835079490113</v>
      </c>
      <c r="N24" s="8">
        <v>0.24887577935261354</v>
      </c>
      <c r="O24" s="8">
        <v>8.457197600854538E-2</v>
      </c>
      <c r="P24" s="8">
        <v>0.16430380334406816</v>
      </c>
      <c r="Q24" s="8">
        <v>0.14422505756752288</v>
      </c>
      <c r="R24" s="7"/>
    </row>
    <row r="25" spans="1:18" ht="16" x14ac:dyDescent="0.2">
      <c r="A25" s="7">
        <v>1934</v>
      </c>
      <c r="B25" s="9">
        <f t="shared" si="0"/>
        <v>7.8606703528200615E-3</v>
      </c>
      <c r="C25" s="8">
        <v>0.17468156339600138</v>
      </c>
      <c r="D25" s="8">
        <v>0.82531843660399862</v>
      </c>
      <c r="E25" s="8">
        <v>0.73450515954124207</v>
      </c>
      <c r="F25" s="8">
        <v>0.4721455470688069</v>
      </c>
      <c r="G25" s="8">
        <v>0.39268314252012182</v>
      </c>
      <c r="H25" s="8">
        <v>0.21779266117937759</v>
      </c>
      <c r="I25" s="8">
        <v>0.21813111994194453</v>
      </c>
      <c r="J25" s="8">
        <v>7.4026791324292907E-2</v>
      </c>
      <c r="K25" s="8">
        <v>0.35317288953519171</v>
      </c>
      <c r="L25" s="8">
        <v>9.0813277062756548E-2</v>
      </c>
      <c r="M25" s="8">
        <v>0.26235961247243517</v>
      </c>
      <c r="N25" s="8">
        <v>0.25435288588942928</v>
      </c>
      <c r="O25" s="8">
        <v>7.9462404548685084E-2</v>
      </c>
      <c r="P25" s="8">
        <v>0.17489048134074422</v>
      </c>
      <c r="Q25" s="8">
        <v>0.14376586985508469</v>
      </c>
      <c r="R25" s="7"/>
    </row>
    <row r="26" spans="1:18" ht="16" x14ac:dyDescent="0.2">
      <c r="A26" s="7">
        <v>1935</v>
      </c>
      <c r="B26" s="9">
        <f t="shared" si="0"/>
        <v>8.4771003442257829E-3</v>
      </c>
      <c r="C26" s="8">
        <v>0.18838000764946183</v>
      </c>
      <c r="D26" s="8">
        <v>0.81161999235053817</v>
      </c>
      <c r="E26" s="8">
        <v>0.71831267126744125</v>
      </c>
      <c r="F26" s="8">
        <v>0.45274818369983982</v>
      </c>
      <c r="G26" s="8">
        <v>0.37668733676066923</v>
      </c>
      <c r="H26" s="8">
        <v>0.2076627508406946</v>
      </c>
      <c r="I26" s="8">
        <v>0.2080321277911294</v>
      </c>
      <c r="J26" s="8">
        <v>7.0329975821126878E-2</v>
      </c>
      <c r="K26" s="8">
        <v>0.35887180865069834</v>
      </c>
      <c r="L26" s="8">
        <v>9.3307321083096917E-2</v>
      </c>
      <c r="M26" s="8">
        <v>0.26556448756760143</v>
      </c>
      <c r="N26" s="8">
        <v>0.24508543285914522</v>
      </c>
      <c r="O26" s="8">
        <v>7.606084693917059E-2</v>
      </c>
      <c r="P26" s="8">
        <v>0.16902458591997463</v>
      </c>
      <c r="Q26" s="8">
        <v>0.13733277501956773</v>
      </c>
      <c r="R26" s="7"/>
    </row>
    <row r="27" spans="1:18" ht="16" x14ac:dyDescent="0.2">
      <c r="A27" s="7">
        <v>1936</v>
      </c>
      <c r="B27" s="9">
        <f>C27*4.5%</f>
        <v>8.2941016592437723E-3</v>
      </c>
      <c r="C27" s="8">
        <v>0.18431337020541716</v>
      </c>
      <c r="D27" s="8">
        <v>0.81568662979458284</v>
      </c>
      <c r="E27" s="8">
        <v>0.71904311630830697</v>
      </c>
      <c r="F27" s="8">
        <v>0.45193305324754091</v>
      </c>
      <c r="G27" s="8">
        <v>0.3726242419711725</v>
      </c>
      <c r="H27" s="8">
        <v>0.19968361990614827</v>
      </c>
      <c r="I27" s="8">
        <v>0.20008004871781473</v>
      </c>
      <c r="J27" s="8">
        <v>6.5499899525898492E-2</v>
      </c>
      <c r="K27" s="8">
        <v>0.36375357654704193</v>
      </c>
      <c r="L27" s="8">
        <v>9.6643513486275867E-2</v>
      </c>
      <c r="M27" s="8">
        <v>0.26711006306076607</v>
      </c>
      <c r="N27" s="8">
        <v>0.2522494333413926</v>
      </c>
      <c r="O27" s="8">
        <v>7.9308811276368407E-2</v>
      </c>
      <c r="P27" s="8">
        <v>0.17294062206502422</v>
      </c>
      <c r="Q27" s="8">
        <v>0.13418372038024978</v>
      </c>
      <c r="R27" s="7"/>
    </row>
    <row r="28" spans="1:18" ht="16" x14ac:dyDescent="0.2">
      <c r="A28" s="7">
        <v>1937</v>
      </c>
      <c r="B28" s="9">
        <f t="shared" ref="B28:B31" si="1">C28*5%</f>
        <v>1.0052245374747783E-2</v>
      </c>
      <c r="C28" s="8">
        <v>0.20104490749495563</v>
      </c>
      <c r="D28" s="8">
        <v>0.79895509250504437</v>
      </c>
      <c r="E28" s="8">
        <v>0.6825362473540042</v>
      </c>
      <c r="F28" s="8">
        <v>0.45315357102003301</v>
      </c>
      <c r="G28" s="8">
        <v>0.36586994618708424</v>
      </c>
      <c r="H28" s="8">
        <v>0.19737659492600645</v>
      </c>
      <c r="I28" s="8">
        <v>0.19778754072218827</v>
      </c>
      <c r="J28" s="8">
        <v>6.6411573777948915E-2</v>
      </c>
      <c r="K28" s="8">
        <v>0.34580152148501136</v>
      </c>
      <c r="L28" s="8">
        <v>0.11641884515104017</v>
      </c>
      <c r="M28" s="8">
        <v>0.22938267633397119</v>
      </c>
      <c r="N28" s="8">
        <v>0.25577697609402655</v>
      </c>
      <c r="O28" s="8">
        <v>8.728362483294877E-2</v>
      </c>
      <c r="P28" s="8">
        <v>0.16849335126107778</v>
      </c>
      <c r="Q28" s="8">
        <v>0.13096502114805753</v>
      </c>
      <c r="R28" s="7"/>
    </row>
    <row r="29" spans="1:18" ht="16" x14ac:dyDescent="0.2">
      <c r="A29" s="7">
        <v>1938</v>
      </c>
      <c r="B29" s="9">
        <f t="shared" si="1"/>
        <v>1.0151465773208745E-2</v>
      </c>
      <c r="C29" s="8">
        <v>0.20302931546417491</v>
      </c>
      <c r="D29" s="8">
        <v>0.79697068453582509</v>
      </c>
      <c r="E29" s="8">
        <v>0.66181307877798468</v>
      </c>
      <c r="F29" s="8">
        <v>0.40666096124287715</v>
      </c>
      <c r="G29" s="8">
        <v>0.32093458966394073</v>
      </c>
      <c r="H29" s="8">
        <v>0.16791582596213606</v>
      </c>
      <c r="I29" s="8">
        <v>0.16840731398059561</v>
      </c>
      <c r="J29" s="8">
        <v>5.8325227789035768E-2</v>
      </c>
      <c r="K29" s="8">
        <v>0.39030972329294794</v>
      </c>
      <c r="L29" s="8">
        <v>0.13515760575784042</v>
      </c>
      <c r="M29" s="8">
        <v>0.25515211753510753</v>
      </c>
      <c r="N29" s="8">
        <v>0.23874513528074109</v>
      </c>
      <c r="O29" s="8">
        <v>8.5726371578936422E-2</v>
      </c>
      <c r="P29" s="8">
        <v>0.15301876370180467</v>
      </c>
      <c r="Q29" s="8">
        <v>0.1095905981731003</v>
      </c>
      <c r="R29" s="7"/>
    </row>
    <row r="30" spans="1:18" ht="16" x14ac:dyDescent="0.2">
      <c r="A30" s="7">
        <v>1939</v>
      </c>
      <c r="B30" s="9">
        <f t="shared" si="1"/>
        <v>9.9674766258116779E-3</v>
      </c>
      <c r="C30" s="8">
        <v>0.19934953251623355</v>
      </c>
      <c r="D30" s="8">
        <v>0.80065046748376645</v>
      </c>
      <c r="E30" s="8">
        <v>0.67114727442693978</v>
      </c>
      <c r="F30" s="8">
        <v>0.41946405320529101</v>
      </c>
      <c r="G30" s="8">
        <v>0.33218178537963161</v>
      </c>
      <c r="H30" s="8">
        <v>0.17432511752226251</v>
      </c>
      <c r="I30" s="8">
        <v>0.17481160504090185</v>
      </c>
      <c r="J30" s="8">
        <v>5.8327213848308149E-2</v>
      </c>
      <c r="K30" s="8">
        <v>0.38118641427847544</v>
      </c>
      <c r="L30" s="8">
        <v>0.12950319305682667</v>
      </c>
      <c r="M30" s="8">
        <v>0.25168322122164877</v>
      </c>
      <c r="N30" s="8">
        <v>0.2451389356830285</v>
      </c>
      <c r="O30" s="8">
        <v>8.7282267825659399E-2</v>
      </c>
      <c r="P30" s="8">
        <v>0.1578566678573691</v>
      </c>
      <c r="Q30" s="8">
        <v>0.11599790367395436</v>
      </c>
      <c r="R30" s="7"/>
    </row>
    <row r="31" spans="1:18" ht="16" x14ac:dyDescent="0.2">
      <c r="A31" s="7">
        <v>1940</v>
      </c>
      <c r="B31" s="9">
        <f t="shared" si="1"/>
        <v>1.1213014501055607E-2</v>
      </c>
      <c r="C31" s="8">
        <v>0.22426029002111214</v>
      </c>
      <c r="D31" s="8">
        <v>0.77573970997888786</v>
      </c>
      <c r="E31" s="8">
        <v>0.6386553508004863</v>
      </c>
      <c r="F31" s="8">
        <v>0.379293085603151</v>
      </c>
      <c r="G31" s="8">
        <v>0.29731041003955527</v>
      </c>
      <c r="H31" s="8">
        <v>0.15335431181741965</v>
      </c>
      <c r="I31" s="8">
        <v>0.15390436925180515</v>
      </c>
      <c r="J31" s="8">
        <v>5.1780443031010349E-2</v>
      </c>
      <c r="K31" s="8">
        <v>0.39644662437573686</v>
      </c>
      <c r="L31" s="8">
        <v>0.13708435917840156</v>
      </c>
      <c r="M31" s="8">
        <v>0.2593622651973353</v>
      </c>
      <c r="N31" s="8">
        <v>0.22593877378573135</v>
      </c>
      <c r="O31" s="8">
        <v>8.198267556359573E-2</v>
      </c>
      <c r="P31" s="8">
        <v>0.14395609822213562</v>
      </c>
      <c r="Q31" s="8">
        <v>0.10157386878640931</v>
      </c>
      <c r="R31" s="7"/>
    </row>
    <row r="32" spans="1:18" ht="16" x14ac:dyDescent="0.2">
      <c r="A32" s="7">
        <v>1941</v>
      </c>
      <c r="B32" s="9">
        <f>C32*5%</f>
        <v>1.1911838573280403E-2</v>
      </c>
      <c r="C32" s="8">
        <v>0.23823677146560807</v>
      </c>
      <c r="D32" s="8">
        <v>0.76176322853439193</v>
      </c>
      <c r="E32" s="8">
        <v>0.62061854941875139</v>
      </c>
      <c r="F32" s="8">
        <v>0.35035574331190977</v>
      </c>
      <c r="G32" s="8">
        <v>0.26878423232470056</v>
      </c>
      <c r="H32" s="8">
        <v>0.13392714557834787</v>
      </c>
      <c r="I32" s="8">
        <v>0.13449006743576641</v>
      </c>
      <c r="J32" s="8">
        <v>4.4285280363669972E-2</v>
      </c>
      <c r="K32" s="8">
        <v>0.41140748522248216</v>
      </c>
      <c r="L32" s="8">
        <v>0.14114467911564055</v>
      </c>
      <c r="M32" s="8">
        <v>0.27026280610684161</v>
      </c>
      <c r="N32" s="8">
        <v>0.21642859773356191</v>
      </c>
      <c r="O32" s="8">
        <v>8.1571510987209217E-2</v>
      </c>
      <c r="P32" s="8">
        <v>0.13485708674635269</v>
      </c>
      <c r="Q32" s="8">
        <v>8.9641865214677902E-2</v>
      </c>
      <c r="R32" s="7"/>
    </row>
    <row r="33" spans="1:18" ht="16" x14ac:dyDescent="0.2">
      <c r="A33" s="7">
        <v>1942</v>
      </c>
      <c r="B33" s="9">
        <f t="shared" ref="B33" si="2">C33*6%</f>
        <v>1.519395212361754E-2</v>
      </c>
      <c r="C33" s="8">
        <v>0.25323253539362567</v>
      </c>
      <c r="D33" s="8">
        <v>0.74676746460637433</v>
      </c>
      <c r="E33" s="8">
        <v>0.60437930180596944</v>
      </c>
      <c r="F33" s="8">
        <v>0.3460285744218885</v>
      </c>
      <c r="G33" s="8">
        <v>0.26552248563858843</v>
      </c>
      <c r="H33" s="8">
        <v>0.1298599723885317</v>
      </c>
      <c r="I33" s="8">
        <v>0.13044741873849583</v>
      </c>
      <c r="J33" s="8">
        <v>4.085937337053766E-2</v>
      </c>
      <c r="K33" s="8">
        <v>0.40073889018448583</v>
      </c>
      <c r="L33" s="8">
        <v>0.14238816280040489</v>
      </c>
      <c r="M33" s="8">
        <v>0.25835072738408094</v>
      </c>
      <c r="N33" s="8">
        <v>0.2161686020333568</v>
      </c>
      <c r="O33" s="8">
        <v>8.0506088783300067E-2</v>
      </c>
      <c r="P33" s="8">
        <v>0.13566251325005674</v>
      </c>
      <c r="Q33" s="8">
        <v>8.9000599017994036E-2</v>
      </c>
      <c r="R33" s="7"/>
    </row>
    <row r="34" spans="1:18" ht="16" x14ac:dyDescent="0.2">
      <c r="A34" s="7">
        <v>1943</v>
      </c>
      <c r="B34" s="9">
        <f>C34*6%</f>
        <v>1.4890724741333492E-2</v>
      </c>
      <c r="C34" s="8">
        <v>0.24817874568889153</v>
      </c>
      <c r="D34" s="8">
        <v>0.75182125431110847</v>
      </c>
      <c r="E34" s="8">
        <v>0.61557702787623181</v>
      </c>
      <c r="F34" s="8">
        <v>0.35052964370676276</v>
      </c>
      <c r="G34" s="8">
        <v>0.26522072338268038</v>
      </c>
      <c r="H34" s="8">
        <v>0.12667895275361468</v>
      </c>
      <c r="I34" s="8">
        <v>0.12728921077650074</v>
      </c>
      <c r="J34" s="8">
        <v>3.6700790263538126E-2</v>
      </c>
      <c r="K34" s="8">
        <v>0.40129161060434571</v>
      </c>
      <c r="L34" s="8">
        <v>0.13624422643487666</v>
      </c>
      <c r="M34" s="8">
        <v>0.26504738416946905</v>
      </c>
      <c r="N34" s="8">
        <v>0.22385069095314808</v>
      </c>
      <c r="O34" s="8">
        <v>8.5308920324082382E-2</v>
      </c>
      <c r="P34" s="8">
        <v>0.1385417706290657</v>
      </c>
      <c r="Q34" s="8">
        <v>8.9978162490076563E-2</v>
      </c>
      <c r="R34" s="7"/>
    </row>
    <row r="35" spans="1:18" ht="16" x14ac:dyDescent="0.2">
      <c r="A35" s="7">
        <v>1944</v>
      </c>
      <c r="B35" s="9">
        <f t="shared" ref="B35:B36" si="3">C35*7.5%</f>
        <v>1.8853447881450453E-2</v>
      </c>
      <c r="C35" s="8">
        <v>0.25137930508600603</v>
      </c>
      <c r="D35" s="8">
        <v>0.74862069491399397</v>
      </c>
      <c r="E35" s="8">
        <v>0.61608083390530965</v>
      </c>
      <c r="F35" s="8">
        <v>0.34463177591037975</v>
      </c>
      <c r="G35" s="8">
        <v>0.25829005057646937</v>
      </c>
      <c r="H35" s="8">
        <v>0.1217299300983723</v>
      </c>
      <c r="I35" s="8">
        <v>0.12236791618321521</v>
      </c>
      <c r="J35" s="8">
        <v>3.8059958590076472E-2</v>
      </c>
      <c r="K35" s="8">
        <v>0.40398891900361422</v>
      </c>
      <c r="L35" s="8">
        <v>0.13253986100868431</v>
      </c>
      <c r="M35" s="8">
        <v>0.27144905799492991</v>
      </c>
      <c r="N35" s="8">
        <v>0.22290184581200745</v>
      </c>
      <c r="O35" s="8">
        <v>8.634172533391038E-2</v>
      </c>
      <c r="P35" s="8">
        <v>0.13656012047809707</v>
      </c>
      <c r="Q35" s="8">
        <v>8.3669971508295832E-2</v>
      </c>
      <c r="R35" s="7"/>
    </row>
    <row r="36" spans="1:18" ht="16" x14ac:dyDescent="0.2">
      <c r="A36" s="7">
        <v>1945</v>
      </c>
      <c r="B36" s="9">
        <f t="shared" si="3"/>
        <v>1.8576885802110987E-2</v>
      </c>
      <c r="C36" s="8">
        <v>0.24769181069481316</v>
      </c>
      <c r="D36" s="8">
        <v>0.75230818930518684</v>
      </c>
      <c r="E36" s="8">
        <v>0.62372473908612658</v>
      </c>
      <c r="F36" s="8">
        <v>0.34397801909520115</v>
      </c>
      <c r="G36" s="8">
        <v>0.25542708005420089</v>
      </c>
      <c r="H36" s="8">
        <v>0.11869480010668916</v>
      </c>
      <c r="I36" s="8">
        <v>0.11935610740577217</v>
      </c>
      <c r="J36" s="8">
        <v>3.5126150896502013E-2</v>
      </c>
      <c r="K36" s="8">
        <v>0.40833017020998569</v>
      </c>
      <c r="L36" s="8">
        <v>0.12858345021906026</v>
      </c>
      <c r="M36" s="8">
        <v>0.27974671999092543</v>
      </c>
      <c r="N36" s="8">
        <v>0.225283218988512</v>
      </c>
      <c r="O36" s="8">
        <v>8.8550939041000254E-2</v>
      </c>
      <c r="P36" s="8">
        <v>0.13673227994751175</v>
      </c>
      <c r="Q36" s="8">
        <v>8.356864921018714E-2</v>
      </c>
      <c r="R36" s="7"/>
    </row>
    <row r="37" spans="1:18" ht="16" x14ac:dyDescent="0.2">
      <c r="A37" s="7">
        <v>1946</v>
      </c>
      <c r="B37" s="9">
        <f>C37*7.5%</f>
        <v>1.90570925910909E-2</v>
      </c>
      <c r="C37" s="8">
        <v>0.25409456788121199</v>
      </c>
      <c r="D37" s="8">
        <v>0.74590543211878801</v>
      </c>
      <c r="E37" s="8">
        <v>0.6088829361246243</v>
      </c>
      <c r="F37" s="8">
        <v>0.31831027415761987</v>
      </c>
      <c r="G37" s="8">
        <v>0.2346397824871933</v>
      </c>
      <c r="H37" s="8">
        <v>0.10911880839529409</v>
      </c>
      <c r="I37" s="8">
        <v>0.10982135322850888</v>
      </c>
      <c r="J37" s="8">
        <v>3.4418949315716256E-2</v>
      </c>
      <c r="K37" s="8">
        <v>0.42759515796116815</v>
      </c>
      <c r="L37" s="8">
        <v>0.13702249599416372</v>
      </c>
      <c r="M37" s="8">
        <v>0.29057266196700443</v>
      </c>
      <c r="N37" s="8">
        <v>0.20919146576232578</v>
      </c>
      <c r="O37" s="8">
        <v>8.3670491670426561E-2</v>
      </c>
      <c r="P37" s="8">
        <v>0.12552097409189922</v>
      </c>
      <c r="Q37" s="8">
        <v>7.4699859079577824E-2</v>
      </c>
      <c r="R37" s="7"/>
    </row>
    <row r="38" spans="1:18" ht="16" x14ac:dyDescent="0.2">
      <c r="A38" s="7">
        <v>1947</v>
      </c>
      <c r="B38" s="9">
        <f>C38*8%</f>
        <v>2.1601600265239666E-2</v>
      </c>
      <c r="C38" s="8">
        <v>0.2700200033154958</v>
      </c>
      <c r="D38" s="8">
        <v>0.7299799966845042</v>
      </c>
      <c r="E38" s="8">
        <v>0.59002791619462469</v>
      </c>
      <c r="F38" s="8">
        <v>0.30231086221011261</v>
      </c>
      <c r="G38" s="8">
        <v>0.22342111609047363</v>
      </c>
      <c r="H38" s="8">
        <v>0.10477081376653329</v>
      </c>
      <c r="I38" s="8">
        <v>0.10550143023179895</v>
      </c>
      <c r="J38" s="8">
        <v>3.3459791764833817E-2</v>
      </c>
      <c r="K38" s="8">
        <v>0.42766913447439159</v>
      </c>
      <c r="L38" s="8">
        <v>0.1399520804898795</v>
      </c>
      <c r="M38" s="8">
        <v>0.28771705398451208</v>
      </c>
      <c r="N38" s="8">
        <v>0.19754004844357931</v>
      </c>
      <c r="O38" s="8">
        <v>7.8889746119638976E-2</v>
      </c>
      <c r="P38" s="8">
        <v>0.11865030232394035</v>
      </c>
      <c r="Q38" s="8">
        <v>7.1311022001699476E-2</v>
      </c>
      <c r="R38" s="7"/>
    </row>
    <row r="39" spans="1:18" ht="16" x14ac:dyDescent="0.2">
      <c r="A39" s="7">
        <v>1948</v>
      </c>
      <c r="B39" s="9">
        <f t="shared" ref="B39:B51" si="4">C39*9.5%</f>
        <v>2.6727642771978092E-2</v>
      </c>
      <c r="C39" s="8">
        <v>0.28134360812608517</v>
      </c>
      <c r="D39" s="8">
        <v>0.71865639187391483</v>
      </c>
      <c r="E39" s="8">
        <v>0.57647758509469704</v>
      </c>
      <c r="F39" s="8">
        <v>0.29921141624659831</v>
      </c>
      <c r="G39" s="8">
        <v>0.2224873453681554</v>
      </c>
      <c r="H39" s="8">
        <v>0.10322343801310285</v>
      </c>
      <c r="I39" s="8">
        <v>0.10397480556542474</v>
      </c>
      <c r="J39" s="8">
        <v>3.1786886828520156E-2</v>
      </c>
      <c r="K39" s="8">
        <v>0.41944497562731653</v>
      </c>
      <c r="L39" s="8">
        <v>0.14217880677921779</v>
      </c>
      <c r="M39" s="8">
        <v>0.27726616884809874</v>
      </c>
      <c r="N39" s="8">
        <v>0.19598797823349545</v>
      </c>
      <c r="O39" s="8">
        <v>7.6724070878442907E-2</v>
      </c>
      <c r="P39" s="8">
        <v>0.11926390735505255</v>
      </c>
      <c r="Q39" s="8">
        <v>7.1436551184582697E-2</v>
      </c>
      <c r="R39" s="7"/>
    </row>
    <row r="40" spans="1:18" ht="16" x14ac:dyDescent="0.2">
      <c r="A40" s="7">
        <v>1949</v>
      </c>
      <c r="B40" s="9">
        <f t="shared" si="4"/>
        <v>2.7434457142725924E-2</v>
      </c>
      <c r="C40" s="8">
        <v>0.28878375939711498</v>
      </c>
      <c r="D40" s="8">
        <v>0.71121624060288502</v>
      </c>
      <c r="E40" s="8">
        <v>0.56233523589400591</v>
      </c>
      <c r="F40" s="8">
        <v>0.29055777313991887</v>
      </c>
      <c r="G40" s="8">
        <v>0.21573847099275476</v>
      </c>
      <c r="H40" s="8">
        <v>9.9951774844997648E-2</v>
      </c>
      <c r="I40" s="8">
        <v>0.10072902630051588</v>
      </c>
      <c r="J40" s="8">
        <v>3.1049475277909893E-2</v>
      </c>
      <c r="K40" s="8">
        <v>0.42065846746296615</v>
      </c>
      <c r="L40" s="8">
        <v>0.14888100470887911</v>
      </c>
      <c r="M40" s="8">
        <v>0.27177746275408704</v>
      </c>
      <c r="N40" s="8">
        <v>0.19060599829492123</v>
      </c>
      <c r="O40" s="8">
        <v>7.4819302147164118E-2</v>
      </c>
      <c r="P40" s="8">
        <v>0.11578669614775711</v>
      </c>
      <c r="Q40" s="8">
        <v>6.8902299567087752E-2</v>
      </c>
      <c r="R40" s="7"/>
    </row>
    <row r="41" spans="1:18" ht="16" x14ac:dyDescent="0.2">
      <c r="A41" s="7">
        <v>1950</v>
      </c>
      <c r="B41" s="9">
        <f t="shared" si="4"/>
        <v>2.7012533281254303E-2</v>
      </c>
      <c r="C41" s="8">
        <v>0.28434245559215054</v>
      </c>
      <c r="D41" s="8">
        <v>0.71565754440784946</v>
      </c>
      <c r="E41" s="8">
        <v>0.57297422935996734</v>
      </c>
      <c r="F41" s="8">
        <v>0.30530416339309946</v>
      </c>
      <c r="G41" s="8">
        <v>0.22668975114716813</v>
      </c>
      <c r="H41" s="8">
        <v>0.10586902180664871</v>
      </c>
      <c r="I41" s="8">
        <v>0.10664565868867282</v>
      </c>
      <c r="J41" s="8">
        <v>2.8035337764484858E-2</v>
      </c>
      <c r="K41" s="8">
        <v>0.41035338101475</v>
      </c>
      <c r="L41" s="8">
        <v>0.14268331504788212</v>
      </c>
      <c r="M41" s="8">
        <v>0.26767006596686788</v>
      </c>
      <c r="N41" s="8">
        <v>0.19943514158645076</v>
      </c>
      <c r="O41" s="8">
        <v>7.8614412245931325E-2</v>
      </c>
      <c r="P41" s="8">
        <v>0.12082072934051942</v>
      </c>
      <c r="Q41" s="8">
        <v>7.7833684042163856E-2</v>
      </c>
      <c r="R41" s="7"/>
    </row>
    <row r="42" spans="1:18" ht="16" x14ac:dyDescent="0.2">
      <c r="A42" s="7">
        <v>1951</v>
      </c>
      <c r="B42" s="9">
        <f t="shared" si="4"/>
        <v>2.7135272687761978E-2</v>
      </c>
      <c r="C42" s="8">
        <v>0.28563444934486293</v>
      </c>
      <c r="D42" s="8">
        <v>0.71436555065513707</v>
      </c>
      <c r="E42" s="8">
        <v>0.57210932385617042</v>
      </c>
      <c r="F42" s="8">
        <v>0.30009388783375246</v>
      </c>
      <c r="G42" s="8">
        <v>0.22141987089056325</v>
      </c>
      <c r="H42" s="8">
        <v>0.10130723941273323</v>
      </c>
      <c r="I42" s="8">
        <v>0.10211385696428484</v>
      </c>
      <c r="J42" s="8">
        <v>3.1042908650404578E-2</v>
      </c>
      <c r="K42" s="8">
        <v>0.41427166282138461</v>
      </c>
      <c r="L42" s="8">
        <v>0.14225622679896666</v>
      </c>
      <c r="M42" s="8">
        <v>0.27201543602241796</v>
      </c>
      <c r="N42" s="8">
        <v>0.19878664842101923</v>
      </c>
      <c r="O42" s="8">
        <v>7.8674016943189207E-2</v>
      </c>
      <c r="P42" s="8">
        <v>0.12011263147783002</v>
      </c>
      <c r="Q42" s="8">
        <v>7.0264330762328658E-2</v>
      </c>
      <c r="R42" s="7"/>
    </row>
    <row r="43" spans="1:18" ht="16" x14ac:dyDescent="0.2">
      <c r="A43" s="7">
        <v>1952</v>
      </c>
      <c r="B43" s="9">
        <f t="shared" si="4"/>
        <v>2.7425745086380817E-2</v>
      </c>
      <c r="C43" s="8">
        <v>0.2886920535408507</v>
      </c>
      <c r="D43" s="8">
        <v>0.7113079464591493</v>
      </c>
      <c r="E43" s="8">
        <v>0.565862779521635</v>
      </c>
      <c r="F43" s="8">
        <v>0.29700193122168933</v>
      </c>
      <c r="G43" s="8">
        <v>0.21776433270973303</v>
      </c>
      <c r="H43" s="8">
        <v>9.9455418820755842E-2</v>
      </c>
      <c r="I43" s="8">
        <v>0.10028431155348176</v>
      </c>
      <c r="J43" s="8">
        <v>3.0527750571626787E-2</v>
      </c>
      <c r="K43" s="8">
        <v>0.41430601523745997</v>
      </c>
      <c r="L43" s="8">
        <v>0.1454451669375143</v>
      </c>
      <c r="M43" s="8">
        <v>0.26886084829994567</v>
      </c>
      <c r="N43" s="8">
        <v>0.19754651240093349</v>
      </c>
      <c r="O43" s="8">
        <v>7.9237598511956303E-2</v>
      </c>
      <c r="P43" s="8">
        <v>0.11830891388897719</v>
      </c>
      <c r="Q43" s="8">
        <v>6.8927668249129048E-2</v>
      </c>
      <c r="R43" s="7"/>
    </row>
    <row r="44" spans="1:18" ht="16" x14ac:dyDescent="0.2">
      <c r="A44" s="7">
        <v>1953</v>
      </c>
      <c r="B44" s="9">
        <f t="shared" si="4"/>
        <v>2.81994256307431E-2</v>
      </c>
      <c r="C44" s="8">
        <v>0.29683605927098</v>
      </c>
      <c r="D44" s="8">
        <v>0.70316394072902</v>
      </c>
      <c r="E44" s="8">
        <v>0.5541507573518919</v>
      </c>
      <c r="F44" s="8">
        <v>0.28330258395454783</v>
      </c>
      <c r="G44" s="8">
        <v>0.20724492216665288</v>
      </c>
      <c r="H44" s="8">
        <v>9.4439229922561249E-2</v>
      </c>
      <c r="I44" s="8">
        <v>9.5300471989736402E-2</v>
      </c>
      <c r="J44" s="8">
        <v>2.9475919729729932E-2</v>
      </c>
      <c r="K44" s="8">
        <v>0.41986135677447217</v>
      </c>
      <c r="L44" s="8">
        <v>0.1490131833771281</v>
      </c>
      <c r="M44" s="8">
        <v>0.27084817339734407</v>
      </c>
      <c r="N44" s="8">
        <v>0.18886335403198656</v>
      </c>
      <c r="O44" s="8">
        <v>7.6057661787894942E-2</v>
      </c>
      <c r="P44" s="8">
        <v>0.11280569224409163</v>
      </c>
      <c r="Q44" s="8">
        <v>6.4963310192831317E-2</v>
      </c>
      <c r="R44" s="7"/>
    </row>
    <row r="45" spans="1:18" ht="16" x14ac:dyDescent="0.2">
      <c r="A45" s="7">
        <v>1954</v>
      </c>
      <c r="B45" s="9">
        <f t="shared" si="4"/>
        <v>2.7974317602549779E-2</v>
      </c>
      <c r="C45" s="8">
        <v>0.29446650107947137</v>
      </c>
      <c r="D45" s="8">
        <v>0.70553349892052863</v>
      </c>
      <c r="E45" s="8">
        <v>0.55105288585964995</v>
      </c>
      <c r="F45" s="8">
        <v>0.28818278304431316</v>
      </c>
      <c r="G45" s="8">
        <v>0.21009040636920603</v>
      </c>
      <c r="H45" s="8">
        <v>9.5056883083493734E-2</v>
      </c>
      <c r="I45" s="8">
        <v>9.5933214860945137E-2</v>
      </c>
      <c r="J45" s="8">
        <v>2.9154311701164684E-2</v>
      </c>
      <c r="K45" s="8">
        <v>0.41735071587621547</v>
      </c>
      <c r="L45" s="8">
        <v>0.15448061306087868</v>
      </c>
      <c r="M45" s="8">
        <v>0.26287010281533679</v>
      </c>
      <c r="N45" s="8">
        <v>0.19312589996081941</v>
      </c>
      <c r="O45" s="8">
        <v>7.8092376675107128E-2</v>
      </c>
      <c r="P45" s="8">
        <v>0.1150335232857123</v>
      </c>
      <c r="Q45" s="8">
        <v>6.590257138232905E-2</v>
      </c>
      <c r="R45" s="7"/>
    </row>
    <row r="46" spans="1:18" ht="16" x14ac:dyDescent="0.2">
      <c r="A46" s="7">
        <v>1955</v>
      </c>
      <c r="B46" s="9">
        <f t="shared" si="4"/>
        <v>2.7580933098108031E-2</v>
      </c>
      <c r="C46" s="8">
        <v>0.29032561155903192</v>
      </c>
      <c r="D46" s="8">
        <v>0.70967438844096808</v>
      </c>
      <c r="E46" s="8">
        <v>0.55014079052608467</v>
      </c>
      <c r="F46" s="8">
        <v>0.29064081770241101</v>
      </c>
      <c r="G46" s="8">
        <v>0.21008998990426239</v>
      </c>
      <c r="H46" s="8">
        <v>9.7435615107264548E-2</v>
      </c>
      <c r="I46" s="8">
        <v>9.8321265783320747E-2</v>
      </c>
      <c r="J46" s="8">
        <v>3.0764451265807229E-2</v>
      </c>
      <c r="K46" s="8">
        <v>0.41903357073855707</v>
      </c>
      <c r="L46" s="8">
        <v>0.15953359791488342</v>
      </c>
      <c r="M46" s="8">
        <v>0.25949997282367365</v>
      </c>
      <c r="N46" s="8">
        <v>0.19320520259514645</v>
      </c>
      <c r="O46" s="8">
        <v>8.0550827798148622E-2</v>
      </c>
      <c r="P46" s="8">
        <v>0.11265437479699784</v>
      </c>
      <c r="Q46" s="8">
        <v>6.6671163841457326E-2</v>
      </c>
      <c r="R46" s="7"/>
    </row>
    <row r="47" spans="1:18" ht="16" x14ac:dyDescent="0.2">
      <c r="A47" s="7">
        <v>1956</v>
      </c>
      <c r="B47" s="9">
        <f t="shared" si="4"/>
        <v>2.7259055806666745E-2</v>
      </c>
      <c r="C47" s="8">
        <v>0.28693742954386048</v>
      </c>
      <c r="D47" s="8">
        <v>0.71306257045613952</v>
      </c>
      <c r="E47" s="8">
        <v>0.55960246098468613</v>
      </c>
      <c r="F47" s="8">
        <v>0.29418335376447496</v>
      </c>
      <c r="G47" s="8">
        <v>0.21616179744918576</v>
      </c>
      <c r="H47" s="8">
        <v>9.9619738396022534E-2</v>
      </c>
      <c r="I47" s="8">
        <v>0.10051505830135833</v>
      </c>
      <c r="J47" s="8">
        <v>3.1636911410397768E-2</v>
      </c>
      <c r="K47" s="8">
        <v>0.41887921669166456</v>
      </c>
      <c r="L47" s="8">
        <v>0.15346010947145339</v>
      </c>
      <c r="M47" s="8">
        <v>0.26541910722021117</v>
      </c>
      <c r="N47" s="8">
        <v>0.19456361536845243</v>
      </c>
      <c r="O47" s="8">
        <v>7.8021556315289203E-2</v>
      </c>
      <c r="P47" s="8">
        <v>0.11654205905316323</v>
      </c>
      <c r="Q47" s="8">
        <v>6.7982826985624772E-2</v>
      </c>
      <c r="R47" s="7"/>
    </row>
    <row r="48" spans="1:18" ht="16" x14ac:dyDescent="0.2">
      <c r="A48" s="7">
        <v>1957</v>
      </c>
      <c r="B48" s="9">
        <f t="shared" si="4"/>
        <v>2.6785696407306089E-2</v>
      </c>
      <c r="C48" s="8">
        <v>0.28195469902427461</v>
      </c>
      <c r="D48" s="8">
        <v>0.71804530097572539</v>
      </c>
      <c r="E48" s="8">
        <v>0.57154183335461828</v>
      </c>
      <c r="F48" s="8">
        <v>0.29176478277960322</v>
      </c>
      <c r="G48" s="8">
        <v>0.2145144376688202</v>
      </c>
      <c r="H48" s="8">
        <v>9.9103469314296672E-2</v>
      </c>
      <c r="I48" s="8">
        <v>0.10001725625000964</v>
      </c>
      <c r="J48" s="8">
        <v>3.1449900434780513E-2</v>
      </c>
      <c r="K48" s="8">
        <v>0.42628051819612217</v>
      </c>
      <c r="L48" s="8">
        <v>0.14650346762110711</v>
      </c>
      <c r="M48" s="8">
        <v>0.27977705057501506</v>
      </c>
      <c r="N48" s="8">
        <v>0.19266131346530654</v>
      </c>
      <c r="O48" s="8">
        <v>7.725034511078302E-2</v>
      </c>
      <c r="P48" s="8">
        <v>0.11541096835452352</v>
      </c>
      <c r="Q48" s="8">
        <v>6.7653568879516152E-2</v>
      </c>
      <c r="R48" s="7"/>
    </row>
    <row r="49" spans="1:18" ht="16" x14ac:dyDescent="0.2">
      <c r="A49" s="7">
        <v>1958</v>
      </c>
      <c r="B49" s="9">
        <f t="shared" si="4"/>
        <v>2.6828033620474451E-2</v>
      </c>
      <c r="C49" s="8">
        <v>0.28240035389973106</v>
      </c>
      <c r="D49" s="8">
        <v>0.71759964610026894</v>
      </c>
      <c r="E49" s="8">
        <v>0.56944244807437205</v>
      </c>
      <c r="F49" s="8">
        <v>0.2885353801680296</v>
      </c>
      <c r="G49" s="8">
        <v>0.21129369034281642</v>
      </c>
      <c r="H49" s="8">
        <v>9.724004208131902E-2</v>
      </c>
      <c r="I49" s="8">
        <v>9.8176964939686182E-2</v>
      </c>
      <c r="J49" s="8">
        <v>3.0807217032096754E-2</v>
      </c>
      <c r="K49" s="8">
        <v>0.42906426593223934</v>
      </c>
      <c r="L49" s="8">
        <v>0.14815719802589689</v>
      </c>
      <c r="M49" s="8">
        <v>0.28090706790634246</v>
      </c>
      <c r="N49" s="8">
        <v>0.19129533808671056</v>
      </c>
      <c r="O49" s="8">
        <v>7.7241689825213178E-2</v>
      </c>
      <c r="P49" s="8">
        <v>0.1140536482614974</v>
      </c>
      <c r="Q49" s="8">
        <v>6.6432825049222266E-2</v>
      </c>
      <c r="R49" s="7"/>
    </row>
    <row r="50" spans="1:18" ht="16" x14ac:dyDescent="0.2">
      <c r="A50" s="7">
        <v>1959</v>
      </c>
      <c r="B50" s="9">
        <f t="shared" si="4"/>
        <v>2.6158288546578503E-2</v>
      </c>
      <c r="C50" s="8">
        <v>0.27535040575345793</v>
      </c>
      <c r="D50" s="8">
        <v>0.72464959424654207</v>
      </c>
      <c r="E50" s="8">
        <v>0.57976695323634253</v>
      </c>
      <c r="F50" s="8">
        <v>0.29409748365215299</v>
      </c>
      <c r="G50" s="8">
        <v>0.21629967533377384</v>
      </c>
      <c r="H50" s="8">
        <v>9.8270121417320819E-2</v>
      </c>
      <c r="I50" s="8">
        <v>9.9220341478888377E-2</v>
      </c>
      <c r="J50" s="8">
        <v>3.0703835405429432E-2</v>
      </c>
      <c r="K50" s="8">
        <v>0.43055211059438908</v>
      </c>
      <c r="L50" s="8">
        <v>0.14488264101019954</v>
      </c>
      <c r="M50" s="8">
        <v>0.28566946958418954</v>
      </c>
      <c r="N50" s="8">
        <v>0.19582736223483216</v>
      </c>
      <c r="O50" s="8">
        <v>7.7797808318379152E-2</v>
      </c>
      <c r="P50" s="8">
        <v>0.11802955391645302</v>
      </c>
      <c r="Q50" s="8">
        <v>6.756628601189138E-2</v>
      </c>
      <c r="R50" s="7"/>
    </row>
    <row r="51" spans="1:18" ht="16" x14ac:dyDescent="0.2">
      <c r="A51" s="7">
        <v>1960</v>
      </c>
      <c r="B51" s="9">
        <f t="shared" si="4"/>
        <v>2.5953867788949474E-2</v>
      </c>
      <c r="C51" s="8">
        <v>0.27319860830473131</v>
      </c>
      <c r="D51" s="8">
        <v>0.72680139169526869</v>
      </c>
      <c r="E51" s="8">
        <v>0.58060226236681889</v>
      </c>
      <c r="F51" s="8">
        <v>0.29376754877277922</v>
      </c>
      <c r="G51" s="8">
        <v>0.21562242061927053</v>
      </c>
      <c r="H51" s="8">
        <v>0.10091341251737201</v>
      </c>
      <c r="I51" s="8">
        <v>0.10187109222221868</v>
      </c>
      <c r="J51" s="8">
        <v>3.2945345248695281E-2</v>
      </c>
      <c r="K51" s="8">
        <v>0.43303384292248948</v>
      </c>
      <c r="L51" s="8">
        <v>0.14619912932844981</v>
      </c>
      <c r="M51" s="8">
        <v>0.28683471359403967</v>
      </c>
      <c r="N51" s="8">
        <v>0.1928541362554072</v>
      </c>
      <c r="O51" s="8">
        <v>7.8145128153508686E-2</v>
      </c>
      <c r="P51" s="8">
        <v>0.11470900810189852</v>
      </c>
      <c r="Q51" s="8">
        <v>6.7968067268676741E-2</v>
      </c>
      <c r="R51" s="7"/>
    </row>
    <row r="52" spans="1:18" ht="16" x14ac:dyDescent="0.2">
      <c r="A52" s="7">
        <v>1961</v>
      </c>
      <c r="B52" s="9">
        <f>C52*9.5%</f>
        <v>2.5720758042912392E-2</v>
      </c>
      <c r="C52" s="8">
        <v>0.27074482150434098</v>
      </c>
      <c r="D52" s="8">
        <v>0.72925517849565902</v>
      </c>
      <c r="E52" s="8">
        <v>0.57745481052240777</v>
      </c>
      <c r="F52" s="8">
        <v>0.29446265538305033</v>
      </c>
      <c r="G52" s="8">
        <v>0.21435949367942256</v>
      </c>
      <c r="H52" s="8">
        <v>0.1001315808939216</v>
      </c>
      <c r="I52" s="8">
        <v>0.10110873450407333</v>
      </c>
      <c r="J52" s="8">
        <v>3.2638564538672518E-2</v>
      </c>
      <c r="K52" s="8">
        <v>0.43479252311260869</v>
      </c>
      <c r="L52" s="8">
        <v>0.15180036797325125</v>
      </c>
      <c r="M52" s="8">
        <v>0.28299215513935744</v>
      </c>
      <c r="N52" s="8">
        <v>0.19433107448912873</v>
      </c>
      <c r="O52" s="8">
        <v>8.0103161703627773E-2</v>
      </c>
      <c r="P52" s="8">
        <v>0.11422791278550096</v>
      </c>
      <c r="Q52" s="8">
        <v>6.7493016355249083E-2</v>
      </c>
      <c r="R52" s="7"/>
    </row>
    <row r="53" spans="1:18" x14ac:dyDescent="0.2">
      <c r="A53" s="7">
        <v>1962</v>
      </c>
      <c r="B53" s="10">
        <v>2.53E-2</v>
      </c>
      <c r="C53" s="8">
        <v>0.26374999999999993</v>
      </c>
      <c r="D53" s="8">
        <v>0.73625000000000007</v>
      </c>
      <c r="E53" s="8">
        <v>0.58259000000000005</v>
      </c>
      <c r="F53" s="8">
        <v>0.29621000000000003</v>
      </c>
      <c r="G53" s="8">
        <v>0.21712000000000001</v>
      </c>
      <c r="H53" s="8">
        <v>0.10095000000000001</v>
      </c>
      <c r="I53" s="8">
        <v>0.10194086183342385</v>
      </c>
      <c r="J53" s="8">
        <v>3.2780000000000004E-2</v>
      </c>
      <c r="K53" s="8">
        <v>0.44004000000000004</v>
      </c>
      <c r="L53" s="8">
        <v>0.15366000000000002</v>
      </c>
      <c r="M53" s="8">
        <v>0.28638000000000002</v>
      </c>
      <c r="N53" s="8">
        <v>0.19526000000000002</v>
      </c>
      <c r="O53" s="8">
        <v>7.9090000000000021E-2</v>
      </c>
      <c r="P53" s="8">
        <v>0.11617</v>
      </c>
      <c r="Q53" s="8">
        <v>6.8170000000000008E-2</v>
      </c>
      <c r="R53" s="10">
        <v>9.5924170616113774E-2</v>
      </c>
    </row>
    <row r="54" spans="1:18" x14ac:dyDescent="0.2">
      <c r="A54" s="7">
        <v>1963</v>
      </c>
      <c r="B54" s="10">
        <v>2.41E-2</v>
      </c>
      <c r="C54" s="8">
        <v>0.26862499999999989</v>
      </c>
      <c r="D54" s="8">
        <v>0.73137500000000011</v>
      </c>
      <c r="E54" s="8">
        <v>0.57684500000000005</v>
      </c>
      <c r="F54" s="8">
        <v>0.29084500000000002</v>
      </c>
      <c r="G54" s="8">
        <v>0.21214</v>
      </c>
      <c r="H54" s="8">
        <v>9.9115000000000009E-2</v>
      </c>
      <c r="I54" s="8">
        <v>0.10010117429549246</v>
      </c>
      <c r="J54" s="8">
        <v>3.2945000000000002E-2</v>
      </c>
      <c r="K54" s="8">
        <v>0.44053000000000009</v>
      </c>
      <c r="L54" s="8">
        <v>0.15453000000000006</v>
      </c>
      <c r="M54" s="8">
        <v>0.28600000000000003</v>
      </c>
      <c r="N54" s="8">
        <v>0.19173000000000001</v>
      </c>
      <c r="O54" s="8">
        <v>7.8705000000000025E-2</v>
      </c>
      <c r="P54" s="8">
        <v>0.11302499999999999</v>
      </c>
      <c r="Q54" s="8">
        <v>6.6170000000000007E-2</v>
      </c>
      <c r="R54" s="10">
        <v>8.9716147045137307E-2</v>
      </c>
    </row>
    <row r="55" spans="1:18" x14ac:dyDescent="0.2">
      <c r="A55" s="7">
        <v>1964</v>
      </c>
      <c r="B55" s="10">
        <v>2.29E-2</v>
      </c>
      <c r="C55" s="8">
        <v>0.27349999999999997</v>
      </c>
      <c r="D55" s="8">
        <v>0.72650000000000003</v>
      </c>
      <c r="E55" s="8">
        <v>0.57110000000000005</v>
      </c>
      <c r="F55" s="8">
        <v>0.28548000000000001</v>
      </c>
      <c r="G55" s="8">
        <v>0.20716000000000001</v>
      </c>
      <c r="H55" s="8">
        <v>9.7280000000000005E-2</v>
      </c>
      <c r="I55" s="8">
        <v>9.8260781863470897E-2</v>
      </c>
      <c r="J55" s="8">
        <v>3.3110000000000001E-2</v>
      </c>
      <c r="K55" s="8">
        <v>0.44102000000000002</v>
      </c>
      <c r="L55" s="8">
        <v>0.15539999999999998</v>
      </c>
      <c r="M55" s="8">
        <v>0.28562000000000004</v>
      </c>
      <c r="N55" s="8">
        <v>0.18820000000000001</v>
      </c>
      <c r="O55" s="8">
        <v>7.8320000000000001E-2</v>
      </c>
      <c r="P55" s="8">
        <v>0.10988000000000001</v>
      </c>
      <c r="Q55" s="8">
        <v>6.4170000000000005E-2</v>
      </c>
      <c r="R55" s="10">
        <v>8.372943327239489E-2</v>
      </c>
    </row>
    <row r="56" spans="1:18" x14ac:dyDescent="0.2">
      <c r="A56" s="7">
        <v>1965</v>
      </c>
      <c r="B56" s="10">
        <v>2.3099999999999999E-2</v>
      </c>
      <c r="C56" s="8">
        <v>0.27840500000000001</v>
      </c>
      <c r="D56" s="8">
        <v>0.72159499999999999</v>
      </c>
      <c r="E56" s="8">
        <v>0.56455000000000011</v>
      </c>
      <c r="F56" s="8">
        <v>0.28447500000000003</v>
      </c>
      <c r="G56" s="8">
        <v>0.20765</v>
      </c>
      <c r="H56" s="8">
        <v>9.8875000000000005E-2</v>
      </c>
      <c r="I56" s="8">
        <v>9.9836488876569957E-2</v>
      </c>
      <c r="J56" s="8">
        <v>3.3265000000000003E-2</v>
      </c>
      <c r="K56" s="8">
        <v>0.43711999999999995</v>
      </c>
      <c r="L56" s="8">
        <v>0.15704499999999988</v>
      </c>
      <c r="M56" s="8">
        <v>0.28007500000000007</v>
      </c>
      <c r="N56" s="8">
        <v>0.18560000000000004</v>
      </c>
      <c r="O56" s="8">
        <v>7.6825000000000032E-2</v>
      </c>
      <c r="P56" s="8">
        <v>0.108775</v>
      </c>
      <c r="Q56" s="8">
        <v>6.5610000000000002E-2</v>
      </c>
      <c r="R56" s="10">
        <v>8.2972647761354851E-2</v>
      </c>
    </row>
    <row r="57" spans="1:18" x14ac:dyDescent="0.2">
      <c r="A57" s="7">
        <v>1966</v>
      </c>
      <c r="B57" s="10">
        <v>2.3400000000000001E-2</v>
      </c>
      <c r="C57" s="8">
        <v>0.28330999999999995</v>
      </c>
      <c r="D57" s="8">
        <v>0.71669000000000005</v>
      </c>
      <c r="E57" s="8">
        <v>0.55800000000000005</v>
      </c>
      <c r="F57" s="8">
        <v>0.28347</v>
      </c>
      <c r="G57" s="8">
        <v>0.20814000000000002</v>
      </c>
      <c r="H57" s="8">
        <v>0.10047</v>
      </c>
      <c r="I57" s="8">
        <v>0.10141107076658819</v>
      </c>
      <c r="J57" s="8">
        <v>3.3420000000000005E-2</v>
      </c>
      <c r="K57" s="8">
        <v>0.43322000000000005</v>
      </c>
      <c r="L57" s="8">
        <v>0.15869</v>
      </c>
      <c r="M57" s="8">
        <v>0.27453000000000005</v>
      </c>
      <c r="N57" s="8">
        <v>0.183</v>
      </c>
      <c r="O57" s="8">
        <v>7.532999999999998E-2</v>
      </c>
      <c r="P57" s="8">
        <v>0.10767000000000002</v>
      </c>
      <c r="Q57" s="8">
        <v>6.7049999999999998E-2</v>
      </c>
      <c r="R57" s="10">
        <v>8.2595037238360827E-2</v>
      </c>
    </row>
    <row r="58" spans="1:18" x14ac:dyDescent="0.2">
      <c r="A58" s="7">
        <v>1967</v>
      </c>
      <c r="B58" s="10">
        <v>2.1999999999999999E-2</v>
      </c>
      <c r="C58" s="8">
        <v>0.29196749999999994</v>
      </c>
      <c r="D58" s="8">
        <v>0.70803250000000006</v>
      </c>
      <c r="E58" s="8">
        <v>0.54681000000000002</v>
      </c>
      <c r="F58" s="8">
        <v>0.27790000000000004</v>
      </c>
      <c r="G58" s="8">
        <v>0.20204000000000003</v>
      </c>
      <c r="H58" s="8">
        <v>9.4030000000000002E-2</v>
      </c>
      <c r="I58" s="8">
        <v>9.5012499673526762E-2</v>
      </c>
      <c r="J58" s="8">
        <v>3.0520000000000002E-2</v>
      </c>
      <c r="K58" s="8">
        <v>0.43013250000000003</v>
      </c>
      <c r="L58" s="8">
        <v>0.16122250000000005</v>
      </c>
      <c r="M58" s="8">
        <v>0.26890999999999998</v>
      </c>
      <c r="N58" s="8">
        <v>0.18387000000000003</v>
      </c>
      <c r="O58" s="8">
        <v>7.5860000000000011E-2</v>
      </c>
      <c r="P58" s="8">
        <v>0.10801000000000002</v>
      </c>
      <c r="Q58" s="8">
        <v>6.3509999999999997E-2</v>
      </c>
      <c r="R58" s="10">
        <v>7.5350852406517857E-2</v>
      </c>
    </row>
    <row r="59" spans="1:18" x14ac:dyDescent="0.2">
      <c r="A59" s="7">
        <v>1968</v>
      </c>
      <c r="B59" s="10">
        <v>1.95E-2</v>
      </c>
      <c r="C59" s="8">
        <v>0.29528999999999994</v>
      </c>
      <c r="D59" s="8">
        <v>0.70471000000000006</v>
      </c>
      <c r="E59" s="8">
        <v>0.55734000000000006</v>
      </c>
      <c r="F59" s="8">
        <v>0.28639000000000003</v>
      </c>
      <c r="G59" s="8">
        <v>0.21031000000000002</v>
      </c>
      <c r="H59" s="8">
        <v>9.9960000000000007E-2</v>
      </c>
      <c r="I59" s="8">
        <v>0.10086701800840651</v>
      </c>
      <c r="J59" s="8">
        <v>3.2850000000000004E-2</v>
      </c>
      <c r="K59" s="8">
        <v>0.41832000000000003</v>
      </c>
      <c r="L59" s="8">
        <v>0.14737</v>
      </c>
      <c r="M59" s="8">
        <v>0.27095000000000002</v>
      </c>
      <c r="N59" s="8">
        <v>0.18643000000000004</v>
      </c>
      <c r="O59" s="8">
        <v>7.6080000000000009E-2</v>
      </c>
      <c r="P59" s="8">
        <v>0.11035000000000002</v>
      </c>
      <c r="Q59" s="8">
        <v>6.7110000000000003E-2</v>
      </c>
      <c r="R59" s="10">
        <v>6.6036777405262634E-2</v>
      </c>
    </row>
    <row r="60" spans="1:18" x14ac:dyDescent="0.2">
      <c r="A60" s="7">
        <v>1969</v>
      </c>
      <c r="B60" s="10">
        <v>2.3800000000000002E-2</v>
      </c>
      <c r="C60" s="8">
        <v>0.29889999999999994</v>
      </c>
      <c r="D60" s="8">
        <v>0.70110000000000006</v>
      </c>
      <c r="E60" s="8">
        <v>0.53856000000000004</v>
      </c>
      <c r="F60" s="8">
        <v>0.27878000000000003</v>
      </c>
      <c r="G60" s="8">
        <v>0.20570000000000002</v>
      </c>
      <c r="H60" s="8">
        <v>9.9800000000000014E-2</v>
      </c>
      <c r="I60" s="8">
        <v>0.10055820330426879</v>
      </c>
      <c r="J60" s="8">
        <v>3.4200000000000001E-2</v>
      </c>
      <c r="K60" s="8">
        <v>0.42232000000000003</v>
      </c>
      <c r="L60" s="8">
        <v>0.16254000000000002</v>
      </c>
      <c r="M60" s="8">
        <v>0.25978000000000001</v>
      </c>
      <c r="N60" s="8">
        <v>0.17898000000000003</v>
      </c>
      <c r="O60" s="8">
        <v>7.3080000000000006E-2</v>
      </c>
      <c r="P60" s="8">
        <v>0.10590000000000001</v>
      </c>
      <c r="Q60" s="8">
        <v>6.5600000000000019E-2</v>
      </c>
      <c r="R60" s="10">
        <v>7.9625292740046857E-2</v>
      </c>
    </row>
    <row r="61" spans="1:18" x14ac:dyDescent="0.2">
      <c r="A61" s="7">
        <v>1970</v>
      </c>
      <c r="B61" s="10">
        <v>2.1299999999999999E-2</v>
      </c>
      <c r="C61" s="8">
        <v>0.29997499999999988</v>
      </c>
      <c r="D61" s="8">
        <v>0.70002500000000012</v>
      </c>
      <c r="E61" s="8">
        <v>0.54718</v>
      </c>
      <c r="F61" s="8">
        <v>0.27554000000000001</v>
      </c>
      <c r="G61" s="8">
        <v>0.19892000000000001</v>
      </c>
      <c r="H61" s="8">
        <v>9.4650000000000012E-2</v>
      </c>
      <c r="I61" s="8">
        <v>9.5470911038802911E-2</v>
      </c>
      <c r="J61" s="8">
        <v>3.1859999999999999E-2</v>
      </c>
      <c r="K61" s="8">
        <v>0.42448500000000011</v>
      </c>
      <c r="L61" s="8">
        <v>0.15284500000000012</v>
      </c>
      <c r="M61" s="8">
        <v>0.27163999999999999</v>
      </c>
      <c r="N61" s="8">
        <v>0.18089</v>
      </c>
      <c r="O61" s="8">
        <v>7.6619999999999994E-2</v>
      </c>
      <c r="P61" s="8">
        <v>0.10427</v>
      </c>
      <c r="Q61" s="8">
        <v>6.2790000000000012E-2</v>
      </c>
      <c r="R61" s="10">
        <v>7.1005917159763343E-2</v>
      </c>
    </row>
    <row r="62" spans="1:18" x14ac:dyDescent="0.2">
      <c r="A62" s="7">
        <v>1971</v>
      </c>
      <c r="B62" s="10">
        <v>2.3099999999999999E-2</v>
      </c>
      <c r="C62" s="8">
        <v>0.30109749999999991</v>
      </c>
      <c r="D62" s="8">
        <v>0.69890250000000009</v>
      </c>
      <c r="E62" s="8">
        <v>0.54061000000000003</v>
      </c>
      <c r="F62" s="8">
        <v>0.26989000000000002</v>
      </c>
      <c r="G62" s="8">
        <v>0.19586000000000001</v>
      </c>
      <c r="H62" s="8">
        <v>9.2230000000000006E-2</v>
      </c>
      <c r="I62" s="8">
        <v>9.3164363311090626E-2</v>
      </c>
      <c r="J62" s="8">
        <v>2.9720000000000003E-2</v>
      </c>
      <c r="K62" s="8">
        <v>0.42901250000000007</v>
      </c>
      <c r="L62" s="8">
        <v>0.15829250000000006</v>
      </c>
      <c r="M62" s="8">
        <v>0.27072000000000002</v>
      </c>
      <c r="N62" s="8">
        <v>0.17766000000000001</v>
      </c>
      <c r="O62" s="8">
        <v>7.4030000000000012E-2</v>
      </c>
      <c r="P62" s="8">
        <v>0.10363</v>
      </c>
      <c r="Q62" s="8">
        <v>6.251000000000001E-2</v>
      </c>
      <c r="R62" s="10">
        <v>7.6719335099095828E-2</v>
      </c>
    </row>
    <row r="63" spans="1:18" x14ac:dyDescent="0.2">
      <c r="A63" s="7">
        <v>1972</v>
      </c>
      <c r="B63" s="10">
        <v>2.1700000000000001E-2</v>
      </c>
      <c r="C63" s="8">
        <v>0.30344249999999995</v>
      </c>
      <c r="D63" s="8">
        <v>0.69655750000000005</v>
      </c>
      <c r="E63" s="8">
        <v>0.53790000000000004</v>
      </c>
      <c r="F63" s="8">
        <v>0.26495000000000002</v>
      </c>
      <c r="G63" s="8">
        <v>0.19032000000000002</v>
      </c>
      <c r="H63" s="8">
        <v>8.7230000000000002E-2</v>
      </c>
      <c r="I63" s="8">
        <v>8.8167917251542299E-2</v>
      </c>
      <c r="J63" s="8">
        <v>2.9040000000000003E-2</v>
      </c>
      <c r="K63" s="8">
        <v>0.43160750000000003</v>
      </c>
      <c r="L63" s="8">
        <v>0.15865750000000001</v>
      </c>
      <c r="M63" s="8">
        <v>0.27295000000000003</v>
      </c>
      <c r="N63" s="8">
        <v>0.17772000000000002</v>
      </c>
      <c r="O63" s="8">
        <v>7.4630000000000002E-2</v>
      </c>
      <c r="P63" s="8">
        <v>0.10309000000000001</v>
      </c>
      <c r="Q63" s="8">
        <v>5.8189999999999999E-2</v>
      </c>
      <c r="R63" s="10">
        <v>7.1512724816068962E-2</v>
      </c>
    </row>
    <row r="64" spans="1:18" x14ac:dyDescent="0.2">
      <c r="A64" s="7">
        <v>1973</v>
      </c>
      <c r="B64" s="10">
        <v>2.23E-2</v>
      </c>
      <c r="C64" s="8">
        <v>0.30934499999999998</v>
      </c>
      <c r="D64" s="8">
        <v>0.69065500000000002</v>
      </c>
      <c r="E64" s="8">
        <v>0.52715000000000001</v>
      </c>
      <c r="F64" s="8">
        <v>0.24857000000000001</v>
      </c>
      <c r="G64" s="8">
        <v>0.17548000000000002</v>
      </c>
      <c r="H64" s="8">
        <v>7.9690000000000011E-2</v>
      </c>
      <c r="I64" s="8">
        <v>8.0641454130745679E-2</v>
      </c>
      <c r="J64" s="8">
        <v>2.4630000000000003E-2</v>
      </c>
      <c r="K64" s="8">
        <v>0.44208500000000001</v>
      </c>
      <c r="L64" s="8">
        <v>0.16350500000000001</v>
      </c>
      <c r="M64" s="8">
        <v>0.27857999999999999</v>
      </c>
      <c r="N64" s="8">
        <v>0.16888</v>
      </c>
      <c r="O64" s="8">
        <v>7.3089999999999988E-2</v>
      </c>
      <c r="P64" s="8">
        <v>9.5790000000000014E-2</v>
      </c>
      <c r="Q64" s="8">
        <v>5.5060000000000012E-2</v>
      </c>
      <c r="R64" s="10">
        <v>7.2087798412775392E-2</v>
      </c>
    </row>
    <row r="65" spans="1:18" x14ac:dyDescent="0.2">
      <c r="A65" s="7">
        <v>1974</v>
      </c>
      <c r="B65" s="10">
        <v>2.0899999999999998E-2</v>
      </c>
      <c r="C65" s="8">
        <v>0.31476249999999995</v>
      </c>
      <c r="D65" s="8">
        <v>0.68523750000000005</v>
      </c>
      <c r="E65" s="8">
        <v>0.51919999999999999</v>
      </c>
      <c r="F65" s="8">
        <v>0.24876000000000001</v>
      </c>
      <c r="G65" s="8">
        <v>0.17847000000000002</v>
      </c>
      <c r="H65" s="8">
        <v>7.9530000000000003E-2</v>
      </c>
      <c r="I65" s="8">
        <v>8.037992377651082E-2</v>
      </c>
      <c r="J65" s="8">
        <v>2.4210000000000002E-2</v>
      </c>
      <c r="K65" s="8">
        <v>0.43647750000000007</v>
      </c>
      <c r="L65" s="8">
        <v>0.16603750000000006</v>
      </c>
      <c r="M65" s="8">
        <v>0.27044000000000001</v>
      </c>
      <c r="N65" s="8">
        <v>0.16922999999999999</v>
      </c>
      <c r="O65" s="8">
        <v>7.0289999999999991E-2</v>
      </c>
      <c r="P65" s="8">
        <v>9.8940000000000014E-2</v>
      </c>
      <c r="Q65" s="8">
        <v>5.5320000000000001E-2</v>
      </c>
      <c r="R65" s="10">
        <v>6.6399269290337959E-2</v>
      </c>
    </row>
    <row r="66" spans="1:18" x14ac:dyDescent="0.2">
      <c r="A66" s="7">
        <v>1975</v>
      </c>
      <c r="B66" s="10">
        <v>2.1999999999999999E-2</v>
      </c>
      <c r="C66" s="8">
        <v>0.31792249999999989</v>
      </c>
      <c r="D66" s="8">
        <v>0.68207750000000011</v>
      </c>
      <c r="E66" s="8">
        <v>0.52133000000000007</v>
      </c>
      <c r="F66" s="8">
        <v>0.24714000000000003</v>
      </c>
      <c r="G66" s="8">
        <v>0.17465000000000003</v>
      </c>
      <c r="H66" s="8">
        <v>7.597000000000001E-2</v>
      </c>
      <c r="I66" s="8">
        <v>7.6795590621097087E-2</v>
      </c>
      <c r="J66" s="8">
        <v>2.4160000000000001E-2</v>
      </c>
      <c r="K66" s="8">
        <v>0.43493750000000009</v>
      </c>
      <c r="L66" s="8">
        <v>0.16074750000000004</v>
      </c>
      <c r="M66" s="8">
        <v>0.27419000000000004</v>
      </c>
      <c r="N66" s="8">
        <v>0.17117000000000002</v>
      </c>
      <c r="O66" s="8">
        <v>7.2489999999999999E-2</v>
      </c>
      <c r="P66" s="8">
        <v>9.8680000000000018E-2</v>
      </c>
      <c r="Q66" s="8">
        <v>5.1810000000000009E-2</v>
      </c>
      <c r="R66" s="10">
        <v>6.9199254535303442E-2</v>
      </c>
    </row>
    <row r="67" spans="1:18" x14ac:dyDescent="0.2">
      <c r="A67" s="7">
        <v>1976</v>
      </c>
      <c r="B67" s="10">
        <v>2.3699999999999999E-2</v>
      </c>
      <c r="C67" s="8">
        <v>0.32290499999999989</v>
      </c>
      <c r="D67" s="8">
        <v>0.67709500000000011</v>
      </c>
      <c r="E67" s="8">
        <v>0.50486000000000009</v>
      </c>
      <c r="F67" s="8">
        <v>0.23460000000000003</v>
      </c>
      <c r="G67" s="8">
        <v>0.16441</v>
      </c>
      <c r="H67" s="8">
        <v>7.1870000000000003E-2</v>
      </c>
      <c r="I67" s="8">
        <v>7.2641828797411573E-2</v>
      </c>
      <c r="J67" s="8">
        <v>2.2780000000000002E-2</v>
      </c>
      <c r="K67" s="8">
        <v>0.44249500000000008</v>
      </c>
      <c r="L67" s="8">
        <v>0.17223500000000003</v>
      </c>
      <c r="M67" s="8">
        <v>0.27026000000000006</v>
      </c>
      <c r="N67" s="8">
        <v>0.16273000000000004</v>
      </c>
      <c r="O67" s="8">
        <v>7.019000000000003E-2</v>
      </c>
      <c r="P67" s="8">
        <v>9.2539999999999997E-2</v>
      </c>
      <c r="Q67" s="8">
        <v>4.9090000000000002E-2</v>
      </c>
      <c r="R67" s="10">
        <v>7.3396200120778576E-2</v>
      </c>
    </row>
    <row r="68" spans="1:18" x14ac:dyDescent="0.2">
      <c r="A68" s="7">
        <v>1977</v>
      </c>
      <c r="B68" s="10">
        <v>2.1600000000000001E-2</v>
      </c>
      <c r="C68" s="8">
        <v>0.32815249999999985</v>
      </c>
      <c r="D68" s="8">
        <v>0.67184750000000015</v>
      </c>
      <c r="E68" s="8">
        <v>0.51241000000000003</v>
      </c>
      <c r="F68" s="8">
        <v>0.23906000000000002</v>
      </c>
      <c r="G68" s="8">
        <v>0.16799</v>
      </c>
      <c r="H68" s="8">
        <v>7.332000000000001E-2</v>
      </c>
      <c r="I68" s="8">
        <v>7.4300699777686774E-2</v>
      </c>
      <c r="J68" s="8">
        <v>2.2890000000000001E-2</v>
      </c>
      <c r="K68" s="8">
        <v>0.4327875000000001</v>
      </c>
      <c r="L68" s="8">
        <v>0.15943750000000012</v>
      </c>
      <c r="M68" s="8">
        <v>0.27334999999999998</v>
      </c>
      <c r="N68" s="8">
        <v>0.16574</v>
      </c>
      <c r="O68" s="8">
        <v>7.1070000000000022E-2</v>
      </c>
      <c r="P68" s="8">
        <v>9.466999999999999E-2</v>
      </c>
      <c r="Q68" s="8">
        <v>5.043000000000001E-2</v>
      </c>
      <c r="R68" s="10">
        <v>6.5823054829690503E-2</v>
      </c>
    </row>
    <row r="69" spans="1:18" x14ac:dyDescent="0.2">
      <c r="A69" s="7">
        <v>1978</v>
      </c>
      <c r="B69" s="10">
        <v>2.2700000000000001E-2</v>
      </c>
      <c r="C69" s="8">
        <v>0.33222999999999991</v>
      </c>
      <c r="D69" s="8">
        <v>0.66777000000000009</v>
      </c>
      <c r="E69" s="8">
        <v>0.49384000000000006</v>
      </c>
      <c r="F69" s="8">
        <v>0.22941000000000003</v>
      </c>
      <c r="G69" s="8">
        <v>0.16130000000000003</v>
      </c>
      <c r="H69" s="8">
        <v>7.0720000000000005E-2</v>
      </c>
      <c r="I69" s="8">
        <v>7.1813046203602932E-2</v>
      </c>
      <c r="J69" s="8">
        <v>2.2180000000000002E-2</v>
      </c>
      <c r="K69" s="8">
        <v>0.43836000000000008</v>
      </c>
      <c r="L69" s="8">
        <v>0.17393000000000003</v>
      </c>
      <c r="M69" s="8">
        <v>0.26443000000000005</v>
      </c>
      <c r="N69" s="8">
        <v>0.15869000000000003</v>
      </c>
      <c r="O69" s="8">
        <v>6.8110000000000004E-2</v>
      </c>
      <c r="P69" s="8">
        <v>9.0580000000000022E-2</v>
      </c>
      <c r="Q69" s="8">
        <v>4.854E-2</v>
      </c>
      <c r="R69" s="10">
        <v>6.8326159588237081E-2</v>
      </c>
    </row>
    <row r="70" spans="1:18" x14ac:dyDescent="0.2">
      <c r="A70" s="7">
        <v>1979</v>
      </c>
      <c r="B70" s="10">
        <v>2.1899999999999999E-2</v>
      </c>
      <c r="C70" s="8">
        <v>0.32580999999999993</v>
      </c>
      <c r="D70" s="8">
        <v>0.67419000000000007</v>
      </c>
      <c r="E70" s="8">
        <v>0.51040000000000008</v>
      </c>
      <c r="F70" s="8">
        <v>0.24360000000000001</v>
      </c>
      <c r="G70" s="8">
        <v>0.17331000000000002</v>
      </c>
      <c r="H70" s="8">
        <v>7.8900000000000012E-2</v>
      </c>
      <c r="I70" s="8">
        <v>7.9790454127653093E-2</v>
      </c>
      <c r="J70" s="8">
        <v>2.6320000000000003E-2</v>
      </c>
      <c r="K70" s="8">
        <v>0.43059000000000003</v>
      </c>
      <c r="L70" s="8">
        <v>0.16378999999999999</v>
      </c>
      <c r="M70" s="8">
        <v>0.26680000000000004</v>
      </c>
      <c r="N70" s="8">
        <v>0.16470000000000001</v>
      </c>
      <c r="O70" s="8">
        <v>7.0289999999999991E-2</v>
      </c>
      <c r="P70" s="8">
        <v>9.4410000000000008E-2</v>
      </c>
      <c r="Q70" s="8">
        <v>5.2580000000000009E-2</v>
      </c>
      <c r="R70" s="10">
        <v>6.7217089714864509E-2</v>
      </c>
    </row>
    <row r="71" spans="1:18" x14ac:dyDescent="0.2">
      <c r="A71" s="7">
        <v>1980</v>
      </c>
      <c r="B71" s="10">
        <v>2.1999999999999999E-2</v>
      </c>
      <c r="C71" s="8">
        <v>0.32869999999999999</v>
      </c>
      <c r="D71" s="8">
        <v>0.67130000000000001</v>
      </c>
      <c r="E71" s="8">
        <v>0.50713000000000008</v>
      </c>
      <c r="F71" s="8">
        <v>0.24341000000000002</v>
      </c>
      <c r="G71" s="8">
        <v>0.17432</v>
      </c>
      <c r="H71" s="8">
        <v>8.0190000000000011E-2</v>
      </c>
      <c r="I71" s="8">
        <v>8.0937505977132979E-2</v>
      </c>
      <c r="J71" s="8">
        <v>2.6000000000000002E-2</v>
      </c>
      <c r="K71" s="8">
        <v>0.42788999999999999</v>
      </c>
      <c r="L71" s="8">
        <v>0.16416999999999993</v>
      </c>
      <c r="M71" s="8">
        <v>0.26372000000000007</v>
      </c>
      <c r="N71" s="8">
        <v>0.16322</v>
      </c>
      <c r="O71" s="8">
        <v>6.9090000000000013E-2</v>
      </c>
      <c r="P71" s="8">
        <v>9.4129999999999991E-2</v>
      </c>
      <c r="Q71" s="8">
        <v>5.4190000000000009E-2</v>
      </c>
      <c r="R71" s="10">
        <v>6.6930331609370244E-2</v>
      </c>
    </row>
    <row r="72" spans="1:18" x14ac:dyDescent="0.2">
      <c r="A72" s="7">
        <v>1981</v>
      </c>
      <c r="B72" s="10">
        <v>2.3699999999999999E-2</v>
      </c>
      <c r="C72" s="8">
        <v>0.33046999999999993</v>
      </c>
      <c r="D72" s="8">
        <v>0.66953000000000007</v>
      </c>
      <c r="E72" s="8">
        <v>0.51073000000000002</v>
      </c>
      <c r="F72" s="8">
        <v>0.25287999999999999</v>
      </c>
      <c r="G72" s="8">
        <v>0.18494000000000002</v>
      </c>
      <c r="H72" s="8">
        <v>8.7650000000000006E-2</v>
      </c>
      <c r="I72" s="8">
        <v>8.8473522824653983E-2</v>
      </c>
      <c r="J72" s="8">
        <v>3.0010000000000002E-2</v>
      </c>
      <c r="K72" s="8">
        <v>0.41665000000000008</v>
      </c>
      <c r="L72" s="8">
        <v>0.15880000000000005</v>
      </c>
      <c r="M72" s="8">
        <v>0.25785000000000002</v>
      </c>
      <c r="N72" s="8">
        <v>0.16522999999999999</v>
      </c>
      <c r="O72" s="8">
        <v>6.7939999999999973E-2</v>
      </c>
      <c r="P72" s="8">
        <v>9.7290000000000015E-2</v>
      </c>
      <c r="Q72" s="8">
        <v>5.7640000000000004E-2</v>
      </c>
      <c r="R72" s="10">
        <v>7.1716040790389457E-2</v>
      </c>
    </row>
    <row r="73" spans="1:18" x14ac:dyDescent="0.2">
      <c r="A73" s="7">
        <v>1982</v>
      </c>
      <c r="B73" s="10">
        <v>2.6599999999999999E-2</v>
      </c>
      <c r="C73" s="8">
        <v>0.3408699999999999</v>
      </c>
      <c r="D73" s="8">
        <v>0.6591300000000001</v>
      </c>
      <c r="E73" s="8">
        <v>0.50460000000000005</v>
      </c>
      <c r="F73" s="8">
        <v>0.25663000000000002</v>
      </c>
      <c r="G73" s="8">
        <v>0.19031000000000001</v>
      </c>
      <c r="H73" s="8">
        <v>9.4160000000000008E-2</v>
      </c>
      <c r="I73" s="8">
        <v>9.4873314881808793E-2</v>
      </c>
      <c r="J73" s="8">
        <v>3.2510000000000004E-2</v>
      </c>
      <c r="K73" s="8">
        <v>0.40250000000000008</v>
      </c>
      <c r="L73" s="8">
        <v>0.15453000000000006</v>
      </c>
      <c r="M73" s="8">
        <v>0.24797000000000002</v>
      </c>
      <c r="N73" s="8">
        <v>0.16247</v>
      </c>
      <c r="O73" s="8">
        <v>6.6320000000000018E-2</v>
      </c>
      <c r="P73" s="8">
        <v>9.6149999999999999E-2</v>
      </c>
      <c r="Q73" s="8">
        <v>6.1650000000000003E-2</v>
      </c>
      <c r="R73" s="10">
        <v>7.8035614750491408E-2</v>
      </c>
    </row>
    <row r="74" spans="1:18" x14ac:dyDescent="0.2">
      <c r="A74" s="7">
        <v>1983</v>
      </c>
      <c r="B74" s="10">
        <v>2.7699999999999999E-2</v>
      </c>
      <c r="C74" s="8">
        <v>0.34995999999999994</v>
      </c>
      <c r="D74" s="8">
        <v>0.65004000000000006</v>
      </c>
      <c r="E74" s="8">
        <v>0.49377000000000004</v>
      </c>
      <c r="F74" s="8">
        <v>0.24722000000000002</v>
      </c>
      <c r="G74" s="8">
        <v>0.18240000000000001</v>
      </c>
      <c r="H74" s="8">
        <v>8.9380000000000001E-2</v>
      </c>
      <c r="I74" s="8">
        <v>8.9951031292719572E-2</v>
      </c>
      <c r="J74" s="8">
        <v>3.1100000000000003E-2</v>
      </c>
      <c r="K74" s="8">
        <v>0.40282000000000007</v>
      </c>
      <c r="L74" s="8">
        <v>0.15627000000000002</v>
      </c>
      <c r="M74" s="8">
        <v>0.24655000000000002</v>
      </c>
      <c r="N74" s="8">
        <v>0.15784000000000004</v>
      </c>
      <c r="O74" s="8">
        <v>6.4820000000000016E-2</v>
      </c>
      <c r="P74" s="8">
        <v>9.3020000000000005E-2</v>
      </c>
      <c r="Q74" s="8">
        <v>5.8279999999999998E-2</v>
      </c>
      <c r="R74" s="10">
        <v>7.9151903074637112E-2</v>
      </c>
    </row>
    <row r="75" spans="1:18" x14ac:dyDescent="0.2">
      <c r="A75" s="7">
        <v>1984</v>
      </c>
      <c r="B75" s="10">
        <v>2.5399999999999999E-2</v>
      </c>
      <c r="C75" s="8">
        <v>0.35617999999999994</v>
      </c>
      <c r="D75" s="8">
        <v>0.64382000000000006</v>
      </c>
      <c r="E75" s="8">
        <v>0.48963000000000007</v>
      </c>
      <c r="F75" s="8">
        <v>0.24809000000000003</v>
      </c>
      <c r="G75" s="8">
        <v>0.18474000000000002</v>
      </c>
      <c r="H75" s="8">
        <v>9.3070000000000014E-2</v>
      </c>
      <c r="I75" s="8">
        <v>9.3671928310576691E-2</v>
      </c>
      <c r="J75" s="8">
        <v>3.3620000000000004E-2</v>
      </c>
      <c r="K75" s="8">
        <v>0.39573000000000003</v>
      </c>
      <c r="L75" s="8">
        <v>0.15418999999999999</v>
      </c>
      <c r="M75" s="8">
        <v>0.24154000000000003</v>
      </c>
      <c r="N75" s="8">
        <v>0.15502000000000002</v>
      </c>
      <c r="O75" s="8">
        <v>6.3350000000000017E-2</v>
      </c>
      <c r="P75" s="8">
        <v>9.1670000000000001E-2</v>
      </c>
      <c r="Q75" s="8">
        <v>5.945000000000001E-2</v>
      </c>
      <c r="R75" s="10">
        <v>7.1312257847155947E-2</v>
      </c>
    </row>
    <row r="76" spans="1:18" x14ac:dyDescent="0.2">
      <c r="A76" s="7">
        <v>1985</v>
      </c>
      <c r="B76" s="10">
        <v>2.6599999999999999E-2</v>
      </c>
      <c r="C76" s="8">
        <v>0.36315999999999993</v>
      </c>
      <c r="D76" s="8">
        <v>0.63684000000000007</v>
      </c>
      <c r="E76" s="8">
        <v>0.48637000000000002</v>
      </c>
      <c r="F76" s="8">
        <v>0.25073000000000001</v>
      </c>
      <c r="G76" s="8">
        <v>0.18869000000000002</v>
      </c>
      <c r="H76" s="8">
        <v>9.6600000000000005E-2</v>
      </c>
      <c r="I76" s="8">
        <v>9.774631400762071E-2</v>
      </c>
      <c r="J76" s="8">
        <v>3.5710000000000006E-2</v>
      </c>
      <c r="K76" s="8">
        <v>0.38611000000000006</v>
      </c>
      <c r="L76" s="8">
        <v>0.15047000000000005</v>
      </c>
      <c r="M76" s="8">
        <v>0.23564000000000002</v>
      </c>
      <c r="N76" s="8">
        <v>0.15412999999999999</v>
      </c>
      <c r="O76" s="8">
        <v>6.2039999999999984E-2</v>
      </c>
      <c r="P76" s="8">
        <v>9.2090000000000019E-2</v>
      </c>
      <c r="Q76" s="8">
        <v>6.089E-2</v>
      </c>
      <c r="R76" s="10">
        <v>7.3245952197378575E-2</v>
      </c>
    </row>
    <row r="77" spans="1:18" x14ac:dyDescent="0.2">
      <c r="A77" s="7">
        <v>1986</v>
      </c>
      <c r="B77" s="10">
        <v>2.64E-2</v>
      </c>
      <c r="C77" s="8">
        <v>0.36385999999999996</v>
      </c>
      <c r="D77" s="8">
        <v>0.63614000000000004</v>
      </c>
      <c r="E77" s="8">
        <v>0.48647000000000001</v>
      </c>
      <c r="F77" s="8">
        <v>0.25108000000000003</v>
      </c>
      <c r="G77" s="8">
        <v>0.18825000000000003</v>
      </c>
      <c r="H77" s="8">
        <v>9.2930000000000013E-2</v>
      </c>
      <c r="I77" s="8">
        <v>9.3548562621278586E-2</v>
      </c>
      <c r="J77" s="8">
        <v>3.4070000000000003E-2</v>
      </c>
      <c r="K77" s="8">
        <v>0.38506000000000001</v>
      </c>
      <c r="L77" s="8">
        <v>0.14967000000000003</v>
      </c>
      <c r="M77" s="8">
        <v>0.23538999999999999</v>
      </c>
      <c r="N77" s="8">
        <v>0.15815000000000001</v>
      </c>
      <c r="O77" s="8">
        <v>6.2829999999999997E-2</v>
      </c>
      <c r="P77" s="8">
        <v>9.5320000000000016E-2</v>
      </c>
      <c r="Q77" s="8">
        <v>5.886000000000001E-2</v>
      </c>
      <c r="R77" s="10">
        <v>7.2555378442258026E-2</v>
      </c>
    </row>
    <row r="78" spans="1:18" x14ac:dyDescent="0.2">
      <c r="A78" s="7">
        <v>1987</v>
      </c>
      <c r="B78" s="10">
        <v>2.86E-2</v>
      </c>
      <c r="C78" s="8">
        <v>0.35746</v>
      </c>
      <c r="D78" s="8">
        <v>0.64254</v>
      </c>
      <c r="E78" s="8">
        <v>0.49508000000000002</v>
      </c>
      <c r="F78" s="8">
        <v>0.26159000000000004</v>
      </c>
      <c r="G78" s="8">
        <v>0.19726000000000002</v>
      </c>
      <c r="H78" s="8">
        <v>0.10150000000000001</v>
      </c>
      <c r="I78" s="8">
        <v>0.10272477450239093</v>
      </c>
      <c r="J78" s="8">
        <v>3.7320000000000006E-2</v>
      </c>
      <c r="K78" s="8">
        <v>0.38094999999999996</v>
      </c>
      <c r="L78" s="8">
        <v>0.14745999999999998</v>
      </c>
      <c r="M78" s="8">
        <v>0.23348999999999998</v>
      </c>
      <c r="N78" s="8">
        <v>0.16009000000000004</v>
      </c>
      <c r="O78" s="8">
        <v>6.4330000000000026E-2</v>
      </c>
      <c r="P78" s="8">
        <v>9.5760000000000012E-2</v>
      </c>
      <c r="Q78" s="8">
        <v>6.4180000000000001E-2</v>
      </c>
      <c r="R78" s="10">
        <v>8.0008952050579091E-2</v>
      </c>
    </row>
    <row r="79" spans="1:18" x14ac:dyDescent="0.2">
      <c r="A79" s="7">
        <v>1988</v>
      </c>
      <c r="B79" s="10">
        <v>2.7300000000000001E-2</v>
      </c>
      <c r="C79" s="8">
        <v>0.34661999999999993</v>
      </c>
      <c r="D79" s="8">
        <v>0.65338000000000007</v>
      </c>
      <c r="E79" s="8">
        <v>0.50858000000000003</v>
      </c>
      <c r="F79" s="8">
        <v>0.27934000000000003</v>
      </c>
      <c r="G79" s="8">
        <v>0.21503000000000003</v>
      </c>
      <c r="H79" s="8">
        <v>0.11631000000000001</v>
      </c>
      <c r="I79" s="8">
        <v>0.11789561873963177</v>
      </c>
      <c r="J79" s="8">
        <v>4.4350000000000001E-2</v>
      </c>
      <c r="K79" s="8">
        <v>0.37404000000000004</v>
      </c>
      <c r="L79" s="8">
        <v>0.14480000000000004</v>
      </c>
      <c r="M79" s="8">
        <v>0.22924</v>
      </c>
      <c r="N79" s="8">
        <v>0.16303000000000001</v>
      </c>
      <c r="O79" s="8">
        <v>6.4310000000000006E-2</v>
      </c>
      <c r="P79" s="8">
        <v>9.8720000000000016E-2</v>
      </c>
      <c r="Q79" s="8">
        <v>7.196000000000001E-2</v>
      </c>
      <c r="R79" s="10">
        <v>7.876060238878313E-2</v>
      </c>
    </row>
    <row r="80" spans="1:18" x14ac:dyDescent="0.2">
      <c r="A80" s="7">
        <v>1989</v>
      </c>
      <c r="B80" s="10">
        <v>2.7E-2</v>
      </c>
      <c r="C80" s="8">
        <v>0.34766999999999992</v>
      </c>
      <c r="D80" s="8">
        <v>0.65233000000000008</v>
      </c>
      <c r="E80" s="8">
        <v>0.5075900000000001</v>
      </c>
      <c r="F80" s="8">
        <v>0.27807000000000004</v>
      </c>
      <c r="G80" s="8">
        <v>0.21418000000000001</v>
      </c>
      <c r="H80" s="8">
        <v>0.11501000000000001</v>
      </c>
      <c r="I80" s="8">
        <v>0.11661103810196038</v>
      </c>
      <c r="J80" s="8">
        <v>4.3340000000000004E-2</v>
      </c>
      <c r="K80" s="8">
        <v>0.37426000000000004</v>
      </c>
      <c r="L80" s="8">
        <v>0.14473999999999998</v>
      </c>
      <c r="M80" s="8">
        <v>0.22952000000000006</v>
      </c>
      <c r="N80" s="8">
        <v>0.16306000000000004</v>
      </c>
      <c r="O80" s="8">
        <v>6.389000000000003E-2</v>
      </c>
      <c r="P80" s="8">
        <v>9.9169999999999994E-2</v>
      </c>
      <c r="Q80" s="8">
        <v>7.1670000000000011E-2</v>
      </c>
      <c r="R80" s="10">
        <v>7.7659849857623628E-2</v>
      </c>
    </row>
    <row r="81" spans="1:18" x14ac:dyDescent="0.2">
      <c r="A81" s="7">
        <v>1990</v>
      </c>
      <c r="B81" s="10">
        <v>2.6800000000000001E-2</v>
      </c>
      <c r="C81" s="8">
        <v>0.34265999999999996</v>
      </c>
      <c r="D81" s="8">
        <v>0.65734000000000004</v>
      </c>
      <c r="E81" s="8">
        <v>0.51163000000000003</v>
      </c>
      <c r="F81" s="8">
        <v>0.28127000000000002</v>
      </c>
      <c r="G81" s="8">
        <v>0.21744000000000002</v>
      </c>
      <c r="H81" s="8">
        <v>0.1169</v>
      </c>
      <c r="I81" s="8">
        <v>0.11873466152088959</v>
      </c>
      <c r="J81" s="8">
        <v>4.4580000000000002E-2</v>
      </c>
      <c r="K81" s="8">
        <v>0.37607000000000002</v>
      </c>
      <c r="L81" s="8">
        <v>0.14571000000000001</v>
      </c>
      <c r="M81" s="8">
        <v>0.23036000000000001</v>
      </c>
      <c r="N81" s="8">
        <v>0.16437000000000002</v>
      </c>
      <c r="O81" s="8">
        <v>6.3829999999999998E-2</v>
      </c>
      <c r="P81" s="8">
        <v>0.10054000000000002</v>
      </c>
      <c r="Q81" s="8">
        <v>7.2319999999999995E-2</v>
      </c>
      <c r="R81" s="10">
        <v>7.821163835872294E-2</v>
      </c>
    </row>
    <row r="82" spans="1:18" x14ac:dyDescent="0.2">
      <c r="A82" s="7">
        <v>1991</v>
      </c>
      <c r="B82" s="10">
        <v>2.63E-2</v>
      </c>
      <c r="C82" s="8">
        <v>0.34501999999999999</v>
      </c>
      <c r="D82" s="8">
        <v>0.65498000000000001</v>
      </c>
      <c r="E82" s="8">
        <v>0.50997000000000003</v>
      </c>
      <c r="F82" s="8">
        <v>0.27616000000000002</v>
      </c>
      <c r="G82" s="8">
        <v>0.21070000000000003</v>
      </c>
      <c r="H82" s="8">
        <v>0.11177000000000001</v>
      </c>
      <c r="I82" s="8">
        <v>0.11396200941608887</v>
      </c>
      <c r="J82" s="8">
        <v>4.2530000000000005E-2</v>
      </c>
      <c r="K82" s="8">
        <v>0.37881999999999999</v>
      </c>
      <c r="L82" s="8">
        <v>0.14500999999999997</v>
      </c>
      <c r="M82" s="8">
        <v>0.23381000000000002</v>
      </c>
      <c r="N82" s="8">
        <v>0.16439000000000001</v>
      </c>
      <c r="O82" s="8">
        <v>6.545999999999999E-2</v>
      </c>
      <c r="P82" s="8">
        <v>9.8930000000000018E-2</v>
      </c>
      <c r="Q82" s="8">
        <v>6.9239999999999996E-2</v>
      </c>
      <c r="R82" s="10">
        <v>7.6227465074488437E-2</v>
      </c>
    </row>
    <row r="83" spans="1:18" x14ac:dyDescent="0.2">
      <c r="A83" s="7">
        <v>1992</v>
      </c>
      <c r="B83" s="10">
        <v>2.4299999999999999E-2</v>
      </c>
      <c r="C83" s="8">
        <v>0.32904999999999995</v>
      </c>
      <c r="D83" s="8">
        <v>0.67095000000000005</v>
      </c>
      <c r="E83" s="8">
        <v>0.52676000000000001</v>
      </c>
      <c r="F83" s="8">
        <v>0.29193000000000002</v>
      </c>
      <c r="G83" s="8">
        <v>0.22561</v>
      </c>
      <c r="H83" s="8">
        <v>0.12195000000000002</v>
      </c>
      <c r="I83" s="8">
        <v>0.12420564341154255</v>
      </c>
      <c r="J83" s="8">
        <v>4.8380000000000006E-2</v>
      </c>
      <c r="K83" s="8">
        <v>0.37902000000000002</v>
      </c>
      <c r="L83" s="8">
        <v>0.14419000000000004</v>
      </c>
      <c r="M83" s="8">
        <v>0.23482999999999998</v>
      </c>
      <c r="N83" s="8">
        <v>0.16998000000000002</v>
      </c>
      <c r="O83" s="8">
        <v>6.6320000000000018E-2</v>
      </c>
      <c r="P83" s="8">
        <v>0.10365999999999999</v>
      </c>
      <c r="Q83" s="8">
        <v>7.357000000000001E-2</v>
      </c>
      <c r="R83" s="10">
        <v>7.3848959124753089E-2</v>
      </c>
    </row>
    <row r="84" spans="1:18" x14ac:dyDescent="0.2">
      <c r="A84" s="7">
        <v>1993</v>
      </c>
      <c r="B84" s="10">
        <v>2.3099999999999999E-2</v>
      </c>
      <c r="C84" s="8">
        <v>0.32541999999999993</v>
      </c>
      <c r="D84" s="8">
        <v>0.67458000000000007</v>
      </c>
      <c r="E84" s="8">
        <v>0.53025</v>
      </c>
      <c r="F84" s="8">
        <v>0.29460000000000003</v>
      </c>
      <c r="G84" s="8">
        <v>0.22796000000000002</v>
      </c>
      <c r="H84" s="8">
        <v>0.12464000000000001</v>
      </c>
      <c r="I84" s="8">
        <v>0.12709747036847857</v>
      </c>
      <c r="J84" s="8">
        <v>4.9820000000000003E-2</v>
      </c>
      <c r="K84" s="8">
        <v>0.37998000000000004</v>
      </c>
      <c r="L84" s="8">
        <v>0.14433000000000007</v>
      </c>
      <c r="M84" s="8">
        <v>0.23564999999999997</v>
      </c>
      <c r="N84" s="8">
        <v>0.16996</v>
      </c>
      <c r="O84" s="8">
        <v>6.6640000000000005E-2</v>
      </c>
      <c r="P84" s="8">
        <v>0.10332000000000001</v>
      </c>
      <c r="Q84" s="8">
        <v>7.4820000000000011E-2</v>
      </c>
      <c r="R84" s="10">
        <v>7.09851883719501E-2</v>
      </c>
    </row>
    <row r="85" spans="1:18" x14ac:dyDescent="0.2">
      <c r="A85" s="7">
        <v>1994</v>
      </c>
      <c r="B85" s="10">
        <v>2.1899999999999999E-2</v>
      </c>
      <c r="C85" s="8">
        <v>0.32623999999999997</v>
      </c>
      <c r="D85" s="8">
        <v>0.67376000000000003</v>
      </c>
      <c r="E85" s="8">
        <v>0.52962000000000009</v>
      </c>
      <c r="F85" s="8">
        <v>0.29167000000000004</v>
      </c>
      <c r="G85" s="8">
        <v>0.22460000000000002</v>
      </c>
      <c r="H85" s="8">
        <v>0.12100000000000001</v>
      </c>
      <c r="I85" s="8">
        <v>0.12346503181127502</v>
      </c>
      <c r="J85" s="8">
        <v>4.7050000000000002E-2</v>
      </c>
      <c r="K85" s="8">
        <v>0.38208999999999999</v>
      </c>
      <c r="L85" s="8">
        <v>0.14413999999999993</v>
      </c>
      <c r="M85" s="8">
        <v>0.23795000000000005</v>
      </c>
      <c r="N85" s="8">
        <v>0.17067000000000004</v>
      </c>
      <c r="O85" s="8">
        <v>6.7070000000000018E-2</v>
      </c>
      <c r="P85" s="8">
        <v>0.10360000000000001</v>
      </c>
      <c r="Q85" s="8">
        <v>7.3950000000000016E-2</v>
      </c>
      <c r="R85" s="10">
        <v>6.712849435998039E-2</v>
      </c>
    </row>
    <row r="86" spans="1:18" x14ac:dyDescent="0.2">
      <c r="A86" s="7">
        <v>1995</v>
      </c>
      <c r="B86" s="10">
        <v>2.06E-2</v>
      </c>
      <c r="C86" s="8">
        <v>0.32391999999999999</v>
      </c>
      <c r="D86" s="8">
        <v>0.67608000000000001</v>
      </c>
      <c r="E86" s="8">
        <v>0.53148000000000006</v>
      </c>
      <c r="F86" s="8">
        <v>0.29465000000000002</v>
      </c>
      <c r="G86" s="8">
        <v>0.22767000000000001</v>
      </c>
      <c r="H86" s="8">
        <v>0.12345</v>
      </c>
      <c r="I86" s="8">
        <v>0.12610425081883253</v>
      </c>
      <c r="J86" s="8">
        <v>4.8350000000000004E-2</v>
      </c>
      <c r="K86" s="8">
        <v>0.38142999999999999</v>
      </c>
      <c r="L86" s="8">
        <v>0.14459999999999995</v>
      </c>
      <c r="M86" s="8">
        <v>0.23683000000000004</v>
      </c>
      <c r="N86" s="8">
        <v>0.17120000000000002</v>
      </c>
      <c r="O86" s="8">
        <v>6.6980000000000012E-2</v>
      </c>
      <c r="P86" s="8">
        <v>0.10422000000000001</v>
      </c>
      <c r="Q86" s="8">
        <v>7.51E-2</v>
      </c>
      <c r="R86" s="10">
        <v>6.3595949617189437E-2</v>
      </c>
    </row>
    <row r="87" spans="1:18" x14ac:dyDescent="0.2">
      <c r="A87" s="7">
        <v>1996</v>
      </c>
      <c r="B87" s="10">
        <v>1.89E-2</v>
      </c>
      <c r="C87" s="8">
        <v>0.31967997550964355</v>
      </c>
      <c r="D87" s="8">
        <v>0.68032002449035645</v>
      </c>
      <c r="E87" s="8">
        <v>0.53747999668121338</v>
      </c>
      <c r="F87" s="8">
        <v>0.30274999141693115</v>
      </c>
      <c r="G87" s="8">
        <v>0.23593999445438385</v>
      </c>
      <c r="H87" s="8">
        <v>0.1315699964761734</v>
      </c>
      <c r="I87" s="8">
        <v>0.13412576110190391</v>
      </c>
      <c r="J87" s="8">
        <v>5.3840000182390213E-2</v>
      </c>
      <c r="K87" s="8">
        <v>0.37757003307342529</v>
      </c>
      <c r="L87" s="8">
        <v>0.14284002780914307</v>
      </c>
      <c r="M87" s="8">
        <v>0.23473000526428223</v>
      </c>
      <c r="N87" s="8">
        <v>0.17117999494075775</v>
      </c>
      <c r="O87" s="8">
        <v>6.6809996962547302E-2</v>
      </c>
      <c r="P87" s="8">
        <v>0.10436999797821045</v>
      </c>
      <c r="Q87" s="8">
        <v>7.7729996293783188E-2</v>
      </c>
      <c r="R87" s="10">
        <v>5.9121626150868675E-2</v>
      </c>
    </row>
    <row r="88" spans="1:18" x14ac:dyDescent="0.2">
      <c r="A88" s="7">
        <v>1997</v>
      </c>
      <c r="B88" s="10">
        <v>1.67E-2</v>
      </c>
      <c r="C88" s="8">
        <v>0.31393998861312866</v>
      </c>
      <c r="D88" s="8">
        <v>0.68606001138687134</v>
      </c>
      <c r="E88" s="8">
        <v>0.54510998725891113</v>
      </c>
      <c r="F88" s="8">
        <v>0.31237000226974487</v>
      </c>
      <c r="G88" s="8">
        <v>0.24542999267578125</v>
      </c>
      <c r="H88" s="8">
        <v>0.13940000534057617</v>
      </c>
      <c r="I88" s="8">
        <v>0.14239457242902026</v>
      </c>
      <c r="J88" s="8">
        <v>5.7029999792575836E-2</v>
      </c>
      <c r="K88" s="8">
        <v>0.37369000911712646</v>
      </c>
      <c r="L88" s="8">
        <v>0.14095002412796021</v>
      </c>
      <c r="M88" s="8">
        <v>0.23273998498916626</v>
      </c>
      <c r="N88" s="8">
        <v>0.1729699969291687</v>
      </c>
      <c r="O88" s="8">
        <v>6.6940009593963623E-2</v>
      </c>
      <c r="P88" s="8">
        <v>0.10602998733520508</v>
      </c>
      <c r="Q88" s="8">
        <v>8.2370005548000336E-2</v>
      </c>
      <c r="R88" s="10">
        <v>5.3194879931589646E-2</v>
      </c>
    </row>
    <row r="89" spans="1:18" x14ac:dyDescent="0.2">
      <c r="A89" s="7">
        <v>1998</v>
      </c>
      <c r="B89" s="10">
        <v>1.5800000000000002E-2</v>
      </c>
      <c r="C89" s="8">
        <v>0.30831998586654663</v>
      </c>
      <c r="D89" s="8">
        <v>0.69168001413345337</v>
      </c>
      <c r="E89" s="8">
        <v>0.55409002304077148</v>
      </c>
      <c r="F89" s="8">
        <v>0.32289999723434448</v>
      </c>
      <c r="G89" s="8">
        <v>0.25440999865531921</v>
      </c>
      <c r="H89" s="8">
        <v>0.14519000053405762</v>
      </c>
      <c r="I89" s="8">
        <v>0.14839293493885719</v>
      </c>
      <c r="J89" s="8">
        <v>5.9289999306201935E-2</v>
      </c>
      <c r="K89" s="8">
        <v>0.36878001689910889</v>
      </c>
      <c r="L89" s="8">
        <v>0.13758999109268188</v>
      </c>
      <c r="M89" s="8">
        <v>0.231190025806427</v>
      </c>
      <c r="N89" s="8">
        <v>0.17770999670028687</v>
      </c>
      <c r="O89" s="8">
        <v>6.8489998579025269E-2</v>
      </c>
      <c r="P89" s="8">
        <v>0.1092199981212616</v>
      </c>
      <c r="Q89" s="8">
        <v>8.5900001227855682E-2</v>
      </c>
      <c r="R89" s="10">
        <v>5.1245461612205966E-2</v>
      </c>
    </row>
    <row r="90" spans="1:18" x14ac:dyDescent="0.2">
      <c r="A90" s="7">
        <v>1999</v>
      </c>
      <c r="B90" s="10">
        <v>1.7000000000000001E-2</v>
      </c>
      <c r="C90" s="8">
        <v>0.30482000112533569</v>
      </c>
      <c r="D90" s="8">
        <v>0.69517999887466431</v>
      </c>
      <c r="E90" s="8">
        <v>0.56020998954772949</v>
      </c>
      <c r="F90" s="8">
        <v>0.3330099880695343</v>
      </c>
      <c r="G90" s="8">
        <v>0.26335999369621277</v>
      </c>
      <c r="H90" s="8">
        <v>0.15029999613761902</v>
      </c>
      <c r="I90" s="8">
        <v>0.15334375025814176</v>
      </c>
      <c r="J90" s="8">
        <v>6.2160000205039978E-2</v>
      </c>
      <c r="K90" s="8">
        <v>0.36217001080513</v>
      </c>
      <c r="L90" s="8">
        <v>0.13497000932693481</v>
      </c>
      <c r="M90" s="8">
        <v>0.22720000147819519</v>
      </c>
      <c r="N90" s="8">
        <v>0.18270999193191528</v>
      </c>
      <c r="O90" s="8">
        <v>6.9649994373321533E-2</v>
      </c>
      <c r="P90" s="8">
        <v>0.11305999755859375</v>
      </c>
      <c r="Q90" s="8">
        <v>8.8139995932579041E-2</v>
      </c>
      <c r="R90" s="10">
        <v>5.5770618519911205E-2</v>
      </c>
    </row>
    <row r="91" spans="1:18" x14ac:dyDescent="0.2">
      <c r="A91" s="7">
        <v>2000</v>
      </c>
      <c r="B91" s="10">
        <v>1.7500000000000002E-2</v>
      </c>
      <c r="C91" s="8">
        <v>0.30153000354766846</v>
      </c>
      <c r="D91" s="8">
        <v>0.69846999645233154</v>
      </c>
      <c r="E91" s="8">
        <v>0.56634998321533203</v>
      </c>
      <c r="F91" s="8">
        <v>0.3414900004863739</v>
      </c>
      <c r="G91" s="8">
        <v>0.27318000793457031</v>
      </c>
      <c r="H91" s="8">
        <v>0.1598999947309494</v>
      </c>
      <c r="I91" s="8">
        <v>0.16303016458778674</v>
      </c>
      <c r="J91" s="8">
        <v>6.9200001657009125E-2</v>
      </c>
      <c r="K91" s="8">
        <v>0.35697999596595764</v>
      </c>
      <c r="L91" s="8">
        <v>0.13212001323699951</v>
      </c>
      <c r="M91" s="8">
        <v>0.22485998272895813</v>
      </c>
      <c r="N91" s="8">
        <v>0.1815900057554245</v>
      </c>
      <c r="O91" s="8">
        <v>6.8309992551803589E-2</v>
      </c>
      <c r="P91" s="8">
        <v>0.11328001320362091</v>
      </c>
      <c r="Q91" s="8">
        <v>9.0699993073940277E-2</v>
      </c>
      <c r="R91" s="10">
        <v>5.8037342201780098E-2</v>
      </c>
    </row>
    <row r="92" spans="1:18" x14ac:dyDescent="0.2">
      <c r="A92" s="7">
        <v>2001</v>
      </c>
      <c r="B92" s="10">
        <v>1.9E-2</v>
      </c>
      <c r="C92" s="8">
        <v>0.30796998739242554</v>
      </c>
      <c r="D92" s="8">
        <v>0.69203001260757446</v>
      </c>
      <c r="E92" s="8">
        <v>0.55753999948501587</v>
      </c>
      <c r="F92" s="8">
        <v>0.33237001299858093</v>
      </c>
      <c r="G92" s="8">
        <v>0.26545000076293945</v>
      </c>
      <c r="H92" s="8">
        <v>0.15710000693798065</v>
      </c>
      <c r="I92" s="8">
        <v>0.16161988720548084</v>
      </c>
      <c r="J92" s="8">
        <v>6.9930002093315125E-2</v>
      </c>
      <c r="K92" s="8">
        <v>0.35965999960899353</v>
      </c>
      <c r="L92" s="8">
        <v>0.13449001312255859</v>
      </c>
      <c r="M92" s="8">
        <v>0.22516998648643494</v>
      </c>
      <c r="N92" s="8">
        <v>0.17527000606060028</v>
      </c>
      <c r="O92" s="8">
        <v>6.6920012235641479E-2</v>
      </c>
      <c r="P92" s="8">
        <v>0.1083499938249588</v>
      </c>
      <c r="Q92" s="8">
        <v>8.7170004844665527E-2</v>
      </c>
      <c r="R92" s="10">
        <v>6.1694323401031842E-2</v>
      </c>
    </row>
    <row r="93" spans="1:18" x14ac:dyDescent="0.2">
      <c r="A93" s="7">
        <v>2002</v>
      </c>
      <c r="B93" s="10">
        <v>1.9400000000000001E-2</v>
      </c>
      <c r="C93" s="8">
        <v>0.30980002880096436</v>
      </c>
      <c r="D93" s="8">
        <v>0.69019997119903564</v>
      </c>
      <c r="E93" s="8">
        <v>0.55216997861862183</v>
      </c>
      <c r="F93" s="8">
        <v>0.32023000717163086</v>
      </c>
      <c r="G93" s="8">
        <v>0.25246000289916992</v>
      </c>
      <c r="H93" s="8">
        <v>0.14546999335289001</v>
      </c>
      <c r="I93" s="8">
        <v>0.15029826381781347</v>
      </c>
      <c r="J93" s="8">
        <v>6.2980003654956818E-2</v>
      </c>
      <c r="K93" s="8">
        <v>0.36996996402740479</v>
      </c>
      <c r="L93" s="8">
        <v>0.13802999258041382</v>
      </c>
      <c r="M93" s="8">
        <v>0.23193997144699097</v>
      </c>
      <c r="N93" s="8">
        <v>0.17476001381874084</v>
      </c>
      <c r="O93" s="8">
        <v>6.7770004272460938E-2</v>
      </c>
      <c r="P93" s="8">
        <v>0.10699000954627991</v>
      </c>
      <c r="Q93" s="8">
        <v>8.2489989697933197E-2</v>
      </c>
      <c r="R93" s="10">
        <v>6.262104001437592E-2</v>
      </c>
    </row>
    <row r="94" spans="1:18" x14ac:dyDescent="0.2">
      <c r="A94" s="7">
        <v>2003</v>
      </c>
      <c r="B94" s="10">
        <v>1.84E-2</v>
      </c>
      <c r="C94" s="8">
        <v>0.30729001760482788</v>
      </c>
      <c r="D94" s="8">
        <v>0.69270998239517212</v>
      </c>
      <c r="E94" s="8">
        <v>0.5546799898147583</v>
      </c>
      <c r="F94" s="8">
        <v>0.32295998930931091</v>
      </c>
      <c r="G94" s="8">
        <v>0.25404000282287598</v>
      </c>
      <c r="H94" s="8">
        <v>0.14672000706195831</v>
      </c>
      <c r="I94" s="8">
        <v>0.1516950327921813</v>
      </c>
      <c r="J94" s="8">
        <v>6.5020002424716949E-2</v>
      </c>
      <c r="K94" s="8">
        <v>0.36974999308586121</v>
      </c>
      <c r="L94" s="8">
        <v>0.13802999258041382</v>
      </c>
      <c r="M94" s="8">
        <v>0.23172000050544739</v>
      </c>
      <c r="N94" s="8">
        <v>0.1762399822473526</v>
      </c>
      <c r="O94" s="8">
        <v>6.8919986486434937E-2</v>
      </c>
      <c r="P94" s="8">
        <v>0.10731999576091766</v>
      </c>
      <c r="Q94" s="8">
        <v>8.1700004637241364E-2</v>
      </c>
      <c r="R94" s="10">
        <v>5.987828743484349E-2</v>
      </c>
    </row>
    <row r="95" spans="1:18" x14ac:dyDescent="0.2">
      <c r="A95" s="7">
        <v>2004</v>
      </c>
      <c r="B95" s="10">
        <v>1.7899999999999999E-2</v>
      </c>
      <c r="C95" s="8">
        <v>0.30027997493743896</v>
      </c>
      <c r="D95" s="8">
        <v>0.69972002506256104</v>
      </c>
      <c r="E95" s="8">
        <v>0.56467998027801514</v>
      </c>
      <c r="F95" s="8">
        <v>0.33535999059677124</v>
      </c>
      <c r="G95" s="8">
        <v>0.26684999465942383</v>
      </c>
      <c r="H95" s="8">
        <v>0.15621000528335571</v>
      </c>
      <c r="I95" s="8">
        <v>0.16086927486075994</v>
      </c>
      <c r="J95" s="8">
        <v>7.0189997553825378E-2</v>
      </c>
      <c r="K95" s="8">
        <v>0.36436003446578979</v>
      </c>
      <c r="L95" s="8">
        <v>0.1350400447845459</v>
      </c>
      <c r="M95" s="8">
        <v>0.2293199896812439</v>
      </c>
      <c r="N95" s="8">
        <v>0.17914998531341553</v>
      </c>
      <c r="O95" s="8">
        <v>6.8509995937347412E-2</v>
      </c>
      <c r="P95" s="8">
        <v>0.11063998937606812</v>
      </c>
      <c r="Q95" s="8">
        <v>8.6020007729530334E-2</v>
      </c>
      <c r="R95" s="10">
        <v>5.961103468098173E-2</v>
      </c>
    </row>
    <row r="96" spans="1:18" x14ac:dyDescent="0.2">
      <c r="A96" s="7">
        <v>2005</v>
      </c>
      <c r="B96" s="10">
        <v>1.8599999999999998E-2</v>
      </c>
      <c r="C96" s="8">
        <v>0.30058997869491577</v>
      </c>
      <c r="D96" s="8">
        <v>0.69941002130508423</v>
      </c>
      <c r="E96" s="8">
        <v>0.5654900074005127</v>
      </c>
      <c r="F96" s="8">
        <v>0.33976998925209045</v>
      </c>
      <c r="G96" s="8">
        <v>0.27307000756263733</v>
      </c>
      <c r="H96" s="8">
        <v>0.16297000646591187</v>
      </c>
      <c r="I96" s="8">
        <v>0.16834448717705605</v>
      </c>
      <c r="J96" s="8">
        <v>7.4150003492832184E-2</v>
      </c>
      <c r="K96" s="8">
        <v>0.35964003205299377</v>
      </c>
      <c r="L96" s="8">
        <v>0.13392001390457153</v>
      </c>
      <c r="M96" s="8">
        <v>0.22572001814842224</v>
      </c>
      <c r="N96" s="8">
        <v>0.17679998278617859</v>
      </c>
      <c r="O96" s="8">
        <v>6.6699981689453125E-2</v>
      </c>
      <c r="P96" s="8">
        <v>0.11010000109672546</v>
      </c>
      <c r="Q96" s="8">
        <v>8.8820002973079681E-2</v>
      </c>
      <c r="R96" s="10">
        <v>6.1878310383986869E-2</v>
      </c>
    </row>
    <row r="97" spans="1:18" x14ac:dyDescent="0.2">
      <c r="A97" s="7">
        <v>2006</v>
      </c>
      <c r="B97" s="10">
        <v>1.6899999999999998E-2</v>
      </c>
      <c r="C97" s="8">
        <v>0.29338997602462769</v>
      </c>
      <c r="D97" s="8">
        <v>0.70661002397537231</v>
      </c>
      <c r="E97" s="8">
        <v>0.57491999864578247</v>
      </c>
      <c r="F97" s="8">
        <v>0.34898000955581665</v>
      </c>
      <c r="G97" s="8">
        <v>0.28073000907897949</v>
      </c>
      <c r="H97" s="8">
        <v>0.16767999529838562</v>
      </c>
      <c r="I97" s="8">
        <v>0.17281851980699758</v>
      </c>
      <c r="J97" s="8">
        <v>7.6669998466968536E-2</v>
      </c>
      <c r="K97" s="8">
        <v>0.35763001441955566</v>
      </c>
      <c r="L97" s="8">
        <v>0.13169002532958984</v>
      </c>
      <c r="M97" s="8">
        <v>0.22593998908996582</v>
      </c>
      <c r="N97" s="8">
        <v>0.18130001425743103</v>
      </c>
      <c r="O97" s="8">
        <v>6.8250000476837158E-2</v>
      </c>
      <c r="P97" s="8">
        <v>0.11305001378059387</v>
      </c>
      <c r="Q97" s="8">
        <v>9.1009996831417084E-2</v>
      </c>
      <c r="R97" s="10">
        <v>5.7602513313479334E-2</v>
      </c>
    </row>
    <row r="98" spans="1:18" x14ac:dyDescent="0.2">
      <c r="A98" s="7">
        <v>2007</v>
      </c>
      <c r="B98" s="10">
        <v>1.4200000000000001E-2</v>
      </c>
      <c r="C98" s="8">
        <v>0.28359001874923706</v>
      </c>
      <c r="D98" s="8">
        <v>0.71640998125076294</v>
      </c>
      <c r="E98" s="8">
        <v>0.58552002906799316</v>
      </c>
      <c r="F98" s="8">
        <v>0.35951000452041626</v>
      </c>
      <c r="G98" s="8">
        <v>0.2905299961566925</v>
      </c>
      <c r="H98" s="8">
        <v>0.17670999467372894</v>
      </c>
      <c r="I98" s="8">
        <v>0.18225853993328159</v>
      </c>
      <c r="J98" s="8">
        <v>8.4629997611045837E-2</v>
      </c>
      <c r="K98" s="8">
        <v>0.35689997673034668</v>
      </c>
      <c r="L98" s="8">
        <v>0.13088995218276978</v>
      </c>
      <c r="M98" s="8">
        <v>0.2260100245475769</v>
      </c>
      <c r="N98" s="8">
        <v>0.18280000984668732</v>
      </c>
      <c r="O98" s="8">
        <v>6.8980008363723755E-2</v>
      </c>
      <c r="P98" s="8">
        <v>0.11382000148296356</v>
      </c>
      <c r="Q98" s="8">
        <v>9.2079997062683105E-2</v>
      </c>
      <c r="R98" s="10">
        <v>5.0072284146771305E-2</v>
      </c>
    </row>
    <row r="99" spans="1:18" x14ac:dyDescent="0.2">
      <c r="A99" s="7">
        <v>2008</v>
      </c>
      <c r="B99" s="10">
        <v>1.12E-2</v>
      </c>
      <c r="C99" s="8">
        <v>0.25370997190475464</v>
      </c>
      <c r="D99" s="8">
        <v>0.74629002809524536</v>
      </c>
      <c r="E99" s="8">
        <v>0.61382997035980225</v>
      </c>
      <c r="F99" s="8">
        <v>0.38133001327514648</v>
      </c>
      <c r="G99" s="8">
        <v>0.31007000803947449</v>
      </c>
      <c r="H99" s="8">
        <v>0.18975000083446503</v>
      </c>
      <c r="I99" s="8">
        <v>0.1962138600886297</v>
      </c>
      <c r="J99" s="8">
        <v>9.1689996421337128E-2</v>
      </c>
      <c r="K99" s="8">
        <v>0.36496001482009888</v>
      </c>
      <c r="L99" s="8">
        <v>0.13246005773544312</v>
      </c>
      <c r="M99" s="8">
        <v>0.23249995708465576</v>
      </c>
      <c r="N99" s="8">
        <v>0.19158001244068146</v>
      </c>
      <c r="O99" s="8">
        <v>7.1260005235671997E-2</v>
      </c>
      <c r="P99" s="8">
        <v>0.12032000720500946</v>
      </c>
      <c r="Q99" s="8">
        <v>9.8060004413127899E-2</v>
      </c>
      <c r="R99" s="10">
        <v>4.4144894723352049E-2</v>
      </c>
    </row>
    <row r="100" spans="1:18" x14ac:dyDescent="0.2">
      <c r="A100" s="7">
        <v>2009</v>
      </c>
      <c r="B100" s="10">
        <v>9.4999999999999998E-3</v>
      </c>
      <c r="C100" s="8">
        <v>0.24923998117446899</v>
      </c>
      <c r="D100" s="8">
        <v>0.75076001882553101</v>
      </c>
      <c r="E100" s="8">
        <v>0.61533999443054199</v>
      </c>
      <c r="F100" s="8">
        <v>0.37847000360488892</v>
      </c>
      <c r="G100" s="8">
        <v>0.30641999840736389</v>
      </c>
      <c r="H100" s="8">
        <v>0.18869000673294067</v>
      </c>
      <c r="I100" s="8">
        <v>0.19571479301280531</v>
      </c>
      <c r="J100" s="8">
        <v>9.6189998090267181E-2</v>
      </c>
      <c r="K100" s="8">
        <v>0.37229001522064209</v>
      </c>
      <c r="L100" s="8">
        <v>0.13542002439498901</v>
      </c>
      <c r="M100" s="8">
        <v>0.23686999082565308</v>
      </c>
      <c r="N100" s="8">
        <v>0.18977999687194824</v>
      </c>
      <c r="O100" s="8">
        <v>7.2050005197525024E-2</v>
      </c>
      <c r="P100" s="8">
        <v>0.11772999167442322</v>
      </c>
      <c r="Q100" s="8">
        <v>9.2500008642673492E-2</v>
      </c>
      <c r="R100" s="10">
        <v>3.811587513060339E-2</v>
      </c>
    </row>
    <row r="101" spans="1:18" x14ac:dyDescent="0.2">
      <c r="A101" s="7">
        <v>2010</v>
      </c>
      <c r="B101" s="10">
        <v>8.8999999999999999E-3</v>
      </c>
      <c r="C101" s="8">
        <v>0.2426300048828125</v>
      </c>
      <c r="D101" s="8">
        <v>0.7573699951171875</v>
      </c>
      <c r="E101" s="8">
        <v>0.62597000598907471</v>
      </c>
      <c r="F101" s="8">
        <v>0.3952299952507019</v>
      </c>
      <c r="G101" s="8">
        <v>0.32436001300811768</v>
      </c>
      <c r="H101" s="8">
        <v>0.20708000659942627</v>
      </c>
      <c r="I101" s="8">
        <v>0.21447730811191074</v>
      </c>
      <c r="J101" s="8">
        <v>0.10773999989032745</v>
      </c>
      <c r="K101" s="8">
        <v>0.3621399998664856</v>
      </c>
      <c r="L101" s="8">
        <v>0.13139998912811279</v>
      </c>
      <c r="M101" s="8">
        <v>0.2307400107383728</v>
      </c>
      <c r="N101" s="8">
        <v>0.18814998865127563</v>
      </c>
      <c r="O101" s="8">
        <v>7.0869982242584229E-2</v>
      </c>
      <c r="P101" s="8">
        <v>0.11728000640869141</v>
      </c>
      <c r="Q101" s="8">
        <v>9.9340006709098816E-2</v>
      </c>
      <c r="R101" s="10">
        <v>3.668136595182693E-2</v>
      </c>
    </row>
    <row r="102" spans="1:18" x14ac:dyDescent="0.2">
      <c r="A102" s="7">
        <v>2011</v>
      </c>
      <c r="B102" s="10">
        <v>8.8000000000000005E-3</v>
      </c>
      <c r="C102" s="8">
        <v>0.2402300238609314</v>
      </c>
      <c r="D102" s="8">
        <v>0.7597699761390686</v>
      </c>
      <c r="E102" s="8">
        <v>0.62977999448776245</v>
      </c>
      <c r="F102" s="8">
        <v>0.39800998568534851</v>
      </c>
      <c r="G102" s="8">
        <v>0.32517001032829285</v>
      </c>
      <c r="H102" s="8">
        <v>0.20334999263286591</v>
      </c>
      <c r="I102" s="8">
        <v>0.21176123508907546</v>
      </c>
      <c r="J102" s="8">
        <v>0.1011900007724762</v>
      </c>
      <c r="K102" s="8">
        <v>0.36175999045372009</v>
      </c>
      <c r="L102" s="8">
        <v>0.12998998165130615</v>
      </c>
      <c r="M102" s="8">
        <v>0.23177000880241394</v>
      </c>
      <c r="N102" s="8">
        <v>0.1946599930524826</v>
      </c>
      <c r="O102" s="8">
        <v>7.2839975357055664E-2</v>
      </c>
      <c r="P102" s="8">
        <v>0.12182001769542694</v>
      </c>
      <c r="Q102" s="8">
        <v>0.10215999186038971</v>
      </c>
      <c r="R102" s="10">
        <v>3.6631557781862854E-2</v>
      </c>
    </row>
    <row r="103" spans="1:18" x14ac:dyDescent="0.2">
      <c r="A103" s="7">
        <v>2012</v>
      </c>
      <c r="B103" s="10">
        <v>8.6999999999999994E-3</v>
      </c>
      <c r="C103" s="8">
        <v>0.22759997844696045</v>
      </c>
      <c r="D103" s="8">
        <v>0.77240002155303955</v>
      </c>
      <c r="E103" s="8">
        <v>0.64639002084732056</v>
      </c>
      <c r="F103" s="8">
        <v>0.4182400107383728</v>
      </c>
      <c r="G103" s="8">
        <v>0.34518998861312866</v>
      </c>
      <c r="H103" s="8">
        <v>0.22008000314235687</v>
      </c>
      <c r="I103" s="8">
        <v>0.22885295219362065</v>
      </c>
      <c r="J103" s="8">
        <v>0.11219000071287155</v>
      </c>
      <c r="K103" s="8">
        <v>0.35416001081466675</v>
      </c>
      <c r="L103" s="8">
        <v>0.12601000070571899</v>
      </c>
      <c r="M103" s="8">
        <v>0.22815001010894775</v>
      </c>
      <c r="N103" s="8">
        <v>0.19816000759601593</v>
      </c>
      <c r="O103" s="8">
        <v>7.3050022125244141E-2</v>
      </c>
      <c r="P103" s="8">
        <v>0.12510998547077179</v>
      </c>
      <c r="Q103" s="8">
        <v>0.10789000242948532</v>
      </c>
      <c r="R103" s="10">
        <v>3.8224959683058293E-2</v>
      </c>
    </row>
    <row r="104" spans="1:18" x14ac:dyDescent="0.2">
      <c r="A104" s="7">
        <v>2013</v>
      </c>
      <c r="B104" s="10">
        <v>9.1999999999999998E-3</v>
      </c>
      <c r="D104" s="11">
        <v>0.7288</v>
      </c>
      <c r="R104" s="10"/>
    </row>
    <row r="105" spans="1:18" x14ac:dyDescent="0.2">
      <c r="A105" s="7">
        <v>2014</v>
      </c>
      <c r="B105" s="10">
        <v>1.03E-2</v>
      </c>
      <c r="D105" s="11">
        <v>0.72850000000000004</v>
      </c>
      <c r="R105" s="10"/>
    </row>
    <row r="106" spans="1:18" x14ac:dyDescent="0.2">
      <c r="A106" s="7">
        <v>2015</v>
      </c>
      <c r="B106" s="10">
        <v>1.09E-2</v>
      </c>
      <c r="D106" s="11">
        <v>0.72670000000000001</v>
      </c>
      <c r="R106" s="10"/>
    </row>
    <row r="107" spans="1:18" x14ac:dyDescent="0.2">
      <c r="A107">
        <f>A106+1</f>
        <v>2016</v>
      </c>
      <c r="B107" s="10">
        <v>1.15E-2</v>
      </c>
      <c r="D107" s="11">
        <v>0.72240000000000004</v>
      </c>
      <c r="R107" s="10"/>
    </row>
    <row r="108" spans="1:18" x14ac:dyDescent="0.2">
      <c r="A108">
        <f t="shared" ref="A108:A109" si="5">A107+1</f>
        <v>2017</v>
      </c>
      <c r="B108" s="10">
        <v>1.43E-2</v>
      </c>
      <c r="D108" s="11">
        <v>0.70840000000000003</v>
      </c>
      <c r="R108" s="10"/>
    </row>
    <row r="109" spans="1:18" x14ac:dyDescent="0.2">
      <c r="A109">
        <f t="shared" si="5"/>
        <v>2018</v>
      </c>
      <c r="B109" s="10">
        <v>1.4800000000000001E-2</v>
      </c>
      <c r="D109" s="11">
        <v>0.70679999999999998</v>
      </c>
      <c r="R109" s="10"/>
    </row>
    <row r="110" spans="1:18" x14ac:dyDescent="0.2">
      <c r="A110">
        <f>A109+1</f>
        <v>2019</v>
      </c>
      <c r="B110" s="10">
        <v>1.5100000000000001E-2</v>
      </c>
      <c r="D110" s="11">
        <v>0.70669999999999999</v>
      </c>
      <c r="R110" s="10"/>
    </row>
  </sheetData>
  <mergeCells count="1">
    <mergeCell ref="C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A3BD-094B-4E49-A17D-204A7AB06593}">
  <dimension ref="B1:C2"/>
  <sheetViews>
    <sheetView zoomScale="160" zoomScaleNormal="160" workbookViewId="0">
      <selection activeCell="I13" sqref="I13"/>
    </sheetView>
  </sheetViews>
  <sheetFormatPr baseColWidth="10" defaultRowHeight="15" x14ac:dyDescent="0.2"/>
  <sheetData>
    <row r="1" spans="2:3" x14ac:dyDescent="0.2">
      <c r="B1" s="3" t="s">
        <v>35</v>
      </c>
      <c r="C1" s="3" t="s">
        <v>36</v>
      </c>
    </row>
    <row r="2" spans="2:3" x14ac:dyDescent="0.2">
      <c r="B2" s="3" t="s">
        <v>25</v>
      </c>
      <c r="C2" s="3" t="s">
        <v>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3956-CF12-5946-A99E-DEF4CA08AB95}">
  <dimension ref="A1"/>
  <sheetViews>
    <sheetView workbookViewId="0">
      <selection activeCell="C16" sqref="C16"/>
    </sheetView>
  </sheetViews>
  <sheetFormatPr baseColWidth="10" defaultRowHeight="15" x14ac:dyDescent="0.2"/>
  <sheetData>
    <row r="1" spans="1:1" x14ac:dyDescent="0.2">
      <c r="A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83BC-2D8A-CC47-A7EF-8410A459233C}">
  <dimension ref="B1:C2"/>
  <sheetViews>
    <sheetView workbookViewId="0">
      <selection activeCell="J28" sqref="J2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CA98-A939-6C47-BE44-2335CFA7B6C3}">
  <dimension ref="B1:C2"/>
  <sheetViews>
    <sheetView workbookViewId="0">
      <selection activeCell="C2" sqref="C2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2C2C-64CB-DC4D-8B97-092570252742}">
  <dimension ref="B1:C2"/>
  <sheetViews>
    <sheetView workbookViewId="0">
      <selection activeCell="K18" sqref="K18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18A7-E618-FD40-8221-88146D4E97A3}">
  <dimension ref="B1:C2"/>
  <sheetViews>
    <sheetView workbookViewId="0">
      <selection activeCell="A19" sqref="A19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520D-8CF7-5447-BB4B-6C7A8C9D23A3}">
  <dimension ref="B1:C2"/>
  <sheetViews>
    <sheetView workbookViewId="0">
      <selection activeCell="E3" sqref="E3"/>
    </sheetView>
  </sheetViews>
  <sheetFormatPr baseColWidth="10" defaultRowHeight="15" x14ac:dyDescent="0.2"/>
  <sheetData>
    <row r="1" spans="2:3" x14ac:dyDescent="0.2">
      <c r="B1" s="15" t="s">
        <v>35</v>
      </c>
      <c r="C1" s="15" t="s">
        <v>36</v>
      </c>
    </row>
    <row r="2" spans="2:3" x14ac:dyDescent="0.2">
      <c r="B2" s="15" t="s">
        <v>25</v>
      </c>
      <c r="C2" s="15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7331-130D-E64C-80AB-28BCB4E21AFB}">
  <dimension ref="B1:C2"/>
  <sheetViews>
    <sheetView tabSelected="1" workbookViewId="0">
      <selection activeCell="L16" sqref="L16"/>
    </sheetView>
  </sheetViews>
  <sheetFormatPr baseColWidth="10" defaultRowHeight="15" x14ac:dyDescent="0.2"/>
  <sheetData>
    <row r="1" spans="2:3" x14ac:dyDescent="0.2">
      <c r="B1" s="2" t="s">
        <v>35</v>
      </c>
      <c r="C1" s="2" t="s">
        <v>36</v>
      </c>
    </row>
    <row r="2" spans="2:3" x14ac:dyDescent="0.2">
      <c r="B2" s="2" t="s">
        <v>25</v>
      </c>
      <c r="C2" s="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A1F2-Algeria</vt:lpstr>
      <vt:lpstr>A1F2-Argentina</vt:lpstr>
      <vt:lpstr>A1F2-Australia</vt:lpstr>
      <vt:lpstr>A1F2-Brazil</vt:lpstr>
      <vt:lpstr>A1F2-Canada</vt:lpstr>
      <vt:lpstr>A1F2-Chile</vt:lpstr>
      <vt:lpstr>A1F2-China</vt:lpstr>
      <vt:lpstr>A1F2-Germany</vt:lpstr>
      <vt:lpstr>A1F2-Spain</vt:lpstr>
      <vt:lpstr>A1F2-France</vt:lpstr>
      <vt:lpstr>A1F2-United Kingdom</vt:lpstr>
      <vt:lpstr>A1F2-United States</vt:lpstr>
      <vt:lpstr>A1F2-Indonesia</vt:lpstr>
      <vt:lpstr>A1F2-Israel</vt:lpstr>
      <vt:lpstr>A1F2-India</vt:lpstr>
      <vt:lpstr>A1F2-Italy</vt:lpstr>
      <vt:lpstr>A1F2-Japan</vt:lpstr>
      <vt:lpstr>A1F2-Korea</vt:lpstr>
      <vt:lpstr>A1F2-Morocco</vt:lpstr>
      <vt:lpstr>A1F2-Mexico</vt:lpstr>
      <vt:lpstr>A1F2-Nigeria</vt:lpstr>
      <vt:lpstr>A1F2-Poland</vt:lpstr>
      <vt:lpstr>A1F2-Russia</vt:lpstr>
      <vt:lpstr>A1F2-Sweden</vt:lpstr>
      <vt:lpstr>A1F2-Turkey</vt:lpstr>
      <vt:lpstr>A1F2-South Africa</vt:lpstr>
      <vt:lpstr>data-A1F2 (top10%)</vt:lpstr>
      <vt:lpstr>data-A1F2 (bot50%)</vt:lpstr>
      <vt:lpstr>suppdata-USseries</vt:lpstr>
      <vt:lpstr>suppdata-SwedenSeries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2021-08-11T11:30:22Z</dcterms:created>
  <dcterms:modified xsi:type="dcterms:W3CDTF">2021-11-30T18:52:47Z</dcterms:modified>
</cp:coreProperties>
</file>