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MyTemp\20171222\01-TreeBased-DA\"/>
    </mc:Choice>
  </mc:AlternateContent>
  <bookViews>
    <workbookView xWindow="2145" yWindow="195" windowWidth="15480" windowHeight="11640"/>
  </bookViews>
  <sheets>
    <sheet name="Decision Tree" sheetId="6" r:id="rId1"/>
  </sheets>
  <calcPr calcId="152511"/>
</workbook>
</file>

<file path=xl/calcChain.xml><?xml version="1.0" encoding="utf-8"?>
<calcChain xmlns="http://schemas.openxmlformats.org/spreadsheetml/2006/main">
  <c r="H9" i="6" l="1"/>
  <c r="K8" i="6" s="1"/>
  <c r="I9" i="6" s="1"/>
  <c r="H6" i="6"/>
  <c r="H4" i="6"/>
  <c r="H1" i="6"/>
  <c r="D14" i="6"/>
  <c r="K13" i="6" s="1"/>
  <c r="E14" i="6" s="1"/>
  <c r="D6" i="6"/>
  <c r="K3" i="6" s="1"/>
  <c r="I4" i="6" s="1"/>
  <c r="E6" i="6" l="1"/>
  <c r="A10" i="6" s="1"/>
  <c r="B9" i="6" s="1"/>
</calcChain>
</file>

<file path=xl/sharedStrings.xml><?xml version="1.0" encoding="utf-8"?>
<sst xmlns="http://schemas.openxmlformats.org/spreadsheetml/2006/main" count="49" uniqueCount="46">
  <si>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</si>
  <si>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</si>
  <si>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</si>
  <si>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</si>
  <si>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</si>
  <si>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</si>
  <si>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</si>
  <si>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</si>
  <si>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</si>
  <si>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</si>
  <si>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</si>
  <si>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</si>
  <si>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</si>
  <si>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</si>
  <si>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</si>
  <si>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</si>
  <si>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</si>
  <si>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</si>
  <si>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Drill</t>
  </si>
  <si>
    <t>Sell</t>
  </si>
  <si>
    <t>E</t>
  </si>
  <si>
    <t>Oil</t>
  </si>
  <si>
    <t>Dry</t>
  </si>
  <si>
    <t>Cost of Drilling</t>
  </si>
  <si>
    <t>Revenue if Oil</t>
  </si>
  <si>
    <t>Revenue if Dry</t>
  </si>
  <si>
    <t>Revenue if Sell</t>
  </si>
  <si>
    <t>Action</t>
  </si>
  <si>
    <t>Expected Payoff</t>
  </si>
  <si>
    <t>Data</t>
  </si>
  <si>
    <t>Probability Of Oil</t>
  </si>
  <si>
    <t>CostOfDrilling</t>
  </si>
  <si>
    <t>ProbabilityOfOil</t>
  </si>
  <si>
    <t>RevenueIfDry</t>
  </si>
  <si>
    <t>RevenueIfOil</t>
  </si>
  <si>
    <t>RevenueIfSell</t>
  </si>
  <si>
    <t>E18</t>
  </si>
  <si>
    <t>E22</t>
  </si>
  <si>
    <t>E20</t>
  </si>
  <si>
    <t>E19</t>
  </si>
  <si>
    <t>E21</t>
  </si>
  <si>
    <t>Range Name</t>
  </si>
  <si>
    <t>Cell</t>
  </si>
  <si>
    <t>E24</t>
  </si>
  <si>
    <t>ExpectedPayoff</t>
  </si>
  <si>
    <t>E26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</si>
</sst>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9"/>
      <name val="Geneva"/>
    </font>
    <font>
      <sz val="8"/>
      <name val="Geneva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NumberFormat="1" applyFont="1" applyFill="1" applyBorder="1"/>
    <xf numFmtId="0" fontId="2" fillId="2" borderId="4" xfId="0" applyNumberFormat="1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0" xfId="0" applyFont="1" applyProtection="1">
      <protection locked="0"/>
    </xf>
    <xf numFmtId="0" fontId="2" fillId="2" borderId="5" xfId="0" applyNumberFormat="1" applyFont="1" applyFill="1" applyBorder="1"/>
    <xf numFmtId="0" fontId="2" fillId="2" borderId="6" xfId="0" applyNumberFormat="1" applyFont="1" applyFill="1" applyBorder="1"/>
    <xf numFmtId="0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6</xdr:col>
      <xdr:colOff>9525</xdr:colOff>
      <xdr:row>5</xdr:row>
      <xdr:rowOff>0</xdr:rowOff>
    </xdr:to>
    <xdr:sp macro="" textlink="">
      <xdr:nvSpPr>
        <xdr:cNvPr id="4352" name="Oval 1"/>
        <xdr:cNvSpPr>
          <a:spLocks noChangeArrowheads="1"/>
        </xdr:cNvSpPr>
      </xdr:nvSpPr>
      <xdr:spPr bwMode="auto">
        <a:xfrm>
          <a:off x="1914525" y="666750"/>
          <a:ext cx="133350" cy="1619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</xdr:row>
      <xdr:rowOff>85725</xdr:rowOff>
    </xdr:from>
    <xdr:to>
      <xdr:col>5</xdr:col>
      <xdr:colOff>0</xdr:colOff>
      <xdr:row>4</xdr:row>
      <xdr:rowOff>85725</xdr:rowOff>
    </xdr:to>
    <xdr:sp macro="" textlink="">
      <xdr:nvSpPr>
        <xdr:cNvPr id="4353" name="Line 2"/>
        <xdr:cNvSpPr>
          <a:spLocks noChangeShapeType="1"/>
        </xdr:cNvSpPr>
      </xdr:nvSpPr>
      <xdr:spPr bwMode="auto">
        <a:xfrm>
          <a:off x="847725" y="752475"/>
          <a:ext cx="1066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9525</xdr:colOff>
      <xdr:row>4</xdr:row>
      <xdr:rowOff>85725</xdr:rowOff>
    </xdr:from>
    <xdr:to>
      <xdr:col>3</xdr:col>
      <xdr:colOff>0</xdr:colOff>
      <xdr:row>8</xdr:row>
      <xdr:rowOff>85725</xdr:rowOff>
    </xdr:to>
    <xdr:sp macro="" textlink="">
      <xdr:nvSpPr>
        <xdr:cNvPr id="4354" name="Line 3"/>
        <xdr:cNvSpPr>
          <a:spLocks noChangeShapeType="1"/>
        </xdr:cNvSpPr>
      </xdr:nvSpPr>
      <xdr:spPr bwMode="auto">
        <a:xfrm flipV="1">
          <a:off x="666750" y="752475"/>
          <a:ext cx="180975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0</xdr:colOff>
      <xdr:row>13</xdr:row>
      <xdr:rowOff>0</xdr:rowOff>
    </xdr:to>
    <xdr:sp macro="" textlink="">
      <xdr:nvSpPr>
        <xdr:cNvPr id="4355" name="Line 4"/>
        <xdr:cNvSpPr>
          <a:spLocks noChangeShapeType="1"/>
        </xdr:cNvSpPr>
      </xdr:nvSpPr>
      <xdr:spPr bwMode="auto">
        <a:xfrm>
          <a:off x="1914525" y="19716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12</xdr:row>
      <xdr:rowOff>85725</xdr:rowOff>
    </xdr:from>
    <xdr:to>
      <xdr:col>9</xdr:col>
      <xdr:colOff>0</xdr:colOff>
      <xdr:row>12</xdr:row>
      <xdr:rowOff>85725</xdr:rowOff>
    </xdr:to>
    <xdr:sp macro="" textlink="">
      <xdr:nvSpPr>
        <xdr:cNvPr id="4356" name="Line 5"/>
        <xdr:cNvSpPr>
          <a:spLocks noChangeShapeType="1"/>
        </xdr:cNvSpPr>
      </xdr:nvSpPr>
      <xdr:spPr bwMode="auto">
        <a:xfrm>
          <a:off x="2047875" y="2057400"/>
          <a:ext cx="122872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0</xdr:colOff>
      <xdr:row>12</xdr:row>
      <xdr:rowOff>85725</xdr:rowOff>
    </xdr:from>
    <xdr:to>
      <xdr:col>5</xdr:col>
      <xdr:colOff>0</xdr:colOff>
      <xdr:row>12</xdr:row>
      <xdr:rowOff>85725</xdr:rowOff>
    </xdr:to>
    <xdr:sp macro="" textlink="">
      <xdr:nvSpPr>
        <xdr:cNvPr id="4357" name="Line 6"/>
        <xdr:cNvSpPr>
          <a:spLocks noChangeShapeType="1"/>
        </xdr:cNvSpPr>
      </xdr:nvSpPr>
      <xdr:spPr bwMode="auto">
        <a:xfrm>
          <a:off x="847725" y="2057400"/>
          <a:ext cx="1066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9525</xdr:colOff>
      <xdr:row>8</xdr:row>
      <xdr:rowOff>85725</xdr:rowOff>
    </xdr:from>
    <xdr:to>
      <xdr:col>3</xdr:col>
      <xdr:colOff>0</xdr:colOff>
      <xdr:row>12</xdr:row>
      <xdr:rowOff>85725</xdr:rowOff>
    </xdr:to>
    <xdr:sp macro="" textlink="">
      <xdr:nvSpPr>
        <xdr:cNvPr id="4358" name="Line 7"/>
        <xdr:cNvSpPr>
          <a:spLocks noChangeShapeType="1"/>
        </xdr:cNvSpPr>
      </xdr:nvSpPr>
      <xdr:spPr bwMode="auto">
        <a:xfrm>
          <a:off x="666750" y="1400175"/>
          <a:ext cx="180975" cy="657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161925</xdr:rowOff>
    </xdr:to>
    <xdr:sp macro="" textlink="">
      <xdr:nvSpPr>
        <xdr:cNvPr id="4359" name="Line 8"/>
        <xdr:cNvSpPr>
          <a:spLocks noChangeShapeType="1"/>
        </xdr:cNvSpPr>
      </xdr:nvSpPr>
      <xdr:spPr bwMode="auto">
        <a:xfrm>
          <a:off x="3276600" y="333375"/>
          <a:ext cx="952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sp macro="" textlink="">
      <xdr:nvSpPr>
        <xdr:cNvPr id="4360" name="Line 9"/>
        <xdr:cNvSpPr>
          <a:spLocks noChangeShapeType="1"/>
        </xdr:cNvSpPr>
      </xdr:nvSpPr>
      <xdr:spPr bwMode="auto">
        <a:xfrm>
          <a:off x="2228850" y="409575"/>
          <a:ext cx="1047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76200</xdr:rowOff>
    </xdr:from>
    <xdr:to>
      <xdr:col>7</xdr:col>
      <xdr:colOff>0</xdr:colOff>
      <xdr:row>4</xdr:row>
      <xdr:rowOff>85725</xdr:rowOff>
    </xdr:to>
    <xdr:sp macro="" textlink="">
      <xdr:nvSpPr>
        <xdr:cNvPr id="4361" name="Line 10"/>
        <xdr:cNvSpPr>
          <a:spLocks noChangeShapeType="1"/>
        </xdr:cNvSpPr>
      </xdr:nvSpPr>
      <xdr:spPr bwMode="auto">
        <a:xfrm flipV="1">
          <a:off x="2047875" y="409575"/>
          <a:ext cx="180975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8</xdr:row>
      <xdr:rowOff>0</xdr:rowOff>
    </xdr:to>
    <xdr:sp macro="" textlink="">
      <xdr:nvSpPr>
        <xdr:cNvPr id="4362" name="Line 11"/>
        <xdr:cNvSpPr>
          <a:spLocks noChangeShapeType="1"/>
        </xdr:cNvSpPr>
      </xdr:nvSpPr>
      <xdr:spPr bwMode="auto">
        <a:xfrm>
          <a:off x="3276600" y="1152525"/>
          <a:ext cx="952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7</xdr:row>
      <xdr:rowOff>85725</xdr:rowOff>
    </xdr:from>
    <xdr:to>
      <xdr:col>9</xdr:col>
      <xdr:colOff>0</xdr:colOff>
      <xdr:row>7</xdr:row>
      <xdr:rowOff>85725</xdr:rowOff>
    </xdr:to>
    <xdr:sp macro="" textlink="">
      <xdr:nvSpPr>
        <xdr:cNvPr id="4363" name="Line 12"/>
        <xdr:cNvSpPr>
          <a:spLocks noChangeShapeType="1"/>
        </xdr:cNvSpPr>
      </xdr:nvSpPr>
      <xdr:spPr bwMode="auto">
        <a:xfrm>
          <a:off x="2228850" y="1238250"/>
          <a:ext cx="1047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9525</xdr:colOff>
      <xdr:row>4</xdr:row>
      <xdr:rowOff>85725</xdr:rowOff>
    </xdr:from>
    <xdr:to>
      <xdr:col>7</xdr:col>
      <xdr:colOff>0</xdr:colOff>
      <xdr:row>7</xdr:row>
      <xdr:rowOff>85725</xdr:rowOff>
    </xdr:to>
    <xdr:sp macro="" textlink="">
      <xdr:nvSpPr>
        <xdr:cNvPr id="4364" name="Line 13"/>
        <xdr:cNvSpPr>
          <a:spLocks noChangeShapeType="1"/>
        </xdr:cNvSpPr>
      </xdr:nvSpPr>
      <xdr:spPr bwMode="auto">
        <a:xfrm>
          <a:off x="2047875" y="752475"/>
          <a:ext cx="1809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129588</xdr:colOff>
      <xdr:row>9</xdr:row>
      <xdr:rowOff>0</xdr:rowOff>
    </xdr:to>
    <xdr:sp macro="" textlink="">
      <xdr:nvSpPr>
        <xdr:cNvPr id="4365" name="Rectangle 14"/>
        <xdr:cNvSpPr>
          <a:spLocks noChangeArrowheads="1"/>
        </xdr:cNvSpPr>
      </xdr:nvSpPr>
      <xdr:spPr bwMode="auto">
        <a:xfrm>
          <a:off x="533400" y="1314450"/>
          <a:ext cx="13335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8</xdr:row>
      <xdr:rowOff>85725</xdr:rowOff>
    </xdr:from>
    <xdr:to>
      <xdr:col>1</xdr:col>
      <xdr:colOff>0</xdr:colOff>
      <xdr:row>8</xdr:row>
      <xdr:rowOff>85725</xdr:rowOff>
    </xdr:to>
    <xdr:sp macro="" textlink="">
      <xdr:nvSpPr>
        <xdr:cNvPr id="4366" name="Line 15"/>
        <xdr:cNvSpPr>
          <a:spLocks noChangeShapeType="1"/>
        </xdr:cNvSpPr>
      </xdr:nvSpPr>
      <xdr:spPr bwMode="auto">
        <a:xfrm>
          <a:off x="0" y="14001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004"/>
  <sheetViews>
    <sheetView tabSelected="1" zoomScale="110" zoomScaleNormal="110" workbookViewId="0">
      <selection activeCell="M21" sqref="M21"/>
    </sheetView>
  </sheetViews>
  <sheetFormatPr defaultColWidth="10.85546875" defaultRowHeight="12.75"/>
  <cols>
    <col min="1" max="1" width="6.7109375" style="1" customWidth="1"/>
    <col min="2" max="2" width="2.140625" style="1" bestFit="1" customWidth="1"/>
    <col min="3" max="3" width="2.85546875" style="1" customWidth="1"/>
    <col min="4" max="4" width="7.28515625" style="1" customWidth="1"/>
    <col min="5" max="5" width="6.85546875" style="1" customWidth="1"/>
    <col min="6" max="6" width="1.85546875" style="1" customWidth="1"/>
    <col min="7" max="7" width="2.85546875" style="1" customWidth="1"/>
    <col min="8" max="8" width="7.140625" style="1" customWidth="1"/>
    <col min="9" max="9" width="5.85546875" style="1" customWidth="1"/>
    <col min="10" max="10" width="1.85546875" style="1" customWidth="1"/>
    <col min="11" max="11" width="7" style="1" customWidth="1"/>
    <col min="12" max="12" width="5.85546875" style="1" customWidth="1"/>
    <col min="13" max="13" width="15.42578125" style="1" bestFit="1" customWidth="1"/>
    <col min="14" max="14" width="4.42578125" style="1" bestFit="1" customWidth="1"/>
    <col min="15" max="16384" width="10.85546875" style="1"/>
  </cols>
  <sheetData>
    <row r="1" spans="1:14">
      <c r="H1" s="1" t="e">
        <f>ProbabilityOfOil</f>
        <v>#NAME?</v>
      </c>
    </row>
    <row r="2" spans="1:14" ht="13.5" thickBot="1">
      <c r="H2" s="1" t="s">
        <v>21</v>
      </c>
    </row>
    <row r="3" spans="1:14" ht="13.5" thickBot="1">
      <c r="K3" s="1" t="e">
        <f>SUM(H4,D6)</f>
        <v>#NAME?</v>
      </c>
      <c r="M3" s="2" t="s">
        <v>41</v>
      </c>
      <c r="N3" s="3" t="s">
        <v>42</v>
      </c>
    </row>
    <row r="4" spans="1:14">
      <c r="D4" s="1" t="s">
        <v>18</v>
      </c>
      <c r="H4" s="1" t="e">
        <f>RevenueIfOil</f>
        <v>#NAME?</v>
      </c>
      <c r="I4" s="1" t="e">
        <f>K3</f>
        <v>#NAME?</v>
      </c>
      <c r="M4" s="4" t="s">
        <v>27</v>
      </c>
      <c r="N4" s="5" t="s">
        <v>43</v>
      </c>
    </row>
    <row r="5" spans="1:14">
      <c r="M5" s="6" t="s">
        <v>31</v>
      </c>
      <c r="N5" s="7" t="s">
        <v>36</v>
      </c>
    </row>
    <row r="6" spans="1:14">
      <c r="D6" s="1" t="e">
        <f>-CostOfDrilling</f>
        <v>#NAME?</v>
      </c>
      <c r="E6" s="1" t="e">
        <f>IF(ABS(1-SUM(H1,H6))&lt;=0.00001,SUM(H1*I4,H6*I9),NA())</f>
        <v>#NAME?</v>
      </c>
      <c r="H6" s="1" t="e">
        <f>1-ProbabilityOfOil</f>
        <v>#NAME?</v>
      </c>
      <c r="M6" s="8" t="s">
        <v>44</v>
      </c>
      <c r="N6" s="9" t="s">
        <v>45</v>
      </c>
    </row>
    <row r="7" spans="1:14">
      <c r="H7" s="1" t="s">
        <v>22</v>
      </c>
      <c r="M7" s="6" t="s">
        <v>32</v>
      </c>
      <c r="N7" s="7" t="s">
        <v>37</v>
      </c>
    </row>
    <row r="8" spans="1:14">
      <c r="A8" s="10"/>
      <c r="K8" s="1" t="e">
        <f>SUM(H9,D6)</f>
        <v>#NAME?</v>
      </c>
      <c r="M8" s="6" t="s">
        <v>33</v>
      </c>
      <c r="N8" s="7" t="s">
        <v>40</v>
      </c>
    </row>
    <row r="9" spans="1:14">
      <c r="B9" s="1" t="e">
        <f>IF(A10=E6,1,IF(A10=E14,2))</f>
        <v>#NAME?</v>
      </c>
      <c r="H9" s="1" t="e">
        <f>RevenueIfDry</f>
        <v>#NAME?</v>
      </c>
      <c r="I9" s="1" t="e">
        <f>K8</f>
        <v>#NAME?</v>
      </c>
      <c r="M9" s="6" t="s">
        <v>34</v>
      </c>
      <c r="N9" s="7" t="s">
        <v>39</v>
      </c>
    </row>
    <row r="10" spans="1:14" ht="13.5" thickBot="1">
      <c r="A10" s="1" t="e">
        <f>MAX(E6,E14)</f>
        <v>#NAME?</v>
      </c>
      <c r="M10" s="11" t="s">
        <v>35</v>
      </c>
      <c r="N10" s="12" t="s">
        <v>38</v>
      </c>
    </row>
    <row r="11" spans="1:14">
      <c r="M11" s="13"/>
      <c r="N11" s="13"/>
    </row>
    <row r="12" spans="1:14">
      <c r="D12" s="1" t="s">
        <v>19</v>
      </c>
      <c r="M12" s="13"/>
      <c r="N12" s="13"/>
    </row>
    <row r="13" spans="1:14">
      <c r="K13" s="1" t="e">
        <f>SUM(D14)</f>
        <v>#NAME?</v>
      </c>
      <c r="M13" s="13"/>
      <c r="N13" s="13"/>
    </row>
    <row r="14" spans="1:14">
      <c r="D14" s="1" t="e">
        <f>RevenueIfSell</f>
        <v>#NAME?</v>
      </c>
      <c r="E14" s="1" t="e">
        <f>K13</f>
        <v>#NAME?</v>
      </c>
    </row>
    <row r="16" spans="1:14">
      <c r="E16" s="14" t="s">
        <v>29</v>
      </c>
    </row>
    <row r="17" spans="4:5">
      <c r="D17" s="15" t="s">
        <v>23</v>
      </c>
      <c r="E17" s="17"/>
    </row>
    <row r="18" spans="4:5">
      <c r="D18" s="15" t="s">
        <v>24</v>
      </c>
      <c r="E18" s="17"/>
    </row>
    <row r="19" spans="4:5">
      <c r="D19" s="15" t="s">
        <v>26</v>
      </c>
      <c r="E19" s="17"/>
    </row>
    <row r="20" spans="4:5">
      <c r="D20" s="15" t="s">
        <v>25</v>
      </c>
      <c r="E20" s="17"/>
    </row>
    <row r="21" spans="4:5">
      <c r="D21" s="15" t="s">
        <v>30</v>
      </c>
      <c r="E21" s="17"/>
    </row>
    <row r="22" spans="4:5">
      <c r="D22" s="16"/>
    </row>
    <row r="23" spans="4:5">
      <c r="D23" s="15" t="s">
        <v>27</v>
      </c>
      <c r="E23" s="18"/>
    </row>
    <row r="24" spans="4:5" ht="13.5" thickBot="1">
      <c r="D24" s="15"/>
    </row>
    <row r="25" spans="4:5" ht="13.5" thickBot="1">
      <c r="D25" s="15" t="s">
        <v>28</v>
      </c>
      <c r="E25" s="19"/>
    </row>
    <row r="26" spans="4:5">
      <c r="D26" s="15"/>
    </row>
    <row r="999" spans="190:204">
      <c r="GH999" s="1" t="s">
        <v>0</v>
      </c>
      <c r="GI999" s="1" t="s">
        <v>1</v>
      </c>
      <c r="GJ999" s="1" t="s">
        <v>2</v>
      </c>
      <c r="GK999" s="1" t="s">
        <v>3</v>
      </c>
      <c r="GL999" s="1" t="s">
        <v>4</v>
      </c>
      <c r="GM999" s="1" t="s">
        <v>5</v>
      </c>
      <c r="GN999" s="1" t="s">
        <v>6</v>
      </c>
      <c r="GO999" s="1" t="s">
        <v>7</v>
      </c>
      <c r="GP999" s="1" t="s">
        <v>8</v>
      </c>
      <c r="GQ999" s="1" t="s">
        <v>9</v>
      </c>
      <c r="GR999" s="1" t="s">
        <v>10</v>
      </c>
      <c r="GS999" s="1" t="s">
        <v>11</v>
      </c>
      <c r="GT999" s="1" t="s">
        <v>12</v>
      </c>
      <c r="GU999" s="1" t="s">
        <v>13</v>
      </c>
      <c r="GV999" s="1" t="s">
        <v>14</v>
      </c>
    </row>
    <row r="1000" spans="190:204">
      <c r="GH1000" s="1">
        <v>0</v>
      </c>
      <c r="GI1000" s="1" t="s">
        <v>15</v>
      </c>
      <c r="GJ1000" s="1">
        <v>0</v>
      </c>
      <c r="GK1000" s="1">
        <v>0</v>
      </c>
      <c r="GL1000" s="1">
        <v>0</v>
      </c>
      <c r="GM1000" s="1" t="s">
        <v>16</v>
      </c>
      <c r="GN1000" s="1">
        <v>2</v>
      </c>
      <c r="GO1000" s="1">
        <v>1</v>
      </c>
      <c r="GP1000" s="1">
        <v>2</v>
      </c>
      <c r="GQ1000" s="1">
        <v>0</v>
      </c>
      <c r="GR1000" s="1">
        <v>0</v>
      </c>
      <c r="GS1000" s="1">
        <v>0</v>
      </c>
      <c r="GT1000" s="1">
        <v>8</v>
      </c>
      <c r="GU1000" s="1">
        <v>1</v>
      </c>
      <c r="GV1000" s="1" t="b">
        <v>1</v>
      </c>
    </row>
    <row r="1001" spans="190:204">
      <c r="GH1001" s="1">
        <v>1</v>
      </c>
      <c r="GK1001" s="1">
        <v>0</v>
      </c>
      <c r="GL1001" s="1">
        <v>0</v>
      </c>
      <c r="GM1001" s="1" t="s">
        <v>20</v>
      </c>
      <c r="GN1001" s="1">
        <v>2</v>
      </c>
      <c r="GO1001" s="1">
        <v>3</v>
      </c>
      <c r="GP1001" s="1">
        <v>4</v>
      </c>
      <c r="GQ1001" s="1">
        <v>0</v>
      </c>
      <c r="GR1001" s="1">
        <v>0</v>
      </c>
      <c r="GS1001" s="1">
        <v>0</v>
      </c>
      <c r="GT1001" s="1">
        <v>4</v>
      </c>
      <c r="GU1001" s="1">
        <v>5</v>
      </c>
      <c r="GV1001" s="1" t="b">
        <v>1</v>
      </c>
    </row>
    <row r="1002" spans="190:204">
      <c r="GH1002" s="1">
        <v>2</v>
      </c>
      <c r="GK1002" s="1">
        <v>0</v>
      </c>
      <c r="GL1002" s="1">
        <v>0</v>
      </c>
      <c r="GM1002" s="1" t="s">
        <v>17</v>
      </c>
      <c r="GN1002" s="1">
        <v>0</v>
      </c>
      <c r="GO1002" s="1">
        <v>0</v>
      </c>
      <c r="GP1002" s="1">
        <v>0</v>
      </c>
      <c r="GQ1002" s="1">
        <v>0</v>
      </c>
      <c r="GR1002" s="1">
        <v>0</v>
      </c>
      <c r="GS1002" s="1">
        <v>0</v>
      </c>
      <c r="GT1002" s="1">
        <v>12</v>
      </c>
      <c r="GU1002" s="1">
        <v>5</v>
      </c>
      <c r="GV1002" s="1" t="b">
        <v>1</v>
      </c>
    </row>
    <row r="1003" spans="190:204">
      <c r="GH1003" s="1">
        <v>3</v>
      </c>
      <c r="GL1003" s="1">
        <v>1</v>
      </c>
      <c r="GM1003" s="1" t="s">
        <v>17</v>
      </c>
      <c r="GN1003" s="1">
        <v>0</v>
      </c>
      <c r="GO1003" s="1">
        <v>0</v>
      </c>
      <c r="GP1003" s="1">
        <v>0</v>
      </c>
      <c r="GQ1003" s="1">
        <v>0</v>
      </c>
      <c r="GR1003" s="1">
        <v>0</v>
      </c>
      <c r="GS1003" s="1">
        <v>0</v>
      </c>
      <c r="GT1003" s="1">
        <v>2</v>
      </c>
      <c r="GU1003" s="1">
        <v>9</v>
      </c>
      <c r="GV1003" s="1" t="b">
        <v>1</v>
      </c>
    </row>
    <row r="1004" spans="190:204">
      <c r="GH1004" s="1">
        <v>4</v>
      </c>
      <c r="GL1004" s="1">
        <v>1</v>
      </c>
      <c r="GM1004" s="1" t="s">
        <v>17</v>
      </c>
      <c r="GN1004" s="1">
        <v>0</v>
      </c>
      <c r="GO1004" s="1">
        <v>0</v>
      </c>
      <c r="GP1004" s="1">
        <v>0</v>
      </c>
      <c r="GQ1004" s="1">
        <v>0</v>
      </c>
      <c r="GR1004" s="1">
        <v>0</v>
      </c>
      <c r="GS1004" s="1">
        <v>0</v>
      </c>
      <c r="GT1004" s="1">
        <v>7</v>
      </c>
      <c r="GU1004" s="1">
        <v>9</v>
      </c>
      <c r="GV1004" s="1" t="b">
        <v>1</v>
      </c>
    </row>
  </sheetData>
  <phoneticPr fontId="1"/>
  <printOptions headings="1" gridLines="1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Page S D</cp:lastModifiedBy>
  <dcterms:created xsi:type="dcterms:W3CDTF">2001-09-29T17:59:58Z</dcterms:created>
  <dcterms:modified xsi:type="dcterms:W3CDTF">2017-12-22T10:59:31Z</dcterms:modified>
</cp:coreProperties>
</file>