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AA_ThesisMSc\AWeek12 (14-05)\"/>
    </mc:Choice>
  </mc:AlternateContent>
  <bookViews>
    <workbookView xWindow="0" yWindow="0" windowWidth="28800" windowHeight="12300"/>
  </bookViews>
  <sheets>
    <sheet name="Input" sheetId="1" r:id="rId1"/>
    <sheet name="Fraction Calcul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H29" i="1"/>
  <c r="G29" i="1"/>
  <c r="F29" i="1"/>
  <c r="E29" i="1"/>
  <c r="D29" i="1"/>
  <c r="I28" i="1"/>
  <c r="H28" i="1"/>
  <c r="G28" i="1"/>
  <c r="F28" i="1"/>
  <c r="E28" i="1"/>
  <c r="D28" i="1"/>
  <c r="I27" i="1"/>
  <c r="H27" i="1"/>
  <c r="G27" i="1"/>
  <c r="F27" i="1"/>
  <c r="E27" i="1"/>
  <c r="D27" i="1"/>
  <c r="I26" i="1"/>
  <c r="H26" i="1"/>
  <c r="G26" i="1"/>
  <c r="F26" i="1"/>
  <c r="E26" i="1"/>
  <c r="D26" i="1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I20" i="1"/>
  <c r="H20" i="1"/>
  <c r="G20" i="1"/>
  <c r="F20" i="1"/>
  <c r="E20" i="1"/>
  <c r="D20" i="1"/>
  <c r="I19" i="1"/>
  <c r="H19" i="1"/>
  <c r="G19" i="1"/>
  <c r="F19" i="1"/>
  <c r="E19" i="1"/>
  <c r="D19" i="1"/>
  <c r="I18" i="1"/>
  <c r="H18" i="1"/>
  <c r="G18" i="1"/>
  <c r="F18" i="1"/>
  <c r="E18" i="1"/>
  <c r="D18" i="1"/>
  <c r="I17" i="1"/>
  <c r="H17" i="1"/>
  <c r="G17" i="1"/>
  <c r="F17" i="1"/>
  <c r="E17" i="1"/>
  <c r="D17" i="1"/>
  <c r="I16" i="1"/>
  <c r="H16" i="1"/>
  <c r="G16" i="1"/>
  <c r="F16" i="1"/>
  <c r="E16" i="1"/>
  <c r="D16" i="1"/>
  <c r="I15" i="1"/>
  <c r="H15" i="1"/>
  <c r="G15" i="1"/>
  <c r="F15" i="1"/>
  <c r="E15" i="1"/>
  <c r="D15" i="1"/>
  <c r="J57" i="2"/>
  <c r="J58" i="2"/>
  <c r="J59" i="2"/>
  <c r="J60" i="2"/>
  <c r="K60" i="2" s="1"/>
  <c r="J61" i="2"/>
  <c r="K61" i="2" s="1"/>
  <c r="J56" i="2"/>
  <c r="J51" i="2"/>
  <c r="J52" i="2"/>
  <c r="K52" i="2" s="1"/>
  <c r="J53" i="2"/>
  <c r="J54" i="2"/>
  <c r="K54" i="2" s="1"/>
  <c r="J55" i="2"/>
  <c r="J50" i="2"/>
  <c r="J45" i="2"/>
  <c r="J46" i="2"/>
  <c r="K46" i="2" s="1"/>
  <c r="J47" i="2"/>
  <c r="J48" i="2"/>
  <c r="K48" i="2" s="1"/>
  <c r="J49" i="2"/>
  <c r="J44" i="2"/>
  <c r="J39" i="2"/>
  <c r="J40" i="2"/>
  <c r="K40" i="2" s="1"/>
  <c r="J41" i="2"/>
  <c r="J42" i="2"/>
  <c r="K42" i="2" s="1"/>
  <c r="J43" i="2"/>
  <c r="J38" i="2"/>
  <c r="J33" i="2"/>
  <c r="J34" i="2"/>
  <c r="J35" i="2"/>
  <c r="J36" i="2"/>
  <c r="K36" i="2" s="1"/>
  <c r="J37" i="2"/>
  <c r="K37" i="2" s="1"/>
  <c r="J32" i="2"/>
  <c r="J27" i="2"/>
  <c r="J28" i="2"/>
  <c r="K28" i="2" s="1"/>
  <c r="J29" i="2"/>
  <c r="J30" i="2"/>
  <c r="K30" i="2" s="1"/>
  <c r="J31" i="2"/>
  <c r="J26" i="2"/>
  <c r="K26" i="2" s="1"/>
  <c r="G57" i="2"/>
  <c r="G58" i="2"/>
  <c r="H58" i="2" s="1"/>
  <c r="G59" i="2"/>
  <c r="G60" i="2"/>
  <c r="H60" i="2" s="1"/>
  <c r="G61" i="2"/>
  <c r="G56" i="2"/>
  <c r="G51" i="2"/>
  <c r="G52" i="2"/>
  <c r="G53" i="2"/>
  <c r="G54" i="2"/>
  <c r="H54" i="2" s="1"/>
  <c r="G55" i="2"/>
  <c r="G50" i="2"/>
  <c r="G45" i="2"/>
  <c r="G46" i="2"/>
  <c r="G47" i="2"/>
  <c r="G48" i="2"/>
  <c r="H48" i="2" s="1"/>
  <c r="G49" i="2"/>
  <c r="H49" i="2" s="1"/>
  <c r="G44" i="2"/>
  <c r="G39" i="2"/>
  <c r="G40" i="2"/>
  <c r="H40" i="2" s="1"/>
  <c r="G41" i="2"/>
  <c r="G42" i="2"/>
  <c r="H42" i="2" s="1"/>
  <c r="G43" i="2"/>
  <c r="G38" i="2"/>
  <c r="G33" i="2"/>
  <c r="G34" i="2"/>
  <c r="G35" i="2"/>
  <c r="G36" i="2"/>
  <c r="H36" i="2" s="1"/>
  <c r="G37" i="2"/>
  <c r="H37" i="2" s="1"/>
  <c r="G32" i="2"/>
  <c r="G27" i="2"/>
  <c r="H27" i="2" s="1"/>
  <c r="G28" i="2"/>
  <c r="G29" i="2"/>
  <c r="G30" i="2"/>
  <c r="H30" i="2" s="1"/>
  <c r="G31" i="2"/>
  <c r="H31" i="2" s="1"/>
  <c r="G26" i="2"/>
  <c r="K59" i="2"/>
  <c r="K58" i="2"/>
  <c r="K57" i="2"/>
  <c r="K56" i="2"/>
  <c r="K55" i="2"/>
  <c r="K53" i="2"/>
  <c r="K51" i="2"/>
  <c r="K50" i="2"/>
  <c r="K49" i="2"/>
  <c r="K47" i="2"/>
  <c r="K45" i="2"/>
  <c r="K44" i="2"/>
  <c r="K43" i="2"/>
  <c r="K41" i="2"/>
  <c r="K39" i="2"/>
  <c r="K38" i="2"/>
  <c r="K35" i="2"/>
  <c r="K34" i="2"/>
  <c r="K33" i="2"/>
  <c r="K32" i="2"/>
  <c r="K31" i="2"/>
  <c r="K29" i="2"/>
  <c r="K27" i="2"/>
  <c r="H61" i="2"/>
  <c r="H59" i="2"/>
  <c r="H57" i="2"/>
  <c r="H56" i="2"/>
  <c r="H55" i="2"/>
  <c r="H53" i="2"/>
  <c r="H52" i="2"/>
  <c r="H51" i="2"/>
  <c r="H50" i="2"/>
  <c r="H47" i="2"/>
  <c r="H46" i="2"/>
  <c r="H45" i="2"/>
  <c r="H44" i="2"/>
  <c r="H43" i="2"/>
  <c r="H41" i="2"/>
  <c r="H39" i="2"/>
  <c r="H38" i="2"/>
  <c r="H35" i="2"/>
  <c r="H34" i="2"/>
  <c r="H33" i="2"/>
  <c r="H32" i="2"/>
  <c r="H29" i="2"/>
  <c r="H28" i="2"/>
  <c r="H26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D57" i="2"/>
  <c r="D58" i="2"/>
  <c r="D59" i="2"/>
  <c r="D60" i="2"/>
  <c r="D61" i="2"/>
  <c r="D56" i="2"/>
  <c r="D51" i="2"/>
  <c r="D52" i="2"/>
  <c r="D53" i="2"/>
  <c r="D54" i="2"/>
  <c r="D55" i="2"/>
  <c r="D50" i="2"/>
  <c r="D45" i="2"/>
  <c r="D46" i="2"/>
  <c r="D47" i="2"/>
  <c r="D48" i="2"/>
  <c r="D49" i="2"/>
  <c r="D44" i="2"/>
  <c r="D39" i="2"/>
  <c r="D40" i="2"/>
  <c r="D41" i="2"/>
  <c r="D42" i="2"/>
  <c r="D43" i="2"/>
  <c r="D38" i="2"/>
  <c r="D33" i="2"/>
  <c r="D34" i="2"/>
  <c r="D35" i="2"/>
  <c r="D36" i="2"/>
  <c r="D37" i="2"/>
  <c r="D32" i="2"/>
  <c r="D26" i="2"/>
  <c r="D27" i="2"/>
  <c r="D28" i="2"/>
  <c r="D29" i="2"/>
  <c r="D30" i="2"/>
  <c r="D31" i="2"/>
  <c r="C26" i="1"/>
  <c r="C24" i="1"/>
  <c r="C22" i="1"/>
  <c r="C17" i="1"/>
  <c r="C16" i="1"/>
  <c r="C15" i="1"/>
  <c r="G18" i="2"/>
  <c r="C18" i="1" s="1"/>
  <c r="G19" i="2"/>
  <c r="G20" i="2"/>
  <c r="G21" i="2"/>
  <c r="G22" i="2"/>
  <c r="G17" i="2"/>
  <c r="C19" i="1" s="1"/>
  <c r="E18" i="2"/>
  <c r="C23" i="1" s="1"/>
  <c r="E19" i="2"/>
  <c r="E20" i="2"/>
  <c r="C21" i="1" s="1"/>
  <c r="E21" i="2"/>
  <c r="E22" i="2"/>
  <c r="C20" i="1" s="1"/>
  <c r="E17" i="2"/>
  <c r="C18" i="2"/>
  <c r="C28" i="1" s="1"/>
  <c r="C19" i="2"/>
  <c r="C27" i="1" s="1"/>
  <c r="C20" i="2"/>
  <c r="C21" i="2"/>
  <c r="C22" i="2"/>
  <c r="C25" i="1" s="1"/>
  <c r="C17" i="2"/>
  <c r="C29" i="1" s="1"/>
  <c r="E7" i="2"/>
  <c r="E8" i="2"/>
  <c r="E9" i="2"/>
  <c r="E10" i="2"/>
  <c r="E11" i="2"/>
  <c r="E6" i="2"/>
  <c r="D2" i="2"/>
</calcChain>
</file>

<file path=xl/comments1.xml><?xml version="1.0" encoding="utf-8"?>
<comments xmlns="http://schemas.openxmlformats.org/spreadsheetml/2006/main">
  <authors>
    <author>Politiek, Afke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Politiek, Afke:</t>
        </r>
        <r>
          <rPr>
            <sz val="9"/>
            <color indexed="81"/>
            <rFont val="Tahoma"/>
            <family val="2"/>
          </rPr>
          <t xml:space="preserve">
From other student. -&gt; Jaap Bakker. Based on Cosun input feed. 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Politiek, Afke:</t>
        </r>
        <r>
          <rPr>
            <sz val="9"/>
            <color indexed="81"/>
            <rFont val="Tahoma"/>
            <family val="2"/>
          </rPr>
          <t xml:space="preserve">
From draft paper Zulhaj, so similar to simulation data :)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Politiek, Afke:</t>
        </r>
        <r>
          <rPr>
            <sz val="9"/>
            <color indexed="81"/>
            <rFont val="Tahoma"/>
            <family val="2"/>
          </rPr>
          <t xml:space="preserve">
Minimal Retentate flow allowed. At small ret flows it doesn't make sense anymore ;)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Politiek, Afke:</t>
        </r>
        <r>
          <rPr>
            <sz val="9"/>
            <color indexed="81"/>
            <rFont val="Tahoma"/>
            <family val="2"/>
          </rPr>
          <t xml:space="preserve">
Maximum number of surfaces considered during optimization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Politiek, Afke:</t>
        </r>
        <r>
          <rPr>
            <sz val="9"/>
            <color indexed="81"/>
            <rFont val="Tahoma"/>
            <family val="2"/>
          </rPr>
          <t xml:space="preserve">
This one is 0 if you don't want the same mistakes with Xpress. If you put it to 1 the model is closer to the Xpress model ;)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Politiek, Afke:</t>
        </r>
        <r>
          <rPr>
            <sz val="9"/>
            <color indexed="81"/>
            <rFont val="Tahoma"/>
            <family val="2"/>
          </rPr>
          <t xml:space="preserve">
If you want to calculate outcomes for a single situation.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Politiek, Afke:</t>
        </r>
        <r>
          <rPr>
            <sz val="9"/>
            <color indexed="81"/>
            <rFont val="Tahoma"/>
            <family val="2"/>
          </rPr>
          <t xml:space="preserve">
Als je NL Excel hebt dan op nl zetten en anders op en.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Politiek, Afke:</t>
        </r>
        <r>
          <rPr>
            <sz val="9"/>
            <color indexed="81"/>
            <rFont val="Tahoma"/>
            <family val="2"/>
          </rPr>
          <t xml:space="preserve">
All of these to the right are the situations when SingleSituation is 1.</t>
        </r>
      </text>
    </comment>
  </commentList>
</comments>
</file>

<file path=xl/comments2.xml><?xml version="1.0" encoding="utf-8"?>
<comments xmlns="http://schemas.openxmlformats.org/spreadsheetml/2006/main">
  <authors>
    <author>Orbons, Marlijn</author>
    <author>Politiek, Afke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Orbons, Marlijn:</t>
        </r>
        <r>
          <rPr>
            <sz val="9"/>
            <color indexed="81"/>
            <rFont val="Tahoma"/>
            <family val="2"/>
          </rPr>
          <t xml:space="preserve">
Divide bij density 
</t>
        </r>
      </text>
    </comment>
    <comment ref="C5" authorId="1" shapeId="0">
      <text>
        <r>
          <rPr>
            <b/>
            <sz val="9"/>
            <color indexed="81"/>
            <rFont val="Tahoma"/>
            <family val="2"/>
          </rPr>
          <t>Politiek, Afke:</t>
        </r>
        <r>
          <rPr>
            <sz val="9"/>
            <color indexed="81"/>
            <rFont val="Tahoma"/>
            <family val="2"/>
          </rPr>
          <t xml:space="preserve">
From other student. -&gt; Jaap Bakker. Based on Cosun input feed. </t>
        </r>
      </text>
    </comment>
    <comment ref="D5" authorId="1" shapeId="0">
      <text>
        <r>
          <rPr>
            <b/>
            <sz val="9"/>
            <color indexed="81"/>
            <rFont val="Tahoma"/>
            <family val="2"/>
          </rPr>
          <t>Politiek, Afke:</t>
        </r>
        <r>
          <rPr>
            <sz val="9"/>
            <color indexed="81"/>
            <rFont val="Tahoma"/>
            <family val="2"/>
          </rPr>
          <t xml:space="preserve">
From draft paper Zulhaj, so similar to simulation data :)</t>
        </r>
      </text>
    </comment>
    <comment ref="A21" authorId="1" shapeId="0">
      <text>
        <r>
          <rPr>
            <b/>
            <sz val="9"/>
            <color indexed="81"/>
            <rFont val="Tahoma"/>
            <family val="2"/>
          </rPr>
          <t>Politiek, Afke:</t>
        </r>
        <r>
          <rPr>
            <sz val="9"/>
            <color indexed="81"/>
            <rFont val="Tahoma"/>
            <family val="2"/>
          </rPr>
          <t xml:space="preserve">
Left out of scope</t>
        </r>
      </text>
    </comment>
  </commentList>
</comments>
</file>

<file path=xl/sharedStrings.xml><?xml version="1.0" encoding="utf-8"?>
<sst xmlns="http://schemas.openxmlformats.org/spreadsheetml/2006/main" count="145" uniqueCount="60">
  <si>
    <t>Input Data based on D - Membrane Rejection.xlsx (exp data)</t>
  </si>
  <si>
    <t>Component</t>
  </si>
  <si>
    <t>Fructose</t>
  </si>
  <si>
    <t>Glucose</t>
  </si>
  <si>
    <t>Sucrose</t>
  </si>
  <si>
    <t>DP3</t>
  </si>
  <si>
    <t>DP4</t>
  </si>
  <si>
    <t xml:space="preserve">This data is transferred to the Membrane Cascade Database. </t>
  </si>
  <si>
    <t>Component table</t>
  </si>
  <si>
    <t>CompID</t>
  </si>
  <si>
    <t>Name</t>
  </si>
  <si>
    <t>Dp4</t>
  </si>
  <si>
    <t>&gt; DP4</t>
  </si>
  <si>
    <t>MolWeight [g/mol]</t>
  </si>
  <si>
    <t>Concentration [g/L]</t>
  </si>
  <si>
    <t>Membrane table</t>
  </si>
  <si>
    <t>Type</t>
  </si>
  <si>
    <t>Pressure</t>
  </si>
  <si>
    <t>Permeate Flow [L/h]</t>
  </si>
  <si>
    <t>Fraction1</t>
  </si>
  <si>
    <t>Fraction2</t>
  </si>
  <si>
    <t>Fraction3</t>
  </si>
  <si>
    <t>Fraction4</t>
  </si>
  <si>
    <t>Fraction5</t>
  </si>
  <si>
    <t>Fraction6</t>
  </si>
  <si>
    <t>Run</t>
  </si>
  <si>
    <t>InFlow [L/h]</t>
  </si>
  <si>
    <t>MaxSurface</t>
  </si>
  <si>
    <t>Compatibility</t>
  </si>
  <si>
    <t>MiniRetentateFlow [L/h]</t>
  </si>
  <si>
    <t>All of these values can be specified by the user.</t>
  </si>
  <si>
    <t>SingleSituation</t>
  </si>
  <si>
    <t>Locale</t>
  </si>
  <si>
    <t>en/nl</t>
  </si>
  <si>
    <t>S1Type</t>
  </si>
  <si>
    <t>S1Pressure</t>
  </si>
  <si>
    <t>S2Type</t>
  </si>
  <si>
    <t>S1Surface</t>
  </si>
  <si>
    <t>S2Pressure</t>
  </si>
  <si>
    <t>S2Surface</t>
  </si>
  <si>
    <t>S3Type</t>
  </si>
  <si>
    <t>S3Pressure</t>
  </si>
  <si>
    <t>S3Surface</t>
  </si>
  <si>
    <t>Gk</t>
  </si>
  <si>
    <t>GK</t>
  </si>
  <si>
    <t>kg/h</t>
  </si>
  <si>
    <t xml:space="preserve">L/h </t>
  </si>
  <si>
    <t>Feed</t>
  </si>
  <si>
    <t>Density</t>
  </si>
  <si>
    <t>Concentration [g/h]</t>
  </si>
  <si>
    <t>GE</t>
  </si>
  <si>
    <t>PermFlow [L/h]</t>
  </si>
  <si>
    <t>Flow Volume</t>
  </si>
  <si>
    <t>GH</t>
  </si>
  <si>
    <t>Mass Fractions</t>
  </si>
  <si>
    <t>Fraction</t>
  </si>
  <si>
    <t xml:space="preserve"> &gt;DP4</t>
  </si>
  <si>
    <t>Conc Perm [g/L]</t>
  </si>
  <si>
    <t>PermMass [kg/h]</t>
  </si>
  <si>
    <t>Mass Perm [g/h]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</si>
</sst>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Border="1"/>
    <xf numFmtId="0" fontId="7" fillId="0" borderId="1" xfId="0" applyFont="1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Font="1" applyBorder="1"/>
    <xf numFmtId="0" fontId="0" fillId="0" borderId="1" xfId="0" applyFont="1" applyFill="1" applyBorder="1"/>
    <xf numFmtId="0" fontId="5" fillId="2" borderId="0" xfId="0" applyFont="1" applyFill="1"/>
    <xf numFmtId="0" fontId="0" fillId="2" borderId="0" xfId="0" applyFill="1"/>
    <xf numFmtId="0" fontId="7" fillId="0" borderId="0" xfId="0" applyFont="1" applyFill="1" applyBorder="1"/>
    <xf numFmtId="0" fontId="7" fillId="0" borderId="1" xfId="0" applyFont="1" applyFill="1" applyBorder="1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K11" sqref="K11"/>
    </sheetView>
  </sheetViews>
  <sheetFormatPr defaultRowHeight="15" x14ac:dyDescent="0.25"/>
  <cols>
    <col min="1" max="1" width="11.140625" customWidth="1"/>
    <col min="2" max="2" width="22.85546875" customWidth="1"/>
    <col min="3" max="3" width="19.42578125" customWidth="1"/>
    <col min="4" max="4" width="18" customWidth="1"/>
    <col min="5" max="5" width="14.7109375" customWidth="1"/>
    <col min="6" max="9" width="12.5703125" bestFit="1" customWidth="1"/>
    <col min="10" max="10" width="7.28515625" bestFit="1" customWidth="1"/>
    <col min="11" max="11" width="10.7109375" bestFit="1" customWidth="1"/>
    <col min="12" max="12" width="9.5703125" bestFit="1" customWidth="1"/>
    <col min="13" max="13" width="7.28515625" bestFit="1" customWidth="1"/>
    <col min="14" max="14" width="10.7109375" bestFit="1" customWidth="1"/>
    <col min="15" max="15" width="9.5703125" bestFit="1" customWidth="1"/>
  </cols>
  <sheetData>
    <row r="1" spans="1:9" x14ac:dyDescent="0.25">
      <c r="A1" t="s">
        <v>0</v>
      </c>
    </row>
    <row r="2" spans="1:9" x14ac:dyDescent="0.25">
      <c r="A2" t="s">
        <v>7</v>
      </c>
    </row>
    <row r="4" spans="1:9" x14ac:dyDescent="0.25">
      <c r="A4" s="1" t="s">
        <v>8</v>
      </c>
    </row>
    <row r="5" spans="1:9" x14ac:dyDescent="0.25">
      <c r="A5" t="s">
        <v>9</v>
      </c>
      <c r="B5" t="s">
        <v>10</v>
      </c>
      <c r="C5" t="s">
        <v>13</v>
      </c>
      <c r="D5" t="s">
        <v>14</v>
      </c>
    </row>
    <row r="6" spans="1:9" x14ac:dyDescent="0.25">
      <c r="A6">
        <v>1</v>
      </c>
      <c r="B6" t="s">
        <v>2</v>
      </c>
      <c r="C6">
        <v>180.16</v>
      </c>
      <c r="D6">
        <v>3.0179999999999998</v>
      </c>
    </row>
    <row r="7" spans="1:9" x14ac:dyDescent="0.25">
      <c r="A7">
        <v>2</v>
      </c>
      <c r="B7" t="s">
        <v>3</v>
      </c>
      <c r="C7">
        <v>180.16</v>
      </c>
      <c r="D7">
        <v>0.877</v>
      </c>
    </row>
    <row r="8" spans="1:9" x14ac:dyDescent="0.25">
      <c r="A8">
        <v>3</v>
      </c>
      <c r="B8" t="s">
        <v>4</v>
      </c>
      <c r="C8">
        <v>342.3</v>
      </c>
      <c r="D8">
        <v>4.41</v>
      </c>
    </row>
    <row r="9" spans="1:9" x14ac:dyDescent="0.25">
      <c r="A9">
        <v>4</v>
      </c>
      <c r="B9" t="s">
        <v>5</v>
      </c>
      <c r="C9">
        <v>504.46</v>
      </c>
      <c r="D9">
        <v>10.372</v>
      </c>
    </row>
    <row r="10" spans="1:9" x14ac:dyDescent="0.25">
      <c r="A10">
        <v>5</v>
      </c>
      <c r="B10" t="s">
        <v>11</v>
      </c>
      <c r="C10">
        <v>666.6</v>
      </c>
      <c r="D10">
        <v>10.52</v>
      </c>
    </row>
    <row r="11" spans="1:9" x14ac:dyDescent="0.25">
      <c r="A11">
        <v>6</v>
      </c>
      <c r="B11" t="s">
        <v>12</v>
      </c>
      <c r="C11">
        <v>2286</v>
      </c>
      <c r="D11">
        <v>14.760999999999999</v>
      </c>
    </row>
    <row r="13" spans="1:9" x14ac:dyDescent="0.25">
      <c r="A13" s="1" t="s">
        <v>15</v>
      </c>
      <c r="F13" s="19"/>
    </row>
    <row r="14" spans="1:9" x14ac:dyDescent="0.25">
      <c r="A14" s="2" t="s">
        <v>16</v>
      </c>
      <c r="B14" t="s">
        <v>17</v>
      </c>
      <c r="C14" t="s">
        <v>18</v>
      </c>
      <c r="D14" t="s">
        <v>19</v>
      </c>
      <c r="E14" t="s">
        <v>20</v>
      </c>
      <c r="F14" s="19" t="s">
        <v>21</v>
      </c>
      <c r="G14" t="s">
        <v>22</v>
      </c>
      <c r="H14" t="s">
        <v>23</v>
      </c>
      <c r="I14" t="s">
        <v>24</v>
      </c>
    </row>
    <row r="15" spans="1:9" x14ac:dyDescent="0.25">
      <c r="A15" t="s">
        <v>44</v>
      </c>
      <c r="B15">
        <v>16</v>
      </c>
      <c r="C15" s="17">
        <f>'Fraction Calculation'!G22</f>
        <v>30.674329959514171</v>
      </c>
      <c r="D15" s="17">
        <f>'Fraction Calculation'!K56</f>
        <v>0.59252812439628899</v>
      </c>
      <c r="E15" s="17">
        <f>'Fraction Calculation'!K57</f>
        <v>0.55862079743367554</v>
      </c>
      <c r="F15" s="20">
        <f>'Fraction Calculation'!K58</f>
        <v>0.52776835961995461</v>
      </c>
      <c r="G15" s="17">
        <f>'Fraction Calculation'!K59</f>
        <v>0.43478484559956293</v>
      </c>
      <c r="H15" s="17">
        <f>'Fraction Calculation'!K60</f>
        <v>0.39953723763333332</v>
      </c>
      <c r="I15" s="17">
        <f>'Fraction Calculation'!K61</f>
        <v>0.29846337091389474</v>
      </c>
    </row>
    <row r="16" spans="1:9" x14ac:dyDescent="0.25">
      <c r="A16" t="s">
        <v>44</v>
      </c>
      <c r="B16">
        <v>12</v>
      </c>
      <c r="C16" s="17">
        <f>'Fraction Calculation'!G20</f>
        <v>22.574599865047233</v>
      </c>
      <c r="D16" s="17">
        <f>'Fraction Calculation'!K44</f>
        <v>0.4127096824646197</v>
      </c>
      <c r="E16" s="17">
        <f>'Fraction Calculation'!K45</f>
        <v>0.38049391115874825</v>
      </c>
      <c r="F16" s="20">
        <f>'Fraction Calculation'!K46</f>
        <v>0.35356513718226246</v>
      </c>
      <c r="G16" s="17">
        <f>'Fraction Calculation'!K47</f>
        <v>0.29428475319891156</v>
      </c>
      <c r="H16" s="17">
        <f>'Fraction Calculation'!K48</f>
        <v>0.26152577808479083</v>
      </c>
      <c r="I16" s="17">
        <f>'Fraction Calculation'!K49</f>
        <v>0.18557762135946826</v>
      </c>
    </row>
    <row r="17" spans="1:15" x14ac:dyDescent="0.25">
      <c r="A17" t="s">
        <v>44</v>
      </c>
      <c r="B17">
        <v>10</v>
      </c>
      <c r="C17" s="17">
        <f>'Fraction Calculation'!G19</f>
        <v>20.672214574898785</v>
      </c>
      <c r="D17" s="17">
        <f>'Fraction Calculation'!K38</f>
        <v>0.37983862254649881</v>
      </c>
      <c r="E17" s="17">
        <f>'Fraction Calculation'!K39</f>
        <v>0.35173627741543134</v>
      </c>
      <c r="F17" s="20">
        <f>'Fraction Calculation'!K40</f>
        <v>0.32424222620831439</v>
      </c>
      <c r="G17" s="17">
        <f>'Fraction Calculation'!K41</f>
        <v>0.26779158801722586</v>
      </c>
      <c r="H17" s="17">
        <f>'Fraction Calculation'!K42</f>
        <v>0.23644381220785804</v>
      </c>
      <c r="I17" s="17">
        <f>'Fraction Calculation'!K43</f>
        <v>0.16037589121911341</v>
      </c>
    </row>
    <row r="18" spans="1:15" x14ac:dyDescent="0.25">
      <c r="A18" t="s">
        <v>44</v>
      </c>
      <c r="B18">
        <v>8</v>
      </c>
      <c r="C18" s="17">
        <f>'Fraction Calculation'!G18</f>
        <v>16.839876012145748</v>
      </c>
      <c r="D18" s="17">
        <f>'Fraction Calculation'!K32</f>
        <v>0.31870184404903906</v>
      </c>
      <c r="E18" s="17">
        <f>'Fraction Calculation'!K33</f>
        <v>0.28289947128848342</v>
      </c>
      <c r="F18" s="20">
        <f>'Fraction Calculation'!K34</f>
        <v>0.26600606219160994</v>
      </c>
      <c r="G18" s="17">
        <f>'Fraction Calculation'!K35</f>
        <v>0.21743563047242573</v>
      </c>
      <c r="H18" s="17">
        <f>'Fraction Calculation'!K36</f>
        <v>0.18808302565494295</v>
      </c>
      <c r="I18" s="17">
        <f>'Fraction Calculation'!K37</f>
        <v>0.12570003855192735</v>
      </c>
    </row>
    <row r="19" spans="1:15" s="7" customFormat="1" x14ac:dyDescent="0.25">
      <c r="A19" s="7" t="s">
        <v>44</v>
      </c>
      <c r="B19" s="7">
        <v>4</v>
      </c>
      <c r="C19" s="18">
        <f>'Fraction Calculation'!G17</f>
        <v>8.7142777834008101</v>
      </c>
      <c r="D19" s="18">
        <f>'Fraction Calculation'!K26</f>
        <v>0.16571640420019881</v>
      </c>
      <c r="E19" s="18">
        <f>'Fraction Calculation'!K27</f>
        <v>0.15409116583717217</v>
      </c>
      <c r="F19" s="21">
        <f>'Fraction Calculation'!K28</f>
        <v>0.14258142436653062</v>
      </c>
      <c r="G19" s="18">
        <f>'Fraction Calculation'!K29</f>
        <v>0.11759736727329348</v>
      </c>
      <c r="H19" s="18">
        <f>'Fraction Calculation'!K30</f>
        <v>0.10095453701837452</v>
      </c>
      <c r="I19" s="18">
        <f>'Fraction Calculation'!K31</f>
        <v>6.5685587817146535E-2</v>
      </c>
    </row>
    <row r="20" spans="1:15" x14ac:dyDescent="0.25">
      <c r="A20" t="s">
        <v>53</v>
      </c>
      <c r="B20">
        <v>16</v>
      </c>
      <c r="C20" s="17">
        <f>'Fraction Calculation'!E22</f>
        <v>23.820465587044534</v>
      </c>
      <c r="D20" s="17">
        <f>'Fraction Calculation'!H56</f>
        <v>0.40607746914512921</v>
      </c>
      <c r="E20" s="17">
        <f>'Fraction Calculation'!H57</f>
        <v>0.33028974111744586</v>
      </c>
      <c r="F20" s="20">
        <f>'Fraction Calculation'!H58</f>
        <v>0.30166295235071811</v>
      </c>
      <c r="G20" s="17">
        <f>'Fraction Calculation'!H59</f>
        <v>0.25610349885846512</v>
      </c>
      <c r="H20" s="17">
        <f>'Fraction Calculation'!H60</f>
        <v>0.21095848731051964</v>
      </c>
      <c r="I20" s="17">
        <f>'Fraction Calculation'!H61</f>
        <v>0.13185403321274528</v>
      </c>
    </row>
    <row r="21" spans="1:15" x14ac:dyDescent="0.25">
      <c r="A21" t="s">
        <v>53</v>
      </c>
      <c r="B21">
        <v>12</v>
      </c>
      <c r="C21" s="17">
        <f>'Fraction Calculation'!E20</f>
        <v>18.838127530364371</v>
      </c>
      <c r="D21" s="17">
        <f>'Fraction Calculation'!H44</f>
        <v>0.32699602108460346</v>
      </c>
      <c r="E21" s="17">
        <f>'Fraction Calculation'!H45</f>
        <v>0.25594249053591789</v>
      </c>
      <c r="F21" s="20">
        <f>'Fraction Calculation'!H46</f>
        <v>0.24047413435525319</v>
      </c>
      <c r="G21" s="17">
        <f>'Fraction Calculation'!H47</f>
        <v>0.20402216647898186</v>
      </c>
      <c r="H21" s="17">
        <f>'Fraction Calculation'!H48</f>
        <v>0.1648689714030418</v>
      </c>
      <c r="I21" s="17">
        <f>'Fraction Calculation'!H49</f>
        <v>9.8347282423955004E-2</v>
      </c>
    </row>
    <row r="22" spans="1:15" x14ac:dyDescent="0.25">
      <c r="A22" t="s">
        <v>53</v>
      </c>
      <c r="B22">
        <v>10</v>
      </c>
      <c r="C22" s="17">
        <f>'Fraction Calculation'!E19</f>
        <v>16.64810829959514</v>
      </c>
      <c r="D22" s="17">
        <f>'Fraction Calculation'!H38</f>
        <v>0.26131300320742212</v>
      </c>
      <c r="E22" s="17">
        <f>'Fraction Calculation'!H39</f>
        <v>0.19614212724971491</v>
      </c>
      <c r="F22" s="20">
        <f>'Fraction Calculation'!H40</f>
        <v>0.18166765097369608</v>
      </c>
      <c r="G22" s="17">
        <f>'Fraction Calculation'!H41</f>
        <v>0.16126405508966449</v>
      </c>
      <c r="H22" s="17">
        <f>'Fraction Calculation'!H42</f>
        <v>0.12805202883517111</v>
      </c>
      <c r="I22" s="17">
        <f>'Fraction Calculation'!H43</f>
        <v>7.3701954030756731E-2</v>
      </c>
    </row>
    <row r="23" spans="1:15" x14ac:dyDescent="0.25">
      <c r="A23" t="s">
        <v>53</v>
      </c>
      <c r="B23">
        <v>8</v>
      </c>
      <c r="C23" s="17">
        <f>'Fraction Calculation'!E18</f>
        <v>11.49163056680162</v>
      </c>
      <c r="D23" s="17">
        <f>'Fraction Calculation'!H32</f>
        <v>0.19571705457190192</v>
      </c>
      <c r="E23" s="17">
        <f>'Fraction Calculation'!H33</f>
        <v>0.15471454344811858</v>
      </c>
      <c r="F23" s="20">
        <f>'Fraction Calculation'!H34</f>
        <v>0.14091327514739227</v>
      </c>
      <c r="G23" s="17">
        <f>'Fraction Calculation'!H35</f>
        <v>0.12134509814558428</v>
      </c>
      <c r="H23" s="17">
        <f>'Fraction Calculation'!H36</f>
        <v>9.53216948081749E-2</v>
      </c>
      <c r="I23" s="17">
        <f>'Fraction Calculation'!H37</f>
        <v>5.3360458938689778E-2</v>
      </c>
    </row>
    <row r="24" spans="1:15" s="7" customFormat="1" x14ac:dyDescent="0.25">
      <c r="A24" s="7" t="s">
        <v>53</v>
      </c>
      <c r="B24" s="7">
        <v>4</v>
      </c>
      <c r="C24" s="18">
        <f>'Fraction Calculation'!E17</f>
        <v>5.2052611336032397</v>
      </c>
      <c r="D24" s="18">
        <f>'Fraction Calculation'!H26</f>
        <v>9.1347998051689874E-2</v>
      </c>
      <c r="E24" s="18">
        <f>'Fraction Calculation'!H27</f>
        <v>7.77694265404789E-2</v>
      </c>
      <c r="F24" s="21">
        <f>'Fraction Calculation'!H28</f>
        <v>7.096283795102043E-2</v>
      </c>
      <c r="G24" s="18">
        <f>'Fraction Calculation'!H29</f>
        <v>6.0437958473197072E-2</v>
      </c>
      <c r="H24" s="18">
        <f>'Fraction Calculation'!H30</f>
        <v>4.8494499341064645E-2</v>
      </c>
      <c r="I24" s="18">
        <f>'Fraction Calculation'!H31</f>
        <v>2.6595569378497396E-2</v>
      </c>
    </row>
    <row r="25" spans="1:15" x14ac:dyDescent="0.25">
      <c r="A25" t="s">
        <v>50</v>
      </c>
      <c r="B25">
        <v>16</v>
      </c>
      <c r="C25" s="17">
        <f>'Fraction Calculation'!C22</f>
        <v>11.048043522267207</v>
      </c>
      <c r="D25" s="17">
        <f>'Fraction Calculation'!E56</f>
        <v>0.16704980544002651</v>
      </c>
      <c r="E25" s="17">
        <f>'Fraction Calculation'!E57</f>
        <v>0.10649944427594071</v>
      </c>
      <c r="F25" s="20">
        <f>'Fraction Calculation'!E58</f>
        <v>7.3528829859410422E-2</v>
      </c>
      <c r="G25" s="17">
        <f>'Fraction Calculation'!E59</f>
        <v>5.9281551881025844E-2</v>
      </c>
      <c r="H25" s="17">
        <f>'Fraction Calculation'!E60</f>
        <v>3.5777552862737642E-2</v>
      </c>
      <c r="I25" s="17">
        <f>'Fraction Calculation'!E61</f>
        <v>1.216001215012533E-2</v>
      </c>
    </row>
    <row r="26" spans="1:15" x14ac:dyDescent="0.25">
      <c r="A26" t="s">
        <v>50</v>
      </c>
      <c r="B26">
        <v>12</v>
      </c>
      <c r="C26" s="17">
        <f>'Fraction Calculation'!C20</f>
        <v>6.7139308704453446</v>
      </c>
      <c r="D26" s="17">
        <f>'Fraction Calculation'!E44</f>
        <v>9.9104827446322069E-2</v>
      </c>
      <c r="E26" s="17">
        <f>'Fraction Calculation'!E45</f>
        <v>6.4926789054503997E-2</v>
      </c>
      <c r="F26" s="20">
        <f>'Fraction Calculation'!E46</f>
        <v>4.4609496229508688E-2</v>
      </c>
      <c r="G26" s="17">
        <f>'Fraction Calculation'!E47</f>
        <v>3.6382025831385792E-2</v>
      </c>
      <c r="H26" s="17">
        <f>'Fraction Calculation'!E48</f>
        <v>2.112041143086819E-2</v>
      </c>
      <c r="I26" s="17">
        <f>'Fraction Calculation'!E49</f>
        <v>7.1949444535916729E-3</v>
      </c>
    </row>
    <row r="27" spans="1:15" x14ac:dyDescent="0.25">
      <c r="A27" t="s">
        <v>50</v>
      </c>
      <c r="B27">
        <v>10</v>
      </c>
      <c r="C27" s="17">
        <f>'Fraction Calculation'!C19</f>
        <v>6.8266557692307694</v>
      </c>
      <c r="D27" s="17">
        <f>'Fraction Calculation'!E38</f>
        <v>0.10027263431451293</v>
      </c>
      <c r="E27" s="17">
        <f>'Fraction Calculation'!E39</f>
        <v>6.5550321916761703E-2</v>
      </c>
      <c r="F27" s="20">
        <f>'Fraction Calculation'!E40</f>
        <v>4.6514716819047605E-2</v>
      </c>
      <c r="G27" s="17">
        <f>'Fraction Calculation'!E41</f>
        <v>3.7684770380466644E-2</v>
      </c>
      <c r="H27" s="17">
        <f>'Fraction Calculation'!E42</f>
        <v>2.2463218962262357E-2</v>
      </c>
      <c r="I27" s="17">
        <f>'Fraction Calculation'!E43</f>
        <v>7.1125641229862488E-3</v>
      </c>
    </row>
    <row r="28" spans="1:15" x14ac:dyDescent="0.25">
      <c r="A28" t="s">
        <v>50</v>
      </c>
      <c r="B28">
        <v>8</v>
      </c>
      <c r="C28" s="17">
        <f>'Fraction Calculation'!C18</f>
        <v>4.3678871457489885</v>
      </c>
      <c r="D28" s="17">
        <f>'Fraction Calculation'!E32</f>
        <v>6.8866437893748633E-2</v>
      </c>
      <c r="E28" s="17">
        <f>'Fraction Calculation'!E33</f>
        <v>4.4604697516153563E-2</v>
      </c>
      <c r="F28" s="20">
        <f>'Fraction Calculation'!E34</f>
        <v>3.3179883801965231E-2</v>
      </c>
      <c r="G28" s="17">
        <f>'Fraction Calculation'!E35</f>
        <v>2.7349078130543776E-2</v>
      </c>
      <c r="H28" s="17">
        <f>'Fraction Calculation'!E36</f>
        <v>1.6034250199461347E-2</v>
      </c>
      <c r="I28" s="17">
        <f>'Fraction Calculation'!E37</f>
        <v>5.140209843167807E-3</v>
      </c>
    </row>
    <row r="29" spans="1:15" x14ac:dyDescent="0.25">
      <c r="A29" t="s">
        <v>50</v>
      </c>
      <c r="B29">
        <v>4</v>
      </c>
      <c r="C29" s="17">
        <f>'Fraction Calculation'!C17</f>
        <v>1.911039321862348</v>
      </c>
      <c r="D29" s="17">
        <f>'Fraction Calculation'!E26</f>
        <v>3.1117685878429422E-2</v>
      </c>
      <c r="E29" s="17">
        <f>'Fraction Calculation'!E27</f>
        <v>2.1071301151539337E-2</v>
      </c>
      <c r="F29" s="20">
        <f>'Fraction Calculation'!E28</f>
        <v>1.8528279374285712E-2</v>
      </c>
      <c r="G29" s="17">
        <f>'Fraction Calculation'!E29</f>
        <v>1.5903277152882759E-2</v>
      </c>
      <c r="H29" s="17">
        <f>'Fraction Calculation'!E30</f>
        <v>9.7661070471387786E-3</v>
      </c>
      <c r="I29" s="17">
        <f>'Fraction Calculation'!E31</f>
        <v>3.3679190678477067E-3</v>
      </c>
    </row>
    <row r="31" spans="1:15" x14ac:dyDescent="0.25">
      <c r="A31" s="1" t="s">
        <v>25</v>
      </c>
      <c r="B31" s="3" t="s">
        <v>30</v>
      </c>
    </row>
    <row r="32" spans="1:15" x14ac:dyDescent="0.25">
      <c r="A32" t="s">
        <v>26</v>
      </c>
      <c r="B32" t="s">
        <v>29</v>
      </c>
      <c r="C32" t="s">
        <v>27</v>
      </c>
      <c r="D32" t="s">
        <v>28</v>
      </c>
      <c r="E32" t="s">
        <v>31</v>
      </c>
      <c r="F32" t="s">
        <v>32</v>
      </c>
      <c r="G32" t="s">
        <v>34</v>
      </c>
      <c r="H32" t="s">
        <v>35</v>
      </c>
      <c r="I32" t="s">
        <v>37</v>
      </c>
      <c r="J32" t="s">
        <v>36</v>
      </c>
      <c r="K32" t="s">
        <v>38</v>
      </c>
      <c r="L32" t="s">
        <v>39</v>
      </c>
      <c r="M32" t="s">
        <v>40</v>
      </c>
      <c r="N32" t="s">
        <v>41</v>
      </c>
      <c r="O32" t="s">
        <v>42</v>
      </c>
    </row>
    <row r="33" spans="1:15" x14ac:dyDescent="0.25">
      <c r="A33">
        <v>50.607289999999999</v>
      </c>
      <c r="B33">
        <v>0.5</v>
      </c>
      <c r="C33">
        <v>1</v>
      </c>
      <c r="D33">
        <v>0</v>
      </c>
      <c r="E33">
        <v>0</v>
      </c>
      <c r="F33" t="s">
        <v>33</v>
      </c>
      <c r="G33" t="s">
        <v>43</v>
      </c>
      <c r="H33">
        <v>16</v>
      </c>
      <c r="I33">
        <v>1</v>
      </c>
      <c r="J33" t="s">
        <v>44</v>
      </c>
      <c r="K33">
        <v>12</v>
      </c>
      <c r="L33">
        <v>1</v>
      </c>
      <c r="M33" t="s">
        <v>44</v>
      </c>
      <c r="N33">
        <v>12</v>
      </c>
      <c r="O33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1"/>
  <sheetViews>
    <sheetView topLeftCell="A25" workbookViewId="0">
      <selection activeCell="P41" sqref="P41"/>
    </sheetView>
  </sheetViews>
  <sheetFormatPr defaultRowHeight="15" x14ac:dyDescent="0.25"/>
  <cols>
    <col min="2" max="2" width="15.5703125" customWidth="1"/>
    <col min="3" max="3" width="18.28515625" bestFit="1" customWidth="1"/>
    <col min="4" max="4" width="18.42578125" bestFit="1" customWidth="1"/>
    <col min="5" max="5" width="18.42578125" customWidth="1"/>
    <col min="6" max="6" width="16" bestFit="1" customWidth="1"/>
    <col min="7" max="7" width="14.85546875" bestFit="1" customWidth="1"/>
    <col min="8" max="8" width="14" bestFit="1" customWidth="1"/>
    <col min="9" max="9" width="14.5703125" bestFit="1" customWidth="1"/>
    <col min="10" max="10" width="15.42578125" bestFit="1" customWidth="1"/>
    <col min="11" max="11" width="11.42578125" customWidth="1"/>
  </cols>
  <sheetData>
    <row r="1" spans="1:7" x14ac:dyDescent="0.25">
      <c r="A1" s="2"/>
      <c r="B1" s="2"/>
      <c r="C1" s="2" t="s">
        <v>45</v>
      </c>
      <c r="D1" s="2" t="s">
        <v>46</v>
      </c>
    </row>
    <row r="2" spans="1:7" x14ac:dyDescent="0.25">
      <c r="A2" t="s">
        <v>47</v>
      </c>
      <c r="B2" s="2"/>
      <c r="C2" s="2">
        <v>50</v>
      </c>
      <c r="D2" s="2">
        <f>C2/B3</f>
        <v>50.607287449392715</v>
      </c>
    </row>
    <row r="3" spans="1:7" x14ac:dyDescent="0.25">
      <c r="A3" t="s">
        <v>48</v>
      </c>
      <c r="B3" s="2">
        <v>0.98799999999999999</v>
      </c>
      <c r="C3" s="2"/>
      <c r="D3" s="2"/>
    </row>
    <row r="5" spans="1:7" x14ac:dyDescent="0.25">
      <c r="A5" t="s">
        <v>9</v>
      </c>
      <c r="B5" t="s">
        <v>10</v>
      </c>
      <c r="C5" t="s">
        <v>13</v>
      </c>
      <c r="D5" t="s">
        <v>14</v>
      </c>
      <c r="E5" t="s">
        <v>49</v>
      </c>
    </row>
    <row r="6" spans="1:7" x14ac:dyDescent="0.25">
      <c r="A6">
        <v>1</v>
      </c>
      <c r="B6" t="s">
        <v>2</v>
      </c>
      <c r="C6">
        <v>180.16</v>
      </c>
      <c r="D6">
        <v>3.0179999999999998</v>
      </c>
      <c r="E6">
        <f>D6*$D$2</f>
        <v>152.7327935222672</v>
      </c>
    </row>
    <row r="7" spans="1:7" x14ac:dyDescent="0.25">
      <c r="A7">
        <v>2</v>
      </c>
      <c r="B7" t="s">
        <v>3</v>
      </c>
      <c r="C7">
        <v>180.16</v>
      </c>
      <c r="D7">
        <v>0.877</v>
      </c>
      <c r="E7">
        <f t="shared" ref="E7:E11" si="0">D7*$D$2</f>
        <v>44.382591093117412</v>
      </c>
    </row>
    <row r="8" spans="1:7" x14ac:dyDescent="0.25">
      <c r="A8">
        <v>3</v>
      </c>
      <c r="B8" t="s">
        <v>4</v>
      </c>
      <c r="C8">
        <v>342.3</v>
      </c>
      <c r="D8">
        <v>4.41</v>
      </c>
      <c r="E8">
        <f t="shared" si="0"/>
        <v>223.17813765182188</v>
      </c>
    </row>
    <row r="9" spans="1:7" x14ac:dyDescent="0.25">
      <c r="A9">
        <v>4</v>
      </c>
      <c r="B9" t="s">
        <v>5</v>
      </c>
      <c r="C9">
        <v>504.46</v>
      </c>
      <c r="D9">
        <v>10.372</v>
      </c>
      <c r="E9">
        <f t="shared" si="0"/>
        <v>524.89878542510121</v>
      </c>
    </row>
    <row r="10" spans="1:7" x14ac:dyDescent="0.25">
      <c r="A10">
        <v>5</v>
      </c>
      <c r="B10" t="s">
        <v>11</v>
      </c>
      <c r="C10">
        <v>666.6</v>
      </c>
      <c r="D10">
        <v>10.52</v>
      </c>
      <c r="E10">
        <f t="shared" si="0"/>
        <v>532.38866396761136</v>
      </c>
    </row>
    <row r="11" spans="1:7" x14ac:dyDescent="0.25">
      <c r="A11">
        <v>6</v>
      </c>
      <c r="B11" t="s">
        <v>12</v>
      </c>
      <c r="C11">
        <v>2286</v>
      </c>
      <c r="D11">
        <v>14.760999999999999</v>
      </c>
      <c r="E11">
        <f t="shared" si="0"/>
        <v>747.01417004048585</v>
      </c>
    </row>
    <row r="14" spans="1:7" s="14" customFormat="1" x14ac:dyDescent="0.25">
      <c r="A14" s="13" t="s">
        <v>52</v>
      </c>
    </row>
    <row r="15" spans="1:7" x14ac:dyDescent="0.25">
      <c r="B15" t="s">
        <v>50</v>
      </c>
      <c r="C15" t="s">
        <v>50</v>
      </c>
      <c r="D15" t="s">
        <v>53</v>
      </c>
      <c r="E15" t="s">
        <v>53</v>
      </c>
      <c r="F15" t="s">
        <v>44</v>
      </c>
      <c r="G15" t="s">
        <v>44</v>
      </c>
    </row>
    <row r="16" spans="1:7" x14ac:dyDescent="0.25">
      <c r="A16" t="s">
        <v>17</v>
      </c>
      <c r="B16" t="s">
        <v>58</v>
      </c>
      <c r="C16" s="4" t="s">
        <v>51</v>
      </c>
      <c r="D16" t="s">
        <v>58</v>
      </c>
      <c r="E16" s="4" t="s">
        <v>51</v>
      </c>
      <c r="F16" t="s">
        <v>58</v>
      </c>
      <c r="G16" s="4" t="s">
        <v>51</v>
      </c>
    </row>
    <row r="17" spans="1:11" x14ac:dyDescent="0.25">
      <c r="A17">
        <v>4</v>
      </c>
      <c r="B17">
        <v>1.8881068499999998</v>
      </c>
      <c r="C17">
        <f>B17/$B$3</f>
        <v>1.911039321862348</v>
      </c>
      <c r="D17">
        <v>5.1427980000000009</v>
      </c>
      <c r="E17">
        <f>D17/$B$3</f>
        <v>5.2052611336032397</v>
      </c>
      <c r="F17">
        <v>8.6097064500000009</v>
      </c>
      <c r="G17">
        <f>F17/$B$3</f>
        <v>8.7142777834008101</v>
      </c>
    </row>
    <row r="18" spans="1:11" x14ac:dyDescent="0.25">
      <c r="A18">
        <v>8</v>
      </c>
      <c r="B18">
        <v>4.3154725000000003</v>
      </c>
      <c r="C18">
        <f t="shared" ref="C18:C22" si="1">B18/$B$3</f>
        <v>4.3678871457489885</v>
      </c>
      <c r="D18">
        <v>11.353731</v>
      </c>
      <c r="E18">
        <f t="shared" ref="E18:E22" si="2">D18/$B$3</f>
        <v>11.49163056680162</v>
      </c>
      <c r="F18">
        <v>16.637797499999998</v>
      </c>
      <c r="G18">
        <f t="shared" ref="G18:G22" si="3">F18/$B$3</f>
        <v>16.839876012145748</v>
      </c>
    </row>
    <row r="19" spans="1:11" x14ac:dyDescent="0.25">
      <c r="A19">
        <v>10</v>
      </c>
      <c r="B19">
        <v>6.7447359000000002</v>
      </c>
      <c r="C19">
        <f t="shared" si="1"/>
        <v>6.8266557692307694</v>
      </c>
      <c r="D19">
        <v>16.448331</v>
      </c>
      <c r="E19">
        <f t="shared" si="2"/>
        <v>16.64810829959514</v>
      </c>
      <c r="F19">
        <v>20.424147999999999</v>
      </c>
      <c r="G19">
        <f t="shared" si="3"/>
        <v>20.672214574898785</v>
      </c>
    </row>
    <row r="20" spans="1:11" x14ac:dyDescent="0.25">
      <c r="A20">
        <v>12</v>
      </c>
      <c r="B20">
        <v>6.6333637000000003</v>
      </c>
      <c r="C20">
        <f t="shared" si="1"/>
        <v>6.7139308704453446</v>
      </c>
      <c r="D20">
        <v>18.612069999999999</v>
      </c>
      <c r="E20">
        <f t="shared" si="2"/>
        <v>18.838127530364371</v>
      </c>
      <c r="F20">
        <v>22.303704666666665</v>
      </c>
      <c r="G20">
        <f t="shared" si="3"/>
        <v>22.574599865047233</v>
      </c>
    </row>
    <row r="21" spans="1:11" x14ac:dyDescent="0.25">
      <c r="A21" s="6">
        <v>14</v>
      </c>
      <c r="B21" s="6">
        <v>8.5641476000000001</v>
      </c>
      <c r="C21" s="6">
        <f t="shared" si="1"/>
        <v>8.668165587044534</v>
      </c>
      <c r="D21" s="6">
        <v>20.431746999999994</v>
      </c>
      <c r="E21" s="6">
        <f t="shared" si="2"/>
        <v>20.679905870445339</v>
      </c>
      <c r="F21" s="6">
        <v>24.772967000000001</v>
      </c>
      <c r="G21" s="6">
        <f t="shared" si="3"/>
        <v>25.073853238866398</v>
      </c>
    </row>
    <row r="22" spans="1:11" x14ac:dyDescent="0.25">
      <c r="A22">
        <v>16</v>
      </c>
      <c r="B22">
        <v>10.915467000000001</v>
      </c>
      <c r="C22">
        <f t="shared" si="1"/>
        <v>11.048043522267207</v>
      </c>
      <c r="D22">
        <v>23.53462</v>
      </c>
      <c r="E22">
        <f t="shared" si="2"/>
        <v>23.820465587044534</v>
      </c>
      <c r="F22">
        <v>30.306238</v>
      </c>
      <c r="G22">
        <f t="shared" si="3"/>
        <v>30.674329959514171</v>
      </c>
    </row>
    <row r="24" spans="1:11" s="14" customFormat="1" x14ac:dyDescent="0.25">
      <c r="A24" s="13" t="s">
        <v>54</v>
      </c>
      <c r="C24" s="14" t="s">
        <v>50</v>
      </c>
      <c r="D24" s="14" t="s">
        <v>50</v>
      </c>
      <c r="E24" s="14" t="s">
        <v>50</v>
      </c>
      <c r="F24" s="14" t="s">
        <v>53</v>
      </c>
      <c r="G24" s="14" t="s">
        <v>53</v>
      </c>
      <c r="H24" s="14" t="s">
        <v>53</v>
      </c>
      <c r="I24" s="14" t="s">
        <v>44</v>
      </c>
      <c r="J24" s="14" t="s">
        <v>44</v>
      </c>
      <c r="K24" s="14" t="s">
        <v>44</v>
      </c>
    </row>
    <row r="25" spans="1:11" x14ac:dyDescent="0.25">
      <c r="A25" t="s">
        <v>17</v>
      </c>
      <c r="B25" t="s">
        <v>1</v>
      </c>
      <c r="C25" t="s">
        <v>57</v>
      </c>
      <c r="D25" t="s">
        <v>59</v>
      </c>
      <c r="E25" t="s">
        <v>55</v>
      </c>
      <c r="F25" t="s">
        <v>57</v>
      </c>
      <c r="G25" t="s">
        <v>59</v>
      </c>
      <c r="H25" t="s">
        <v>55</v>
      </c>
      <c r="I25" t="s">
        <v>57</v>
      </c>
      <c r="J25" t="s">
        <v>59</v>
      </c>
      <c r="K25" t="s">
        <v>55</v>
      </c>
    </row>
    <row r="26" spans="1:11" x14ac:dyDescent="0.25">
      <c r="A26">
        <v>4</v>
      </c>
      <c r="B26" t="s">
        <v>2</v>
      </c>
      <c r="C26">
        <v>2.4869666666666665</v>
      </c>
      <c r="D26">
        <f>C26*$C$17</f>
        <v>4.7526910921609309</v>
      </c>
      <c r="E26">
        <f t="shared" ref="E26:E31" si="4">D26/E6</f>
        <v>3.1117685878429422E-2</v>
      </c>
      <c r="F26">
        <v>2.6803333333333335</v>
      </c>
      <c r="G26">
        <f>F26*$E$17</f>
        <v>13.951834925101217</v>
      </c>
      <c r="H26">
        <f t="shared" ref="H26:H31" si="5">G26/E6</f>
        <v>9.1347998051689874E-2</v>
      </c>
      <c r="I26">
        <v>2.9044666666666665</v>
      </c>
      <c r="J26">
        <f>I26*$G$17</f>
        <v>25.310329345961538</v>
      </c>
      <c r="K26">
        <f t="shared" ref="K26:K31" si="6">J26/E6</f>
        <v>0.16571640420019881</v>
      </c>
    </row>
    <row r="27" spans="1:11" x14ac:dyDescent="0.25">
      <c r="A27">
        <v>4</v>
      </c>
      <c r="B27" t="s">
        <v>3</v>
      </c>
      <c r="C27">
        <v>0.48936666666666667</v>
      </c>
      <c r="D27">
        <f t="shared" ref="D27:D31" si="7">C27*$C$17</f>
        <v>0.93519894280870441</v>
      </c>
      <c r="E27">
        <f t="shared" si="4"/>
        <v>2.1071301151539337E-2</v>
      </c>
      <c r="F27">
        <v>0.66309999999999991</v>
      </c>
      <c r="G27">
        <f t="shared" ref="G27:G31" si="8">F27*$E$17</f>
        <v>3.451608657692308</v>
      </c>
      <c r="H27">
        <f t="shared" si="5"/>
        <v>7.77694265404789E-2</v>
      </c>
      <c r="I27">
        <v>0.78480000000000005</v>
      </c>
      <c r="J27">
        <f t="shared" ref="J27:J31" si="9">I27*$G$17</f>
        <v>6.8389652044129559</v>
      </c>
      <c r="K27">
        <f t="shared" si="6"/>
        <v>0.15409116583717217</v>
      </c>
    </row>
    <row r="28" spans="1:11" x14ac:dyDescent="0.25">
      <c r="A28">
        <v>4</v>
      </c>
      <c r="B28" t="s">
        <v>4</v>
      </c>
      <c r="C28">
        <v>2.1638000000000002</v>
      </c>
      <c r="D28">
        <f t="shared" si="7"/>
        <v>4.135106884645749</v>
      </c>
      <c r="E28">
        <f t="shared" si="4"/>
        <v>1.8528279374285712E-2</v>
      </c>
      <c r="F28">
        <v>3.0425666666666671</v>
      </c>
      <c r="G28">
        <f t="shared" si="8"/>
        <v>15.837354016396766</v>
      </c>
      <c r="H28">
        <f t="shared" si="5"/>
        <v>7.096283795102043E-2</v>
      </c>
      <c r="I28">
        <v>3.6516000000000002</v>
      </c>
      <c r="J28">
        <f t="shared" si="9"/>
        <v>31.821056753866401</v>
      </c>
      <c r="K28">
        <f t="shared" si="6"/>
        <v>0.14258142436653062</v>
      </c>
    </row>
    <row r="29" spans="1:11" x14ac:dyDescent="0.25">
      <c r="A29" s="5">
        <v>4</v>
      </c>
      <c r="B29" t="s">
        <v>5</v>
      </c>
      <c r="C29">
        <v>4.3681000000000001</v>
      </c>
      <c r="D29">
        <f t="shared" si="7"/>
        <v>8.3476108618269222</v>
      </c>
      <c r="E29">
        <f t="shared" si="4"/>
        <v>1.5903277152882759E-2</v>
      </c>
      <c r="F29">
        <v>6.0945666666666662</v>
      </c>
      <c r="G29">
        <f t="shared" si="8"/>
        <v>31.723810996153848</v>
      </c>
      <c r="H29">
        <f t="shared" si="5"/>
        <v>6.0437958473197072E-2</v>
      </c>
      <c r="I29">
        <v>7.0834000000000001</v>
      </c>
      <c r="J29">
        <f t="shared" si="9"/>
        <v>61.726715250941297</v>
      </c>
      <c r="K29">
        <f t="shared" si="6"/>
        <v>0.11759736727329348</v>
      </c>
    </row>
    <row r="30" spans="1:11" x14ac:dyDescent="0.25">
      <c r="A30">
        <v>4</v>
      </c>
      <c r="B30" t="s">
        <v>6</v>
      </c>
      <c r="C30">
        <v>2.7206999999999995</v>
      </c>
      <c r="D30">
        <f t="shared" si="7"/>
        <v>5.1993646829908888</v>
      </c>
      <c r="E30">
        <f t="shared" si="4"/>
        <v>9.7661070471387786E-3</v>
      </c>
      <c r="F30">
        <v>4.9599666666666673</v>
      </c>
      <c r="G30">
        <f t="shared" si="8"/>
        <v>25.817921713967618</v>
      </c>
      <c r="H30">
        <f t="shared" si="5"/>
        <v>4.8494499341064645E-2</v>
      </c>
      <c r="I30">
        <v>6.1677</v>
      </c>
      <c r="J30">
        <f t="shared" si="9"/>
        <v>53.747051084681175</v>
      </c>
      <c r="K30">
        <f t="shared" si="6"/>
        <v>0.10095453701837452</v>
      </c>
    </row>
    <row r="31" spans="1:11" s="7" customFormat="1" x14ac:dyDescent="0.25">
      <c r="A31" s="7">
        <v>4</v>
      </c>
      <c r="B31" s="7" t="s">
        <v>56</v>
      </c>
      <c r="C31" s="7">
        <v>1.3165</v>
      </c>
      <c r="D31" s="7">
        <f t="shared" si="7"/>
        <v>2.5158832672317812</v>
      </c>
      <c r="E31" s="7">
        <f t="shared" si="4"/>
        <v>3.3679190678477067E-3</v>
      </c>
      <c r="F31" s="7">
        <v>3.8167666666666666</v>
      </c>
      <c r="G31" s="7">
        <f t="shared" si="8"/>
        <v>19.867267186032393</v>
      </c>
      <c r="H31" s="7">
        <f t="shared" si="5"/>
        <v>2.6595569378497396E-2</v>
      </c>
      <c r="I31" s="7">
        <v>5.6307666666666663</v>
      </c>
      <c r="J31" s="7">
        <f t="shared" si="9"/>
        <v>49.068064866847166</v>
      </c>
      <c r="K31" s="7">
        <f t="shared" si="6"/>
        <v>6.5685587817146535E-2</v>
      </c>
    </row>
    <row r="32" spans="1:11" x14ac:dyDescent="0.25">
      <c r="A32">
        <v>8</v>
      </c>
      <c r="B32" t="s">
        <v>2</v>
      </c>
      <c r="C32">
        <v>2.4080666666666666</v>
      </c>
      <c r="D32">
        <f>C32*$C$18</f>
        <v>10.518163439439947</v>
      </c>
      <c r="E32" s="9">
        <f t="shared" ref="E32:E37" si="10">D32/E6</f>
        <v>6.8866437893748633E-2</v>
      </c>
      <c r="F32">
        <v>2.6012333333333331</v>
      </c>
      <c r="G32" s="9">
        <f>F32*$E$18</f>
        <v>29.892412484716598</v>
      </c>
      <c r="H32">
        <f t="shared" ref="H32:H37" si="11">G32/E6</f>
        <v>0.19571705457190192</v>
      </c>
      <c r="I32">
        <v>2.8905333333333334</v>
      </c>
      <c r="J32">
        <f>I32*$G$18</f>
        <v>48.676222942307689</v>
      </c>
      <c r="K32">
        <f t="shared" ref="K32:K37" si="12">J32/E6</f>
        <v>0.31870184404903906</v>
      </c>
    </row>
    <row r="33" spans="1:11" x14ac:dyDescent="0.25">
      <c r="A33">
        <v>8</v>
      </c>
      <c r="B33" t="s">
        <v>3</v>
      </c>
      <c r="C33">
        <v>0.45323333333333338</v>
      </c>
      <c r="D33">
        <f t="shared" ref="D33:D37" si="13">C33*$C$18</f>
        <v>1.9796720506916334</v>
      </c>
      <c r="E33" s="9">
        <f t="shared" si="10"/>
        <v>4.4604697516153563E-2</v>
      </c>
      <c r="F33">
        <v>0.59753333333333336</v>
      </c>
      <c r="G33" s="9">
        <f t="shared" ref="G33:G37" si="14">F33*$E$18</f>
        <v>6.8666323180161948</v>
      </c>
      <c r="H33">
        <f t="shared" si="11"/>
        <v>0.15471454344811858</v>
      </c>
      <c r="I33">
        <v>0.74560000000000004</v>
      </c>
      <c r="J33">
        <f t="shared" ref="J33:J37" si="15">I33*$G$18</f>
        <v>12.55581155465587</v>
      </c>
      <c r="K33">
        <f t="shared" si="12"/>
        <v>0.28289947128848342</v>
      </c>
    </row>
    <row r="34" spans="1:11" x14ac:dyDescent="0.25">
      <c r="A34">
        <v>8</v>
      </c>
      <c r="B34" t="s">
        <v>4</v>
      </c>
      <c r="C34">
        <v>1.6953333333333334</v>
      </c>
      <c r="D34">
        <f t="shared" si="13"/>
        <v>7.4050246744264516</v>
      </c>
      <c r="E34" s="9">
        <f t="shared" si="10"/>
        <v>3.3179883801965231E-2</v>
      </c>
      <c r="F34">
        <v>2.7366666666666668</v>
      </c>
      <c r="G34" s="9">
        <f t="shared" si="14"/>
        <v>31.448762317813767</v>
      </c>
      <c r="H34">
        <f t="shared" si="11"/>
        <v>0.14091327514739227</v>
      </c>
      <c r="I34">
        <v>3.5253666666666668</v>
      </c>
      <c r="J34">
        <f t="shared" si="15"/>
        <v>59.366737564018216</v>
      </c>
      <c r="K34">
        <f t="shared" si="12"/>
        <v>0.26600606219160994</v>
      </c>
    </row>
    <row r="35" spans="1:11" x14ac:dyDescent="0.25">
      <c r="A35">
        <v>8</v>
      </c>
      <c r="B35" t="s">
        <v>5</v>
      </c>
      <c r="C35">
        <v>3.2866</v>
      </c>
      <c r="D35">
        <f t="shared" si="13"/>
        <v>14.355497893218626</v>
      </c>
      <c r="E35" s="9">
        <f t="shared" si="10"/>
        <v>2.7349078130543776E-2</v>
      </c>
      <c r="F35">
        <v>5.5426333333333337</v>
      </c>
      <c r="G35" s="9">
        <f t="shared" si="14"/>
        <v>63.693894633906886</v>
      </c>
      <c r="H35">
        <f t="shared" si="11"/>
        <v>0.12134509814558428</v>
      </c>
      <c r="I35">
        <v>6.7774666666666663</v>
      </c>
      <c r="J35">
        <f t="shared" si="15"/>
        <v>114.13169834311739</v>
      </c>
      <c r="K35">
        <f t="shared" si="12"/>
        <v>0.21743563047242573</v>
      </c>
    </row>
    <row r="36" spans="1:11" x14ac:dyDescent="0.25">
      <c r="A36">
        <v>8</v>
      </c>
      <c r="B36" t="s">
        <v>6</v>
      </c>
      <c r="C36">
        <v>1.9543666666666668</v>
      </c>
      <c r="D36">
        <f t="shared" si="13"/>
        <v>8.5364530414136315</v>
      </c>
      <c r="E36" s="9">
        <f t="shared" si="10"/>
        <v>1.6034250199461347E-2</v>
      </c>
      <c r="F36">
        <v>4.4161000000000001</v>
      </c>
      <c r="G36" s="9">
        <f t="shared" si="14"/>
        <v>50.748189746052631</v>
      </c>
      <c r="H36">
        <f t="shared" si="11"/>
        <v>9.53216948081749E-2</v>
      </c>
      <c r="I36">
        <v>5.9462000000000002</v>
      </c>
      <c r="J36">
        <f t="shared" si="15"/>
        <v>100.13327074342105</v>
      </c>
      <c r="K36">
        <f t="shared" si="12"/>
        <v>0.18808302565494295</v>
      </c>
    </row>
    <row r="37" spans="1:11" s="7" customFormat="1" x14ac:dyDescent="0.25">
      <c r="A37" s="7">
        <v>8</v>
      </c>
      <c r="B37" s="7" t="s">
        <v>56</v>
      </c>
      <c r="C37" s="7">
        <v>0.87909999999999988</v>
      </c>
      <c r="D37" s="7">
        <f t="shared" si="13"/>
        <v>3.8398095898279352</v>
      </c>
      <c r="E37" s="10">
        <f t="shared" si="10"/>
        <v>5.140209843167807E-3</v>
      </c>
      <c r="F37" s="7">
        <v>3.4686999999999997</v>
      </c>
      <c r="G37" s="10">
        <f t="shared" si="14"/>
        <v>39.861018947064771</v>
      </c>
      <c r="H37" s="7">
        <f t="shared" si="11"/>
        <v>5.3360458938689778E-2</v>
      </c>
      <c r="I37" s="7">
        <v>5.5760333333333323</v>
      </c>
      <c r="J37" s="7">
        <f t="shared" si="15"/>
        <v>93.899709972925081</v>
      </c>
      <c r="K37" s="7">
        <f t="shared" si="12"/>
        <v>0.12570003855192735</v>
      </c>
    </row>
    <row r="38" spans="1:11" x14ac:dyDescent="0.25">
      <c r="A38">
        <v>10</v>
      </c>
      <c r="B38" t="s">
        <v>2</v>
      </c>
      <c r="C38">
        <v>2.2433999999999998</v>
      </c>
      <c r="D38">
        <f>C38*$C$19</f>
        <v>15.314919552692308</v>
      </c>
      <c r="E38" s="9">
        <f t="shared" ref="E38:E43" si="16">D38/E6</f>
        <v>0.10027263431451293</v>
      </c>
      <c r="F38">
        <v>2.3973333333333335</v>
      </c>
      <c r="G38" s="9">
        <f>F38*$E$19</f>
        <v>39.911064963562751</v>
      </c>
      <c r="H38">
        <f t="shared" ref="H38:H43" si="17">G38/E6</f>
        <v>0.26131300320742212</v>
      </c>
      <c r="I38">
        <v>2.8063666666666669</v>
      </c>
      <c r="J38">
        <f>I38*$G$19</f>
        <v>58.01381390917679</v>
      </c>
      <c r="K38">
        <f t="shared" ref="K38:K43" si="18">J38/E6</f>
        <v>0.37983862254649881</v>
      </c>
    </row>
    <row r="39" spans="1:11" x14ac:dyDescent="0.25">
      <c r="A39">
        <v>10</v>
      </c>
      <c r="B39" t="s">
        <v>3</v>
      </c>
      <c r="C39">
        <v>0.42616666666666675</v>
      </c>
      <c r="D39">
        <f t="shared" ref="D39:D43" si="19">C39*$C$19</f>
        <v>2.909293133653847</v>
      </c>
      <c r="E39" s="9">
        <f t="shared" si="16"/>
        <v>6.5550321916761703E-2</v>
      </c>
      <c r="F39">
        <v>0.52290000000000003</v>
      </c>
      <c r="G39" s="9">
        <f t="shared" ref="G39:G43" si="20">F39*$E$19</f>
        <v>8.705295829858299</v>
      </c>
      <c r="H39">
        <f t="shared" si="17"/>
        <v>0.19614212724971491</v>
      </c>
      <c r="I39">
        <v>0.75516666666666665</v>
      </c>
      <c r="J39">
        <f t="shared" ref="J39:J43" si="21">I39*$G$19</f>
        <v>15.610967373144399</v>
      </c>
      <c r="K39">
        <f t="shared" si="18"/>
        <v>0.35173627741543134</v>
      </c>
    </row>
    <row r="40" spans="1:11" x14ac:dyDescent="0.25">
      <c r="A40">
        <v>10</v>
      </c>
      <c r="B40" t="s">
        <v>4</v>
      </c>
      <c r="C40">
        <v>1.5206666666666664</v>
      </c>
      <c r="D40">
        <f t="shared" si="19"/>
        <v>10.381067873076921</v>
      </c>
      <c r="E40" s="9">
        <f t="shared" si="16"/>
        <v>4.6514716819047605E-2</v>
      </c>
      <c r="F40">
        <v>2.4353666666666665</v>
      </c>
      <c r="G40" s="9">
        <f t="shared" si="20"/>
        <v>40.54424801589068</v>
      </c>
      <c r="H40">
        <f t="shared" si="17"/>
        <v>0.18166765097369608</v>
      </c>
      <c r="I40">
        <v>3.5005333333333333</v>
      </c>
      <c r="J40">
        <f t="shared" si="21"/>
        <v>72.363776193252363</v>
      </c>
      <c r="K40">
        <f t="shared" si="18"/>
        <v>0.32424222620831439</v>
      </c>
    </row>
    <row r="41" spans="1:11" x14ac:dyDescent="0.25">
      <c r="A41">
        <v>10</v>
      </c>
      <c r="B41" t="s">
        <v>5</v>
      </c>
      <c r="C41">
        <v>2.8975666666666666</v>
      </c>
      <c r="D41">
        <f t="shared" si="19"/>
        <v>19.780690201730771</v>
      </c>
      <c r="E41" s="9">
        <f t="shared" si="16"/>
        <v>3.7684770380466644E-2</v>
      </c>
      <c r="F41">
        <v>5.0845000000000002</v>
      </c>
      <c r="G41" s="9">
        <f t="shared" si="20"/>
        <v>84.647306649291494</v>
      </c>
      <c r="H41">
        <f t="shared" si="17"/>
        <v>0.16126405508966449</v>
      </c>
      <c r="I41">
        <v>6.7996333333333334</v>
      </c>
      <c r="J41">
        <f t="shared" si="21"/>
        <v>140.56347929730094</v>
      </c>
      <c r="K41">
        <f t="shared" si="18"/>
        <v>0.26779158801722586</v>
      </c>
    </row>
    <row r="42" spans="1:11" x14ac:dyDescent="0.25">
      <c r="A42">
        <v>10</v>
      </c>
      <c r="B42" t="s">
        <v>6</v>
      </c>
      <c r="C42">
        <v>1.7518333333333331</v>
      </c>
      <c r="D42">
        <f t="shared" si="19"/>
        <v>11.959163131730769</v>
      </c>
      <c r="E42" s="9">
        <f t="shared" si="16"/>
        <v>2.2463218962262357E-2</v>
      </c>
      <c r="F42">
        <v>4.0949666666666671</v>
      </c>
      <c r="G42" s="9">
        <f t="shared" si="20"/>
        <v>68.173448549898794</v>
      </c>
      <c r="H42">
        <f t="shared" si="17"/>
        <v>0.12805202883517111</v>
      </c>
      <c r="I42">
        <v>6.0893333333333333</v>
      </c>
      <c r="J42">
        <f t="shared" si="21"/>
        <v>125.88000528475034</v>
      </c>
      <c r="K42">
        <f t="shared" si="18"/>
        <v>0.23644381220785804</v>
      </c>
    </row>
    <row r="43" spans="1:11" s="7" customFormat="1" x14ac:dyDescent="0.25">
      <c r="A43" s="7">
        <v>10</v>
      </c>
      <c r="B43" s="7" t="s">
        <v>56</v>
      </c>
      <c r="C43" s="7">
        <v>0.7783000000000001</v>
      </c>
      <c r="D43" s="7">
        <f t="shared" si="19"/>
        <v>5.3131861851923086</v>
      </c>
      <c r="E43" s="10">
        <f t="shared" si="16"/>
        <v>7.1125641229862488E-3</v>
      </c>
      <c r="F43" s="7">
        <v>3.307066666666667</v>
      </c>
      <c r="G43" s="10">
        <f t="shared" si="20"/>
        <v>55.056404020647776</v>
      </c>
      <c r="H43" s="7">
        <f t="shared" si="17"/>
        <v>7.3701954030756731E-2</v>
      </c>
      <c r="I43" s="7">
        <v>5.7953666666666663</v>
      </c>
      <c r="J43" s="7">
        <f t="shared" si="21"/>
        <v>119.80306327354924</v>
      </c>
      <c r="K43" s="7">
        <f t="shared" si="18"/>
        <v>0.16037589121911341</v>
      </c>
    </row>
    <row r="44" spans="1:11" x14ac:dyDescent="0.25">
      <c r="A44">
        <v>12</v>
      </c>
      <c r="B44" t="s">
        <v>2</v>
      </c>
      <c r="C44">
        <v>2.2544999999999997</v>
      </c>
      <c r="D44">
        <f>C44*$C$20</f>
        <v>15.136557147419028</v>
      </c>
      <c r="E44" s="9">
        <f t="shared" ref="E44:E49" si="22">D44/E6</f>
        <v>9.9104827446322069E-2</v>
      </c>
      <c r="F44">
        <v>2.6511666666666667</v>
      </c>
      <c r="G44" s="9">
        <f>F44*$E$20</f>
        <v>49.943015770917675</v>
      </c>
      <c r="H44">
        <f t="shared" ref="H44:H49" si="23">G44/E6</f>
        <v>0.32699602108460346</v>
      </c>
      <c r="I44">
        <v>2.7922666666666665</v>
      </c>
      <c r="J44">
        <f>I44*$G$20</f>
        <v>63.034302716509217</v>
      </c>
      <c r="K44">
        <f t="shared" ref="K44:K49" si="24">J44/E6</f>
        <v>0.4127096824646197</v>
      </c>
    </row>
    <row r="45" spans="1:11" x14ac:dyDescent="0.25">
      <c r="A45">
        <v>12</v>
      </c>
      <c r="B45" t="s">
        <v>3</v>
      </c>
      <c r="C45">
        <v>0.42920000000000003</v>
      </c>
      <c r="D45">
        <f t="shared" ref="D45:D49" si="25">C45*$C$20</f>
        <v>2.8816191295951419</v>
      </c>
      <c r="E45" s="9">
        <f t="shared" si="22"/>
        <v>6.4926789054503997E-2</v>
      </c>
      <c r="F45">
        <v>0.60300000000000009</v>
      </c>
      <c r="G45" s="9">
        <f t="shared" ref="G45:G49" si="26">F45*$E$20</f>
        <v>11.359390900809718</v>
      </c>
      <c r="H45">
        <f t="shared" si="23"/>
        <v>0.25594249053591789</v>
      </c>
      <c r="I45">
        <v>0.74806666666666677</v>
      </c>
      <c r="J45">
        <f t="shared" ref="J45:J49" si="27">I45*$G$20</f>
        <v>16.887305672379668</v>
      </c>
      <c r="K45">
        <f t="shared" si="24"/>
        <v>0.38049391115874825</v>
      </c>
    </row>
    <row r="46" spans="1:11" x14ac:dyDescent="0.25">
      <c r="A46">
        <v>12</v>
      </c>
      <c r="B46" t="s">
        <v>4</v>
      </c>
      <c r="C46">
        <v>1.4828666666666666</v>
      </c>
      <c r="D46">
        <f t="shared" si="25"/>
        <v>9.9558642900877192</v>
      </c>
      <c r="E46" s="9">
        <f t="shared" si="22"/>
        <v>4.4609496229508688E-2</v>
      </c>
      <c r="F46">
        <v>2.8489333333333335</v>
      </c>
      <c r="G46" s="9">
        <f t="shared" si="26"/>
        <v>53.668569458839407</v>
      </c>
      <c r="H46">
        <f t="shared" si="23"/>
        <v>0.24047413435525319</v>
      </c>
      <c r="I46">
        <v>3.4954333333333332</v>
      </c>
      <c r="J46">
        <f t="shared" si="27"/>
        <v>78.908008854948264</v>
      </c>
      <c r="K46">
        <f t="shared" si="24"/>
        <v>0.35356513718226246</v>
      </c>
    </row>
    <row r="47" spans="1:11" x14ac:dyDescent="0.25">
      <c r="A47">
        <v>12</v>
      </c>
      <c r="B47" t="s">
        <v>5</v>
      </c>
      <c r="C47">
        <v>2.8443666666666672</v>
      </c>
      <c r="D47">
        <f t="shared" si="25"/>
        <v>19.096881170199062</v>
      </c>
      <c r="E47" s="9">
        <f t="shared" si="22"/>
        <v>3.6382025831385792E-2</v>
      </c>
      <c r="F47">
        <v>5.6848000000000001</v>
      </c>
      <c r="G47" s="9">
        <f t="shared" si="26"/>
        <v>107.09098738461537</v>
      </c>
      <c r="H47">
        <f t="shared" si="23"/>
        <v>0.20402216647898186</v>
      </c>
      <c r="I47">
        <v>6.8426333333333327</v>
      </c>
      <c r="J47">
        <f t="shared" si="27"/>
        <v>154.46970952323434</v>
      </c>
      <c r="K47">
        <f t="shared" si="24"/>
        <v>0.29428475319891156</v>
      </c>
    </row>
    <row r="48" spans="1:11" x14ac:dyDescent="0.25">
      <c r="A48">
        <v>12</v>
      </c>
      <c r="B48" t="s">
        <v>6</v>
      </c>
      <c r="C48">
        <v>1.6747666666666667</v>
      </c>
      <c r="D48">
        <f t="shared" si="25"/>
        <v>11.244267624126183</v>
      </c>
      <c r="E48" s="9">
        <f t="shared" si="22"/>
        <v>2.112041143086819E-2</v>
      </c>
      <c r="F48">
        <v>4.6593999999999998</v>
      </c>
      <c r="G48" s="9">
        <f t="shared" si="26"/>
        <v>87.77437141497974</v>
      </c>
      <c r="H48">
        <f t="shared" si="23"/>
        <v>0.1648689714030418</v>
      </c>
      <c r="I48">
        <v>6.1677</v>
      </c>
      <c r="J48">
        <f t="shared" si="27"/>
        <v>139.23335958765182</v>
      </c>
      <c r="K48">
        <f t="shared" si="24"/>
        <v>0.26152577808479083</v>
      </c>
    </row>
    <row r="49" spans="1:11" s="11" customFormat="1" x14ac:dyDescent="0.25">
      <c r="A49" s="11">
        <v>12</v>
      </c>
      <c r="B49" s="11" t="s">
        <v>56</v>
      </c>
      <c r="C49" s="11">
        <v>0.80053333333333343</v>
      </c>
      <c r="D49" s="11">
        <f t="shared" si="25"/>
        <v>5.3747254594871805</v>
      </c>
      <c r="E49" s="12">
        <f t="shared" si="22"/>
        <v>7.1949444535916729E-3</v>
      </c>
      <c r="F49" s="11">
        <v>3.8999000000000001</v>
      </c>
      <c r="G49" s="12">
        <f t="shared" si="26"/>
        <v>73.466813555668011</v>
      </c>
      <c r="H49" s="11">
        <f t="shared" si="23"/>
        <v>9.8347282423955004E-2</v>
      </c>
      <c r="I49" s="11">
        <v>6.1409333333333338</v>
      </c>
      <c r="J49" s="11">
        <f t="shared" si="27"/>
        <v>138.62911279793073</v>
      </c>
      <c r="K49" s="11">
        <f t="shared" si="24"/>
        <v>0.18557762135946826</v>
      </c>
    </row>
    <row r="50" spans="1:11" s="6" customFormat="1" x14ac:dyDescent="0.25">
      <c r="A50" s="6">
        <v>14</v>
      </c>
      <c r="B50" s="6" t="s">
        <v>2</v>
      </c>
      <c r="C50" s="6">
        <v>2.1000999999999999</v>
      </c>
      <c r="D50" s="6">
        <f>C50*$C$21</f>
        <v>18.204014549352223</v>
      </c>
      <c r="E50" s="15">
        <f t="shared" ref="E50:E55" si="28">D50/E6</f>
        <v>0.11918864396792576</v>
      </c>
      <c r="F50" s="6">
        <v>2.6625999999999999</v>
      </c>
      <c r="G50" s="6">
        <f>F50*$E$21</f>
        <v>55.062317370647754</v>
      </c>
      <c r="H50" s="6">
        <f t="shared" ref="H50:H55" si="29">G50/E6</f>
        <v>0.36051404613783949</v>
      </c>
      <c r="I50" s="6">
        <v>2.9342333333333337</v>
      </c>
      <c r="J50" s="6">
        <f>I50*$G$21</f>
        <v>73.572535968589762</v>
      </c>
      <c r="K50" s="6">
        <f t="shared" ref="K50:K55" si="30">J50/E6</f>
        <v>0.48170752509586934</v>
      </c>
    </row>
    <row r="51" spans="1:11" s="6" customFormat="1" x14ac:dyDescent="0.25">
      <c r="A51" s="6">
        <v>14</v>
      </c>
      <c r="B51" s="6" t="s">
        <v>3</v>
      </c>
      <c r="C51" s="6">
        <v>0.38739999999999997</v>
      </c>
      <c r="D51" s="6">
        <f t="shared" ref="D51:D55" si="31">C51*$C$21</f>
        <v>3.358047348421052</v>
      </c>
      <c r="E51" s="15">
        <f t="shared" si="28"/>
        <v>7.5661363289395642E-2</v>
      </c>
      <c r="F51" s="6">
        <v>0.62406666666666666</v>
      </c>
      <c r="G51" s="6">
        <f t="shared" ref="G51:G55" si="32">F51*$E$21</f>
        <v>12.905639923549254</v>
      </c>
      <c r="H51" s="6">
        <f t="shared" si="29"/>
        <v>0.29078157912124658</v>
      </c>
      <c r="I51" s="6">
        <v>0.81099999999999994</v>
      </c>
      <c r="J51" s="6">
        <f t="shared" ref="J51:J55" si="33">I51*$G$21</f>
        <v>20.334894976720648</v>
      </c>
      <c r="K51" s="6">
        <f t="shared" si="30"/>
        <v>0.45817277621436714</v>
      </c>
    </row>
    <row r="52" spans="1:11" s="6" customFormat="1" x14ac:dyDescent="0.25">
      <c r="A52" s="6">
        <v>14</v>
      </c>
      <c r="B52" s="6" t="s">
        <v>4</v>
      </c>
      <c r="C52" s="6">
        <v>1.351</v>
      </c>
      <c r="D52" s="6">
        <f t="shared" si="31"/>
        <v>11.710691708097166</v>
      </c>
      <c r="E52" s="15">
        <f t="shared" si="28"/>
        <v>5.2472396406349202E-2</v>
      </c>
      <c r="F52" s="6">
        <v>2.8607</v>
      </c>
      <c r="G52" s="6">
        <f t="shared" si="32"/>
        <v>59.159006723582984</v>
      </c>
      <c r="H52" s="6">
        <f t="shared" si="29"/>
        <v>0.26507527729206343</v>
      </c>
      <c r="I52" s="6">
        <v>3.7759666666666667</v>
      </c>
      <c r="J52" s="6">
        <f t="shared" si="33"/>
        <v>94.678034034851564</v>
      </c>
      <c r="K52" s="6">
        <f t="shared" si="30"/>
        <v>0.42422629309040061</v>
      </c>
    </row>
    <row r="53" spans="1:11" s="6" customFormat="1" x14ac:dyDescent="0.25">
      <c r="A53" s="6">
        <v>14</v>
      </c>
      <c r="B53" s="6" t="s">
        <v>5</v>
      </c>
      <c r="C53" s="6">
        <v>2.4150999999999998</v>
      </c>
      <c r="D53" s="6">
        <f t="shared" si="31"/>
        <v>20.934486709271251</v>
      </c>
      <c r="E53" s="15">
        <f t="shared" si="28"/>
        <v>3.9882901790898567E-2</v>
      </c>
      <c r="F53" s="6">
        <v>5.7165333333333335</v>
      </c>
      <c r="G53" s="6">
        <f t="shared" si="32"/>
        <v>118.21737123859646</v>
      </c>
      <c r="H53" s="6">
        <f t="shared" si="29"/>
        <v>0.22521936518267124</v>
      </c>
      <c r="I53" s="6">
        <v>7.2493333333333325</v>
      </c>
      <c r="J53" s="6">
        <f t="shared" si="33"/>
        <v>181.76872007962211</v>
      </c>
      <c r="K53" s="6">
        <f t="shared" si="30"/>
        <v>0.34629289517675793</v>
      </c>
    </row>
    <row r="54" spans="1:11" s="6" customFormat="1" x14ac:dyDescent="0.25">
      <c r="A54" s="6">
        <v>14</v>
      </c>
      <c r="B54" s="6" t="s">
        <v>6</v>
      </c>
      <c r="C54" s="6">
        <v>1.48455</v>
      </c>
      <c r="D54" s="6">
        <f t="shared" si="31"/>
        <v>12.868325222246963</v>
      </c>
      <c r="E54" s="15">
        <f t="shared" si="28"/>
        <v>2.4170922660798476E-2</v>
      </c>
      <c r="F54" s="6">
        <v>4.7019333333333337</v>
      </c>
      <c r="G54" s="6">
        <f t="shared" si="32"/>
        <v>97.235538742442628</v>
      </c>
      <c r="H54" s="6">
        <f t="shared" si="29"/>
        <v>0.18264013740975915</v>
      </c>
      <c r="I54" s="6">
        <v>6.6402333333333337</v>
      </c>
      <c r="J54" s="6">
        <f t="shared" si="33"/>
        <v>166.49623607182863</v>
      </c>
      <c r="K54" s="6">
        <f t="shared" si="30"/>
        <v>0.31273437497902412</v>
      </c>
    </row>
    <row r="55" spans="1:11" s="8" customFormat="1" x14ac:dyDescent="0.25">
      <c r="A55" s="8">
        <v>14</v>
      </c>
      <c r="B55" s="8" t="s">
        <v>56</v>
      </c>
      <c r="C55" s="8">
        <v>0.70205000000000006</v>
      </c>
      <c r="D55" s="8">
        <f t="shared" si="31"/>
        <v>6.0854856503846158</v>
      </c>
      <c r="E55" s="16">
        <f t="shared" si="28"/>
        <v>8.1464126042680041E-3</v>
      </c>
      <c r="F55" s="8">
        <v>4.0447666666666668</v>
      </c>
      <c r="G55" s="8">
        <f t="shared" si="32"/>
        <v>83.645393934581634</v>
      </c>
      <c r="H55" s="8">
        <f t="shared" si="29"/>
        <v>0.11197296823706612</v>
      </c>
      <c r="I55" s="8">
        <v>6.7880666666666656</v>
      </c>
      <c r="J55" s="8">
        <f t="shared" si="33"/>
        <v>170.20298737564102</v>
      </c>
      <c r="K55" s="8">
        <f t="shared" si="30"/>
        <v>0.22784438930578324</v>
      </c>
    </row>
    <row r="56" spans="1:11" x14ac:dyDescent="0.25">
      <c r="A56">
        <v>16</v>
      </c>
      <c r="B56" t="s">
        <v>2</v>
      </c>
      <c r="C56">
        <v>2.3093666666666666</v>
      </c>
      <c r="D56" s="5">
        <f>C56*$C$22</f>
        <v>25.513983442206477</v>
      </c>
      <c r="E56" s="9">
        <f t="shared" ref="E56:E61" si="34">D56/E6</f>
        <v>0.16704980544002651</v>
      </c>
      <c r="F56">
        <v>2.6036999999999999</v>
      </c>
      <c r="G56" s="5">
        <f>F56*$E$22</f>
        <v>62.021346248987854</v>
      </c>
      <c r="H56">
        <f t="shared" ref="H56:H61" si="35">G56/E6</f>
        <v>0.40607746914512921</v>
      </c>
      <c r="I56">
        <v>2.9502999999999999</v>
      </c>
      <c r="J56" s="5">
        <f>I56*$G$22</f>
        <v>90.498475679554659</v>
      </c>
      <c r="K56">
        <f t="shared" ref="K56:K61" si="36">J56/E6</f>
        <v>0.59252812439628899</v>
      </c>
    </row>
    <row r="57" spans="1:11" x14ac:dyDescent="0.25">
      <c r="A57">
        <v>16</v>
      </c>
      <c r="B57" t="s">
        <v>3</v>
      </c>
      <c r="C57">
        <v>0.42783333333333334</v>
      </c>
      <c r="D57" s="5">
        <f t="shared" ref="D57:D61" si="37">C57*$C$22</f>
        <v>4.7267212869433202</v>
      </c>
      <c r="E57" s="9">
        <f t="shared" si="34"/>
        <v>0.10649944427594071</v>
      </c>
      <c r="F57">
        <v>0.61540000000000006</v>
      </c>
      <c r="G57" s="5">
        <f t="shared" ref="G57:G61" si="38">F57*$E$22</f>
        <v>14.659114522267208</v>
      </c>
      <c r="H57">
        <f t="shared" si="35"/>
        <v>0.33028974111744586</v>
      </c>
      <c r="I57">
        <v>0.8082666666666668</v>
      </c>
      <c r="J57" s="5">
        <f t="shared" ref="J57:J61" si="39">I57*$G$22</f>
        <v>24.793038428609993</v>
      </c>
      <c r="K57">
        <f t="shared" si="36"/>
        <v>0.55862079743367554</v>
      </c>
    </row>
    <row r="58" spans="1:11" x14ac:dyDescent="0.25">
      <c r="A58">
        <v>16</v>
      </c>
      <c r="B58" t="s">
        <v>4</v>
      </c>
      <c r="C58">
        <v>1.4853333333333332</v>
      </c>
      <c r="D58" s="5">
        <f t="shared" si="37"/>
        <v>16.41002731174089</v>
      </c>
      <c r="E58" s="9">
        <f t="shared" si="34"/>
        <v>7.3528829859410422E-2</v>
      </c>
      <c r="F58">
        <v>2.8263333333333338</v>
      </c>
      <c r="G58" s="5">
        <f t="shared" si="38"/>
        <v>67.324575904183547</v>
      </c>
      <c r="H58">
        <f t="shared" si="35"/>
        <v>0.30166295235071811</v>
      </c>
      <c r="I58">
        <v>3.8399000000000001</v>
      </c>
      <c r="J58" s="5">
        <f t="shared" si="39"/>
        <v>117.78635961153847</v>
      </c>
      <c r="K58">
        <f t="shared" si="36"/>
        <v>0.52776835961995461</v>
      </c>
    </row>
    <row r="59" spans="1:11" x14ac:dyDescent="0.25">
      <c r="A59">
        <v>16</v>
      </c>
      <c r="B59" t="s">
        <v>5</v>
      </c>
      <c r="C59">
        <v>2.8165</v>
      </c>
      <c r="D59" s="5">
        <f t="shared" si="37"/>
        <v>31.11681458046559</v>
      </c>
      <c r="E59" s="9">
        <f t="shared" si="34"/>
        <v>5.9281551881025844E-2</v>
      </c>
      <c r="F59">
        <v>5.6433999999999997</v>
      </c>
      <c r="G59" s="5">
        <f t="shared" si="38"/>
        <v>134.42841549392713</v>
      </c>
      <c r="H59">
        <f t="shared" si="35"/>
        <v>0.25610349885846512</v>
      </c>
      <c r="I59">
        <v>7.4400333333333331</v>
      </c>
      <c r="J59" s="5">
        <f t="shared" si="39"/>
        <v>228.21803737645075</v>
      </c>
      <c r="K59">
        <f t="shared" si="36"/>
        <v>0.43478484559956293</v>
      </c>
    </row>
    <row r="60" spans="1:11" x14ac:dyDescent="0.25">
      <c r="A60">
        <v>16</v>
      </c>
      <c r="B60" t="s">
        <v>6</v>
      </c>
      <c r="C60">
        <v>1.7240666666666666</v>
      </c>
      <c r="D60" s="5">
        <f t="shared" si="37"/>
        <v>19.047563568623481</v>
      </c>
      <c r="E60" s="9">
        <f t="shared" si="34"/>
        <v>3.5777552862737642E-2</v>
      </c>
      <c r="F60">
        <v>4.7149333333333336</v>
      </c>
      <c r="G60" s="5">
        <f t="shared" si="38"/>
        <v>112.31190721187585</v>
      </c>
      <c r="H60">
        <f t="shared" si="35"/>
        <v>0.21095848731051964</v>
      </c>
      <c r="I60">
        <v>6.9344333333333337</v>
      </c>
      <c r="J60" s="5">
        <f t="shared" si="39"/>
        <v>212.70909614892039</v>
      </c>
      <c r="K60">
        <f t="shared" si="36"/>
        <v>0.39953723763333332</v>
      </c>
    </row>
    <row r="61" spans="1:11" x14ac:dyDescent="0.25">
      <c r="A61">
        <v>16</v>
      </c>
      <c r="B61" t="s">
        <v>56</v>
      </c>
      <c r="C61">
        <v>0.82220000000000004</v>
      </c>
      <c r="D61" s="5">
        <f t="shared" si="37"/>
        <v>9.0837013840080978</v>
      </c>
      <c r="E61" s="9">
        <f t="shared" si="34"/>
        <v>1.216001215012533E-2</v>
      </c>
      <c r="F61">
        <v>4.1349666666666662</v>
      </c>
      <c r="G61" s="5">
        <f t="shared" si="38"/>
        <v>98.496831186909574</v>
      </c>
      <c r="H61">
        <f t="shared" si="35"/>
        <v>0.13185403321274528</v>
      </c>
      <c r="I61">
        <v>7.2684999999999995</v>
      </c>
      <c r="J61" s="5">
        <f t="shared" si="39"/>
        <v>222.95636731072875</v>
      </c>
      <c r="K61">
        <f t="shared" si="36"/>
        <v>0.29846337091389474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Fraction Calculation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Politiek, Afke</dc:creator>
  <cp:lastModifiedBy>Politiek, Afke</cp:lastModifiedBy>
  <dcterms:created xsi:type="dcterms:W3CDTF">2018-05-14T08:37:23Z</dcterms:created>
  <dcterms:modified xsi:type="dcterms:W3CDTF">2018-05-14T11:38:31Z</dcterms:modified>
</cp:coreProperties>
</file>