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Allura\Excel\Completos\"/>
    </mc:Choice>
  </mc:AlternateContent>
  <xr:revisionPtr revIDLastSave="0" documentId="13_ncr:1_{F586E95A-55EA-4643-82DF-C265C6D4A261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Vendas" sheetId="1" r:id="rId1"/>
    <sheet name="Base com Consulta" sheetId="2" r:id="rId2"/>
    <sheet name="FaturamentoAnual" sheetId="3" r:id="rId3"/>
    <sheet name="VendasFiltradasPorAno" sheetId="4" r:id="rId4"/>
    <sheet name="Base" sheetId="5" r:id="rId5"/>
    <sheet name="Dashboard Vendas" sheetId="6" r:id="rId6"/>
  </sheets>
  <definedNames>
    <definedName name="Ano">Base!$D$2:$D$3</definedName>
    <definedName name="DadosExternos_1" localSheetId="0">Vendas!$A$1:$G$338</definedName>
    <definedName name="DadosExternos_1" localSheetId="3">VendasFiltradasPorAno!$A$1:$C$13</definedName>
    <definedName name="DadosExternos_2" localSheetId="2">FaturamentoAnual!$A$1:$B$3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auC3cgOxVh2c3iupMLnNttMCYBw==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3" i="5"/>
  <c r="D3" i="5"/>
  <c r="E3" i="5" s="1"/>
  <c r="D2" i="5"/>
  <c r="E2" i="5" s="1"/>
  <c r="B1" i="5"/>
  <c r="I6" i="5" s="1"/>
  <c r="A2" i="2"/>
  <c r="I3" i="5" l="1"/>
  <c r="I5" i="5"/>
  <c r="I4" i="5"/>
  <c r="I14" i="5"/>
  <c r="I13" i="5"/>
  <c r="I12" i="5"/>
  <c r="I11" i="5"/>
  <c r="I10" i="5"/>
  <c r="I9" i="5"/>
  <c r="I8" i="5"/>
  <c r="I7" i="5"/>
  <c r="B3" i="5"/>
  <c r="P2" i="6" s="1"/>
  <c r="B5" i="5" l="1"/>
  <c r="AD2" i="6" l="1"/>
  <c r="B7" i="5"/>
  <c r="AR2" i="6" s="1"/>
</calcChain>
</file>

<file path=xl/sharedStrings.xml><?xml version="1.0" encoding="utf-8"?>
<sst xmlns="http://schemas.openxmlformats.org/spreadsheetml/2006/main" count="376" uniqueCount="41">
  <si>
    <t>Data</t>
  </si>
  <si>
    <t>Ano</t>
  </si>
  <si>
    <t>Mês</t>
  </si>
  <si>
    <t>Nome do Mês</t>
  </si>
  <si>
    <t>ID Produto</t>
  </si>
  <si>
    <t>Quantidade</t>
  </si>
  <si>
    <t>Preço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</si>
  <si>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</si>
  <si>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</si>
  <si>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</si>
  <si>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</si>
  <si>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</si>
  <si>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</si>
  <si>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</si>
  <si>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</si>
  <si>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</si>
  <si>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</si>
  <si>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</si>
  <si>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</si>
  <si>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Faturamento</t>
  </si>
  <si>
    <t>Vendas.Mês</t>
  </si>
  <si>
    <t>Vendas.Nome do Mês.1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</si>
  <si>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</si>
  <si>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</si>
  <si>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</si>
  <si>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</si>
  <si>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</si>
  <si>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</si>
  <si>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</si>
  <si>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</si>
  <si>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</si>
  <si>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</si>
  <si>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</si>
  <si>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</si>
  <si>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Faturamento Anual</t>
  </si>
  <si>
    <t>Faturamento Mensal</t>
  </si>
  <si>
    <t>N. Mês</t>
  </si>
  <si>
    <t>Faturamento Total</t>
  </si>
  <si>
    <t>Maior Faturamento</t>
  </si>
  <si>
    <t>Maior Mês</t>
  </si>
  <si>
    <t>Mês maior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</si>
</sst>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R$-416]\ * #,##0.00_-;\-[$R$-416]\ * #,##0.00_-;_-[$R$-416]\ * &quot;-&quot;??_-;_-@"/>
    <numFmt numFmtId="165" formatCode="mmm"/>
    <numFmt numFmtId="166" formatCode="&quot;R$&quot;\ #,##0.00"/>
  </numFmts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24"/>
      <color rgb="FFB39563"/>
      <name val="Barlow"/>
    </font>
    <font>
      <b/>
      <sz val="14"/>
      <color theme="0"/>
      <name val="Barlow"/>
    </font>
    <font>
      <b/>
      <sz val="16"/>
      <color theme="0"/>
      <name val="Barlow"/>
    </font>
    <font>
      <b/>
      <sz val="26"/>
      <color rgb="FF1A261A"/>
      <name val="Barlow"/>
    </font>
    <font>
      <b/>
      <sz val="11"/>
      <color rgb="FF313829"/>
      <name val="Barlow"/>
    </font>
    <font>
      <b/>
      <sz val="14"/>
      <color rgb="FFB39563"/>
      <name val="Barlow"/>
    </font>
    <font>
      <b/>
      <sz val="14"/>
      <color theme="1"/>
      <name val="Calibri"/>
    </font>
    <font>
      <b/>
      <sz val="14"/>
      <color rgb="FF313829"/>
      <name val="Barlow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313829"/>
        <bgColor rgb="FF313829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/>
      <right/>
      <top style="thick">
        <color rgb="FF787674"/>
      </top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/>
    <xf numFmtId="164" fontId="2" fillId="0" borderId="4" xfId="0" applyNumberFormat="1" applyFont="1" applyBorder="1"/>
    <xf numFmtId="0" fontId="4" fillId="0" borderId="5" xfId="0" applyFont="1" applyBorder="1" applyAlignment="1">
      <alignment horizontal="center" vertical="center"/>
    </xf>
    <xf numFmtId="0" fontId="4" fillId="2" borderId="1" xfId="0" applyFont="1" applyFill="1" applyBorder="1"/>
    <xf numFmtId="164" fontId="4" fillId="0" borderId="6" xfId="0" applyNumberFormat="1" applyFont="1" applyBorder="1"/>
    <xf numFmtId="0" fontId="2" fillId="0" borderId="7" xfId="0" applyFont="1" applyBorder="1"/>
    <xf numFmtId="165" fontId="2" fillId="0" borderId="8" xfId="0" applyNumberFormat="1" applyFont="1" applyBorder="1" applyAlignment="1">
      <alignment horizontal="center"/>
    </xf>
    <xf numFmtId="164" fontId="4" fillId="0" borderId="1" xfId="0" applyNumberFormat="1" applyFont="1" applyBorder="1"/>
    <xf numFmtId="2" fontId="4" fillId="0" borderId="1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13" xfId="0" applyFont="1" applyBorder="1" applyAlignment="1">
      <alignment vertical="center"/>
    </xf>
    <xf numFmtId="0" fontId="2" fillId="0" borderId="12" xfId="0" applyFont="1" applyBorder="1"/>
    <xf numFmtId="0" fontId="2" fillId="0" borderId="13" xfId="0" applyFont="1" applyBorder="1"/>
    <xf numFmtId="0" fontId="12" fillId="0" borderId="0" xfId="0" applyFont="1"/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8" fillId="4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11" fillId="0" borderId="0" xfId="0" applyFont="1" applyAlignment="1">
      <alignment horizontal="center" vertical="center"/>
    </xf>
    <xf numFmtId="0" fontId="0" fillId="0" borderId="0" xfId="0"/>
    <xf numFmtId="0" fontId="5" fillId="0" borderId="13" xfId="0" applyFont="1" applyBorder="1"/>
    <xf numFmtId="0" fontId="5" fillId="0" borderId="21" xfId="0" applyFont="1" applyBorder="1"/>
    <xf numFmtId="0" fontId="5" fillId="0" borderId="22" xfId="0" applyFont="1" applyBorder="1"/>
    <xf numFmtId="166" fontId="6" fillId="3" borderId="9" xfId="0" applyNumberFormat="1" applyFont="1" applyFill="1" applyBorder="1" applyAlignment="1">
      <alignment horizontal="center" vertical="center"/>
    </xf>
    <xf numFmtId="0" fontId="5" fillId="0" borderId="12" xfId="0" applyFont="1" applyBorder="1"/>
    <xf numFmtId="2" fontId="6" fillId="3" borderId="9" xfId="0" applyNumberFormat="1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8" fillId="4" borderId="23" xfId="0" applyFont="1" applyFill="1" applyBorder="1" applyAlignment="1">
      <alignment horizontal="center" vertical="center"/>
    </xf>
    <xf numFmtId="0" fontId="5" fillId="0" borderId="24" xfId="0" applyFont="1" applyBorder="1"/>
    <xf numFmtId="0" fontId="4" fillId="2" borderId="25" xfId="0" applyFont="1" applyFill="1" applyBorder="1" applyAlignment="1">
      <alignment horizontal="center"/>
    </xf>
    <xf numFmtId="0" fontId="5" fillId="0" borderId="26" xfId="0" applyFont="1" applyBorder="1"/>
    <xf numFmtId="0" fontId="5" fillId="0" borderId="27" xfId="0" applyFont="1" applyBorder="1"/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166" fontId="2" fillId="0" borderId="31" xfId="0" applyNumberFormat="1" applyFont="1" applyBorder="1"/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34" xfId="0" applyNumberFormat="1" applyFont="1" applyBorder="1" applyAlignment="1">
      <alignment horizontal="center"/>
    </xf>
    <xf numFmtId="166" fontId="2" fillId="0" borderId="35" xfId="0" applyNumberFormat="1" applyFont="1" applyBorder="1"/>
  </cellXfs>
  <cellStyles count="1">
    <cellStyle name="Normal" xfId="0" builtinId="0"/>
  </cellStyles>
  <dxfs count="1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4">
    <tableStyle name="Venda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Base com Consulta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FaturamentoAnual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VendasFiltradasPorAno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Base!$I$2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Base!$H$3:$H$14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Base!$I$3:$I$14</c:f>
              <c:numCache>
                <c:formatCode>"R$"\ #,##0.00</c:formatCode>
                <c:ptCount val="12"/>
                <c:pt idx="0">
                  <c:v>784.5</c:v>
                </c:pt>
                <c:pt idx="1">
                  <c:v>667</c:v>
                </c:pt>
                <c:pt idx="2">
                  <c:v>664</c:v>
                </c:pt>
                <c:pt idx="3">
                  <c:v>531.5</c:v>
                </c:pt>
                <c:pt idx="4">
                  <c:v>712.5</c:v>
                </c:pt>
                <c:pt idx="5">
                  <c:v>762.5</c:v>
                </c:pt>
                <c:pt idx="6">
                  <c:v>624.5</c:v>
                </c:pt>
                <c:pt idx="7">
                  <c:v>651</c:v>
                </c:pt>
                <c:pt idx="8">
                  <c:v>529</c:v>
                </c:pt>
                <c:pt idx="9">
                  <c:v>691</c:v>
                </c:pt>
                <c:pt idx="10">
                  <c:v>611.5</c:v>
                </c:pt>
                <c:pt idx="11">
                  <c:v>836.5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6AD-8D24-6E268794B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8962448"/>
        <c:axId val="257332704"/>
      </c:barChart>
      <c:catAx>
        <c:axId val="118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332704"/>
        <c:crosses val="autoZero"/>
        <c:auto val="1"/>
        <c:lblAlgn val="ctr"/>
        <c:lblOffset val="100"/>
        <c:noMultiLvlLbl val="0"/>
      </c:catAx>
      <c:valAx>
        <c:axId val="25733270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9-4C22-939B-2FE81D5EA9B3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9-4C22-939B-2FE81D5EA9B3}"/>
              </c:ext>
            </c:extLst>
          </c:dPt>
          <c:dLbls>
            <c:dLbl>
              <c:idx val="0"/>
              <c:layout>
                <c:manualLayout>
                  <c:x val="6.9923830397488979E-2"/>
                  <c:y val="0.109983301579688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792966600824375"/>
                      <c:h val="0.106909415510878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539-4C22-939B-2FE81D5EA9B3}"/>
                </c:ext>
              </c:extLst>
            </c:dLbl>
            <c:dLbl>
              <c:idx val="1"/>
              <c:layout>
                <c:manualLayout>
                  <c:x val="-8.3047189977541472E-2"/>
                  <c:y val="-0.11280293643497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53745343687706"/>
                      <c:h val="0.112549573435300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539-4C22-939B-2FE81D5EA9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Base!$D$2:$D$3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Base!$E$2:$E$3</c:f>
              <c:numCache>
                <c:formatCode>_-[$R$-416]\ * #,##0.00_-;\-[$R$-416]\ * #,##0.00_-;_-[$R$-416]\ * "-"??_-;_-@</c:formatCode>
                <c:ptCount val="2"/>
                <c:pt idx="0">
                  <c:v>8065.5</c:v>
                </c:pt>
                <c:pt idx="1">
                  <c:v>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9-4C22-939B-2FE81D5EA9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9525</xdr:rowOff>
    </xdr:from>
    <xdr:ext cx="2105025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16</xdr:col>
      <xdr:colOff>7620</xdr:colOff>
      <xdr:row>11</xdr:row>
      <xdr:rowOff>110490</xdr:rowOff>
    </xdr:from>
    <xdr:to>
      <xdr:col>54</xdr:col>
      <xdr:colOff>152400</xdr:colOff>
      <xdr:row>24</xdr:row>
      <xdr:rowOff>175260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9AEA06E9-5B22-FCE0-1805-430C47B03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10</xdr:row>
      <xdr:rowOff>11430</xdr:rowOff>
    </xdr:from>
    <xdr:to>
      <xdr:col>14</xdr:col>
      <xdr:colOff>152400</xdr:colOff>
      <xdr:row>24</xdr:row>
      <xdr:rowOff>182880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50B4D5EB-454C-38A5-031F-441A3AE77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38">
  <tableColumns count="7">
    <tableColumn id="1" xr3:uid="{00000000-0010-0000-0000-000001000000}" name="Data"/>
    <tableColumn id="2" xr3:uid="{00000000-0010-0000-0000-000002000000}" name="Ano"/>
    <tableColumn id="3" xr3:uid="{00000000-0010-0000-0000-000003000000}" name="Mês"/>
    <tableColumn id="4" xr3:uid="{00000000-0010-0000-0000-000004000000}" name="Nome do Mês"/>
    <tableColumn id="5" xr3:uid="{00000000-0010-0000-0000-000005000000}" name="ID Produto"/>
    <tableColumn id="6" xr3:uid="{00000000-0010-0000-0000-000006000000}" name="Quantidade"/>
    <tableColumn id="7" xr3:uid="{00000000-0010-0000-0000-000007000000}" name="Preço"/>
  </tableColumns>
  <tableStyleInfo name="Vend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2">
  <tableColumns count="1">
    <tableColumn id="1" xr3:uid="{00000000-0010-0000-0100-000001000000}" name="Ano"/>
  </tableColumns>
  <tableStyleInfo name="Base com Consult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3">
  <tableColumns count="2">
    <tableColumn id="1" xr3:uid="{00000000-0010-0000-0200-000001000000}" name="Ano"/>
    <tableColumn id="2" xr3:uid="{00000000-0010-0000-0200-000002000000}" name="Faturamento"/>
  </tableColumns>
  <tableStyleInfo name="FaturamentoAnual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C13">
  <tableColumns count="3">
    <tableColumn id="1" xr3:uid="{00000000-0010-0000-0300-000001000000}" name="Vendas.Mês"/>
    <tableColumn id="2" xr3:uid="{00000000-0010-0000-0300-000002000000}" name="Vendas.Nome do Mês.1"/>
    <tableColumn id="3" xr3:uid="{00000000-0010-0000-0300-000003000000}" name="Faturamento"/>
  </tableColumns>
  <tableStyleInfo name="VendasFiltradasPorAn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2" workbookViewId="0">
      <selection activeCell="B2" sqref="B2:B338"/>
    </sheetView>
  </sheetViews>
  <sheetFormatPr defaultColWidth="14.44140625" defaultRowHeight="15" customHeight="1"/>
  <cols>
    <col min="1" max="1" width="11.33203125" customWidth="1"/>
    <col min="2" max="3" width="6.6640625" customWidth="1"/>
    <col min="4" max="4" width="15" customWidth="1"/>
    <col min="5" max="5" width="12.33203125" customWidth="1"/>
    <col min="6" max="6" width="13.109375" customWidth="1"/>
    <col min="7" max="7" width="8" customWidth="1"/>
    <col min="8" max="26" width="8.6640625" customWidth="1"/>
  </cols>
  <sheetData>
    <row r="1" spans="1: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>
      <c r="A2" s="2">
        <v>44564</v>
      </c>
      <c r="B2" s="1">
        <v>2022</v>
      </c>
      <c r="C2" s="1">
        <v>1</v>
      </c>
      <c r="D2" s="1" t="s">
        <v>7</v>
      </c>
      <c r="E2" s="1">
        <v>510</v>
      </c>
      <c r="F2" s="1">
        <v>5</v>
      </c>
      <c r="G2" s="1">
        <v>30</v>
      </c>
    </row>
    <row r="3" spans="1:7" ht="14.25" customHeight="1">
      <c r="A3" s="2">
        <v>44564</v>
      </c>
      <c r="B3" s="1">
        <v>2022</v>
      </c>
      <c r="C3" s="1">
        <v>1</v>
      </c>
      <c r="D3" s="1" t="s">
        <v>7</v>
      </c>
      <c r="E3" s="1">
        <v>516</v>
      </c>
      <c r="F3" s="1">
        <v>4</v>
      </c>
      <c r="G3" s="1">
        <v>18</v>
      </c>
    </row>
    <row r="4" spans="1:7" ht="14.25" customHeight="1">
      <c r="A4" s="2">
        <v>44565</v>
      </c>
      <c r="B4" s="1">
        <v>2022</v>
      </c>
      <c r="C4" s="1">
        <v>1</v>
      </c>
      <c r="D4" s="1" t="s">
        <v>7</v>
      </c>
      <c r="E4" s="1">
        <v>510</v>
      </c>
      <c r="F4" s="1">
        <v>7</v>
      </c>
      <c r="G4" s="1">
        <v>42</v>
      </c>
    </row>
    <row r="5" spans="1:7" ht="14.25" customHeight="1">
      <c r="A5" s="2">
        <v>44565</v>
      </c>
      <c r="B5" s="1">
        <v>2022</v>
      </c>
      <c r="C5" s="1">
        <v>1</v>
      </c>
      <c r="D5" s="1" t="s">
        <v>7</v>
      </c>
      <c r="E5" s="1">
        <v>514</v>
      </c>
      <c r="F5" s="1">
        <v>10</v>
      </c>
      <c r="G5" s="1">
        <v>65</v>
      </c>
    </row>
    <row r="6" spans="1:7" ht="14.25" customHeight="1">
      <c r="A6" s="2">
        <v>44566</v>
      </c>
      <c r="B6" s="1">
        <v>2022</v>
      </c>
      <c r="C6" s="1">
        <v>1</v>
      </c>
      <c r="D6" s="1" t="s">
        <v>7</v>
      </c>
      <c r="E6" s="1">
        <v>548</v>
      </c>
      <c r="F6" s="1">
        <v>3</v>
      </c>
      <c r="G6" s="1">
        <v>6</v>
      </c>
    </row>
    <row r="7" spans="1:7" ht="14.25" customHeight="1">
      <c r="A7" s="2">
        <v>44566</v>
      </c>
      <c r="B7" s="1">
        <v>2022</v>
      </c>
      <c r="C7" s="1">
        <v>1</v>
      </c>
      <c r="D7" s="1" t="s">
        <v>7</v>
      </c>
      <c r="E7" s="1">
        <v>510</v>
      </c>
      <c r="F7" s="1">
        <v>3</v>
      </c>
      <c r="G7" s="1">
        <v>18</v>
      </c>
    </row>
    <row r="8" spans="1:7" ht="14.25" customHeight="1">
      <c r="A8" s="2">
        <v>44567</v>
      </c>
      <c r="B8" s="1">
        <v>2022</v>
      </c>
      <c r="C8" s="1">
        <v>1</v>
      </c>
      <c r="D8" s="1" t="s">
        <v>7</v>
      </c>
      <c r="E8" s="1">
        <v>530</v>
      </c>
      <c r="F8" s="1">
        <v>3</v>
      </c>
      <c r="G8" s="1">
        <v>25.5</v>
      </c>
    </row>
    <row r="9" spans="1:7" ht="14.25" customHeight="1">
      <c r="A9" s="2">
        <v>44567</v>
      </c>
      <c r="B9" s="1">
        <v>2022</v>
      </c>
      <c r="C9" s="1">
        <v>1</v>
      </c>
      <c r="D9" s="1" t="s">
        <v>7</v>
      </c>
      <c r="E9" s="1">
        <v>540</v>
      </c>
      <c r="F9" s="1">
        <v>5</v>
      </c>
      <c r="G9" s="1">
        <v>37.5</v>
      </c>
    </row>
    <row r="10" spans="1:7" ht="14.25" customHeight="1">
      <c r="A10" s="2">
        <v>44568</v>
      </c>
      <c r="B10" s="1">
        <v>2022</v>
      </c>
      <c r="C10" s="1">
        <v>1</v>
      </c>
      <c r="D10" s="1" t="s">
        <v>7</v>
      </c>
      <c r="E10" s="1">
        <v>524</v>
      </c>
      <c r="F10" s="1">
        <v>6</v>
      </c>
      <c r="G10" s="1">
        <v>12</v>
      </c>
    </row>
    <row r="11" spans="1:7" ht="14.25" customHeight="1">
      <c r="A11" s="2">
        <v>44568</v>
      </c>
      <c r="B11" s="1">
        <v>2022</v>
      </c>
      <c r="C11" s="1">
        <v>1</v>
      </c>
      <c r="D11" s="1" t="s">
        <v>7</v>
      </c>
      <c r="E11" s="1">
        <v>562</v>
      </c>
      <c r="F11" s="1">
        <v>2</v>
      </c>
      <c r="G11" s="1">
        <v>10</v>
      </c>
    </row>
    <row r="12" spans="1:7" ht="14.25" customHeight="1">
      <c r="A12" s="2">
        <v>44571</v>
      </c>
      <c r="B12" s="1">
        <v>2022</v>
      </c>
      <c r="C12" s="1">
        <v>1</v>
      </c>
      <c r="D12" s="1" t="s">
        <v>7</v>
      </c>
      <c r="E12" s="1">
        <v>560</v>
      </c>
      <c r="F12" s="1">
        <v>2</v>
      </c>
      <c r="G12" s="1">
        <v>16</v>
      </c>
    </row>
    <row r="13" spans="1:7" ht="14.25" customHeight="1">
      <c r="A13" s="2">
        <v>44571</v>
      </c>
      <c r="B13" s="1">
        <v>2022</v>
      </c>
      <c r="C13" s="1">
        <v>1</v>
      </c>
      <c r="D13" s="1" t="s">
        <v>7</v>
      </c>
      <c r="E13" s="1">
        <v>542</v>
      </c>
      <c r="F13" s="1">
        <v>2</v>
      </c>
      <c r="G13" s="1">
        <v>20</v>
      </c>
    </row>
    <row r="14" spans="1:7" ht="14.25" customHeight="1">
      <c r="A14" s="2">
        <v>44573</v>
      </c>
      <c r="B14" s="1">
        <v>2022</v>
      </c>
      <c r="C14" s="1">
        <v>1</v>
      </c>
      <c r="D14" s="1" t="s">
        <v>7</v>
      </c>
      <c r="E14" s="1">
        <v>510</v>
      </c>
      <c r="F14" s="1">
        <v>3</v>
      </c>
      <c r="G14" s="1">
        <v>18</v>
      </c>
    </row>
    <row r="15" spans="1:7" ht="14.25" customHeight="1">
      <c r="A15" s="2">
        <v>44573</v>
      </c>
      <c r="B15" s="1">
        <v>2022</v>
      </c>
      <c r="C15" s="1">
        <v>1</v>
      </c>
      <c r="D15" s="1" t="s">
        <v>7</v>
      </c>
      <c r="E15" s="1">
        <v>510</v>
      </c>
      <c r="F15" s="1">
        <v>5</v>
      </c>
      <c r="G15" s="1">
        <v>30</v>
      </c>
    </row>
    <row r="16" spans="1:7" ht="14.25" customHeight="1">
      <c r="A16" s="2">
        <v>44575</v>
      </c>
      <c r="B16" s="1">
        <v>2022</v>
      </c>
      <c r="C16" s="1">
        <v>1</v>
      </c>
      <c r="D16" s="1" t="s">
        <v>7</v>
      </c>
      <c r="E16" s="1">
        <v>518</v>
      </c>
      <c r="F16" s="1">
        <v>4</v>
      </c>
      <c r="G16" s="1">
        <v>16</v>
      </c>
    </row>
    <row r="17" spans="1:7" ht="14.25" customHeight="1">
      <c r="A17" s="2">
        <v>44575</v>
      </c>
      <c r="B17" s="1">
        <v>2022</v>
      </c>
      <c r="C17" s="1">
        <v>1</v>
      </c>
      <c r="D17" s="1" t="s">
        <v>7</v>
      </c>
      <c r="E17" s="1">
        <v>560</v>
      </c>
      <c r="F17" s="1">
        <v>4</v>
      </c>
      <c r="G17" s="1">
        <v>32</v>
      </c>
    </row>
    <row r="18" spans="1:7" ht="14.25" customHeight="1">
      <c r="A18" s="2">
        <v>44578</v>
      </c>
      <c r="B18" s="1">
        <v>2022</v>
      </c>
      <c r="C18" s="1">
        <v>1</v>
      </c>
      <c r="D18" s="1" t="s">
        <v>7</v>
      </c>
      <c r="E18" s="1">
        <v>510</v>
      </c>
      <c r="F18" s="1">
        <v>2</v>
      </c>
      <c r="G18" s="1">
        <v>12</v>
      </c>
    </row>
    <row r="19" spans="1:7" ht="14.25" customHeight="1">
      <c r="A19" s="2">
        <v>44578</v>
      </c>
      <c r="B19" s="1">
        <v>2022</v>
      </c>
      <c r="C19" s="1">
        <v>1</v>
      </c>
      <c r="D19" s="1" t="s">
        <v>7</v>
      </c>
      <c r="E19" s="1">
        <v>580</v>
      </c>
      <c r="F19" s="1">
        <v>5</v>
      </c>
      <c r="G19" s="1">
        <v>40</v>
      </c>
    </row>
    <row r="20" spans="1:7" ht="14.25" customHeight="1">
      <c r="A20" s="2">
        <v>44580</v>
      </c>
      <c r="B20" s="1">
        <v>2022</v>
      </c>
      <c r="C20" s="1">
        <v>1</v>
      </c>
      <c r="D20" s="1" t="s">
        <v>7</v>
      </c>
      <c r="E20" s="1">
        <v>578</v>
      </c>
      <c r="F20" s="1">
        <v>1</v>
      </c>
      <c r="G20" s="1">
        <v>15.5</v>
      </c>
    </row>
    <row r="21" spans="1:7" ht="14.25" customHeight="1">
      <c r="A21" s="2">
        <v>44580</v>
      </c>
      <c r="B21" s="1">
        <v>2022</v>
      </c>
      <c r="C21" s="1">
        <v>1</v>
      </c>
      <c r="D21" s="1" t="s">
        <v>7</v>
      </c>
      <c r="E21" s="1">
        <v>510</v>
      </c>
      <c r="F21" s="1">
        <v>7</v>
      </c>
      <c r="G21" s="1">
        <v>42</v>
      </c>
    </row>
    <row r="22" spans="1:7" ht="14.25" customHeight="1">
      <c r="A22" s="2">
        <v>44582</v>
      </c>
      <c r="B22" s="1">
        <v>2022</v>
      </c>
      <c r="C22" s="1">
        <v>1</v>
      </c>
      <c r="D22" s="1" t="s">
        <v>7</v>
      </c>
      <c r="E22" s="1">
        <v>530</v>
      </c>
      <c r="F22" s="1">
        <v>2</v>
      </c>
      <c r="G22" s="1">
        <v>17</v>
      </c>
    </row>
    <row r="23" spans="1:7" ht="14.25" customHeight="1">
      <c r="A23" s="2">
        <v>44582</v>
      </c>
      <c r="B23" s="1">
        <v>2022</v>
      </c>
      <c r="C23" s="1">
        <v>1</v>
      </c>
      <c r="D23" s="1" t="s">
        <v>7</v>
      </c>
      <c r="E23" s="1">
        <v>540</v>
      </c>
      <c r="F23" s="1">
        <v>10</v>
      </c>
      <c r="G23" s="1">
        <v>75</v>
      </c>
    </row>
    <row r="24" spans="1:7" ht="14.25" customHeight="1">
      <c r="A24" s="2">
        <v>44585</v>
      </c>
      <c r="B24" s="1">
        <v>2022</v>
      </c>
      <c r="C24" s="1">
        <v>1</v>
      </c>
      <c r="D24" s="1" t="s">
        <v>7</v>
      </c>
      <c r="E24" s="1">
        <v>536</v>
      </c>
      <c r="F24" s="1">
        <v>3</v>
      </c>
      <c r="G24" s="1">
        <v>15</v>
      </c>
    </row>
    <row r="25" spans="1:7" ht="14.25" customHeight="1">
      <c r="A25" s="2">
        <v>44585</v>
      </c>
      <c r="B25" s="1">
        <v>2022</v>
      </c>
      <c r="C25" s="1">
        <v>1</v>
      </c>
      <c r="D25" s="1" t="s">
        <v>7</v>
      </c>
      <c r="E25" s="1">
        <v>580</v>
      </c>
      <c r="F25" s="1">
        <v>4</v>
      </c>
      <c r="G25" s="1">
        <v>32</v>
      </c>
    </row>
    <row r="26" spans="1:7" ht="14.25" customHeight="1">
      <c r="A26" s="2">
        <v>44587</v>
      </c>
      <c r="B26" s="1">
        <v>2022</v>
      </c>
      <c r="C26" s="1">
        <v>1</v>
      </c>
      <c r="D26" s="1" t="s">
        <v>7</v>
      </c>
      <c r="E26" s="1">
        <v>520</v>
      </c>
      <c r="F26" s="1">
        <v>4</v>
      </c>
      <c r="G26" s="1">
        <v>16</v>
      </c>
    </row>
    <row r="27" spans="1:7" ht="14.25" customHeight="1">
      <c r="A27" s="2">
        <v>44587</v>
      </c>
      <c r="B27" s="1">
        <v>2022</v>
      </c>
      <c r="C27" s="1">
        <v>1</v>
      </c>
      <c r="D27" s="1" t="s">
        <v>7</v>
      </c>
      <c r="E27" s="1">
        <v>548</v>
      </c>
      <c r="F27" s="1">
        <v>2</v>
      </c>
      <c r="G27" s="1">
        <v>4</v>
      </c>
    </row>
    <row r="28" spans="1:7" ht="14.25" customHeight="1">
      <c r="A28" s="2">
        <v>44589</v>
      </c>
      <c r="B28" s="1">
        <v>2022</v>
      </c>
      <c r="C28" s="1">
        <v>1</v>
      </c>
      <c r="D28" s="1" t="s">
        <v>7</v>
      </c>
      <c r="E28" s="1">
        <v>522</v>
      </c>
      <c r="F28" s="1">
        <v>5</v>
      </c>
      <c r="G28" s="1">
        <v>20</v>
      </c>
    </row>
    <row r="29" spans="1:7" ht="14.25" customHeight="1">
      <c r="A29" s="2">
        <v>44589</v>
      </c>
      <c r="B29" s="1">
        <v>2022</v>
      </c>
      <c r="C29" s="1">
        <v>1</v>
      </c>
      <c r="D29" s="1" t="s">
        <v>7</v>
      </c>
      <c r="E29" s="1">
        <v>510</v>
      </c>
      <c r="F29" s="1">
        <v>5</v>
      </c>
      <c r="G29" s="1">
        <v>30</v>
      </c>
    </row>
    <row r="30" spans="1:7" ht="14.25" customHeight="1">
      <c r="A30" s="2">
        <v>44592</v>
      </c>
      <c r="B30" s="1">
        <v>2022</v>
      </c>
      <c r="C30" s="1">
        <v>1</v>
      </c>
      <c r="D30" s="1" t="s">
        <v>7</v>
      </c>
      <c r="E30" s="1">
        <v>580</v>
      </c>
      <c r="F30" s="1">
        <v>5</v>
      </c>
      <c r="G30" s="1">
        <v>40</v>
      </c>
    </row>
    <row r="31" spans="1:7" ht="14.25" customHeight="1">
      <c r="A31" s="2">
        <v>44592</v>
      </c>
      <c r="B31" s="1">
        <v>2022</v>
      </c>
      <c r="C31" s="1">
        <v>1</v>
      </c>
      <c r="D31" s="1" t="s">
        <v>7</v>
      </c>
      <c r="E31" s="1">
        <v>510</v>
      </c>
      <c r="F31" s="1">
        <v>5</v>
      </c>
      <c r="G31" s="1">
        <v>30</v>
      </c>
    </row>
    <row r="32" spans="1:7" ht="14.25" customHeight="1">
      <c r="A32" s="2">
        <v>44599</v>
      </c>
      <c r="B32" s="1">
        <v>2022</v>
      </c>
      <c r="C32" s="1">
        <v>2</v>
      </c>
      <c r="D32" s="1" t="s">
        <v>8</v>
      </c>
      <c r="E32" s="1">
        <v>532</v>
      </c>
      <c r="F32" s="1">
        <v>2</v>
      </c>
      <c r="G32" s="1">
        <v>20</v>
      </c>
    </row>
    <row r="33" spans="1:7" ht="14.25" customHeight="1">
      <c r="A33" s="2">
        <v>44599</v>
      </c>
      <c r="B33" s="1">
        <v>2022</v>
      </c>
      <c r="C33" s="1">
        <v>2</v>
      </c>
      <c r="D33" s="1" t="s">
        <v>8</v>
      </c>
      <c r="E33" s="1">
        <v>544</v>
      </c>
      <c r="F33" s="1">
        <v>3</v>
      </c>
      <c r="G33" s="1">
        <v>36</v>
      </c>
    </row>
    <row r="34" spans="1:7" ht="14.25" customHeight="1">
      <c r="A34" s="2">
        <v>44599</v>
      </c>
      <c r="B34" s="1">
        <v>2022</v>
      </c>
      <c r="C34" s="1">
        <v>2</v>
      </c>
      <c r="D34" s="1" t="s">
        <v>8</v>
      </c>
      <c r="E34" s="1">
        <v>514</v>
      </c>
      <c r="F34" s="1">
        <v>11</v>
      </c>
      <c r="G34" s="1">
        <v>71.5</v>
      </c>
    </row>
    <row r="35" spans="1:7" ht="14.25" customHeight="1">
      <c r="A35" s="2">
        <v>44599</v>
      </c>
      <c r="B35" s="1">
        <v>2022</v>
      </c>
      <c r="C35" s="1">
        <v>2</v>
      </c>
      <c r="D35" s="1" t="s">
        <v>8</v>
      </c>
      <c r="E35" s="1">
        <v>548</v>
      </c>
      <c r="F35" s="1">
        <v>10</v>
      </c>
      <c r="G35" s="1">
        <v>20</v>
      </c>
    </row>
    <row r="36" spans="1:7" ht="14.25" customHeight="1">
      <c r="A36" s="2">
        <v>44600</v>
      </c>
      <c r="B36" s="1">
        <v>2022</v>
      </c>
      <c r="C36" s="1">
        <v>2</v>
      </c>
      <c r="D36" s="1" t="s">
        <v>8</v>
      </c>
      <c r="E36" s="1">
        <v>536</v>
      </c>
      <c r="F36" s="1">
        <v>5</v>
      </c>
      <c r="G36" s="1">
        <v>25</v>
      </c>
    </row>
    <row r="37" spans="1:7" ht="14.25" customHeight="1">
      <c r="A37" s="2">
        <v>44600</v>
      </c>
      <c r="B37" s="1">
        <v>2022</v>
      </c>
      <c r="C37" s="1">
        <v>2</v>
      </c>
      <c r="D37" s="1" t="s">
        <v>8</v>
      </c>
      <c r="E37" s="1">
        <v>542</v>
      </c>
      <c r="F37" s="1">
        <v>3</v>
      </c>
      <c r="G37" s="1">
        <v>30</v>
      </c>
    </row>
    <row r="38" spans="1:7" ht="14.25" customHeight="1">
      <c r="A38" s="2">
        <v>44601</v>
      </c>
      <c r="B38" s="1">
        <v>2022</v>
      </c>
      <c r="C38" s="1">
        <v>2</v>
      </c>
      <c r="D38" s="1" t="s">
        <v>8</v>
      </c>
      <c r="E38" s="1">
        <v>514</v>
      </c>
      <c r="F38" s="1">
        <v>12</v>
      </c>
      <c r="G38" s="1">
        <v>78</v>
      </c>
    </row>
    <row r="39" spans="1:7" ht="14.25" customHeight="1">
      <c r="A39" s="2">
        <v>44601</v>
      </c>
      <c r="B39" s="1">
        <v>2022</v>
      </c>
      <c r="C39" s="1">
        <v>2</v>
      </c>
      <c r="D39" s="1" t="s">
        <v>8</v>
      </c>
      <c r="E39" s="1">
        <v>548</v>
      </c>
      <c r="F39" s="1">
        <v>10</v>
      </c>
      <c r="G39" s="1">
        <v>20</v>
      </c>
    </row>
    <row r="40" spans="1:7" ht="14.25" customHeight="1">
      <c r="A40" s="2">
        <v>44602</v>
      </c>
      <c r="B40" s="1">
        <v>2022</v>
      </c>
      <c r="C40" s="1">
        <v>2</v>
      </c>
      <c r="D40" s="1" t="s">
        <v>8</v>
      </c>
      <c r="E40" s="1">
        <v>540</v>
      </c>
      <c r="F40" s="1">
        <v>5</v>
      </c>
      <c r="G40" s="1">
        <v>37.5</v>
      </c>
    </row>
    <row r="41" spans="1:7" ht="14.25" customHeight="1">
      <c r="A41" s="2">
        <v>44602</v>
      </c>
      <c r="B41" s="1">
        <v>2022</v>
      </c>
      <c r="C41" s="1">
        <v>2</v>
      </c>
      <c r="D41" s="1" t="s">
        <v>8</v>
      </c>
      <c r="E41" s="1">
        <v>560</v>
      </c>
      <c r="F41" s="1">
        <v>5</v>
      </c>
      <c r="G41" s="1">
        <v>40</v>
      </c>
    </row>
    <row r="42" spans="1:7" ht="14.25" customHeight="1">
      <c r="A42" s="2">
        <v>44603</v>
      </c>
      <c r="B42" s="1">
        <v>2022</v>
      </c>
      <c r="C42" s="1">
        <v>2</v>
      </c>
      <c r="D42" s="1" t="s">
        <v>8</v>
      </c>
      <c r="E42" s="1">
        <v>516</v>
      </c>
      <c r="F42" s="1">
        <v>7</v>
      </c>
      <c r="G42" s="1">
        <v>31.5</v>
      </c>
    </row>
    <row r="43" spans="1:7" ht="14.25" customHeight="1">
      <c r="A43" s="2">
        <v>44603</v>
      </c>
      <c r="B43" s="1">
        <v>2022</v>
      </c>
      <c r="C43" s="1">
        <v>2</v>
      </c>
      <c r="D43" s="1" t="s">
        <v>8</v>
      </c>
      <c r="E43" s="1">
        <v>530</v>
      </c>
      <c r="F43" s="1">
        <v>5</v>
      </c>
      <c r="G43" s="1">
        <v>42.5</v>
      </c>
    </row>
    <row r="44" spans="1:7" ht="14.25" customHeight="1">
      <c r="A44" s="2">
        <v>44613</v>
      </c>
      <c r="B44" s="1">
        <v>2022</v>
      </c>
      <c r="C44" s="1">
        <v>2</v>
      </c>
      <c r="D44" s="1" t="s">
        <v>8</v>
      </c>
      <c r="E44" s="1">
        <v>518</v>
      </c>
      <c r="F44" s="1">
        <v>4</v>
      </c>
      <c r="G44" s="1">
        <v>16</v>
      </c>
    </row>
    <row r="45" spans="1:7" ht="14.25" customHeight="1">
      <c r="A45" s="2">
        <v>44613</v>
      </c>
      <c r="B45" s="1">
        <v>2022</v>
      </c>
      <c r="C45" s="1">
        <v>2</v>
      </c>
      <c r="D45" s="1" t="s">
        <v>8</v>
      </c>
      <c r="E45" s="1">
        <v>524</v>
      </c>
      <c r="F45" s="1">
        <v>3</v>
      </c>
      <c r="G45" s="1">
        <v>6</v>
      </c>
    </row>
    <row r="46" spans="1:7" ht="14.25" customHeight="1">
      <c r="A46" s="2">
        <v>44615</v>
      </c>
      <c r="B46" s="1">
        <v>2022</v>
      </c>
      <c r="C46" s="1">
        <v>2</v>
      </c>
      <c r="D46" s="1" t="s">
        <v>8</v>
      </c>
      <c r="E46" s="1">
        <v>520</v>
      </c>
      <c r="F46" s="1">
        <v>6</v>
      </c>
      <c r="G46" s="1">
        <v>24</v>
      </c>
    </row>
    <row r="47" spans="1:7" ht="14.25" customHeight="1">
      <c r="A47" s="2">
        <v>44615</v>
      </c>
      <c r="B47" s="1">
        <v>2022</v>
      </c>
      <c r="C47" s="1">
        <v>2</v>
      </c>
      <c r="D47" s="1" t="s">
        <v>8</v>
      </c>
      <c r="E47" s="1">
        <v>580</v>
      </c>
      <c r="F47" s="1">
        <v>6</v>
      </c>
      <c r="G47" s="1">
        <v>48</v>
      </c>
    </row>
    <row r="48" spans="1:7" ht="14.25" customHeight="1">
      <c r="A48" s="2">
        <v>44616</v>
      </c>
      <c r="B48" s="1">
        <v>2022</v>
      </c>
      <c r="C48" s="1">
        <v>2</v>
      </c>
      <c r="D48" s="1" t="s">
        <v>8</v>
      </c>
      <c r="E48" s="1">
        <v>522</v>
      </c>
      <c r="F48" s="1">
        <v>6</v>
      </c>
      <c r="G48" s="1">
        <v>24</v>
      </c>
    </row>
    <row r="49" spans="1:7" ht="14.25" customHeight="1">
      <c r="A49" s="2">
        <v>44616</v>
      </c>
      <c r="B49" s="1">
        <v>2022</v>
      </c>
      <c r="C49" s="1">
        <v>2</v>
      </c>
      <c r="D49" s="1" t="s">
        <v>8</v>
      </c>
      <c r="E49" s="1">
        <v>510</v>
      </c>
      <c r="F49" s="1">
        <v>6</v>
      </c>
      <c r="G49" s="1">
        <v>36</v>
      </c>
    </row>
    <row r="50" spans="1:7" ht="14.25" customHeight="1">
      <c r="A50" s="2">
        <v>44617</v>
      </c>
      <c r="B50" s="1">
        <v>2022</v>
      </c>
      <c r="C50" s="1">
        <v>2</v>
      </c>
      <c r="D50" s="1" t="s">
        <v>8</v>
      </c>
      <c r="E50" s="1">
        <v>562</v>
      </c>
      <c r="F50" s="1">
        <v>5</v>
      </c>
      <c r="G50" s="1">
        <v>25</v>
      </c>
    </row>
    <row r="51" spans="1:7" ht="14.25" customHeight="1">
      <c r="A51" s="2">
        <v>44617</v>
      </c>
      <c r="B51" s="1">
        <v>2022</v>
      </c>
      <c r="C51" s="1">
        <v>2</v>
      </c>
      <c r="D51" s="1" t="s">
        <v>8</v>
      </c>
      <c r="E51" s="1">
        <v>510</v>
      </c>
      <c r="F51" s="1">
        <v>6</v>
      </c>
      <c r="G51" s="1">
        <v>36</v>
      </c>
    </row>
    <row r="52" spans="1:7" ht="14.25" customHeight="1">
      <c r="A52" s="2">
        <v>44627</v>
      </c>
      <c r="B52" s="1">
        <v>2022</v>
      </c>
      <c r="C52" s="1">
        <v>3</v>
      </c>
      <c r="D52" s="1" t="s">
        <v>9</v>
      </c>
      <c r="E52" s="1">
        <v>532</v>
      </c>
      <c r="F52" s="1">
        <v>2</v>
      </c>
      <c r="G52" s="1">
        <v>20</v>
      </c>
    </row>
    <row r="53" spans="1:7" ht="14.25" customHeight="1">
      <c r="A53" s="2">
        <v>44627</v>
      </c>
      <c r="B53" s="1">
        <v>2022</v>
      </c>
      <c r="C53" s="1">
        <v>3</v>
      </c>
      <c r="D53" s="1" t="s">
        <v>9</v>
      </c>
      <c r="E53" s="1">
        <v>544</v>
      </c>
      <c r="F53" s="1">
        <v>4</v>
      </c>
      <c r="G53" s="1">
        <v>48</v>
      </c>
    </row>
    <row r="54" spans="1:7" ht="14.25" customHeight="1">
      <c r="A54" s="2">
        <v>44628</v>
      </c>
      <c r="B54" s="1">
        <v>2022</v>
      </c>
      <c r="C54" s="1">
        <v>3</v>
      </c>
      <c r="D54" s="1" t="s">
        <v>9</v>
      </c>
      <c r="E54" s="1">
        <v>536</v>
      </c>
      <c r="F54" s="1">
        <v>5</v>
      </c>
      <c r="G54" s="1">
        <v>25</v>
      </c>
    </row>
    <row r="55" spans="1:7" ht="14.25" customHeight="1">
      <c r="A55" s="2">
        <v>44628</v>
      </c>
      <c r="B55" s="1">
        <v>2022</v>
      </c>
      <c r="C55" s="1">
        <v>3</v>
      </c>
      <c r="D55" s="1" t="s">
        <v>9</v>
      </c>
      <c r="E55" s="1">
        <v>580</v>
      </c>
      <c r="F55" s="1">
        <v>7</v>
      </c>
      <c r="G55" s="1">
        <v>56</v>
      </c>
    </row>
    <row r="56" spans="1:7" ht="14.25" customHeight="1">
      <c r="A56" s="2">
        <v>44634</v>
      </c>
      <c r="B56" s="1">
        <v>2022</v>
      </c>
      <c r="C56" s="1">
        <v>3</v>
      </c>
      <c r="D56" s="1" t="s">
        <v>9</v>
      </c>
      <c r="E56" s="1">
        <v>514</v>
      </c>
      <c r="F56" s="1">
        <v>9</v>
      </c>
      <c r="G56" s="1">
        <v>58.5</v>
      </c>
    </row>
    <row r="57" spans="1:7" ht="14.25" customHeight="1">
      <c r="A57" s="2">
        <v>44634</v>
      </c>
      <c r="B57" s="1">
        <v>2022</v>
      </c>
      <c r="C57" s="1">
        <v>3</v>
      </c>
      <c r="D57" s="1" t="s">
        <v>9</v>
      </c>
      <c r="E57" s="1">
        <v>548</v>
      </c>
      <c r="F57" s="1">
        <v>10</v>
      </c>
      <c r="G57" s="1">
        <v>20</v>
      </c>
    </row>
    <row r="58" spans="1:7" ht="14.25" customHeight="1">
      <c r="A58" s="2">
        <v>44636</v>
      </c>
      <c r="B58" s="1">
        <v>2022</v>
      </c>
      <c r="C58" s="1">
        <v>3</v>
      </c>
      <c r="D58" s="1" t="s">
        <v>9</v>
      </c>
      <c r="E58" s="1">
        <v>540</v>
      </c>
      <c r="F58" s="1">
        <v>5</v>
      </c>
      <c r="G58" s="1">
        <v>37.5</v>
      </c>
    </row>
    <row r="59" spans="1:7" ht="14.25" customHeight="1">
      <c r="A59" s="2">
        <v>44636</v>
      </c>
      <c r="B59" s="1">
        <v>2022</v>
      </c>
      <c r="C59" s="1">
        <v>3</v>
      </c>
      <c r="D59" s="1" t="s">
        <v>9</v>
      </c>
      <c r="E59" s="1">
        <v>560</v>
      </c>
      <c r="F59" s="1">
        <v>5</v>
      </c>
      <c r="G59" s="1">
        <v>40</v>
      </c>
    </row>
    <row r="60" spans="1:7" ht="14.25" customHeight="1">
      <c r="A60" s="2">
        <v>44638</v>
      </c>
      <c r="B60" s="1">
        <v>2022</v>
      </c>
      <c r="C60" s="1">
        <v>3</v>
      </c>
      <c r="D60" s="1" t="s">
        <v>9</v>
      </c>
      <c r="E60" s="1">
        <v>516</v>
      </c>
      <c r="F60" s="1">
        <v>7</v>
      </c>
      <c r="G60" s="1">
        <v>31.5</v>
      </c>
    </row>
    <row r="61" spans="1:7" ht="14.25" customHeight="1">
      <c r="A61" s="2">
        <v>44638</v>
      </c>
      <c r="B61" s="1">
        <v>2022</v>
      </c>
      <c r="C61" s="1">
        <v>3</v>
      </c>
      <c r="D61" s="1" t="s">
        <v>9</v>
      </c>
      <c r="E61" s="1">
        <v>530</v>
      </c>
      <c r="F61" s="1">
        <v>5</v>
      </c>
      <c r="G61" s="1">
        <v>42.5</v>
      </c>
    </row>
    <row r="62" spans="1:7" ht="14.25" customHeight="1">
      <c r="A62" s="2">
        <v>44639</v>
      </c>
      <c r="B62" s="1">
        <v>2022</v>
      </c>
      <c r="C62" s="1">
        <v>3</v>
      </c>
      <c r="D62" s="1" t="s">
        <v>9</v>
      </c>
      <c r="E62" s="1">
        <v>524</v>
      </c>
      <c r="F62" s="1">
        <v>3</v>
      </c>
      <c r="G62" s="1">
        <v>6</v>
      </c>
    </row>
    <row r="63" spans="1:7" ht="14.25" customHeight="1">
      <c r="A63" s="2">
        <v>44639</v>
      </c>
      <c r="B63" s="1">
        <v>2022</v>
      </c>
      <c r="C63" s="1">
        <v>3</v>
      </c>
      <c r="D63" s="1" t="s">
        <v>9</v>
      </c>
      <c r="E63" s="1">
        <v>580</v>
      </c>
      <c r="F63" s="1">
        <v>5</v>
      </c>
      <c r="G63" s="1">
        <v>40</v>
      </c>
    </row>
    <row r="64" spans="1:7" ht="14.25" customHeight="1">
      <c r="A64" s="2">
        <v>44642</v>
      </c>
      <c r="B64" s="1">
        <v>2022</v>
      </c>
      <c r="C64" s="1">
        <v>3</v>
      </c>
      <c r="D64" s="1" t="s">
        <v>9</v>
      </c>
      <c r="E64" s="1">
        <v>518</v>
      </c>
      <c r="F64" s="1">
        <v>4</v>
      </c>
      <c r="G64" s="1">
        <v>16</v>
      </c>
    </row>
    <row r="65" spans="1:7" ht="14.25" customHeight="1">
      <c r="A65" s="2">
        <v>44642</v>
      </c>
      <c r="B65" s="1">
        <v>2022</v>
      </c>
      <c r="C65" s="1">
        <v>3</v>
      </c>
      <c r="D65" s="1" t="s">
        <v>9</v>
      </c>
      <c r="E65" s="1">
        <v>524</v>
      </c>
      <c r="F65" s="1">
        <v>3</v>
      </c>
      <c r="G65" s="1">
        <v>6</v>
      </c>
    </row>
    <row r="66" spans="1:7" ht="14.25" customHeight="1">
      <c r="A66" s="2">
        <v>44644</v>
      </c>
      <c r="B66" s="1">
        <v>2022</v>
      </c>
      <c r="C66" s="1">
        <v>3</v>
      </c>
      <c r="D66" s="1" t="s">
        <v>9</v>
      </c>
      <c r="E66" s="1">
        <v>520</v>
      </c>
      <c r="F66" s="1">
        <v>6</v>
      </c>
      <c r="G66" s="1">
        <v>24</v>
      </c>
    </row>
    <row r="67" spans="1:7" ht="14.25" customHeight="1">
      <c r="A67" s="2">
        <v>44644</v>
      </c>
      <c r="B67" s="1">
        <v>2022</v>
      </c>
      <c r="C67" s="1">
        <v>3</v>
      </c>
      <c r="D67" s="1" t="s">
        <v>9</v>
      </c>
      <c r="E67" s="1">
        <v>580</v>
      </c>
      <c r="F67" s="1">
        <v>6</v>
      </c>
      <c r="G67" s="1">
        <v>48</v>
      </c>
    </row>
    <row r="68" spans="1:7" ht="14.25" customHeight="1">
      <c r="A68" s="2">
        <v>44646</v>
      </c>
      <c r="B68" s="1">
        <v>2022</v>
      </c>
      <c r="C68" s="1">
        <v>3</v>
      </c>
      <c r="D68" s="1" t="s">
        <v>9</v>
      </c>
      <c r="E68" s="1">
        <v>522</v>
      </c>
      <c r="F68" s="1">
        <v>6</v>
      </c>
      <c r="G68" s="1">
        <v>24</v>
      </c>
    </row>
    <row r="69" spans="1:7" ht="14.25" customHeight="1">
      <c r="A69" s="2">
        <v>44646</v>
      </c>
      <c r="B69" s="1">
        <v>2022</v>
      </c>
      <c r="C69" s="1">
        <v>3</v>
      </c>
      <c r="D69" s="1" t="s">
        <v>9</v>
      </c>
      <c r="E69" s="1">
        <v>510</v>
      </c>
      <c r="F69" s="1">
        <v>6</v>
      </c>
      <c r="G69" s="1">
        <v>36</v>
      </c>
    </row>
    <row r="70" spans="1:7" ht="14.25" customHeight="1">
      <c r="A70" s="2">
        <v>44648</v>
      </c>
      <c r="B70" s="1">
        <v>2022</v>
      </c>
      <c r="C70" s="1">
        <v>3</v>
      </c>
      <c r="D70" s="1" t="s">
        <v>9</v>
      </c>
      <c r="E70" s="1">
        <v>562</v>
      </c>
      <c r="F70" s="1">
        <v>5</v>
      </c>
      <c r="G70" s="1">
        <v>25</v>
      </c>
    </row>
    <row r="71" spans="1:7" ht="14.25" customHeight="1">
      <c r="A71" s="2">
        <v>44648</v>
      </c>
      <c r="B71" s="1">
        <v>2022</v>
      </c>
      <c r="C71" s="1">
        <v>3</v>
      </c>
      <c r="D71" s="1" t="s">
        <v>9</v>
      </c>
      <c r="E71" s="1">
        <v>510</v>
      </c>
      <c r="F71" s="1">
        <v>6</v>
      </c>
      <c r="G71" s="1">
        <v>36</v>
      </c>
    </row>
    <row r="72" spans="1:7" ht="14.25" customHeight="1">
      <c r="A72" s="2">
        <v>44650</v>
      </c>
      <c r="B72" s="1">
        <v>2022</v>
      </c>
      <c r="C72" s="1">
        <v>3</v>
      </c>
      <c r="D72" s="1" t="s">
        <v>9</v>
      </c>
      <c r="E72" s="1">
        <v>544</v>
      </c>
      <c r="F72" s="1">
        <v>2</v>
      </c>
      <c r="G72" s="1">
        <v>24</v>
      </c>
    </row>
    <row r="73" spans="1:7" ht="14.25" customHeight="1">
      <c r="A73" s="2">
        <v>44655</v>
      </c>
      <c r="B73" s="1">
        <v>2022</v>
      </c>
      <c r="C73" s="1">
        <v>4</v>
      </c>
      <c r="D73" s="1" t="s">
        <v>10</v>
      </c>
      <c r="E73" s="1">
        <v>532</v>
      </c>
      <c r="F73" s="1">
        <v>2</v>
      </c>
      <c r="G73" s="1">
        <v>20</v>
      </c>
    </row>
    <row r="74" spans="1:7" ht="14.25" customHeight="1">
      <c r="A74" s="2">
        <v>44655</v>
      </c>
      <c r="B74" s="1">
        <v>2022</v>
      </c>
      <c r="C74" s="1">
        <v>4</v>
      </c>
      <c r="D74" s="1" t="s">
        <v>10</v>
      </c>
      <c r="E74" s="1">
        <v>544</v>
      </c>
      <c r="F74" s="1">
        <v>2</v>
      </c>
      <c r="G74" s="1">
        <v>24</v>
      </c>
    </row>
    <row r="75" spans="1:7" ht="14.25" customHeight="1">
      <c r="A75" s="2">
        <v>44657</v>
      </c>
      <c r="B75" s="1">
        <v>2022</v>
      </c>
      <c r="C75" s="1">
        <v>4</v>
      </c>
      <c r="D75" s="1" t="s">
        <v>10</v>
      </c>
      <c r="E75" s="1">
        <v>536</v>
      </c>
      <c r="F75" s="1">
        <v>5</v>
      </c>
      <c r="G75" s="1">
        <v>25</v>
      </c>
    </row>
    <row r="76" spans="1:7" ht="14.25" customHeight="1">
      <c r="A76" s="2">
        <v>44657</v>
      </c>
      <c r="B76" s="1">
        <v>2022</v>
      </c>
      <c r="C76" s="1">
        <v>4</v>
      </c>
      <c r="D76" s="1" t="s">
        <v>10</v>
      </c>
      <c r="E76" s="1">
        <v>580</v>
      </c>
      <c r="F76" s="1">
        <v>3</v>
      </c>
      <c r="G76" s="1">
        <v>24</v>
      </c>
    </row>
    <row r="77" spans="1:7" ht="14.25" customHeight="1">
      <c r="A77" s="2">
        <v>44659</v>
      </c>
      <c r="B77" s="1">
        <v>2022</v>
      </c>
      <c r="C77" s="1">
        <v>4</v>
      </c>
      <c r="D77" s="1" t="s">
        <v>10</v>
      </c>
      <c r="E77" s="1">
        <v>514</v>
      </c>
      <c r="F77" s="1">
        <v>8</v>
      </c>
      <c r="G77" s="1">
        <v>52</v>
      </c>
    </row>
    <row r="78" spans="1:7" ht="14.25" customHeight="1">
      <c r="A78" s="2">
        <v>44659</v>
      </c>
      <c r="B78" s="1">
        <v>2022</v>
      </c>
      <c r="C78" s="1">
        <v>4</v>
      </c>
      <c r="D78" s="1" t="s">
        <v>10</v>
      </c>
      <c r="E78" s="1">
        <v>548</v>
      </c>
      <c r="F78" s="1">
        <v>10</v>
      </c>
      <c r="G78" s="1">
        <v>20</v>
      </c>
    </row>
    <row r="79" spans="1:7" ht="14.25" customHeight="1">
      <c r="A79" s="2">
        <v>44663</v>
      </c>
      <c r="B79" s="1">
        <v>2022</v>
      </c>
      <c r="C79" s="1">
        <v>4</v>
      </c>
      <c r="D79" s="1" t="s">
        <v>10</v>
      </c>
      <c r="E79" s="1">
        <v>540</v>
      </c>
      <c r="F79" s="1">
        <v>5</v>
      </c>
      <c r="G79" s="1">
        <v>37.5</v>
      </c>
    </row>
    <row r="80" spans="1:7" ht="14.25" customHeight="1">
      <c r="A80" s="2">
        <v>44663</v>
      </c>
      <c r="B80" s="1">
        <v>2022</v>
      </c>
      <c r="C80" s="1">
        <v>4</v>
      </c>
      <c r="D80" s="1" t="s">
        <v>10</v>
      </c>
      <c r="E80" s="1">
        <v>560</v>
      </c>
      <c r="F80" s="1">
        <v>5</v>
      </c>
      <c r="G80" s="1">
        <v>40</v>
      </c>
    </row>
    <row r="81" spans="1:7" ht="14.25" customHeight="1">
      <c r="A81" s="2">
        <v>44665</v>
      </c>
      <c r="B81" s="1">
        <v>2022</v>
      </c>
      <c r="C81" s="1">
        <v>4</v>
      </c>
      <c r="D81" s="1" t="s">
        <v>10</v>
      </c>
      <c r="E81" s="1">
        <v>516</v>
      </c>
      <c r="F81" s="1">
        <v>7</v>
      </c>
      <c r="G81" s="1">
        <v>31.5</v>
      </c>
    </row>
    <row r="82" spans="1:7" ht="14.25" customHeight="1">
      <c r="A82" s="2">
        <v>44665</v>
      </c>
      <c r="B82" s="1">
        <v>2022</v>
      </c>
      <c r="C82" s="1">
        <v>4</v>
      </c>
      <c r="D82" s="1" t="s">
        <v>10</v>
      </c>
      <c r="E82" s="1">
        <v>530</v>
      </c>
      <c r="F82" s="1">
        <v>5</v>
      </c>
      <c r="G82" s="1">
        <v>42.5</v>
      </c>
    </row>
    <row r="83" spans="1:7" ht="14.25" customHeight="1">
      <c r="A83" s="2">
        <v>44669</v>
      </c>
      <c r="B83" s="1">
        <v>2022</v>
      </c>
      <c r="C83" s="1">
        <v>4</v>
      </c>
      <c r="D83" s="1" t="s">
        <v>10</v>
      </c>
      <c r="E83" s="1">
        <v>518</v>
      </c>
      <c r="F83" s="1">
        <v>4</v>
      </c>
      <c r="G83" s="1">
        <v>16</v>
      </c>
    </row>
    <row r="84" spans="1:7" ht="14.25" customHeight="1">
      <c r="A84" s="2">
        <v>44669</v>
      </c>
      <c r="B84" s="1">
        <v>2022</v>
      </c>
      <c r="C84" s="1">
        <v>4</v>
      </c>
      <c r="D84" s="1" t="s">
        <v>10</v>
      </c>
      <c r="E84" s="1">
        <v>524</v>
      </c>
      <c r="F84" s="1">
        <v>3</v>
      </c>
      <c r="G84" s="1">
        <v>6</v>
      </c>
    </row>
    <row r="85" spans="1:7" ht="14.25" customHeight="1">
      <c r="A85" s="2">
        <v>44671</v>
      </c>
      <c r="B85" s="1">
        <v>2022</v>
      </c>
      <c r="C85" s="1">
        <v>4</v>
      </c>
      <c r="D85" s="1" t="s">
        <v>10</v>
      </c>
      <c r="E85" s="1">
        <v>520</v>
      </c>
      <c r="F85" s="1">
        <v>6</v>
      </c>
      <c r="G85" s="1">
        <v>24</v>
      </c>
    </row>
    <row r="86" spans="1:7" ht="14.25" customHeight="1">
      <c r="A86" s="2">
        <v>44671</v>
      </c>
      <c r="B86" s="1">
        <v>2022</v>
      </c>
      <c r="C86" s="1">
        <v>4</v>
      </c>
      <c r="D86" s="1" t="s">
        <v>10</v>
      </c>
      <c r="E86" s="1">
        <v>580</v>
      </c>
      <c r="F86" s="1">
        <v>6</v>
      </c>
      <c r="G86" s="1">
        <v>48</v>
      </c>
    </row>
    <row r="87" spans="1:7" ht="14.25" customHeight="1">
      <c r="A87" s="2">
        <v>44673</v>
      </c>
      <c r="B87" s="1">
        <v>2022</v>
      </c>
      <c r="C87" s="1">
        <v>4</v>
      </c>
      <c r="D87" s="1" t="s">
        <v>10</v>
      </c>
      <c r="E87" s="1">
        <v>522</v>
      </c>
      <c r="F87" s="1">
        <v>6</v>
      </c>
      <c r="G87" s="1">
        <v>24</v>
      </c>
    </row>
    <row r="88" spans="1:7" ht="14.25" customHeight="1">
      <c r="A88" s="2">
        <v>44673</v>
      </c>
      <c r="B88" s="1">
        <v>2022</v>
      </c>
      <c r="C88" s="1">
        <v>4</v>
      </c>
      <c r="D88" s="1" t="s">
        <v>10</v>
      </c>
      <c r="E88" s="1">
        <v>510</v>
      </c>
      <c r="F88" s="1">
        <v>6</v>
      </c>
      <c r="G88" s="1">
        <v>36</v>
      </c>
    </row>
    <row r="89" spans="1:7" ht="14.25" customHeight="1">
      <c r="A89" s="2">
        <v>44677</v>
      </c>
      <c r="B89" s="1">
        <v>2022</v>
      </c>
      <c r="C89" s="1">
        <v>4</v>
      </c>
      <c r="D89" s="1" t="s">
        <v>10</v>
      </c>
      <c r="E89" s="1">
        <v>562</v>
      </c>
      <c r="F89" s="1">
        <v>5</v>
      </c>
      <c r="G89" s="1">
        <v>25</v>
      </c>
    </row>
    <row r="90" spans="1:7" ht="14.25" customHeight="1">
      <c r="A90" s="2">
        <v>44677</v>
      </c>
      <c r="B90" s="1">
        <v>2022</v>
      </c>
      <c r="C90" s="1">
        <v>4</v>
      </c>
      <c r="D90" s="1" t="s">
        <v>10</v>
      </c>
      <c r="E90" s="1">
        <v>510</v>
      </c>
      <c r="F90" s="1">
        <v>6</v>
      </c>
      <c r="G90" s="1">
        <v>36</v>
      </c>
    </row>
    <row r="91" spans="1:7" ht="14.25" customHeight="1">
      <c r="A91" s="2">
        <v>44683</v>
      </c>
      <c r="B91" s="1">
        <v>2022</v>
      </c>
      <c r="C91" s="1">
        <v>5</v>
      </c>
      <c r="D91" s="1" t="s">
        <v>11</v>
      </c>
      <c r="E91" s="1">
        <v>532</v>
      </c>
      <c r="F91" s="1">
        <v>2</v>
      </c>
      <c r="G91" s="1">
        <v>20</v>
      </c>
    </row>
    <row r="92" spans="1:7" ht="14.25" customHeight="1">
      <c r="A92" s="2">
        <v>44683</v>
      </c>
      <c r="B92" s="1">
        <v>2022</v>
      </c>
      <c r="C92" s="1">
        <v>5</v>
      </c>
      <c r="D92" s="1" t="s">
        <v>11</v>
      </c>
      <c r="E92" s="1">
        <v>544</v>
      </c>
      <c r="F92" s="1">
        <v>3</v>
      </c>
      <c r="G92" s="1">
        <v>36</v>
      </c>
    </row>
    <row r="93" spans="1:7" ht="14.25" customHeight="1">
      <c r="A93" s="2">
        <v>44685</v>
      </c>
      <c r="B93" s="1">
        <v>2022</v>
      </c>
      <c r="C93" s="1">
        <v>5</v>
      </c>
      <c r="D93" s="1" t="s">
        <v>11</v>
      </c>
      <c r="E93" s="1">
        <v>536</v>
      </c>
      <c r="F93" s="1">
        <v>5</v>
      </c>
      <c r="G93" s="1">
        <v>25</v>
      </c>
    </row>
    <row r="94" spans="1:7" ht="14.25" customHeight="1">
      <c r="A94" s="2">
        <v>44685</v>
      </c>
      <c r="B94" s="1">
        <v>2022</v>
      </c>
      <c r="C94" s="1">
        <v>5</v>
      </c>
      <c r="D94" s="1" t="s">
        <v>11</v>
      </c>
      <c r="E94" s="1">
        <v>580</v>
      </c>
      <c r="F94" s="1">
        <v>3</v>
      </c>
      <c r="G94" s="1">
        <v>24</v>
      </c>
    </row>
    <row r="95" spans="1:7" ht="14.25" customHeight="1">
      <c r="A95" s="2">
        <v>44687</v>
      </c>
      <c r="B95" s="1">
        <v>2022</v>
      </c>
      <c r="C95" s="1">
        <v>5</v>
      </c>
      <c r="D95" s="1" t="s">
        <v>11</v>
      </c>
      <c r="E95" s="1">
        <v>514</v>
      </c>
      <c r="F95" s="1">
        <v>7</v>
      </c>
      <c r="G95" s="1">
        <v>45.5</v>
      </c>
    </row>
    <row r="96" spans="1:7" ht="14.25" customHeight="1">
      <c r="A96" s="2">
        <v>44687</v>
      </c>
      <c r="B96" s="1">
        <v>2022</v>
      </c>
      <c r="C96" s="1">
        <v>5</v>
      </c>
      <c r="D96" s="1" t="s">
        <v>11</v>
      </c>
      <c r="E96" s="1">
        <v>548</v>
      </c>
      <c r="F96" s="1">
        <v>10</v>
      </c>
      <c r="G96" s="1">
        <v>20</v>
      </c>
    </row>
    <row r="97" spans="1:7" ht="14.25" customHeight="1">
      <c r="A97" s="2">
        <v>44690</v>
      </c>
      <c r="B97" s="1">
        <v>2022</v>
      </c>
      <c r="C97" s="1">
        <v>5</v>
      </c>
      <c r="D97" s="1" t="s">
        <v>11</v>
      </c>
      <c r="E97" s="1">
        <v>540</v>
      </c>
      <c r="F97" s="1">
        <v>5</v>
      </c>
      <c r="G97" s="1">
        <v>37.5</v>
      </c>
    </row>
    <row r="98" spans="1:7" ht="14.25" customHeight="1">
      <c r="A98" s="2">
        <v>44690</v>
      </c>
      <c r="B98" s="1">
        <v>2022</v>
      </c>
      <c r="C98" s="1">
        <v>5</v>
      </c>
      <c r="D98" s="1" t="s">
        <v>11</v>
      </c>
      <c r="E98" s="1">
        <v>560</v>
      </c>
      <c r="F98" s="1">
        <v>5</v>
      </c>
      <c r="G98" s="1">
        <v>40</v>
      </c>
    </row>
    <row r="99" spans="1:7" ht="14.25" customHeight="1">
      <c r="A99" s="2">
        <v>44697</v>
      </c>
      <c r="B99" s="1">
        <v>2022</v>
      </c>
      <c r="C99" s="1">
        <v>5</v>
      </c>
      <c r="D99" s="1" t="s">
        <v>11</v>
      </c>
      <c r="E99" s="1">
        <v>516</v>
      </c>
      <c r="F99" s="1">
        <v>7</v>
      </c>
      <c r="G99" s="1">
        <v>31.5</v>
      </c>
    </row>
    <row r="100" spans="1:7" ht="14.25" customHeight="1">
      <c r="A100" s="2">
        <v>44697</v>
      </c>
      <c r="B100" s="1">
        <v>2022</v>
      </c>
      <c r="C100" s="1">
        <v>5</v>
      </c>
      <c r="D100" s="1" t="s">
        <v>11</v>
      </c>
      <c r="E100" s="1">
        <v>530</v>
      </c>
      <c r="F100" s="1">
        <v>5</v>
      </c>
      <c r="G100" s="1">
        <v>42.5</v>
      </c>
    </row>
    <row r="101" spans="1:7" ht="14.25" customHeight="1">
      <c r="A101" s="2">
        <v>44699</v>
      </c>
      <c r="B101" s="1">
        <v>2022</v>
      </c>
      <c r="C101" s="1">
        <v>5</v>
      </c>
      <c r="D101" s="1" t="s">
        <v>11</v>
      </c>
      <c r="E101" s="1">
        <v>518</v>
      </c>
      <c r="F101" s="1">
        <v>4</v>
      </c>
      <c r="G101" s="1">
        <v>16</v>
      </c>
    </row>
    <row r="102" spans="1:7" ht="14.25" customHeight="1">
      <c r="A102" s="2">
        <v>44699</v>
      </c>
      <c r="B102" s="1">
        <v>2022</v>
      </c>
      <c r="C102" s="1">
        <v>5</v>
      </c>
      <c r="D102" s="1" t="s">
        <v>11</v>
      </c>
      <c r="E102" s="1">
        <v>524</v>
      </c>
      <c r="F102" s="1">
        <v>3</v>
      </c>
      <c r="G102" s="1">
        <v>6</v>
      </c>
    </row>
    <row r="103" spans="1:7" ht="14.25" customHeight="1">
      <c r="A103" s="2">
        <v>44701</v>
      </c>
      <c r="B103" s="1">
        <v>2022</v>
      </c>
      <c r="C103" s="1">
        <v>5</v>
      </c>
      <c r="D103" s="1" t="s">
        <v>11</v>
      </c>
      <c r="E103" s="1">
        <v>520</v>
      </c>
      <c r="F103" s="1">
        <v>6</v>
      </c>
      <c r="G103" s="1">
        <v>24</v>
      </c>
    </row>
    <row r="104" spans="1:7" ht="14.25" customHeight="1">
      <c r="A104" s="2">
        <v>44701</v>
      </c>
      <c r="B104" s="1">
        <v>2022</v>
      </c>
      <c r="C104" s="1">
        <v>5</v>
      </c>
      <c r="D104" s="1" t="s">
        <v>11</v>
      </c>
      <c r="E104" s="1">
        <v>580</v>
      </c>
      <c r="F104" s="1">
        <v>6</v>
      </c>
      <c r="G104" s="1">
        <v>48</v>
      </c>
    </row>
    <row r="105" spans="1:7" ht="14.25" customHeight="1">
      <c r="A105" s="2">
        <v>44704</v>
      </c>
      <c r="B105" s="1">
        <v>2022</v>
      </c>
      <c r="C105" s="1">
        <v>5</v>
      </c>
      <c r="D105" s="1" t="s">
        <v>11</v>
      </c>
      <c r="E105" s="1">
        <v>522</v>
      </c>
      <c r="F105" s="1">
        <v>6</v>
      </c>
      <c r="G105" s="1">
        <v>24</v>
      </c>
    </row>
    <row r="106" spans="1:7" ht="14.25" customHeight="1">
      <c r="A106" s="2">
        <v>44704</v>
      </c>
      <c r="B106" s="1">
        <v>2022</v>
      </c>
      <c r="C106" s="1">
        <v>5</v>
      </c>
      <c r="D106" s="1" t="s">
        <v>11</v>
      </c>
      <c r="E106" s="1">
        <v>510</v>
      </c>
      <c r="F106" s="1">
        <v>6</v>
      </c>
      <c r="G106" s="1">
        <v>36</v>
      </c>
    </row>
    <row r="107" spans="1:7" ht="14.25" customHeight="1">
      <c r="A107" s="2">
        <v>44706</v>
      </c>
      <c r="B107" s="1">
        <v>2022</v>
      </c>
      <c r="C107" s="1">
        <v>5</v>
      </c>
      <c r="D107" s="1" t="s">
        <v>11</v>
      </c>
      <c r="E107" s="1">
        <v>562</v>
      </c>
      <c r="F107" s="1">
        <v>5</v>
      </c>
      <c r="G107" s="1">
        <v>25</v>
      </c>
    </row>
    <row r="108" spans="1:7" ht="14.25" customHeight="1">
      <c r="A108" s="2">
        <v>44706</v>
      </c>
      <c r="B108" s="1">
        <v>2022</v>
      </c>
      <c r="C108" s="1">
        <v>5</v>
      </c>
      <c r="D108" s="1" t="s">
        <v>11</v>
      </c>
      <c r="E108" s="1">
        <v>510</v>
      </c>
      <c r="F108" s="1">
        <v>6</v>
      </c>
      <c r="G108" s="1">
        <v>36</v>
      </c>
    </row>
    <row r="109" spans="1:7" ht="14.25" customHeight="1">
      <c r="A109" s="2">
        <v>44707</v>
      </c>
      <c r="B109" s="1">
        <v>2022</v>
      </c>
      <c r="C109" s="1">
        <v>5</v>
      </c>
      <c r="D109" s="1" t="s">
        <v>11</v>
      </c>
      <c r="E109" s="1">
        <v>532</v>
      </c>
      <c r="F109" s="1">
        <v>2</v>
      </c>
      <c r="G109" s="1">
        <v>20</v>
      </c>
    </row>
    <row r="110" spans="1:7" ht="14.25" customHeight="1">
      <c r="A110" s="2">
        <v>44707</v>
      </c>
      <c r="B110" s="1">
        <v>2022</v>
      </c>
      <c r="C110" s="1">
        <v>5</v>
      </c>
      <c r="D110" s="1" t="s">
        <v>11</v>
      </c>
      <c r="E110" s="1">
        <v>544</v>
      </c>
      <c r="F110" s="1">
        <v>4</v>
      </c>
      <c r="G110" s="1">
        <v>48</v>
      </c>
    </row>
    <row r="111" spans="1:7" ht="14.25" customHeight="1">
      <c r="A111" s="2">
        <v>44707</v>
      </c>
      <c r="B111" s="1">
        <v>2022</v>
      </c>
      <c r="C111" s="1">
        <v>5</v>
      </c>
      <c r="D111" s="1" t="s">
        <v>11</v>
      </c>
      <c r="E111" s="1">
        <v>536</v>
      </c>
      <c r="F111" s="1">
        <v>5</v>
      </c>
      <c r="G111" s="1">
        <v>25</v>
      </c>
    </row>
    <row r="112" spans="1:7" ht="14.25" customHeight="1">
      <c r="A112" s="2">
        <v>44708</v>
      </c>
      <c r="B112" s="1">
        <v>2022</v>
      </c>
      <c r="C112" s="1">
        <v>5</v>
      </c>
      <c r="D112" s="1" t="s">
        <v>11</v>
      </c>
      <c r="E112" s="1">
        <v>580</v>
      </c>
      <c r="F112" s="1">
        <v>3</v>
      </c>
      <c r="G112" s="1">
        <v>24</v>
      </c>
    </row>
    <row r="113" spans="1:7" ht="14.25" customHeight="1">
      <c r="A113" s="2">
        <v>44708</v>
      </c>
      <c r="B113" s="1">
        <v>2022</v>
      </c>
      <c r="C113" s="1">
        <v>5</v>
      </c>
      <c r="D113" s="1" t="s">
        <v>11</v>
      </c>
      <c r="E113" s="1">
        <v>514</v>
      </c>
      <c r="F113" s="1">
        <v>9</v>
      </c>
      <c r="G113" s="1">
        <v>58.5</v>
      </c>
    </row>
    <row r="114" spans="1:7" ht="14.25" customHeight="1">
      <c r="A114" s="2">
        <v>44713</v>
      </c>
      <c r="B114" s="1">
        <v>2022</v>
      </c>
      <c r="C114" s="1">
        <v>6</v>
      </c>
      <c r="D114" s="1" t="s">
        <v>12</v>
      </c>
      <c r="E114" s="1">
        <v>532</v>
      </c>
      <c r="F114" s="1">
        <v>2</v>
      </c>
      <c r="G114" s="1">
        <v>20</v>
      </c>
    </row>
    <row r="115" spans="1:7" ht="14.25" customHeight="1">
      <c r="A115" s="2">
        <v>44713</v>
      </c>
      <c r="B115" s="1">
        <v>2022</v>
      </c>
      <c r="C115" s="1">
        <v>6</v>
      </c>
      <c r="D115" s="1" t="s">
        <v>12</v>
      </c>
      <c r="E115" s="1">
        <v>544</v>
      </c>
      <c r="F115" s="1">
        <v>2</v>
      </c>
      <c r="G115" s="1">
        <v>24</v>
      </c>
    </row>
    <row r="116" spans="1:7" ht="14.25" customHeight="1">
      <c r="A116" s="2">
        <v>44715</v>
      </c>
      <c r="B116" s="1">
        <v>2022</v>
      </c>
      <c r="C116" s="1">
        <v>6</v>
      </c>
      <c r="D116" s="1" t="s">
        <v>12</v>
      </c>
      <c r="E116" s="1">
        <v>536</v>
      </c>
      <c r="F116" s="1">
        <v>5</v>
      </c>
      <c r="G116" s="1">
        <v>25</v>
      </c>
    </row>
    <row r="117" spans="1:7" ht="14.25" customHeight="1">
      <c r="A117" s="2">
        <v>44718</v>
      </c>
      <c r="B117" s="1">
        <v>2022</v>
      </c>
      <c r="C117" s="1">
        <v>6</v>
      </c>
      <c r="D117" s="1" t="s">
        <v>12</v>
      </c>
      <c r="E117" s="1">
        <v>580</v>
      </c>
      <c r="F117" s="1">
        <v>3</v>
      </c>
      <c r="G117" s="1">
        <v>24</v>
      </c>
    </row>
    <row r="118" spans="1:7" ht="14.25" customHeight="1">
      <c r="A118" s="2">
        <v>44718</v>
      </c>
      <c r="B118" s="1">
        <v>2022</v>
      </c>
      <c r="C118" s="1">
        <v>6</v>
      </c>
      <c r="D118" s="1" t="s">
        <v>12</v>
      </c>
      <c r="E118" s="1">
        <v>514</v>
      </c>
      <c r="F118" s="1">
        <v>8</v>
      </c>
      <c r="G118" s="1">
        <v>52</v>
      </c>
    </row>
    <row r="119" spans="1:7" ht="14.25" customHeight="1">
      <c r="A119" s="2">
        <v>44720</v>
      </c>
      <c r="B119" s="1">
        <v>2022</v>
      </c>
      <c r="C119" s="1">
        <v>6</v>
      </c>
      <c r="D119" s="1" t="s">
        <v>12</v>
      </c>
      <c r="E119" s="1">
        <v>548</v>
      </c>
      <c r="F119" s="1">
        <v>10</v>
      </c>
      <c r="G119" s="1">
        <v>20</v>
      </c>
    </row>
    <row r="120" spans="1:7" ht="14.25" customHeight="1">
      <c r="A120" s="2">
        <v>44720</v>
      </c>
      <c r="B120" s="1">
        <v>2022</v>
      </c>
      <c r="C120" s="1">
        <v>6</v>
      </c>
      <c r="D120" s="1" t="s">
        <v>12</v>
      </c>
      <c r="E120" s="1">
        <v>540</v>
      </c>
      <c r="F120" s="1">
        <v>5</v>
      </c>
      <c r="G120" s="1">
        <v>37.5</v>
      </c>
    </row>
    <row r="121" spans="1:7" ht="14.25" customHeight="1">
      <c r="A121" s="2">
        <v>44722</v>
      </c>
      <c r="B121" s="1">
        <v>2022</v>
      </c>
      <c r="C121" s="1">
        <v>6</v>
      </c>
      <c r="D121" s="1" t="s">
        <v>12</v>
      </c>
      <c r="E121" s="1">
        <v>560</v>
      </c>
      <c r="F121" s="1">
        <v>5</v>
      </c>
      <c r="G121" s="1">
        <v>40</v>
      </c>
    </row>
    <row r="122" spans="1:7" ht="14.25" customHeight="1">
      <c r="A122" s="2">
        <v>44732</v>
      </c>
      <c r="B122" s="1">
        <v>2022</v>
      </c>
      <c r="C122" s="1">
        <v>6</v>
      </c>
      <c r="D122" s="1" t="s">
        <v>12</v>
      </c>
      <c r="E122" s="1">
        <v>516</v>
      </c>
      <c r="F122" s="1">
        <v>7</v>
      </c>
      <c r="G122" s="1">
        <v>31.5</v>
      </c>
    </row>
    <row r="123" spans="1:7" ht="14.25" customHeight="1">
      <c r="A123" s="2">
        <v>44732</v>
      </c>
      <c r="B123" s="1">
        <v>2022</v>
      </c>
      <c r="C123" s="1">
        <v>6</v>
      </c>
      <c r="D123" s="1" t="s">
        <v>12</v>
      </c>
      <c r="E123" s="1">
        <v>530</v>
      </c>
      <c r="F123" s="1">
        <v>5</v>
      </c>
      <c r="G123" s="1">
        <v>42.5</v>
      </c>
    </row>
    <row r="124" spans="1:7" ht="14.25" customHeight="1">
      <c r="A124" s="2">
        <v>44734</v>
      </c>
      <c r="B124" s="1">
        <v>2022</v>
      </c>
      <c r="C124" s="1">
        <v>6</v>
      </c>
      <c r="D124" s="1" t="s">
        <v>12</v>
      </c>
      <c r="E124" s="1">
        <v>518</v>
      </c>
      <c r="F124" s="1">
        <v>4</v>
      </c>
      <c r="G124" s="1">
        <v>16</v>
      </c>
    </row>
    <row r="125" spans="1:7" ht="14.25" customHeight="1">
      <c r="A125" s="2">
        <v>44734</v>
      </c>
      <c r="B125" s="1">
        <v>2022</v>
      </c>
      <c r="C125" s="1">
        <v>6</v>
      </c>
      <c r="D125" s="1" t="s">
        <v>12</v>
      </c>
      <c r="E125" s="1">
        <v>524</v>
      </c>
      <c r="F125" s="1">
        <v>3</v>
      </c>
      <c r="G125" s="1">
        <v>6</v>
      </c>
    </row>
    <row r="126" spans="1:7" ht="14.25" customHeight="1">
      <c r="A126" s="2">
        <v>44736</v>
      </c>
      <c r="B126" s="1">
        <v>2022</v>
      </c>
      <c r="C126" s="1">
        <v>6</v>
      </c>
      <c r="D126" s="1" t="s">
        <v>12</v>
      </c>
      <c r="E126" s="1">
        <v>520</v>
      </c>
      <c r="F126" s="1">
        <v>6</v>
      </c>
      <c r="G126" s="1">
        <v>24</v>
      </c>
    </row>
    <row r="127" spans="1:7" ht="14.25" customHeight="1">
      <c r="A127" s="2">
        <v>44736</v>
      </c>
      <c r="B127" s="1">
        <v>2022</v>
      </c>
      <c r="C127" s="1">
        <v>6</v>
      </c>
      <c r="D127" s="1" t="s">
        <v>12</v>
      </c>
      <c r="E127" s="1">
        <v>580</v>
      </c>
      <c r="F127" s="1">
        <v>6</v>
      </c>
      <c r="G127" s="1">
        <v>48</v>
      </c>
    </row>
    <row r="128" spans="1:7" ht="14.25" customHeight="1">
      <c r="A128" s="2">
        <v>44739</v>
      </c>
      <c r="B128" s="1">
        <v>2022</v>
      </c>
      <c r="C128" s="1">
        <v>6</v>
      </c>
      <c r="D128" s="1" t="s">
        <v>12</v>
      </c>
      <c r="E128" s="1">
        <v>522</v>
      </c>
      <c r="F128" s="1">
        <v>6</v>
      </c>
      <c r="G128" s="1">
        <v>24</v>
      </c>
    </row>
    <row r="129" spans="1:7" ht="14.25" customHeight="1">
      <c r="A129" s="2">
        <v>44739</v>
      </c>
      <c r="B129" s="1">
        <v>2022</v>
      </c>
      <c r="C129" s="1">
        <v>6</v>
      </c>
      <c r="D129" s="1" t="s">
        <v>12</v>
      </c>
      <c r="E129" s="1">
        <v>510</v>
      </c>
      <c r="F129" s="1">
        <v>6</v>
      </c>
      <c r="G129" s="1">
        <v>36</v>
      </c>
    </row>
    <row r="130" spans="1:7" ht="14.25" customHeight="1">
      <c r="A130" s="2">
        <v>44741</v>
      </c>
      <c r="B130" s="1">
        <v>2022</v>
      </c>
      <c r="C130" s="1">
        <v>6</v>
      </c>
      <c r="D130" s="1" t="s">
        <v>12</v>
      </c>
      <c r="E130" s="1">
        <v>562</v>
      </c>
      <c r="F130" s="1">
        <v>5</v>
      </c>
      <c r="G130" s="1">
        <v>25</v>
      </c>
    </row>
    <row r="131" spans="1:7" ht="14.25" customHeight="1">
      <c r="A131" s="2">
        <v>44741</v>
      </c>
      <c r="B131" s="1">
        <v>2022</v>
      </c>
      <c r="C131" s="1">
        <v>6</v>
      </c>
      <c r="D131" s="1" t="s">
        <v>12</v>
      </c>
      <c r="E131" s="1">
        <v>510</v>
      </c>
      <c r="F131" s="1">
        <v>6</v>
      </c>
      <c r="G131" s="1">
        <v>36</v>
      </c>
    </row>
    <row r="132" spans="1:7" ht="14.25" customHeight="1">
      <c r="A132" s="2">
        <v>44742</v>
      </c>
      <c r="B132" s="1">
        <v>2022</v>
      </c>
      <c r="C132" s="1">
        <v>6</v>
      </c>
      <c r="D132" s="1" t="s">
        <v>12</v>
      </c>
      <c r="E132" s="1">
        <v>576</v>
      </c>
      <c r="F132" s="1">
        <v>10</v>
      </c>
      <c r="G132" s="1">
        <v>125</v>
      </c>
    </row>
    <row r="133" spans="1:7" ht="14.25" customHeight="1">
      <c r="A133" s="2">
        <v>44742</v>
      </c>
      <c r="B133" s="1">
        <v>2022</v>
      </c>
      <c r="C133" s="1">
        <v>6</v>
      </c>
      <c r="D133" s="1" t="s">
        <v>12</v>
      </c>
      <c r="E133" s="1">
        <v>578</v>
      </c>
      <c r="F133" s="1">
        <v>4</v>
      </c>
      <c r="G133" s="1">
        <v>62</v>
      </c>
    </row>
    <row r="134" spans="1:7" ht="14.25" customHeight="1">
      <c r="A134" s="2">
        <v>44742</v>
      </c>
      <c r="B134" s="1">
        <v>2022</v>
      </c>
      <c r="C134" s="1">
        <v>6</v>
      </c>
      <c r="D134" s="1" t="s">
        <v>12</v>
      </c>
      <c r="E134" s="1">
        <v>532</v>
      </c>
      <c r="F134" s="1">
        <v>2</v>
      </c>
      <c r="G134" s="1">
        <v>20</v>
      </c>
    </row>
    <row r="135" spans="1:7" ht="14.25" customHeight="1">
      <c r="A135" s="2">
        <v>44742</v>
      </c>
      <c r="B135" s="1">
        <v>2022</v>
      </c>
      <c r="C135" s="1">
        <v>6</v>
      </c>
      <c r="D135" s="1" t="s">
        <v>12</v>
      </c>
      <c r="E135" s="1">
        <v>544</v>
      </c>
      <c r="F135" s="1">
        <v>2</v>
      </c>
      <c r="G135" s="1">
        <v>24</v>
      </c>
    </row>
    <row r="136" spans="1:7" ht="14.25" customHeight="1">
      <c r="A136" s="2">
        <v>44745</v>
      </c>
      <c r="B136" s="1">
        <v>2022</v>
      </c>
      <c r="C136" s="1">
        <v>7</v>
      </c>
      <c r="D136" s="1" t="s">
        <v>13</v>
      </c>
      <c r="E136" s="1">
        <v>532</v>
      </c>
      <c r="F136" s="1">
        <v>2</v>
      </c>
      <c r="G136" s="1">
        <v>20</v>
      </c>
    </row>
    <row r="137" spans="1:7" ht="14.25" customHeight="1">
      <c r="A137" s="2">
        <v>44745</v>
      </c>
      <c r="B137" s="1">
        <v>2022</v>
      </c>
      <c r="C137" s="1">
        <v>7</v>
      </c>
      <c r="D137" s="1" t="s">
        <v>13</v>
      </c>
      <c r="E137" s="1">
        <v>544</v>
      </c>
      <c r="F137" s="1">
        <v>2</v>
      </c>
      <c r="G137" s="1">
        <v>24</v>
      </c>
    </row>
    <row r="138" spans="1:7" ht="14.25" customHeight="1">
      <c r="A138" s="2">
        <v>44747</v>
      </c>
      <c r="B138" s="1">
        <v>2022</v>
      </c>
      <c r="C138" s="1">
        <v>7</v>
      </c>
      <c r="D138" s="1" t="s">
        <v>13</v>
      </c>
      <c r="E138" s="1">
        <v>536</v>
      </c>
      <c r="F138" s="1">
        <v>5</v>
      </c>
      <c r="G138" s="1">
        <v>25</v>
      </c>
    </row>
    <row r="139" spans="1:7" ht="14.25" customHeight="1">
      <c r="A139" s="2">
        <v>44747</v>
      </c>
      <c r="B139" s="1">
        <v>2022</v>
      </c>
      <c r="C139" s="1">
        <v>7</v>
      </c>
      <c r="D139" s="1" t="s">
        <v>13</v>
      </c>
      <c r="E139" s="1">
        <v>580</v>
      </c>
      <c r="F139" s="1">
        <v>3</v>
      </c>
      <c r="G139" s="1">
        <v>24</v>
      </c>
    </row>
    <row r="140" spans="1:7" ht="14.25" customHeight="1">
      <c r="A140" s="2">
        <v>44749</v>
      </c>
      <c r="B140" s="1">
        <v>2022</v>
      </c>
      <c r="C140" s="1">
        <v>7</v>
      </c>
      <c r="D140" s="1" t="s">
        <v>13</v>
      </c>
      <c r="E140" s="1">
        <v>514</v>
      </c>
      <c r="F140" s="1">
        <v>8</v>
      </c>
      <c r="G140" s="1">
        <v>52</v>
      </c>
    </row>
    <row r="141" spans="1:7" ht="14.25" customHeight="1">
      <c r="A141" s="2">
        <v>44749</v>
      </c>
      <c r="B141" s="1">
        <v>2022</v>
      </c>
      <c r="C141" s="1">
        <v>7</v>
      </c>
      <c r="D141" s="1" t="s">
        <v>13</v>
      </c>
      <c r="E141" s="1">
        <v>548</v>
      </c>
      <c r="F141" s="1">
        <v>10</v>
      </c>
      <c r="G141" s="1">
        <v>20</v>
      </c>
    </row>
    <row r="142" spans="1:7" ht="14.25" customHeight="1">
      <c r="A142" s="2">
        <v>44752</v>
      </c>
      <c r="B142" s="1">
        <v>2022</v>
      </c>
      <c r="C142" s="1">
        <v>7</v>
      </c>
      <c r="D142" s="1" t="s">
        <v>13</v>
      </c>
      <c r="E142" s="1">
        <v>540</v>
      </c>
      <c r="F142" s="1">
        <v>5</v>
      </c>
      <c r="G142" s="1">
        <v>37.5</v>
      </c>
    </row>
    <row r="143" spans="1:7" ht="14.25" customHeight="1">
      <c r="A143" s="2">
        <v>44752</v>
      </c>
      <c r="B143" s="1">
        <v>2022</v>
      </c>
      <c r="C143" s="1">
        <v>7</v>
      </c>
      <c r="D143" s="1" t="s">
        <v>13</v>
      </c>
      <c r="E143" s="1">
        <v>560</v>
      </c>
      <c r="F143" s="1">
        <v>5</v>
      </c>
      <c r="G143" s="1">
        <v>40</v>
      </c>
    </row>
    <row r="144" spans="1:7" ht="14.25" customHeight="1">
      <c r="A144" s="2">
        <v>44754</v>
      </c>
      <c r="B144" s="1">
        <v>2022</v>
      </c>
      <c r="C144" s="1">
        <v>7</v>
      </c>
      <c r="D144" s="1" t="s">
        <v>13</v>
      </c>
      <c r="E144" s="1">
        <v>516</v>
      </c>
      <c r="F144" s="1">
        <v>7</v>
      </c>
      <c r="G144" s="1">
        <v>31.5</v>
      </c>
    </row>
    <row r="145" spans="1:7" ht="14.25" customHeight="1">
      <c r="A145" s="2">
        <v>44754</v>
      </c>
      <c r="B145" s="1">
        <v>2022</v>
      </c>
      <c r="C145" s="1">
        <v>7</v>
      </c>
      <c r="D145" s="1" t="s">
        <v>13</v>
      </c>
      <c r="E145" s="1">
        <v>530</v>
      </c>
      <c r="F145" s="1">
        <v>5</v>
      </c>
      <c r="G145" s="1">
        <v>42.5</v>
      </c>
    </row>
    <row r="146" spans="1:7" ht="14.25" customHeight="1">
      <c r="A146" s="2">
        <v>44756</v>
      </c>
      <c r="B146" s="1">
        <v>2022</v>
      </c>
      <c r="C146" s="1">
        <v>7</v>
      </c>
      <c r="D146" s="1" t="s">
        <v>13</v>
      </c>
      <c r="E146" s="1">
        <v>518</v>
      </c>
      <c r="F146" s="1">
        <v>4</v>
      </c>
      <c r="G146" s="1">
        <v>16</v>
      </c>
    </row>
    <row r="147" spans="1:7" ht="14.25" customHeight="1">
      <c r="A147" s="2">
        <v>44756</v>
      </c>
      <c r="B147" s="1">
        <v>2022</v>
      </c>
      <c r="C147" s="1">
        <v>7</v>
      </c>
      <c r="D147" s="1" t="s">
        <v>13</v>
      </c>
      <c r="E147" s="1">
        <v>524</v>
      </c>
      <c r="F147" s="1">
        <v>3</v>
      </c>
      <c r="G147" s="1">
        <v>6</v>
      </c>
    </row>
    <row r="148" spans="1:7" ht="14.25" customHeight="1">
      <c r="A148" s="2">
        <v>44766</v>
      </c>
      <c r="B148" s="1">
        <v>2022</v>
      </c>
      <c r="C148" s="1">
        <v>7</v>
      </c>
      <c r="D148" s="1" t="s">
        <v>13</v>
      </c>
      <c r="E148" s="1">
        <v>520</v>
      </c>
      <c r="F148" s="1">
        <v>6</v>
      </c>
      <c r="G148" s="1">
        <v>24</v>
      </c>
    </row>
    <row r="149" spans="1:7" ht="14.25" customHeight="1">
      <c r="A149" s="2">
        <v>44766</v>
      </c>
      <c r="B149" s="1">
        <v>2022</v>
      </c>
      <c r="C149" s="1">
        <v>7</v>
      </c>
      <c r="D149" s="1" t="s">
        <v>13</v>
      </c>
      <c r="E149" s="1">
        <v>580</v>
      </c>
      <c r="F149" s="1">
        <v>6</v>
      </c>
      <c r="G149" s="1">
        <v>48</v>
      </c>
    </row>
    <row r="150" spans="1:7" ht="14.25" customHeight="1">
      <c r="A150" s="2">
        <v>44768</v>
      </c>
      <c r="B150" s="1">
        <v>2022</v>
      </c>
      <c r="C150" s="1">
        <v>7</v>
      </c>
      <c r="D150" s="1" t="s">
        <v>13</v>
      </c>
      <c r="E150" s="1">
        <v>522</v>
      </c>
      <c r="F150" s="1">
        <v>6</v>
      </c>
      <c r="G150" s="1">
        <v>24</v>
      </c>
    </row>
    <row r="151" spans="1:7" ht="14.25" customHeight="1">
      <c r="A151" s="2">
        <v>44768</v>
      </c>
      <c r="B151" s="1">
        <v>2022</v>
      </c>
      <c r="C151" s="1">
        <v>7</v>
      </c>
      <c r="D151" s="1" t="s">
        <v>13</v>
      </c>
      <c r="E151" s="1">
        <v>510</v>
      </c>
      <c r="F151" s="1">
        <v>6</v>
      </c>
      <c r="G151" s="1">
        <v>36</v>
      </c>
    </row>
    <row r="152" spans="1:7" ht="14.25" customHeight="1">
      <c r="A152" s="2">
        <v>44770</v>
      </c>
      <c r="B152" s="1">
        <v>2022</v>
      </c>
      <c r="C152" s="1">
        <v>7</v>
      </c>
      <c r="D152" s="1" t="s">
        <v>13</v>
      </c>
      <c r="E152" s="1">
        <v>562</v>
      </c>
      <c r="F152" s="1">
        <v>5</v>
      </c>
      <c r="G152" s="1">
        <v>25</v>
      </c>
    </row>
    <row r="153" spans="1:7" ht="14.25" customHeight="1">
      <c r="A153" s="2">
        <v>44770</v>
      </c>
      <c r="B153" s="1">
        <v>2022</v>
      </c>
      <c r="C153" s="1">
        <v>7</v>
      </c>
      <c r="D153" s="1" t="s">
        <v>13</v>
      </c>
      <c r="E153" s="1">
        <v>510</v>
      </c>
      <c r="F153" s="1">
        <v>6</v>
      </c>
      <c r="G153" s="1">
        <v>36</v>
      </c>
    </row>
    <row r="154" spans="1:7" ht="14.25" customHeight="1">
      <c r="A154" s="2">
        <v>44771</v>
      </c>
      <c r="B154" s="1">
        <v>2022</v>
      </c>
      <c r="C154" s="1">
        <v>7</v>
      </c>
      <c r="D154" s="1" t="s">
        <v>13</v>
      </c>
      <c r="E154" s="1">
        <v>532</v>
      </c>
      <c r="F154" s="1">
        <v>2</v>
      </c>
      <c r="G154" s="1">
        <v>20</v>
      </c>
    </row>
    <row r="155" spans="1:7" ht="14.25" customHeight="1">
      <c r="A155" s="2">
        <v>44771</v>
      </c>
      <c r="B155" s="1">
        <v>2022</v>
      </c>
      <c r="C155" s="1">
        <v>7</v>
      </c>
      <c r="D155" s="1" t="s">
        <v>13</v>
      </c>
      <c r="E155" s="1">
        <v>544</v>
      </c>
      <c r="F155" s="1">
        <v>2</v>
      </c>
      <c r="G155" s="1">
        <v>24</v>
      </c>
    </row>
    <row r="156" spans="1:7" ht="14.25" customHeight="1">
      <c r="A156" s="2">
        <v>44771</v>
      </c>
      <c r="B156" s="1">
        <v>2022</v>
      </c>
      <c r="C156" s="1">
        <v>7</v>
      </c>
      <c r="D156" s="1" t="s">
        <v>13</v>
      </c>
      <c r="E156" s="1">
        <v>536</v>
      </c>
      <c r="F156" s="1">
        <v>5</v>
      </c>
      <c r="G156" s="1">
        <v>25</v>
      </c>
    </row>
    <row r="157" spans="1:7" ht="14.25" customHeight="1">
      <c r="A157" s="2">
        <v>44771</v>
      </c>
      <c r="B157" s="1">
        <v>2022</v>
      </c>
      <c r="C157" s="1">
        <v>7</v>
      </c>
      <c r="D157" s="1" t="s">
        <v>13</v>
      </c>
      <c r="E157" s="1">
        <v>580</v>
      </c>
      <c r="F157" s="1">
        <v>3</v>
      </c>
      <c r="G157" s="1">
        <v>24</v>
      </c>
    </row>
    <row r="158" spans="1:7" ht="14.25" customHeight="1">
      <c r="A158" s="2">
        <v>44774</v>
      </c>
      <c r="B158" s="1">
        <v>2022</v>
      </c>
      <c r="C158" s="1">
        <v>8</v>
      </c>
      <c r="D158" s="1" t="s">
        <v>14</v>
      </c>
      <c r="E158" s="1">
        <v>532</v>
      </c>
      <c r="F158" s="1">
        <v>2</v>
      </c>
      <c r="G158" s="1">
        <v>20</v>
      </c>
    </row>
    <row r="159" spans="1:7" ht="14.25" customHeight="1">
      <c r="A159" s="2">
        <v>44774</v>
      </c>
      <c r="B159" s="1">
        <v>2022</v>
      </c>
      <c r="C159" s="1">
        <v>8</v>
      </c>
      <c r="D159" s="1" t="s">
        <v>14</v>
      </c>
      <c r="E159" s="1">
        <v>544</v>
      </c>
      <c r="F159" s="1">
        <v>2</v>
      </c>
      <c r="G159" s="1">
        <v>24</v>
      </c>
    </row>
    <row r="160" spans="1:7" ht="14.25" customHeight="1">
      <c r="A160" s="2">
        <v>44776</v>
      </c>
      <c r="B160" s="1">
        <v>2022</v>
      </c>
      <c r="C160" s="1">
        <v>8</v>
      </c>
      <c r="D160" s="1" t="s">
        <v>14</v>
      </c>
      <c r="E160" s="1">
        <v>536</v>
      </c>
      <c r="F160" s="1">
        <v>5</v>
      </c>
      <c r="G160" s="1">
        <v>25</v>
      </c>
    </row>
    <row r="161" spans="1:7" ht="14.25" customHeight="1">
      <c r="A161" s="2">
        <v>44776</v>
      </c>
      <c r="B161" s="1">
        <v>2022</v>
      </c>
      <c r="C161" s="1">
        <v>8</v>
      </c>
      <c r="D161" s="1" t="s">
        <v>14</v>
      </c>
      <c r="E161" s="1">
        <v>580</v>
      </c>
      <c r="F161" s="1">
        <v>3</v>
      </c>
      <c r="G161" s="1">
        <v>24</v>
      </c>
    </row>
    <row r="162" spans="1:7" ht="14.25" customHeight="1">
      <c r="A162" s="2">
        <v>44778</v>
      </c>
      <c r="B162" s="1">
        <v>2022</v>
      </c>
      <c r="C162" s="1">
        <v>8</v>
      </c>
      <c r="D162" s="1" t="s">
        <v>14</v>
      </c>
      <c r="E162" s="1">
        <v>514</v>
      </c>
      <c r="F162" s="1">
        <v>9</v>
      </c>
      <c r="G162" s="1">
        <v>58.5</v>
      </c>
    </row>
    <row r="163" spans="1:7" ht="14.25" customHeight="1">
      <c r="A163" s="2">
        <v>44778</v>
      </c>
      <c r="B163" s="1">
        <v>2022</v>
      </c>
      <c r="C163" s="1">
        <v>8</v>
      </c>
      <c r="D163" s="1" t="s">
        <v>14</v>
      </c>
      <c r="E163" s="1">
        <v>548</v>
      </c>
      <c r="F163" s="1">
        <v>10</v>
      </c>
      <c r="G163" s="1">
        <v>20</v>
      </c>
    </row>
    <row r="164" spans="1:7" ht="14.25" customHeight="1">
      <c r="A164" s="2">
        <v>44781</v>
      </c>
      <c r="B164" s="1">
        <v>2022</v>
      </c>
      <c r="C164" s="1">
        <v>8</v>
      </c>
      <c r="D164" s="1" t="s">
        <v>14</v>
      </c>
      <c r="E164" s="1">
        <v>540</v>
      </c>
      <c r="F164" s="1">
        <v>5</v>
      </c>
      <c r="G164" s="1">
        <v>37.5</v>
      </c>
    </row>
    <row r="165" spans="1:7" ht="14.25" customHeight="1">
      <c r="A165" s="2">
        <v>44781</v>
      </c>
      <c r="B165" s="1">
        <v>2022</v>
      </c>
      <c r="C165" s="1">
        <v>8</v>
      </c>
      <c r="D165" s="1" t="s">
        <v>14</v>
      </c>
      <c r="E165" s="1">
        <v>560</v>
      </c>
      <c r="F165" s="1">
        <v>5</v>
      </c>
      <c r="G165" s="1">
        <v>40</v>
      </c>
    </row>
    <row r="166" spans="1:7" ht="14.25" customHeight="1">
      <c r="A166" s="2">
        <v>44783</v>
      </c>
      <c r="B166" s="1">
        <v>2022</v>
      </c>
      <c r="C166" s="1">
        <v>8</v>
      </c>
      <c r="D166" s="1" t="s">
        <v>14</v>
      </c>
      <c r="E166" s="1">
        <v>516</v>
      </c>
      <c r="F166" s="1">
        <v>7</v>
      </c>
      <c r="G166" s="1">
        <v>31.5</v>
      </c>
    </row>
    <row r="167" spans="1:7" ht="14.25" customHeight="1">
      <c r="A167" s="2">
        <v>44783</v>
      </c>
      <c r="B167" s="1">
        <v>2022</v>
      </c>
      <c r="C167" s="1">
        <v>8</v>
      </c>
      <c r="D167" s="1" t="s">
        <v>14</v>
      </c>
      <c r="E167" s="1">
        <v>530</v>
      </c>
      <c r="F167" s="1">
        <v>5</v>
      </c>
      <c r="G167" s="1">
        <v>42.5</v>
      </c>
    </row>
    <row r="168" spans="1:7" ht="14.25" customHeight="1">
      <c r="A168" s="2">
        <v>44785</v>
      </c>
      <c r="B168" s="1">
        <v>2022</v>
      </c>
      <c r="C168" s="1">
        <v>8</v>
      </c>
      <c r="D168" s="1" t="s">
        <v>14</v>
      </c>
      <c r="E168" s="1">
        <v>518</v>
      </c>
      <c r="F168" s="1">
        <v>4</v>
      </c>
      <c r="G168" s="1">
        <v>16</v>
      </c>
    </row>
    <row r="169" spans="1:7" ht="14.25" customHeight="1">
      <c r="A169" s="2">
        <v>44785</v>
      </c>
      <c r="B169" s="1">
        <v>2022</v>
      </c>
      <c r="C169" s="1">
        <v>8</v>
      </c>
      <c r="D169" s="1" t="s">
        <v>14</v>
      </c>
      <c r="E169" s="1">
        <v>524</v>
      </c>
      <c r="F169" s="1">
        <v>3</v>
      </c>
      <c r="G169" s="1">
        <v>6</v>
      </c>
    </row>
    <row r="170" spans="1:7" ht="14.25" customHeight="1">
      <c r="A170" s="2">
        <v>44795</v>
      </c>
      <c r="B170" s="1">
        <v>2022</v>
      </c>
      <c r="C170" s="1">
        <v>8</v>
      </c>
      <c r="D170" s="1" t="s">
        <v>14</v>
      </c>
      <c r="E170" s="1">
        <v>520</v>
      </c>
      <c r="F170" s="1">
        <v>6</v>
      </c>
      <c r="G170" s="1">
        <v>24</v>
      </c>
    </row>
    <row r="171" spans="1:7" ht="14.25" customHeight="1">
      <c r="A171" s="2">
        <v>44795</v>
      </c>
      <c r="B171" s="1">
        <v>2022</v>
      </c>
      <c r="C171" s="1">
        <v>8</v>
      </c>
      <c r="D171" s="1" t="s">
        <v>14</v>
      </c>
      <c r="E171" s="1">
        <v>580</v>
      </c>
      <c r="F171" s="1">
        <v>4</v>
      </c>
      <c r="G171" s="1">
        <v>32</v>
      </c>
    </row>
    <row r="172" spans="1:7" ht="14.25" customHeight="1">
      <c r="A172" s="2">
        <v>44796</v>
      </c>
      <c r="B172" s="1">
        <v>2022</v>
      </c>
      <c r="C172" s="1">
        <v>8</v>
      </c>
      <c r="D172" s="1" t="s">
        <v>14</v>
      </c>
      <c r="E172" s="1">
        <v>510</v>
      </c>
      <c r="F172" s="1">
        <v>6</v>
      </c>
      <c r="G172" s="1">
        <v>36</v>
      </c>
    </row>
    <row r="173" spans="1:7" ht="14.25" customHeight="1">
      <c r="A173" s="2">
        <v>44796</v>
      </c>
      <c r="B173" s="1">
        <v>2022</v>
      </c>
      <c r="C173" s="1">
        <v>8</v>
      </c>
      <c r="D173" s="1" t="s">
        <v>14</v>
      </c>
      <c r="E173" s="1">
        <v>532</v>
      </c>
      <c r="F173" s="1">
        <v>2</v>
      </c>
      <c r="G173" s="1">
        <v>20</v>
      </c>
    </row>
    <row r="174" spans="1:7" ht="14.25" customHeight="1">
      <c r="A174" s="2">
        <v>44796</v>
      </c>
      <c r="B174" s="1">
        <v>2022</v>
      </c>
      <c r="C174" s="1">
        <v>8</v>
      </c>
      <c r="D174" s="1" t="s">
        <v>14</v>
      </c>
      <c r="E174" s="1">
        <v>544</v>
      </c>
      <c r="F174" s="1">
        <v>2</v>
      </c>
      <c r="G174" s="1">
        <v>24</v>
      </c>
    </row>
    <row r="175" spans="1:7" ht="14.25" customHeight="1">
      <c r="A175" s="2">
        <v>44796</v>
      </c>
      <c r="B175" s="1">
        <v>2022</v>
      </c>
      <c r="C175" s="1">
        <v>8</v>
      </c>
      <c r="D175" s="1" t="s">
        <v>14</v>
      </c>
      <c r="E175" s="1">
        <v>536</v>
      </c>
      <c r="F175" s="1">
        <v>5</v>
      </c>
      <c r="G175" s="1">
        <v>25</v>
      </c>
    </row>
    <row r="176" spans="1:7" ht="14.25" customHeight="1">
      <c r="A176" s="2">
        <v>44796</v>
      </c>
      <c r="B176" s="1">
        <v>2022</v>
      </c>
      <c r="C176" s="1">
        <v>8</v>
      </c>
      <c r="D176" s="1" t="s">
        <v>14</v>
      </c>
      <c r="E176" s="1">
        <v>580</v>
      </c>
      <c r="F176" s="1">
        <v>3</v>
      </c>
      <c r="G176" s="1">
        <v>24</v>
      </c>
    </row>
    <row r="177" spans="1:7" ht="14.25" customHeight="1">
      <c r="A177" s="2">
        <v>44797</v>
      </c>
      <c r="B177" s="1">
        <v>2022</v>
      </c>
      <c r="C177" s="1">
        <v>8</v>
      </c>
      <c r="D177" s="1" t="s">
        <v>14</v>
      </c>
      <c r="E177" s="1">
        <v>522</v>
      </c>
      <c r="F177" s="1">
        <v>6</v>
      </c>
      <c r="G177" s="1">
        <v>24</v>
      </c>
    </row>
    <row r="178" spans="1:7" ht="14.25" customHeight="1">
      <c r="A178" s="2">
        <v>44797</v>
      </c>
      <c r="B178" s="1">
        <v>2022</v>
      </c>
      <c r="C178" s="1">
        <v>8</v>
      </c>
      <c r="D178" s="1" t="s">
        <v>14</v>
      </c>
      <c r="E178" s="1">
        <v>510</v>
      </c>
      <c r="F178" s="1">
        <v>6</v>
      </c>
      <c r="G178" s="1">
        <v>36</v>
      </c>
    </row>
    <row r="179" spans="1:7" ht="14.25" customHeight="1">
      <c r="A179" s="2">
        <v>44799</v>
      </c>
      <c r="B179" s="1">
        <v>2022</v>
      </c>
      <c r="C179" s="1">
        <v>8</v>
      </c>
      <c r="D179" s="1" t="s">
        <v>14</v>
      </c>
      <c r="E179" s="1">
        <v>562</v>
      </c>
      <c r="F179" s="1">
        <v>5</v>
      </c>
      <c r="G179" s="1">
        <v>25</v>
      </c>
    </row>
    <row r="180" spans="1:7" ht="14.25" customHeight="1">
      <c r="A180" s="2">
        <v>44799</v>
      </c>
      <c r="B180" s="1">
        <v>2022</v>
      </c>
      <c r="C180" s="1">
        <v>8</v>
      </c>
      <c r="D180" s="1" t="s">
        <v>14</v>
      </c>
      <c r="E180" s="1">
        <v>510</v>
      </c>
      <c r="F180" s="1">
        <v>6</v>
      </c>
      <c r="G180" s="1">
        <v>36</v>
      </c>
    </row>
    <row r="181" spans="1:7" ht="14.25" customHeight="1">
      <c r="A181" s="2">
        <v>44809</v>
      </c>
      <c r="B181" s="1">
        <v>2022</v>
      </c>
      <c r="C181" s="1">
        <v>9</v>
      </c>
      <c r="D181" s="1" t="s">
        <v>15</v>
      </c>
      <c r="E181" s="1">
        <v>532</v>
      </c>
      <c r="F181" s="1">
        <v>2</v>
      </c>
      <c r="G181" s="1">
        <v>20</v>
      </c>
    </row>
    <row r="182" spans="1:7" ht="14.25" customHeight="1">
      <c r="A182" s="2">
        <v>44809</v>
      </c>
      <c r="B182" s="1">
        <v>2022</v>
      </c>
      <c r="C182" s="1">
        <v>9</v>
      </c>
      <c r="D182" s="1" t="s">
        <v>15</v>
      </c>
      <c r="E182" s="1">
        <v>544</v>
      </c>
      <c r="F182" s="1">
        <v>3</v>
      </c>
      <c r="G182" s="1">
        <v>36</v>
      </c>
    </row>
    <row r="183" spans="1:7" ht="14.25" customHeight="1">
      <c r="A183" s="2">
        <v>44811</v>
      </c>
      <c r="B183" s="1">
        <v>2022</v>
      </c>
      <c r="C183" s="1">
        <v>9</v>
      </c>
      <c r="D183" s="1" t="s">
        <v>15</v>
      </c>
      <c r="E183" s="1">
        <v>536</v>
      </c>
      <c r="F183" s="1">
        <v>5</v>
      </c>
      <c r="G183" s="1">
        <v>25</v>
      </c>
    </row>
    <row r="184" spans="1:7" ht="14.25" customHeight="1">
      <c r="A184" s="2">
        <v>44811</v>
      </c>
      <c r="B184" s="1">
        <v>2022</v>
      </c>
      <c r="C184" s="1">
        <v>9</v>
      </c>
      <c r="D184" s="1" t="s">
        <v>15</v>
      </c>
      <c r="E184" s="1">
        <v>580</v>
      </c>
      <c r="F184" s="1">
        <v>3</v>
      </c>
      <c r="G184" s="1">
        <v>24</v>
      </c>
    </row>
    <row r="185" spans="1:7" ht="14.25" customHeight="1">
      <c r="A185" s="2">
        <v>44813</v>
      </c>
      <c r="B185" s="1">
        <v>2022</v>
      </c>
      <c r="C185" s="1">
        <v>9</v>
      </c>
      <c r="D185" s="1" t="s">
        <v>15</v>
      </c>
      <c r="E185" s="1">
        <v>514</v>
      </c>
      <c r="F185" s="1">
        <v>7</v>
      </c>
      <c r="G185" s="1">
        <v>45.5</v>
      </c>
    </row>
    <row r="186" spans="1:7" ht="14.25" customHeight="1">
      <c r="A186" s="2">
        <v>44813</v>
      </c>
      <c r="B186" s="1">
        <v>2022</v>
      </c>
      <c r="C186" s="1">
        <v>9</v>
      </c>
      <c r="D186" s="1" t="s">
        <v>15</v>
      </c>
      <c r="E186" s="1">
        <v>548</v>
      </c>
      <c r="F186" s="1">
        <v>10</v>
      </c>
      <c r="G186" s="1">
        <v>20</v>
      </c>
    </row>
    <row r="187" spans="1:7" ht="14.25" customHeight="1">
      <c r="A187" s="2">
        <v>44816</v>
      </c>
      <c r="B187" s="1">
        <v>2022</v>
      </c>
      <c r="C187" s="1">
        <v>9</v>
      </c>
      <c r="D187" s="1" t="s">
        <v>15</v>
      </c>
      <c r="E187" s="1">
        <v>540</v>
      </c>
      <c r="F187" s="1">
        <v>5</v>
      </c>
      <c r="G187" s="1">
        <v>37.5</v>
      </c>
    </row>
    <row r="188" spans="1:7" ht="14.25" customHeight="1">
      <c r="A188" s="2">
        <v>44816</v>
      </c>
      <c r="B188" s="1">
        <v>2022</v>
      </c>
      <c r="C188" s="1">
        <v>9</v>
      </c>
      <c r="D188" s="1" t="s">
        <v>15</v>
      </c>
      <c r="E188" s="1">
        <v>560</v>
      </c>
      <c r="F188" s="1">
        <v>5</v>
      </c>
      <c r="G188" s="1">
        <v>40</v>
      </c>
    </row>
    <row r="189" spans="1:7" ht="14.25" customHeight="1">
      <c r="A189" s="2">
        <v>44818</v>
      </c>
      <c r="B189" s="1">
        <v>2022</v>
      </c>
      <c r="C189" s="1">
        <v>9</v>
      </c>
      <c r="D189" s="1" t="s">
        <v>15</v>
      </c>
      <c r="E189" s="1">
        <v>516</v>
      </c>
      <c r="F189" s="1">
        <v>7</v>
      </c>
      <c r="G189" s="1">
        <v>31.5</v>
      </c>
    </row>
    <row r="190" spans="1:7" ht="14.25" customHeight="1">
      <c r="A190" s="2">
        <v>44818</v>
      </c>
      <c r="B190" s="1">
        <v>2022</v>
      </c>
      <c r="C190" s="1">
        <v>9</v>
      </c>
      <c r="D190" s="1" t="s">
        <v>15</v>
      </c>
      <c r="E190" s="1">
        <v>530</v>
      </c>
      <c r="F190" s="1">
        <v>5</v>
      </c>
      <c r="G190" s="1">
        <v>42.5</v>
      </c>
    </row>
    <row r="191" spans="1:7" ht="14.25" customHeight="1">
      <c r="A191" s="2">
        <v>44820</v>
      </c>
      <c r="B191" s="1">
        <v>2022</v>
      </c>
      <c r="C191" s="1">
        <v>9</v>
      </c>
      <c r="D191" s="1" t="s">
        <v>15</v>
      </c>
      <c r="E191" s="1">
        <v>518</v>
      </c>
      <c r="F191" s="1">
        <v>4</v>
      </c>
      <c r="G191" s="1">
        <v>16</v>
      </c>
    </row>
    <row r="192" spans="1:7" ht="14.25" customHeight="1">
      <c r="A192" s="2">
        <v>44820</v>
      </c>
      <c r="B192" s="1">
        <v>2022</v>
      </c>
      <c r="C192" s="1">
        <v>9</v>
      </c>
      <c r="D192" s="1" t="s">
        <v>15</v>
      </c>
      <c r="E192" s="1">
        <v>524</v>
      </c>
      <c r="F192" s="1">
        <v>3</v>
      </c>
      <c r="G192" s="1">
        <v>6</v>
      </c>
    </row>
    <row r="193" spans="1:7" ht="14.25" customHeight="1">
      <c r="A193" s="2">
        <v>44830</v>
      </c>
      <c r="B193" s="1">
        <v>2022</v>
      </c>
      <c r="C193" s="1">
        <v>9</v>
      </c>
      <c r="D193" s="1" t="s">
        <v>15</v>
      </c>
      <c r="E193" s="1">
        <v>520</v>
      </c>
      <c r="F193" s="1">
        <v>6</v>
      </c>
      <c r="G193" s="1">
        <v>24</v>
      </c>
    </row>
    <row r="194" spans="1:7" ht="14.25" customHeight="1">
      <c r="A194" s="2">
        <v>44830</v>
      </c>
      <c r="B194" s="1">
        <v>2022</v>
      </c>
      <c r="C194" s="1">
        <v>9</v>
      </c>
      <c r="D194" s="1" t="s">
        <v>15</v>
      </c>
      <c r="E194" s="1">
        <v>542</v>
      </c>
      <c r="F194" s="1">
        <v>4</v>
      </c>
      <c r="G194" s="1">
        <v>40</v>
      </c>
    </row>
    <row r="195" spans="1:7" ht="14.25" customHeight="1">
      <c r="A195" s="2">
        <v>44832</v>
      </c>
      <c r="B195" s="1">
        <v>2022</v>
      </c>
      <c r="C195" s="1">
        <v>9</v>
      </c>
      <c r="D195" s="1" t="s">
        <v>15</v>
      </c>
      <c r="E195" s="1">
        <v>522</v>
      </c>
      <c r="F195" s="1">
        <v>6</v>
      </c>
      <c r="G195" s="1">
        <v>24</v>
      </c>
    </row>
    <row r="196" spans="1:7" ht="14.25" customHeight="1">
      <c r="A196" s="2">
        <v>44832</v>
      </c>
      <c r="B196" s="1">
        <v>2022</v>
      </c>
      <c r="C196" s="1">
        <v>9</v>
      </c>
      <c r="D196" s="1" t="s">
        <v>15</v>
      </c>
      <c r="E196" s="1">
        <v>510</v>
      </c>
      <c r="F196" s="1">
        <v>6</v>
      </c>
      <c r="G196" s="1">
        <v>36</v>
      </c>
    </row>
    <row r="197" spans="1:7" ht="14.25" customHeight="1">
      <c r="A197" s="2">
        <v>44834</v>
      </c>
      <c r="B197" s="1">
        <v>2022</v>
      </c>
      <c r="C197" s="1">
        <v>9</v>
      </c>
      <c r="D197" s="1" t="s">
        <v>15</v>
      </c>
      <c r="E197" s="1">
        <v>562</v>
      </c>
      <c r="F197" s="1">
        <v>5</v>
      </c>
      <c r="G197" s="1">
        <v>25</v>
      </c>
    </row>
    <row r="198" spans="1:7" ht="14.25" customHeight="1">
      <c r="A198" s="2">
        <v>44834</v>
      </c>
      <c r="B198" s="1">
        <v>2022</v>
      </c>
      <c r="C198" s="1">
        <v>9</v>
      </c>
      <c r="D198" s="1" t="s">
        <v>15</v>
      </c>
      <c r="E198" s="1">
        <v>510</v>
      </c>
      <c r="F198" s="1">
        <v>6</v>
      </c>
      <c r="G198" s="1">
        <v>36</v>
      </c>
    </row>
    <row r="199" spans="1:7" ht="14.25" customHeight="1">
      <c r="A199" s="2">
        <v>44837</v>
      </c>
      <c r="B199" s="1">
        <v>2022</v>
      </c>
      <c r="C199" s="1">
        <v>10</v>
      </c>
      <c r="D199" s="1" t="s">
        <v>16</v>
      </c>
      <c r="E199" s="1">
        <v>532</v>
      </c>
      <c r="F199" s="1">
        <v>3</v>
      </c>
      <c r="G199" s="1">
        <v>30</v>
      </c>
    </row>
    <row r="200" spans="1:7" ht="14.25" customHeight="1">
      <c r="A200" s="2">
        <v>44837</v>
      </c>
      <c r="B200" s="1">
        <v>2022</v>
      </c>
      <c r="C200" s="1">
        <v>10</v>
      </c>
      <c r="D200" s="1" t="s">
        <v>16</v>
      </c>
      <c r="E200" s="1">
        <v>544</v>
      </c>
      <c r="F200" s="1">
        <v>4</v>
      </c>
      <c r="G200" s="1">
        <v>48</v>
      </c>
    </row>
    <row r="201" spans="1:7" ht="14.25" customHeight="1">
      <c r="A201" s="2">
        <v>44839</v>
      </c>
      <c r="B201" s="1">
        <v>2022</v>
      </c>
      <c r="C201" s="1">
        <v>10</v>
      </c>
      <c r="D201" s="1" t="s">
        <v>16</v>
      </c>
      <c r="E201" s="1">
        <v>536</v>
      </c>
      <c r="F201" s="1">
        <v>5</v>
      </c>
      <c r="G201" s="1">
        <v>25</v>
      </c>
    </row>
    <row r="202" spans="1:7" ht="14.25" customHeight="1">
      <c r="A202" s="2">
        <v>44839</v>
      </c>
      <c r="B202" s="1">
        <v>2022</v>
      </c>
      <c r="C202" s="1">
        <v>10</v>
      </c>
      <c r="D202" s="1" t="s">
        <v>16</v>
      </c>
      <c r="E202" s="1">
        <v>542</v>
      </c>
      <c r="F202" s="1">
        <v>1</v>
      </c>
      <c r="G202" s="1">
        <v>10</v>
      </c>
    </row>
    <row r="203" spans="1:7" ht="14.25" customHeight="1">
      <c r="A203" s="2">
        <v>44841</v>
      </c>
      <c r="B203" s="1">
        <v>2022</v>
      </c>
      <c r="C203" s="1">
        <v>10</v>
      </c>
      <c r="D203" s="1" t="s">
        <v>16</v>
      </c>
      <c r="E203" s="1">
        <v>514</v>
      </c>
      <c r="F203" s="1">
        <v>6</v>
      </c>
      <c r="G203" s="1">
        <v>39</v>
      </c>
    </row>
    <row r="204" spans="1:7" ht="14.25" customHeight="1">
      <c r="A204" s="2">
        <v>44841</v>
      </c>
      <c r="B204" s="1">
        <v>2022</v>
      </c>
      <c r="C204" s="1">
        <v>10</v>
      </c>
      <c r="D204" s="1" t="s">
        <v>16</v>
      </c>
      <c r="E204" s="1">
        <v>548</v>
      </c>
      <c r="F204" s="1">
        <v>10</v>
      </c>
      <c r="G204" s="1">
        <v>20</v>
      </c>
    </row>
    <row r="205" spans="1:7" ht="14.25" customHeight="1">
      <c r="A205" s="2">
        <v>44842</v>
      </c>
      <c r="B205" s="1">
        <v>2022</v>
      </c>
      <c r="C205" s="1">
        <v>10</v>
      </c>
      <c r="D205" s="1" t="s">
        <v>16</v>
      </c>
      <c r="E205" s="1">
        <v>580</v>
      </c>
      <c r="F205" s="1">
        <v>7</v>
      </c>
      <c r="G205" s="1">
        <v>56</v>
      </c>
    </row>
    <row r="206" spans="1:7" ht="14.25" customHeight="1">
      <c r="A206" s="2">
        <v>44842</v>
      </c>
      <c r="B206" s="1">
        <v>2022</v>
      </c>
      <c r="C206" s="1">
        <v>10</v>
      </c>
      <c r="D206" s="1" t="s">
        <v>16</v>
      </c>
      <c r="E206" s="1">
        <v>522</v>
      </c>
      <c r="F206" s="1">
        <v>5</v>
      </c>
      <c r="G206" s="1">
        <v>20</v>
      </c>
    </row>
    <row r="207" spans="1:7" ht="14.25" customHeight="1">
      <c r="A207" s="2">
        <v>44842</v>
      </c>
      <c r="B207" s="1">
        <v>2022</v>
      </c>
      <c r="C207" s="1">
        <v>10</v>
      </c>
      <c r="D207" s="1" t="s">
        <v>16</v>
      </c>
      <c r="E207" s="1">
        <v>524</v>
      </c>
      <c r="F207" s="1">
        <v>3</v>
      </c>
      <c r="G207" s="1">
        <v>6</v>
      </c>
    </row>
    <row r="208" spans="1:7" ht="14.25" customHeight="1">
      <c r="A208" s="2">
        <v>44842</v>
      </c>
      <c r="B208" s="1">
        <v>2022</v>
      </c>
      <c r="C208" s="1">
        <v>10</v>
      </c>
      <c r="D208" s="1" t="s">
        <v>16</v>
      </c>
      <c r="E208" s="1">
        <v>530</v>
      </c>
      <c r="F208" s="1">
        <v>6</v>
      </c>
      <c r="G208" s="1">
        <v>51</v>
      </c>
    </row>
    <row r="209" spans="1:7" ht="14.25" customHeight="1">
      <c r="A209" s="2">
        <v>44842</v>
      </c>
      <c r="B209" s="1">
        <v>2022</v>
      </c>
      <c r="C209" s="1">
        <v>10</v>
      </c>
      <c r="D209" s="1" t="s">
        <v>16</v>
      </c>
      <c r="E209" s="1">
        <v>540</v>
      </c>
      <c r="F209" s="1">
        <v>5</v>
      </c>
      <c r="G209" s="1">
        <v>37.5</v>
      </c>
    </row>
    <row r="210" spans="1:7" ht="14.25" customHeight="1">
      <c r="A210" s="2">
        <v>44844</v>
      </c>
      <c r="B210" s="1">
        <v>2022</v>
      </c>
      <c r="C210" s="1">
        <v>10</v>
      </c>
      <c r="D210" s="1" t="s">
        <v>16</v>
      </c>
      <c r="E210" s="1">
        <v>540</v>
      </c>
      <c r="F210" s="1">
        <v>5</v>
      </c>
      <c r="G210" s="1">
        <v>37.5</v>
      </c>
    </row>
    <row r="211" spans="1:7" ht="14.25" customHeight="1">
      <c r="A211" s="2">
        <v>44844</v>
      </c>
      <c r="B211" s="1">
        <v>2022</v>
      </c>
      <c r="C211" s="1">
        <v>10</v>
      </c>
      <c r="D211" s="1" t="s">
        <v>16</v>
      </c>
      <c r="E211" s="1">
        <v>560</v>
      </c>
      <c r="F211" s="1">
        <v>5</v>
      </c>
      <c r="G211" s="1">
        <v>40</v>
      </c>
    </row>
    <row r="212" spans="1:7" ht="14.25" customHeight="1">
      <c r="A212" s="2">
        <v>44846</v>
      </c>
      <c r="B212" s="1">
        <v>2022</v>
      </c>
      <c r="C212" s="1">
        <v>10</v>
      </c>
      <c r="D212" s="1" t="s">
        <v>16</v>
      </c>
      <c r="E212" s="1">
        <v>516</v>
      </c>
      <c r="F212" s="1">
        <v>7</v>
      </c>
      <c r="G212" s="1">
        <v>31.5</v>
      </c>
    </row>
    <row r="213" spans="1:7" ht="14.25" customHeight="1">
      <c r="A213" s="2">
        <v>44846</v>
      </c>
      <c r="B213" s="1">
        <v>2022</v>
      </c>
      <c r="C213" s="1">
        <v>10</v>
      </c>
      <c r="D213" s="1" t="s">
        <v>16</v>
      </c>
      <c r="E213" s="1">
        <v>530</v>
      </c>
      <c r="F213" s="1">
        <v>5</v>
      </c>
      <c r="G213" s="1">
        <v>42.5</v>
      </c>
    </row>
    <row r="214" spans="1:7" ht="14.25" customHeight="1">
      <c r="A214" s="2">
        <v>44848</v>
      </c>
      <c r="B214" s="1">
        <v>2022</v>
      </c>
      <c r="C214" s="1">
        <v>10</v>
      </c>
      <c r="D214" s="1" t="s">
        <v>16</v>
      </c>
      <c r="E214" s="1">
        <v>518</v>
      </c>
      <c r="F214" s="1">
        <v>4</v>
      </c>
      <c r="G214" s="1">
        <v>16</v>
      </c>
    </row>
    <row r="215" spans="1:7" ht="14.25" customHeight="1">
      <c r="A215" s="2">
        <v>44848</v>
      </c>
      <c r="B215" s="1">
        <v>2022</v>
      </c>
      <c r="C215" s="1">
        <v>10</v>
      </c>
      <c r="D215" s="1" t="s">
        <v>16</v>
      </c>
      <c r="E215" s="1">
        <v>524</v>
      </c>
      <c r="F215" s="1">
        <v>3</v>
      </c>
      <c r="G215" s="1">
        <v>6</v>
      </c>
    </row>
    <row r="216" spans="1:7" ht="14.25" customHeight="1">
      <c r="A216" s="2">
        <v>44858</v>
      </c>
      <c r="B216" s="1">
        <v>2022</v>
      </c>
      <c r="C216" s="1">
        <v>10</v>
      </c>
      <c r="D216" s="1" t="s">
        <v>16</v>
      </c>
      <c r="E216" s="1">
        <v>520</v>
      </c>
      <c r="F216" s="1">
        <v>6</v>
      </c>
      <c r="G216" s="1">
        <v>24</v>
      </c>
    </row>
    <row r="217" spans="1:7" ht="14.25" customHeight="1">
      <c r="A217" s="2">
        <v>44858</v>
      </c>
      <c r="B217" s="1">
        <v>2022</v>
      </c>
      <c r="C217" s="1">
        <v>10</v>
      </c>
      <c r="D217" s="1" t="s">
        <v>16</v>
      </c>
      <c r="E217" s="1">
        <v>542</v>
      </c>
      <c r="F217" s="1">
        <v>3</v>
      </c>
      <c r="G217" s="1">
        <v>30</v>
      </c>
    </row>
    <row r="218" spans="1:7" ht="14.25" customHeight="1">
      <c r="A218" s="2">
        <v>44860</v>
      </c>
      <c r="B218" s="1">
        <v>2022</v>
      </c>
      <c r="C218" s="1">
        <v>10</v>
      </c>
      <c r="D218" s="1" t="s">
        <v>16</v>
      </c>
      <c r="E218" s="1">
        <v>522</v>
      </c>
      <c r="F218" s="1">
        <v>6</v>
      </c>
      <c r="G218" s="1">
        <v>24</v>
      </c>
    </row>
    <row r="219" spans="1:7" ht="14.25" customHeight="1">
      <c r="A219" s="2">
        <v>44860</v>
      </c>
      <c r="B219" s="1">
        <v>2022</v>
      </c>
      <c r="C219" s="1">
        <v>10</v>
      </c>
      <c r="D219" s="1" t="s">
        <v>16</v>
      </c>
      <c r="E219" s="1">
        <v>510</v>
      </c>
      <c r="F219" s="1">
        <v>6</v>
      </c>
      <c r="G219" s="1">
        <v>36</v>
      </c>
    </row>
    <row r="220" spans="1:7" ht="14.25" customHeight="1">
      <c r="A220" s="2">
        <v>44862</v>
      </c>
      <c r="B220" s="1">
        <v>2022</v>
      </c>
      <c r="C220" s="1">
        <v>10</v>
      </c>
      <c r="D220" s="1" t="s">
        <v>16</v>
      </c>
      <c r="E220" s="1">
        <v>562</v>
      </c>
      <c r="F220" s="1">
        <v>5</v>
      </c>
      <c r="G220" s="1">
        <v>25</v>
      </c>
    </row>
    <row r="221" spans="1:7" ht="14.25" customHeight="1">
      <c r="A221" s="2">
        <v>44862</v>
      </c>
      <c r="B221" s="1">
        <v>2022</v>
      </c>
      <c r="C221" s="1">
        <v>10</v>
      </c>
      <c r="D221" s="1" t="s">
        <v>16</v>
      </c>
      <c r="E221" s="1">
        <v>510</v>
      </c>
      <c r="F221" s="1">
        <v>6</v>
      </c>
      <c r="G221" s="1">
        <v>36</v>
      </c>
    </row>
    <row r="222" spans="1:7" ht="14.25" customHeight="1">
      <c r="A222" s="2">
        <v>44866</v>
      </c>
      <c r="B222" s="1">
        <v>2022</v>
      </c>
      <c r="C222" s="1">
        <v>11</v>
      </c>
      <c r="D222" s="1" t="s">
        <v>17</v>
      </c>
      <c r="E222" s="1">
        <v>532</v>
      </c>
      <c r="F222" s="1">
        <v>1</v>
      </c>
      <c r="G222" s="1">
        <v>10</v>
      </c>
    </row>
    <row r="223" spans="1:7" ht="14.25" customHeight="1">
      <c r="A223" s="2">
        <v>44866</v>
      </c>
      <c r="B223" s="1">
        <v>2022</v>
      </c>
      <c r="C223" s="1">
        <v>11</v>
      </c>
      <c r="D223" s="1" t="s">
        <v>17</v>
      </c>
      <c r="E223" s="1">
        <v>544</v>
      </c>
      <c r="F223" s="1">
        <v>3</v>
      </c>
      <c r="G223" s="1">
        <v>36</v>
      </c>
    </row>
    <row r="224" spans="1:7" ht="14.25" customHeight="1">
      <c r="A224" s="2">
        <v>44868</v>
      </c>
      <c r="B224" s="1">
        <v>2022</v>
      </c>
      <c r="C224" s="1">
        <v>11</v>
      </c>
      <c r="D224" s="1" t="s">
        <v>17</v>
      </c>
      <c r="E224" s="1">
        <v>536</v>
      </c>
      <c r="F224" s="1">
        <v>5</v>
      </c>
      <c r="G224" s="1">
        <v>25</v>
      </c>
    </row>
    <row r="225" spans="1:7" ht="14.25" customHeight="1">
      <c r="A225" s="2">
        <v>44868</v>
      </c>
      <c r="B225" s="1">
        <v>2022</v>
      </c>
      <c r="C225" s="1">
        <v>11</v>
      </c>
      <c r="D225" s="1" t="s">
        <v>17</v>
      </c>
      <c r="E225" s="1">
        <v>542</v>
      </c>
      <c r="F225" s="1">
        <v>3</v>
      </c>
      <c r="G225" s="1">
        <v>30</v>
      </c>
    </row>
    <row r="226" spans="1:7" ht="14.25" customHeight="1">
      <c r="A226" s="2">
        <v>44879</v>
      </c>
      <c r="B226" s="1">
        <v>2022</v>
      </c>
      <c r="C226" s="1">
        <v>11</v>
      </c>
      <c r="D226" s="1" t="s">
        <v>17</v>
      </c>
      <c r="E226" s="1">
        <v>514</v>
      </c>
      <c r="F226" s="1">
        <v>8</v>
      </c>
      <c r="G226" s="1">
        <v>52</v>
      </c>
    </row>
    <row r="227" spans="1:7" ht="14.25" customHeight="1">
      <c r="A227" s="2">
        <v>44879</v>
      </c>
      <c r="B227" s="1">
        <v>2022</v>
      </c>
      <c r="C227" s="1">
        <v>11</v>
      </c>
      <c r="D227" s="1" t="s">
        <v>17</v>
      </c>
      <c r="E227" s="1">
        <v>548</v>
      </c>
      <c r="F227" s="1">
        <v>10</v>
      </c>
      <c r="G227" s="1">
        <v>20</v>
      </c>
    </row>
    <row r="228" spans="1:7" ht="14.25" customHeight="1">
      <c r="A228" s="2">
        <v>44881</v>
      </c>
      <c r="B228" s="1">
        <v>2022</v>
      </c>
      <c r="C228" s="1">
        <v>11</v>
      </c>
      <c r="D228" s="1" t="s">
        <v>17</v>
      </c>
      <c r="E228" s="1">
        <v>540</v>
      </c>
      <c r="F228" s="1">
        <v>5</v>
      </c>
      <c r="G228" s="1">
        <v>37.5</v>
      </c>
    </row>
    <row r="229" spans="1:7" ht="14.25" customHeight="1">
      <c r="A229" s="2">
        <v>44881</v>
      </c>
      <c r="B229" s="1">
        <v>2022</v>
      </c>
      <c r="C229" s="1">
        <v>11</v>
      </c>
      <c r="D229" s="1" t="s">
        <v>17</v>
      </c>
      <c r="E229" s="1">
        <v>560</v>
      </c>
      <c r="F229" s="1">
        <v>5</v>
      </c>
      <c r="G229" s="1">
        <v>40</v>
      </c>
    </row>
    <row r="230" spans="1:7" ht="14.25" customHeight="1">
      <c r="A230" s="2">
        <v>44883</v>
      </c>
      <c r="B230" s="1">
        <v>2022</v>
      </c>
      <c r="C230" s="1">
        <v>11</v>
      </c>
      <c r="D230" s="1" t="s">
        <v>17</v>
      </c>
      <c r="E230" s="1">
        <v>516</v>
      </c>
      <c r="F230" s="1">
        <v>7</v>
      </c>
      <c r="G230" s="1">
        <v>31.5</v>
      </c>
    </row>
    <row r="231" spans="1:7" ht="14.25" customHeight="1">
      <c r="A231" s="2">
        <v>44883</v>
      </c>
      <c r="B231" s="1">
        <v>2022</v>
      </c>
      <c r="C231" s="1">
        <v>11</v>
      </c>
      <c r="D231" s="1" t="s">
        <v>17</v>
      </c>
      <c r="E231" s="1">
        <v>530</v>
      </c>
      <c r="F231" s="1">
        <v>5</v>
      </c>
      <c r="G231" s="1">
        <v>42.5</v>
      </c>
    </row>
    <row r="232" spans="1:7" ht="14.25" customHeight="1">
      <c r="A232" s="2">
        <v>44886</v>
      </c>
      <c r="B232" s="1">
        <v>2022</v>
      </c>
      <c r="C232" s="1">
        <v>11</v>
      </c>
      <c r="D232" s="1" t="s">
        <v>17</v>
      </c>
      <c r="E232" s="1">
        <v>518</v>
      </c>
      <c r="F232" s="1">
        <v>4</v>
      </c>
      <c r="G232" s="1">
        <v>16</v>
      </c>
    </row>
    <row r="233" spans="1:7" ht="14.25" customHeight="1">
      <c r="A233" s="2">
        <v>44886</v>
      </c>
      <c r="B233" s="1">
        <v>2022</v>
      </c>
      <c r="C233" s="1">
        <v>11</v>
      </c>
      <c r="D233" s="1" t="s">
        <v>17</v>
      </c>
      <c r="E233" s="1">
        <v>524</v>
      </c>
      <c r="F233" s="1">
        <v>3</v>
      </c>
      <c r="G233" s="1">
        <v>6</v>
      </c>
    </row>
    <row r="234" spans="1:7" ht="14.25" customHeight="1">
      <c r="A234" s="2">
        <v>44888</v>
      </c>
      <c r="B234" s="1">
        <v>2022</v>
      </c>
      <c r="C234" s="1">
        <v>11</v>
      </c>
      <c r="D234" s="1" t="s">
        <v>17</v>
      </c>
      <c r="E234" s="1">
        <v>520</v>
      </c>
      <c r="F234" s="1">
        <v>6</v>
      </c>
      <c r="G234" s="1">
        <v>24</v>
      </c>
    </row>
    <row r="235" spans="1:7" ht="14.25" customHeight="1">
      <c r="A235" s="2">
        <v>44888</v>
      </c>
      <c r="B235" s="1">
        <v>2022</v>
      </c>
      <c r="C235" s="1">
        <v>11</v>
      </c>
      <c r="D235" s="1" t="s">
        <v>17</v>
      </c>
      <c r="E235" s="1">
        <v>542</v>
      </c>
      <c r="F235" s="1">
        <v>2</v>
      </c>
      <c r="G235" s="1">
        <v>20</v>
      </c>
    </row>
    <row r="236" spans="1:7" ht="14.25" customHeight="1">
      <c r="A236" s="2">
        <v>44890</v>
      </c>
      <c r="B236" s="1">
        <v>2022</v>
      </c>
      <c r="C236" s="1">
        <v>11</v>
      </c>
      <c r="D236" s="1" t="s">
        <v>17</v>
      </c>
      <c r="E236" s="1">
        <v>522</v>
      </c>
      <c r="F236" s="1">
        <v>6</v>
      </c>
      <c r="G236" s="1">
        <v>24</v>
      </c>
    </row>
    <row r="237" spans="1:7" ht="14.25" customHeight="1">
      <c r="A237" s="2">
        <v>44890</v>
      </c>
      <c r="B237" s="1">
        <v>2022</v>
      </c>
      <c r="C237" s="1">
        <v>11</v>
      </c>
      <c r="D237" s="1" t="s">
        <v>17</v>
      </c>
      <c r="E237" s="1">
        <v>510</v>
      </c>
      <c r="F237" s="1">
        <v>6</v>
      </c>
      <c r="G237" s="1">
        <v>36</v>
      </c>
    </row>
    <row r="238" spans="1:7" ht="14.25" customHeight="1">
      <c r="A238" s="2">
        <v>44893</v>
      </c>
      <c r="B238" s="1">
        <v>2022</v>
      </c>
      <c r="C238" s="1">
        <v>11</v>
      </c>
      <c r="D238" s="1" t="s">
        <v>17</v>
      </c>
      <c r="E238" s="1">
        <v>562</v>
      </c>
      <c r="F238" s="1">
        <v>5</v>
      </c>
      <c r="G238" s="1">
        <v>25</v>
      </c>
    </row>
    <row r="239" spans="1:7" ht="14.25" customHeight="1">
      <c r="A239" s="2">
        <v>44893</v>
      </c>
      <c r="B239" s="1">
        <v>2022</v>
      </c>
      <c r="C239" s="1">
        <v>11</v>
      </c>
      <c r="D239" s="1" t="s">
        <v>17</v>
      </c>
      <c r="E239" s="1">
        <v>510</v>
      </c>
      <c r="F239" s="1">
        <v>6</v>
      </c>
      <c r="G239" s="1">
        <v>36</v>
      </c>
    </row>
    <row r="240" spans="1:7" ht="14.25" customHeight="1">
      <c r="A240" s="2">
        <v>44894</v>
      </c>
      <c r="B240" s="1">
        <v>2022</v>
      </c>
      <c r="C240" s="1">
        <v>11</v>
      </c>
      <c r="D240" s="1" t="s">
        <v>17</v>
      </c>
      <c r="E240" s="1">
        <v>518</v>
      </c>
      <c r="F240" s="1">
        <v>4</v>
      </c>
      <c r="G240" s="1">
        <v>16</v>
      </c>
    </row>
    <row r="241" spans="1:7" ht="14.25" customHeight="1">
      <c r="A241" s="2">
        <v>44894</v>
      </c>
      <c r="B241" s="1">
        <v>2022</v>
      </c>
      <c r="C241" s="1">
        <v>11</v>
      </c>
      <c r="D241" s="1" t="s">
        <v>17</v>
      </c>
      <c r="E241" s="1">
        <v>524</v>
      </c>
      <c r="F241" s="1">
        <v>3</v>
      </c>
      <c r="G241" s="1">
        <v>6</v>
      </c>
    </row>
    <row r="242" spans="1:7" ht="14.25" customHeight="1">
      <c r="A242" s="2">
        <v>44894</v>
      </c>
      <c r="B242" s="1">
        <v>2022</v>
      </c>
      <c r="C242" s="1">
        <v>11</v>
      </c>
      <c r="D242" s="1" t="s">
        <v>17</v>
      </c>
      <c r="E242" s="1">
        <v>520</v>
      </c>
      <c r="F242" s="1">
        <v>6</v>
      </c>
      <c r="G242" s="1">
        <v>24</v>
      </c>
    </row>
    <row r="243" spans="1:7" ht="14.25" customHeight="1">
      <c r="A243" s="2">
        <v>44894</v>
      </c>
      <c r="B243" s="1">
        <v>2022</v>
      </c>
      <c r="C243" s="1">
        <v>11</v>
      </c>
      <c r="D243" s="1" t="s">
        <v>17</v>
      </c>
      <c r="E243" s="1">
        <v>542</v>
      </c>
      <c r="F243" s="1">
        <v>3</v>
      </c>
      <c r="G243" s="1">
        <v>30</v>
      </c>
    </row>
    <row r="244" spans="1:7" ht="14.25" customHeight="1">
      <c r="A244" s="2">
        <v>44894</v>
      </c>
      <c r="B244" s="1">
        <v>2022</v>
      </c>
      <c r="C244" s="1">
        <v>11</v>
      </c>
      <c r="D244" s="1" t="s">
        <v>17</v>
      </c>
      <c r="E244" s="1">
        <v>522</v>
      </c>
      <c r="F244" s="1">
        <v>6</v>
      </c>
      <c r="G244" s="1">
        <v>24</v>
      </c>
    </row>
    <row r="245" spans="1:7" ht="14.25" customHeight="1">
      <c r="A245" s="2">
        <v>44900</v>
      </c>
      <c r="B245" s="1">
        <v>2022</v>
      </c>
      <c r="C245" s="1">
        <v>12</v>
      </c>
      <c r="D245" s="1" t="s">
        <v>18</v>
      </c>
      <c r="E245" s="1">
        <v>532</v>
      </c>
      <c r="F245" s="1">
        <v>1</v>
      </c>
      <c r="G245" s="1">
        <v>10</v>
      </c>
    </row>
    <row r="246" spans="1:7" ht="14.25" customHeight="1">
      <c r="A246" s="2">
        <v>44900</v>
      </c>
      <c r="B246" s="1">
        <v>2022</v>
      </c>
      <c r="C246" s="1">
        <v>12</v>
      </c>
      <c r="D246" s="1" t="s">
        <v>18</v>
      </c>
      <c r="E246" s="1">
        <v>544</v>
      </c>
      <c r="F246" s="1">
        <v>3</v>
      </c>
      <c r="G246" s="1">
        <v>36</v>
      </c>
    </row>
    <row r="247" spans="1:7" ht="14.25" customHeight="1">
      <c r="A247" s="2">
        <v>44902</v>
      </c>
      <c r="B247" s="1">
        <v>2022</v>
      </c>
      <c r="C247" s="1">
        <v>12</v>
      </c>
      <c r="D247" s="1" t="s">
        <v>18</v>
      </c>
      <c r="E247" s="1">
        <v>536</v>
      </c>
      <c r="F247" s="1">
        <v>5</v>
      </c>
      <c r="G247" s="1">
        <v>25</v>
      </c>
    </row>
    <row r="248" spans="1:7" ht="14.25" customHeight="1">
      <c r="A248" s="2">
        <v>44902</v>
      </c>
      <c r="B248" s="1">
        <v>2022</v>
      </c>
      <c r="C248" s="1">
        <v>12</v>
      </c>
      <c r="D248" s="1" t="s">
        <v>18</v>
      </c>
      <c r="E248" s="1">
        <v>542</v>
      </c>
      <c r="F248" s="1">
        <v>2</v>
      </c>
      <c r="G248" s="1">
        <v>20</v>
      </c>
    </row>
    <row r="249" spans="1:7" ht="14.25" customHeight="1">
      <c r="A249" s="2">
        <v>44904</v>
      </c>
      <c r="B249" s="1">
        <v>2022</v>
      </c>
      <c r="C249" s="1">
        <v>12</v>
      </c>
      <c r="D249" s="1" t="s">
        <v>18</v>
      </c>
      <c r="E249" s="1">
        <v>514</v>
      </c>
      <c r="F249" s="1">
        <v>9</v>
      </c>
      <c r="G249" s="1">
        <v>58.5</v>
      </c>
    </row>
    <row r="250" spans="1:7" ht="14.25" customHeight="1">
      <c r="A250" s="2">
        <v>44904</v>
      </c>
      <c r="B250" s="1">
        <v>2022</v>
      </c>
      <c r="C250" s="1">
        <v>12</v>
      </c>
      <c r="D250" s="1" t="s">
        <v>18</v>
      </c>
      <c r="E250" s="1">
        <v>548</v>
      </c>
      <c r="F250" s="1">
        <v>10</v>
      </c>
      <c r="G250" s="1">
        <v>20</v>
      </c>
    </row>
    <row r="251" spans="1:7" ht="14.25" customHeight="1">
      <c r="A251" s="2">
        <v>44907</v>
      </c>
      <c r="B251" s="1">
        <v>2022</v>
      </c>
      <c r="C251" s="1">
        <v>12</v>
      </c>
      <c r="D251" s="1" t="s">
        <v>18</v>
      </c>
      <c r="E251" s="1">
        <v>540</v>
      </c>
      <c r="F251" s="1">
        <v>5</v>
      </c>
      <c r="G251" s="1">
        <v>37.5</v>
      </c>
    </row>
    <row r="252" spans="1:7" ht="14.25" customHeight="1">
      <c r="A252" s="2">
        <v>44907</v>
      </c>
      <c r="B252" s="1">
        <v>2022</v>
      </c>
      <c r="C252" s="1">
        <v>12</v>
      </c>
      <c r="D252" s="1" t="s">
        <v>18</v>
      </c>
      <c r="E252" s="1">
        <v>560</v>
      </c>
      <c r="F252" s="1">
        <v>5</v>
      </c>
      <c r="G252" s="1">
        <v>40</v>
      </c>
    </row>
    <row r="253" spans="1:7" ht="14.25" customHeight="1">
      <c r="A253" s="2">
        <v>44909</v>
      </c>
      <c r="B253" s="1">
        <v>2022</v>
      </c>
      <c r="C253" s="1">
        <v>12</v>
      </c>
      <c r="D253" s="1" t="s">
        <v>18</v>
      </c>
      <c r="E253" s="1">
        <v>516</v>
      </c>
      <c r="F253" s="1">
        <v>7</v>
      </c>
      <c r="G253" s="1">
        <v>31.5</v>
      </c>
    </row>
    <row r="254" spans="1:7" ht="14.25" customHeight="1">
      <c r="A254" s="2">
        <v>44909</v>
      </c>
      <c r="B254" s="1">
        <v>2022</v>
      </c>
      <c r="C254" s="1">
        <v>12</v>
      </c>
      <c r="D254" s="1" t="s">
        <v>18</v>
      </c>
      <c r="E254" s="1">
        <v>530</v>
      </c>
      <c r="F254" s="1">
        <v>5</v>
      </c>
      <c r="G254" s="1">
        <v>42.5</v>
      </c>
    </row>
    <row r="255" spans="1:7" ht="14.25" customHeight="1">
      <c r="A255" s="2">
        <v>44911</v>
      </c>
      <c r="B255" s="1">
        <v>2022</v>
      </c>
      <c r="C255" s="1">
        <v>12</v>
      </c>
      <c r="D255" s="1" t="s">
        <v>18</v>
      </c>
      <c r="E255" s="1">
        <v>518</v>
      </c>
      <c r="F255" s="1">
        <v>4</v>
      </c>
      <c r="G255" s="1">
        <v>16</v>
      </c>
    </row>
    <row r="256" spans="1:7" ht="14.25" customHeight="1">
      <c r="A256" s="2">
        <v>44911</v>
      </c>
      <c r="B256" s="1">
        <v>2022</v>
      </c>
      <c r="C256" s="1">
        <v>12</v>
      </c>
      <c r="D256" s="1" t="s">
        <v>18</v>
      </c>
      <c r="E256" s="1">
        <v>524</v>
      </c>
      <c r="F256" s="1">
        <v>3</v>
      </c>
      <c r="G256" s="1">
        <v>6</v>
      </c>
    </row>
    <row r="257" spans="1:7" ht="14.25" customHeight="1">
      <c r="A257" s="2">
        <v>44912</v>
      </c>
      <c r="B257" s="1">
        <v>2022</v>
      </c>
      <c r="C257" s="1">
        <v>12</v>
      </c>
      <c r="D257" s="1" t="s">
        <v>18</v>
      </c>
      <c r="E257" s="1">
        <v>576</v>
      </c>
      <c r="F257" s="1">
        <v>10</v>
      </c>
      <c r="G257" s="1">
        <v>125</v>
      </c>
    </row>
    <row r="258" spans="1:7" ht="14.25" customHeight="1">
      <c r="A258" s="2">
        <v>44912</v>
      </c>
      <c r="B258" s="1">
        <v>2022</v>
      </c>
      <c r="C258" s="1">
        <v>12</v>
      </c>
      <c r="D258" s="1" t="s">
        <v>18</v>
      </c>
      <c r="E258" s="1">
        <v>578</v>
      </c>
      <c r="F258" s="1">
        <v>4</v>
      </c>
      <c r="G258" s="1">
        <v>62</v>
      </c>
    </row>
    <row r="259" spans="1:7" ht="14.25" customHeight="1">
      <c r="A259" s="2">
        <v>44912</v>
      </c>
      <c r="B259" s="1">
        <v>2022</v>
      </c>
      <c r="C259" s="1">
        <v>12</v>
      </c>
      <c r="D259" s="1" t="s">
        <v>18</v>
      </c>
      <c r="E259" s="1">
        <v>580</v>
      </c>
      <c r="F259" s="1">
        <v>6</v>
      </c>
      <c r="G259" s="1">
        <v>48</v>
      </c>
    </row>
    <row r="260" spans="1:7" ht="14.25" customHeight="1">
      <c r="A260" s="2">
        <v>44912</v>
      </c>
      <c r="B260" s="1">
        <v>2022</v>
      </c>
      <c r="C260" s="1">
        <v>12</v>
      </c>
      <c r="D260" s="1" t="s">
        <v>18</v>
      </c>
      <c r="E260" s="1">
        <v>568</v>
      </c>
      <c r="F260" s="1">
        <v>7</v>
      </c>
      <c r="G260" s="1">
        <v>73.5</v>
      </c>
    </row>
    <row r="261" spans="1:7" ht="14.25" customHeight="1">
      <c r="A261" s="2">
        <v>44914</v>
      </c>
      <c r="B261" s="1">
        <v>2022</v>
      </c>
      <c r="C261" s="1">
        <v>12</v>
      </c>
      <c r="D261" s="1" t="s">
        <v>18</v>
      </c>
      <c r="E261" s="1">
        <v>520</v>
      </c>
      <c r="F261" s="1">
        <v>6</v>
      </c>
      <c r="G261" s="1">
        <v>24</v>
      </c>
    </row>
    <row r="262" spans="1:7" ht="14.25" customHeight="1">
      <c r="A262" s="2">
        <v>44914</v>
      </c>
      <c r="B262" s="1">
        <v>2022</v>
      </c>
      <c r="C262" s="1">
        <v>12</v>
      </c>
      <c r="D262" s="1" t="s">
        <v>18</v>
      </c>
      <c r="E262" s="1">
        <v>542</v>
      </c>
      <c r="F262" s="1">
        <v>4</v>
      </c>
      <c r="G262" s="1">
        <v>40</v>
      </c>
    </row>
    <row r="263" spans="1:7" ht="14.25" customHeight="1">
      <c r="A263" s="2">
        <v>44916</v>
      </c>
      <c r="B263" s="1">
        <v>2022</v>
      </c>
      <c r="C263" s="1">
        <v>12</v>
      </c>
      <c r="D263" s="1" t="s">
        <v>18</v>
      </c>
      <c r="E263" s="1">
        <v>522</v>
      </c>
      <c r="F263" s="1">
        <v>6</v>
      </c>
      <c r="G263" s="1">
        <v>24</v>
      </c>
    </row>
    <row r="264" spans="1:7" ht="14.25" customHeight="1">
      <c r="A264" s="2">
        <v>44916</v>
      </c>
      <c r="B264" s="1">
        <v>2022</v>
      </c>
      <c r="C264" s="1">
        <v>12</v>
      </c>
      <c r="D264" s="1" t="s">
        <v>18</v>
      </c>
      <c r="E264" s="1">
        <v>510</v>
      </c>
      <c r="F264" s="1">
        <v>6</v>
      </c>
      <c r="G264" s="1">
        <v>36</v>
      </c>
    </row>
    <row r="265" spans="1:7" ht="14.25" customHeight="1">
      <c r="A265" s="2">
        <v>44918</v>
      </c>
      <c r="B265" s="1">
        <v>2022</v>
      </c>
      <c r="C265" s="1">
        <v>12</v>
      </c>
      <c r="D265" s="1" t="s">
        <v>18</v>
      </c>
      <c r="E265" s="1">
        <v>562</v>
      </c>
      <c r="F265" s="1">
        <v>5</v>
      </c>
      <c r="G265" s="1">
        <v>25</v>
      </c>
    </row>
    <row r="266" spans="1:7" ht="14.25" customHeight="1">
      <c r="A266" s="2">
        <v>44918</v>
      </c>
      <c r="B266" s="1">
        <v>2022</v>
      </c>
      <c r="C266" s="1">
        <v>12</v>
      </c>
      <c r="D266" s="1" t="s">
        <v>18</v>
      </c>
      <c r="E266" s="1">
        <v>510</v>
      </c>
      <c r="F266" s="1">
        <v>6</v>
      </c>
      <c r="G266" s="1">
        <v>36</v>
      </c>
    </row>
    <row r="267" spans="1:7" ht="14.25" customHeight="1">
      <c r="A267" s="2">
        <v>44936</v>
      </c>
      <c r="B267" s="1">
        <v>2023</v>
      </c>
      <c r="C267" s="1">
        <v>1</v>
      </c>
      <c r="D267" s="1" t="s">
        <v>7</v>
      </c>
      <c r="E267" s="1">
        <v>510</v>
      </c>
      <c r="F267" s="1">
        <v>7</v>
      </c>
      <c r="G267" s="1">
        <v>42</v>
      </c>
    </row>
    <row r="268" spans="1:7" ht="14.25" customHeight="1">
      <c r="A268" s="2">
        <v>44936</v>
      </c>
      <c r="B268" s="1">
        <v>2023</v>
      </c>
      <c r="C268" s="1">
        <v>1</v>
      </c>
      <c r="D268" s="1" t="s">
        <v>7</v>
      </c>
      <c r="E268" s="1">
        <v>514</v>
      </c>
      <c r="F268" s="1">
        <v>6</v>
      </c>
      <c r="G268" s="1">
        <v>39</v>
      </c>
    </row>
    <row r="269" spans="1:7" ht="14.25" customHeight="1">
      <c r="A269" s="2">
        <v>44936</v>
      </c>
      <c r="B269" s="1">
        <v>2023</v>
      </c>
      <c r="C269" s="1">
        <v>1</v>
      </c>
      <c r="D269" s="1" t="s">
        <v>7</v>
      </c>
      <c r="E269" s="1">
        <v>516</v>
      </c>
      <c r="F269" s="1">
        <v>4</v>
      </c>
      <c r="G269" s="1">
        <v>18</v>
      </c>
    </row>
    <row r="270" spans="1:7" ht="14.25" customHeight="1">
      <c r="A270" s="2">
        <v>44936</v>
      </c>
      <c r="B270" s="1">
        <v>2023</v>
      </c>
      <c r="C270" s="1">
        <v>1</v>
      </c>
      <c r="D270" s="1" t="s">
        <v>7</v>
      </c>
      <c r="E270" s="1">
        <v>580</v>
      </c>
      <c r="F270" s="1">
        <v>8</v>
      </c>
      <c r="G270" s="1">
        <v>64</v>
      </c>
    </row>
    <row r="271" spans="1:7" ht="14.25" customHeight="1">
      <c r="A271" s="2">
        <v>44938</v>
      </c>
      <c r="B271" s="1">
        <v>2023</v>
      </c>
      <c r="C271" s="1">
        <v>1</v>
      </c>
      <c r="D271" s="1" t="s">
        <v>7</v>
      </c>
      <c r="E271" s="1">
        <v>580</v>
      </c>
      <c r="F271" s="1">
        <v>7</v>
      </c>
      <c r="G271" s="1">
        <v>56</v>
      </c>
    </row>
    <row r="272" spans="1:7" ht="14.25" customHeight="1">
      <c r="A272" s="2">
        <v>44938</v>
      </c>
      <c r="B272" s="1">
        <v>2023</v>
      </c>
      <c r="C272" s="1">
        <v>1</v>
      </c>
      <c r="D272" s="1" t="s">
        <v>7</v>
      </c>
      <c r="E272" s="1">
        <v>516</v>
      </c>
      <c r="F272" s="1">
        <v>5</v>
      </c>
      <c r="G272" s="1">
        <v>22.5</v>
      </c>
    </row>
    <row r="273" spans="1:7" ht="14.25" customHeight="1">
      <c r="A273" s="2">
        <v>44938</v>
      </c>
      <c r="B273" s="1">
        <v>2023</v>
      </c>
      <c r="C273" s="1">
        <v>1</v>
      </c>
      <c r="D273" s="1" t="s">
        <v>7</v>
      </c>
      <c r="E273" s="1">
        <v>580</v>
      </c>
      <c r="F273" s="1">
        <v>6</v>
      </c>
      <c r="G273" s="1">
        <v>48</v>
      </c>
    </row>
    <row r="274" spans="1:7" ht="14.25" customHeight="1">
      <c r="A274" s="2">
        <v>44940</v>
      </c>
      <c r="B274" s="1">
        <v>2023</v>
      </c>
      <c r="C274" s="1">
        <v>1</v>
      </c>
      <c r="D274" s="1" t="s">
        <v>7</v>
      </c>
      <c r="E274" s="1">
        <v>522</v>
      </c>
      <c r="F274" s="1">
        <v>5</v>
      </c>
      <c r="G274" s="1">
        <v>20</v>
      </c>
    </row>
    <row r="275" spans="1:7" ht="14.25" customHeight="1">
      <c r="A275" s="2">
        <v>44943</v>
      </c>
      <c r="B275" s="1">
        <v>2023</v>
      </c>
      <c r="C275" s="1">
        <v>1</v>
      </c>
      <c r="D275" s="1" t="s">
        <v>7</v>
      </c>
      <c r="E275" s="1">
        <v>524</v>
      </c>
      <c r="F275" s="1">
        <v>3</v>
      </c>
      <c r="G275" s="1">
        <v>6</v>
      </c>
    </row>
    <row r="276" spans="1:7" ht="14.25" customHeight="1">
      <c r="A276" s="2">
        <v>44945</v>
      </c>
      <c r="B276" s="1">
        <v>2023</v>
      </c>
      <c r="C276" s="1">
        <v>1</v>
      </c>
      <c r="D276" s="1" t="s">
        <v>7</v>
      </c>
      <c r="E276" s="1">
        <v>530</v>
      </c>
      <c r="F276" s="1">
        <v>6</v>
      </c>
      <c r="G276" s="1">
        <v>51</v>
      </c>
    </row>
    <row r="277" spans="1:7" ht="14.25" customHeight="1">
      <c r="A277" s="2">
        <v>44947</v>
      </c>
      <c r="B277" s="1">
        <v>2023</v>
      </c>
      <c r="C277" s="1">
        <v>1</v>
      </c>
      <c r="D277" s="1" t="s">
        <v>7</v>
      </c>
      <c r="E277" s="1">
        <v>536</v>
      </c>
      <c r="F277" s="1">
        <v>3</v>
      </c>
      <c r="G277" s="1">
        <v>15</v>
      </c>
    </row>
    <row r="278" spans="1:7" ht="14.25" customHeight="1">
      <c r="A278" s="2">
        <v>44950</v>
      </c>
      <c r="B278" s="1">
        <v>2023</v>
      </c>
      <c r="C278" s="1">
        <v>1</v>
      </c>
      <c r="D278" s="1" t="s">
        <v>7</v>
      </c>
      <c r="E278" s="1">
        <v>540</v>
      </c>
      <c r="F278" s="1">
        <v>7</v>
      </c>
      <c r="G278" s="1">
        <v>52.5</v>
      </c>
    </row>
    <row r="279" spans="1:7" ht="14.25" customHeight="1">
      <c r="A279" s="2">
        <v>44952</v>
      </c>
      <c r="B279" s="1">
        <v>2023</v>
      </c>
      <c r="C279" s="1">
        <v>1</v>
      </c>
      <c r="D279" s="1" t="s">
        <v>7</v>
      </c>
      <c r="E279" s="1">
        <v>580</v>
      </c>
      <c r="F279" s="1">
        <v>8</v>
      </c>
      <c r="G279" s="1">
        <v>64</v>
      </c>
    </row>
    <row r="280" spans="1:7" ht="14.25" customHeight="1">
      <c r="A280" s="2">
        <v>44952</v>
      </c>
      <c r="B280" s="1">
        <v>2023</v>
      </c>
      <c r="C280" s="1">
        <v>1</v>
      </c>
      <c r="D280" s="1" t="s">
        <v>7</v>
      </c>
      <c r="E280" s="1">
        <v>576</v>
      </c>
      <c r="F280" s="1">
        <v>10</v>
      </c>
      <c r="G280" s="1">
        <v>125</v>
      </c>
    </row>
    <row r="281" spans="1:7" ht="14.25" customHeight="1">
      <c r="A281" s="2">
        <v>44952</v>
      </c>
      <c r="B281" s="1">
        <v>2023</v>
      </c>
      <c r="C281" s="1">
        <v>1</v>
      </c>
      <c r="D281" s="1" t="s">
        <v>7</v>
      </c>
      <c r="E281" s="1">
        <v>578</v>
      </c>
      <c r="F281" s="1">
        <v>4</v>
      </c>
      <c r="G281" s="1">
        <v>62</v>
      </c>
    </row>
    <row r="282" spans="1:7" ht="14.25" customHeight="1">
      <c r="A282" s="2">
        <v>44953</v>
      </c>
      <c r="B282" s="1">
        <v>2023</v>
      </c>
      <c r="C282" s="1">
        <v>1</v>
      </c>
      <c r="D282" s="1" t="s">
        <v>7</v>
      </c>
      <c r="E282" s="1">
        <v>580</v>
      </c>
      <c r="F282" s="1">
        <v>7</v>
      </c>
      <c r="G282" s="1">
        <v>56</v>
      </c>
    </row>
    <row r="283" spans="1:7" ht="14.25" customHeight="1">
      <c r="A283" s="2">
        <v>44953</v>
      </c>
      <c r="B283" s="1">
        <v>2023</v>
      </c>
      <c r="C283" s="1">
        <v>1</v>
      </c>
      <c r="D283" s="1" t="s">
        <v>7</v>
      </c>
      <c r="E283" s="1">
        <v>568</v>
      </c>
      <c r="F283" s="1">
        <v>7</v>
      </c>
      <c r="G283" s="1">
        <v>73.5</v>
      </c>
    </row>
    <row r="284" spans="1:7" ht="14.25" customHeight="1">
      <c r="A284" s="2">
        <v>44954</v>
      </c>
      <c r="B284" s="1">
        <v>2023</v>
      </c>
      <c r="C284" s="1">
        <v>1</v>
      </c>
      <c r="D284" s="1" t="s">
        <v>7</v>
      </c>
      <c r="E284" s="1">
        <v>580</v>
      </c>
      <c r="F284" s="1">
        <v>9</v>
      </c>
      <c r="G284" s="1">
        <v>72</v>
      </c>
    </row>
    <row r="285" spans="1:7" ht="14.25" customHeight="1">
      <c r="A285" s="2">
        <v>44954</v>
      </c>
      <c r="B285" s="1">
        <v>2023</v>
      </c>
      <c r="C285" s="1">
        <v>1</v>
      </c>
      <c r="D285" s="1" t="s">
        <v>7</v>
      </c>
      <c r="E285" s="1">
        <v>580</v>
      </c>
      <c r="F285" s="1">
        <v>9</v>
      </c>
      <c r="G285" s="1">
        <v>72</v>
      </c>
    </row>
    <row r="286" spans="1:7" ht="14.25" customHeight="1">
      <c r="A286" s="2">
        <v>44955</v>
      </c>
      <c r="B286" s="1">
        <v>2023</v>
      </c>
      <c r="C286" s="1">
        <v>1</v>
      </c>
      <c r="D286" s="1" t="s">
        <v>7</v>
      </c>
      <c r="E286" s="1">
        <v>576</v>
      </c>
      <c r="F286" s="1">
        <v>10</v>
      </c>
      <c r="G286" s="1">
        <v>125</v>
      </c>
    </row>
    <row r="287" spans="1:7" ht="14.25" customHeight="1">
      <c r="A287" s="2">
        <v>44955</v>
      </c>
      <c r="B287" s="1">
        <v>2023</v>
      </c>
      <c r="C287" s="1">
        <v>1</v>
      </c>
      <c r="D287" s="1" t="s">
        <v>7</v>
      </c>
      <c r="E287" s="1">
        <v>542</v>
      </c>
      <c r="F287" s="1">
        <v>3</v>
      </c>
      <c r="G287" s="1">
        <v>30</v>
      </c>
    </row>
    <row r="288" spans="1:7" ht="14.25" customHeight="1">
      <c r="A288" s="2">
        <v>44955</v>
      </c>
      <c r="B288" s="1">
        <v>2023</v>
      </c>
      <c r="C288" s="1">
        <v>1</v>
      </c>
      <c r="D288" s="1" t="s">
        <v>7</v>
      </c>
      <c r="E288" s="1">
        <v>548</v>
      </c>
      <c r="F288" s="1">
        <v>5</v>
      </c>
      <c r="G288" s="1">
        <v>10</v>
      </c>
    </row>
    <row r="289" spans="1:7" ht="14.25" customHeight="1">
      <c r="A289" s="2">
        <v>44955</v>
      </c>
      <c r="B289" s="1">
        <v>2023</v>
      </c>
      <c r="C289" s="1">
        <v>1</v>
      </c>
      <c r="D289" s="1" t="s">
        <v>7</v>
      </c>
      <c r="E289" s="1">
        <v>560</v>
      </c>
      <c r="F289" s="1">
        <v>10</v>
      </c>
      <c r="G289" s="1">
        <v>80</v>
      </c>
    </row>
    <row r="290" spans="1:7" ht="14.25" customHeight="1">
      <c r="A290" s="2">
        <v>44955</v>
      </c>
      <c r="B290" s="1">
        <v>2023</v>
      </c>
      <c r="C290" s="1">
        <v>1</v>
      </c>
      <c r="D290" s="1" t="s">
        <v>7</v>
      </c>
      <c r="E290" s="1">
        <v>572</v>
      </c>
      <c r="F290" s="1">
        <v>6</v>
      </c>
      <c r="G290" s="1">
        <v>36</v>
      </c>
    </row>
    <row r="291" spans="1:7" ht="14.25" customHeight="1">
      <c r="A291" s="2">
        <v>44955</v>
      </c>
      <c r="B291" s="1">
        <v>2023</v>
      </c>
      <c r="C291" s="1">
        <v>1</v>
      </c>
      <c r="D291" s="1" t="s">
        <v>7</v>
      </c>
      <c r="E291" s="1">
        <v>574</v>
      </c>
      <c r="F291" s="1">
        <v>5</v>
      </c>
      <c r="G291" s="1">
        <v>27.5</v>
      </c>
    </row>
    <row r="292" spans="1:7" ht="14.25" customHeight="1">
      <c r="A292" s="2">
        <v>44964</v>
      </c>
      <c r="B292" s="1">
        <v>2023</v>
      </c>
      <c r="C292" s="1">
        <v>2</v>
      </c>
      <c r="D292" s="1" t="s">
        <v>8</v>
      </c>
      <c r="E292" s="1">
        <v>542</v>
      </c>
      <c r="F292" s="1">
        <v>1</v>
      </c>
      <c r="G292" s="1">
        <v>10</v>
      </c>
    </row>
    <row r="293" spans="1:7" ht="14.25" customHeight="1">
      <c r="A293" s="2">
        <v>44965</v>
      </c>
      <c r="B293" s="1">
        <v>2023</v>
      </c>
      <c r="C293" s="1">
        <v>2</v>
      </c>
      <c r="D293" s="1" t="s">
        <v>8</v>
      </c>
      <c r="E293" s="1">
        <v>548</v>
      </c>
      <c r="F293" s="1">
        <v>5</v>
      </c>
      <c r="G293" s="1">
        <v>10</v>
      </c>
    </row>
    <row r="294" spans="1:7" ht="14.25" customHeight="1">
      <c r="A294" s="2">
        <v>44966</v>
      </c>
      <c r="B294" s="1">
        <v>2023</v>
      </c>
      <c r="C294" s="1">
        <v>2</v>
      </c>
      <c r="D294" s="1" t="s">
        <v>8</v>
      </c>
      <c r="E294" s="1">
        <v>560</v>
      </c>
      <c r="F294" s="1">
        <v>2</v>
      </c>
      <c r="G294" s="1">
        <v>16</v>
      </c>
    </row>
    <row r="295" spans="1:7" ht="14.25" customHeight="1">
      <c r="A295" s="2">
        <v>44967</v>
      </c>
      <c r="B295" s="1">
        <v>2023</v>
      </c>
      <c r="C295" s="1">
        <v>2</v>
      </c>
      <c r="D295" s="1" t="s">
        <v>8</v>
      </c>
      <c r="E295" s="1">
        <v>566</v>
      </c>
      <c r="F295" s="1">
        <v>2</v>
      </c>
      <c r="G295" s="1">
        <v>17</v>
      </c>
    </row>
    <row r="296" spans="1:7" ht="14.25" customHeight="1">
      <c r="A296" s="2">
        <v>44968</v>
      </c>
      <c r="B296" s="1">
        <v>2023</v>
      </c>
      <c r="C296" s="1">
        <v>2</v>
      </c>
      <c r="D296" s="1" t="s">
        <v>8</v>
      </c>
      <c r="E296" s="1">
        <v>576</v>
      </c>
      <c r="F296" s="1">
        <v>10</v>
      </c>
      <c r="G296" s="1">
        <v>125</v>
      </c>
    </row>
    <row r="297" spans="1:7" ht="14.25" customHeight="1">
      <c r="A297" s="2">
        <v>44968</v>
      </c>
      <c r="B297" s="1">
        <v>2023</v>
      </c>
      <c r="C297" s="1">
        <v>2</v>
      </c>
      <c r="D297" s="1" t="s">
        <v>8</v>
      </c>
      <c r="E297" s="1">
        <v>578</v>
      </c>
      <c r="F297" s="1">
        <v>4</v>
      </c>
      <c r="G297" s="1">
        <v>62</v>
      </c>
    </row>
    <row r="298" spans="1:7" ht="14.25" customHeight="1">
      <c r="A298" s="2">
        <v>44968</v>
      </c>
      <c r="B298" s="1">
        <v>2023</v>
      </c>
      <c r="C298" s="1">
        <v>2</v>
      </c>
      <c r="D298" s="1" t="s">
        <v>8</v>
      </c>
      <c r="E298" s="1">
        <v>580</v>
      </c>
      <c r="F298" s="1">
        <v>9</v>
      </c>
      <c r="G298" s="1">
        <v>72</v>
      </c>
    </row>
    <row r="299" spans="1:7" ht="14.25" customHeight="1">
      <c r="A299" s="2">
        <v>44968</v>
      </c>
      <c r="B299" s="1">
        <v>2023</v>
      </c>
      <c r="C299" s="1">
        <v>2</v>
      </c>
      <c r="D299" s="1" t="s">
        <v>8</v>
      </c>
      <c r="E299" s="1">
        <v>568</v>
      </c>
      <c r="F299" s="1">
        <v>7</v>
      </c>
      <c r="G299" s="1">
        <v>73.5</v>
      </c>
    </row>
    <row r="300" spans="1:7" ht="14.25" customHeight="1">
      <c r="A300" s="2">
        <v>44969</v>
      </c>
      <c r="B300" s="1">
        <v>2023</v>
      </c>
      <c r="C300" s="1">
        <v>2</v>
      </c>
      <c r="D300" s="1" t="s">
        <v>8</v>
      </c>
      <c r="E300" s="1">
        <v>576</v>
      </c>
      <c r="F300" s="1">
        <v>10</v>
      </c>
      <c r="G300" s="1">
        <v>125</v>
      </c>
    </row>
    <row r="301" spans="1:7" ht="14.25" customHeight="1">
      <c r="A301" s="2">
        <v>44969</v>
      </c>
      <c r="B301" s="1">
        <v>2023</v>
      </c>
      <c r="C301" s="1">
        <v>2</v>
      </c>
      <c r="D301" s="1" t="s">
        <v>8</v>
      </c>
      <c r="E301" s="1">
        <v>578</v>
      </c>
      <c r="F301" s="1">
        <v>10</v>
      </c>
      <c r="G301" s="1">
        <v>155</v>
      </c>
    </row>
    <row r="302" spans="1:7" ht="14.25" customHeight="1">
      <c r="A302" s="2">
        <v>44969</v>
      </c>
      <c r="B302" s="1">
        <v>2023</v>
      </c>
      <c r="C302" s="1">
        <v>2</v>
      </c>
      <c r="D302" s="1" t="s">
        <v>8</v>
      </c>
      <c r="E302" s="1">
        <v>580</v>
      </c>
      <c r="F302" s="1">
        <v>6</v>
      </c>
      <c r="G302" s="1">
        <v>48</v>
      </c>
    </row>
    <row r="303" spans="1:7" ht="14.25" customHeight="1">
      <c r="A303" s="2">
        <v>44969</v>
      </c>
      <c r="B303" s="1">
        <v>2023</v>
      </c>
      <c r="C303" s="1">
        <v>2</v>
      </c>
      <c r="D303" s="1" t="s">
        <v>8</v>
      </c>
      <c r="E303" s="1">
        <v>568</v>
      </c>
      <c r="F303" s="1">
        <v>7</v>
      </c>
      <c r="G303" s="1">
        <v>73.5</v>
      </c>
    </row>
    <row r="304" spans="1:7" ht="14.25" customHeight="1">
      <c r="A304" s="2">
        <v>44978</v>
      </c>
      <c r="B304" s="1">
        <v>2023</v>
      </c>
      <c r="C304" s="1">
        <v>2</v>
      </c>
      <c r="D304" s="1" t="s">
        <v>8</v>
      </c>
      <c r="E304" s="1">
        <v>568</v>
      </c>
      <c r="F304" s="1">
        <v>3</v>
      </c>
      <c r="G304" s="1">
        <v>31.5</v>
      </c>
    </row>
    <row r="305" spans="1:7" ht="14.25" customHeight="1">
      <c r="A305" s="2">
        <v>44980</v>
      </c>
      <c r="B305" s="1">
        <v>2023</v>
      </c>
      <c r="C305" s="1">
        <v>2</v>
      </c>
      <c r="D305" s="1" t="s">
        <v>8</v>
      </c>
      <c r="E305" s="1">
        <v>570</v>
      </c>
      <c r="F305" s="1">
        <v>3</v>
      </c>
      <c r="G305" s="1">
        <v>15</v>
      </c>
    </row>
    <row r="306" spans="1:7" ht="14.25" customHeight="1">
      <c r="A306" s="2">
        <v>44981</v>
      </c>
      <c r="B306" s="1">
        <v>2023</v>
      </c>
      <c r="C306" s="1">
        <v>2</v>
      </c>
      <c r="D306" s="1" t="s">
        <v>8</v>
      </c>
      <c r="E306" s="1">
        <v>572</v>
      </c>
      <c r="F306" s="1">
        <v>5</v>
      </c>
      <c r="G306" s="1">
        <v>30</v>
      </c>
    </row>
    <row r="307" spans="1:7" ht="14.25" customHeight="1">
      <c r="A307" s="2">
        <v>44982</v>
      </c>
      <c r="B307" s="1">
        <v>2023</v>
      </c>
      <c r="C307" s="1">
        <v>2</v>
      </c>
      <c r="D307" s="1" t="s">
        <v>8</v>
      </c>
      <c r="E307" s="1">
        <v>574</v>
      </c>
      <c r="F307" s="1">
        <v>5</v>
      </c>
      <c r="G307" s="1">
        <v>27.5</v>
      </c>
    </row>
    <row r="308" spans="1:7" ht="14.25" customHeight="1">
      <c r="A308" s="2">
        <v>44984</v>
      </c>
      <c r="B308" s="1">
        <v>2023</v>
      </c>
      <c r="C308" s="1">
        <v>2</v>
      </c>
      <c r="D308" s="1" t="s">
        <v>8</v>
      </c>
      <c r="E308" s="1">
        <v>580</v>
      </c>
      <c r="F308" s="1">
        <v>8</v>
      </c>
      <c r="G308" s="1">
        <v>64</v>
      </c>
    </row>
    <row r="309" spans="1:7" ht="14.25" customHeight="1">
      <c r="A309" s="2">
        <v>44984</v>
      </c>
      <c r="B309" s="1">
        <v>2023</v>
      </c>
      <c r="C309" s="1">
        <v>2</v>
      </c>
      <c r="D309" s="1" t="s">
        <v>8</v>
      </c>
      <c r="E309" s="1">
        <v>518</v>
      </c>
      <c r="F309" s="1">
        <v>3</v>
      </c>
      <c r="G309" s="1">
        <v>12</v>
      </c>
    </row>
    <row r="310" spans="1:7" ht="14.25" customHeight="1">
      <c r="A310" s="2">
        <v>44985</v>
      </c>
      <c r="B310" s="1">
        <v>2023</v>
      </c>
      <c r="C310" s="1">
        <v>2</v>
      </c>
      <c r="D310" s="1" t="s">
        <v>8</v>
      </c>
      <c r="E310" s="1">
        <v>580</v>
      </c>
      <c r="F310" s="1">
        <v>9</v>
      </c>
      <c r="G310" s="1">
        <v>72</v>
      </c>
    </row>
    <row r="311" spans="1:7" ht="14.25" customHeight="1">
      <c r="A311" s="2">
        <v>44985</v>
      </c>
      <c r="B311" s="1">
        <v>2023</v>
      </c>
      <c r="C311" s="1">
        <v>2</v>
      </c>
      <c r="D311" s="1" t="s">
        <v>8</v>
      </c>
      <c r="E311" s="1">
        <v>520</v>
      </c>
      <c r="F311" s="1">
        <v>5</v>
      </c>
      <c r="G311" s="1">
        <v>20</v>
      </c>
    </row>
    <row r="312" spans="1:7" ht="14.25" customHeight="1">
      <c r="A312" s="2">
        <v>44985</v>
      </c>
      <c r="B312" s="1">
        <v>2023</v>
      </c>
      <c r="C312" s="1">
        <v>2</v>
      </c>
      <c r="D312" s="1" t="s">
        <v>8</v>
      </c>
      <c r="E312" s="1">
        <v>530</v>
      </c>
      <c r="F312" s="1">
        <v>7</v>
      </c>
      <c r="G312" s="1">
        <v>59.5</v>
      </c>
    </row>
    <row r="313" spans="1:7" ht="14.25" customHeight="1">
      <c r="A313" s="2">
        <v>44985</v>
      </c>
      <c r="B313" s="1">
        <v>2023</v>
      </c>
      <c r="C313" s="1">
        <v>2</v>
      </c>
      <c r="D313" s="1" t="s">
        <v>8</v>
      </c>
      <c r="E313" s="1">
        <v>540</v>
      </c>
      <c r="F313" s="1">
        <v>10</v>
      </c>
      <c r="G313" s="1">
        <v>75</v>
      </c>
    </row>
    <row r="314" spans="1:7" ht="14.25" customHeight="1">
      <c r="A314" s="2">
        <v>44985</v>
      </c>
      <c r="B314" s="1">
        <v>2023</v>
      </c>
      <c r="C314" s="1">
        <v>2</v>
      </c>
      <c r="D314" s="1" t="s">
        <v>8</v>
      </c>
      <c r="E314" s="1">
        <v>542</v>
      </c>
      <c r="F314" s="1">
        <v>3</v>
      </c>
      <c r="G314" s="1">
        <v>30</v>
      </c>
    </row>
    <row r="315" spans="1:7" ht="14.25" customHeight="1">
      <c r="A315" s="2">
        <v>44985</v>
      </c>
      <c r="B315" s="1">
        <v>2023</v>
      </c>
      <c r="C315" s="1">
        <v>2</v>
      </c>
      <c r="D315" s="1" t="s">
        <v>8</v>
      </c>
      <c r="E315" s="1">
        <v>548</v>
      </c>
      <c r="F315" s="1">
        <v>5</v>
      </c>
      <c r="G315" s="1">
        <v>10</v>
      </c>
    </row>
    <row r="316" spans="1:7" ht="14.25" customHeight="1">
      <c r="A316" s="2">
        <v>44992</v>
      </c>
      <c r="B316" s="1">
        <v>2023</v>
      </c>
      <c r="C316" s="1">
        <v>3</v>
      </c>
      <c r="D316" s="1" t="s">
        <v>9</v>
      </c>
      <c r="E316" s="1">
        <v>576</v>
      </c>
      <c r="F316" s="1">
        <v>4</v>
      </c>
      <c r="G316" s="1">
        <v>50</v>
      </c>
    </row>
    <row r="317" spans="1:7" ht="14.25" customHeight="1">
      <c r="A317" s="2">
        <v>44993</v>
      </c>
      <c r="B317" s="1">
        <v>2023</v>
      </c>
      <c r="C317" s="1">
        <v>3</v>
      </c>
      <c r="D317" s="1" t="s">
        <v>9</v>
      </c>
      <c r="E317" s="1">
        <v>578</v>
      </c>
      <c r="F317" s="1">
        <v>4</v>
      </c>
      <c r="G317" s="1">
        <v>62</v>
      </c>
    </row>
    <row r="318" spans="1:7" ht="14.25" customHeight="1">
      <c r="A318" s="2">
        <v>44999</v>
      </c>
      <c r="B318" s="1">
        <v>2023</v>
      </c>
      <c r="C318" s="1">
        <v>3</v>
      </c>
      <c r="D318" s="1" t="s">
        <v>9</v>
      </c>
      <c r="E318" s="1">
        <v>580</v>
      </c>
      <c r="F318" s="1">
        <v>5</v>
      </c>
      <c r="G318" s="1">
        <v>40</v>
      </c>
    </row>
    <row r="319" spans="1:7" ht="14.25" customHeight="1">
      <c r="A319" s="2">
        <v>45000</v>
      </c>
      <c r="B319" s="1">
        <v>2023</v>
      </c>
      <c r="C319" s="1">
        <v>3</v>
      </c>
      <c r="D319" s="1" t="s">
        <v>9</v>
      </c>
      <c r="E319" s="1">
        <v>510</v>
      </c>
      <c r="F319" s="1">
        <v>5</v>
      </c>
      <c r="G319" s="1">
        <v>30</v>
      </c>
    </row>
    <row r="320" spans="1:7" ht="14.25" customHeight="1">
      <c r="A320" s="2">
        <v>45000</v>
      </c>
      <c r="B320" s="1">
        <v>2023</v>
      </c>
      <c r="C320" s="1">
        <v>3</v>
      </c>
      <c r="D320" s="1" t="s">
        <v>9</v>
      </c>
      <c r="E320" s="1">
        <v>580</v>
      </c>
      <c r="F320" s="1">
        <v>9</v>
      </c>
      <c r="G320" s="1">
        <v>72</v>
      </c>
    </row>
    <row r="321" spans="1:7" ht="14.25" customHeight="1">
      <c r="A321" s="2">
        <v>45001</v>
      </c>
      <c r="B321" s="1">
        <v>2023</v>
      </c>
      <c r="C321" s="1">
        <v>3</v>
      </c>
      <c r="D321" s="1" t="s">
        <v>9</v>
      </c>
      <c r="E321" s="1">
        <v>514</v>
      </c>
      <c r="F321" s="1">
        <v>7</v>
      </c>
      <c r="G321" s="1">
        <v>45.5</v>
      </c>
    </row>
    <row r="322" spans="1:7" ht="14.25" customHeight="1">
      <c r="A322" s="2">
        <v>45001</v>
      </c>
      <c r="B322" s="1">
        <v>2023</v>
      </c>
      <c r="C322" s="1">
        <v>3</v>
      </c>
      <c r="D322" s="1" t="s">
        <v>9</v>
      </c>
      <c r="E322" s="1">
        <v>580</v>
      </c>
      <c r="F322" s="1">
        <v>8</v>
      </c>
      <c r="G322" s="1">
        <v>64</v>
      </c>
    </row>
    <row r="323" spans="1:7" ht="14.25" customHeight="1">
      <c r="A323" s="2">
        <v>45002</v>
      </c>
      <c r="B323" s="1">
        <v>2023</v>
      </c>
      <c r="C323" s="1">
        <v>3</v>
      </c>
      <c r="D323" s="1" t="s">
        <v>9</v>
      </c>
      <c r="E323" s="1">
        <v>516</v>
      </c>
      <c r="F323" s="1">
        <v>5</v>
      </c>
      <c r="G323" s="1">
        <v>22.5</v>
      </c>
    </row>
    <row r="324" spans="1:7" ht="14.25" customHeight="1">
      <c r="A324" s="2">
        <v>45002</v>
      </c>
      <c r="B324" s="1">
        <v>2023</v>
      </c>
      <c r="C324" s="1">
        <v>3</v>
      </c>
      <c r="D324" s="1" t="s">
        <v>9</v>
      </c>
      <c r="E324" s="1">
        <v>580</v>
      </c>
      <c r="F324" s="1">
        <v>9</v>
      </c>
      <c r="G324" s="1">
        <v>72</v>
      </c>
    </row>
    <row r="325" spans="1:7" ht="14.25" customHeight="1">
      <c r="A325" s="2">
        <v>45003</v>
      </c>
      <c r="B325" s="1">
        <v>2023</v>
      </c>
      <c r="C325" s="1">
        <v>3</v>
      </c>
      <c r="D325" s="1" t="s">
        <v>9</v>
      </c>
      <c r="E325" s="1">
        <v>518</v>
      </c>
      <c r="F325" s="1">
        <v>3</v>
      </c>
      <c r="G325" s="1">
        <v>12</v>
      </c>
    </row>
    <row r="326" spans="1:7" ht="14.25" customHeight="1">
      <c r="A326" s="2">
        <v>45003</v>
      </c>
      <c r="B326" s="1">
        <v>2023</v>
      </c>
      <c r="C326" s="1">
        <v>3</v>
      </c>
      <c r="D326" s="1" t="s">
        <v>9</v>
      </c>
      <c r="E326" s="1">
        <v>580</v>
      </c>
      <c r="F326" s="1">
        <v>7</v>
      </c>
      <c r="G326" s="1">
        <v>56</v>
      </c>
    </row>
    <row r="327" spans="1:7" ht="14.25" customHeight="1">
      <c r="A327" s="2">
        <v>45004</v>
      </c>
      <c r="B327" s="1">
        <v>2023</v>
      </c>
      <c r="C327" s="1">
        <v>3</v>
      </c>
      <c r="D327" s="1" t="s">
        <v>9</v>
      </c>
      <c r="E327" s="1">
        <v>520</v>
      </c>
      <c r="F327" s="1">
        <v>5</v>
      </c>
      <c r="G327" s="1">
        <v>20</v>
      </c>
    </row>
    <row r="328" spans="1:7" ht="14.25" customHeight="1">
      <c r="A328" s="2">
        <v>45005</v>
      </c>
      <c r="B328" s="1">
        <v>2023</v>
      </c>
      <c r="C328" s="1">
        <v>3</v>
      </c>
      <c r="D328" s="1" t="s">
        <v>9</v>
      </c>
      <c r="E328" s="1">
        <v>530</v>
      </c>
      <c r="F328" s="1">
        <v>7</v>
      </c>
      <c r="G328" s="1">
        <v>59.5</v>
      </c>
    </row>
    <row r="329" spans="1:7" ht="14.25" customHeight="1">
      <c r="A329" s="2">
        <v>45005</v>
      </c>
      <c r="B329" s="1">
        <v>2023</v>
      </c>
      <c r="C329" s="1">
        <v>3</v>
      </c>
      <c r="D329" s="1" t="s">
        <v>9</v>
      </c>
      <c r="E329" s="1">
        <v>540</v>
      </c>
      <c r="F329" s="1">
        <v>10</v>
      </c>
      <c r="G329" s="1">
        <v>75</v>
      </c>
    </row>
    <row r="330" spans="1:7" ht="14.25" customHeight="1">
      <c r="A330" s="2">
        <v>45005</v>
      </c>
      <c r="B330" s="1">
        <v>2023</v>
      </c>
      <c r="C330" s="1">
        <v>3</v>
      </c>
      <c r="D330" s="1" t="s">
        <v>9</v>
      </c>
      <c r="E330" s="1">
        <v>542</v>
      </c>
      <c r="F330" s="1">
        <v>2</v>
      </c>
      <c r="G330" s="1">
        <v>20</v>
      </c>
    </row>
    <row r="331" spans="1:7" ht="14.25" customHeight="1">
      <c r="A331" s="2">
        <v>45005</v>
      </c>
      <c r="B331" s="1">
        <v>2023</v>
      </c>
      <c r="C331" s="1">
        <v>3</v>
      </c>
      <c r="D331" s="1" t="s">
        <v>9</v>
      </c>
      <c r="E331" s="1">
        <v>548</v>
      </c>
      <c r="F331" s="1">
        <v>5</v>
      </c>
      <c r="G331" s="1">
        <v>10</v>
      </c>
    </row>
    <row r="332" spans="1:7" ht="14.25" customHeight="1">
      <c r="A332" s="2">
        <v>45005</v>
      </c>
      <c r="B332" s="1">
        <v>2023</v>
      </c>
      <c r="C332" s="1">
        <v>3</v>
      </c>
      <c r="D332" s="1" t="s">
        <v>9</v>
      </c>
      <c r="E332" s="1">
        <v>560</v>
      </c>
      <c r="F332" s="1">
        <v>10</v>
      </c>
      <c r="G332" s="1">
        <v>80</v>
      </c>
    </row>
    <row r="333" spans="1:7" ht="14.25" customHeight="1">
      <c r="A333" s="2">
        <v>45005</v>
      </c>
      <c r="B333" s="1">
        <v>2023</v>
      </c>
      <c r="C333" s="1">
        <v>3</v>
      </c>
      <c r="D333" s="1" t="s">
        <v>9</v>
      </c>
      <c r="E333" s="1">
        <v>572</v>
      </c>
      <c r="F333" s="1">
        <v>6</v>
      </c>
      <c r="G333" s="1">
        <v>36</v>
      </c>
    </row>
    <row r="334" spans="1:7" ht="14.25" customHeight="1">
      <c r="A334" s="2">
        <v>45005</v>
      </c>
      <c r="B334" s="1">
        <v>2023</v>
      </c>
      <c r="C334" s="1">
        <v>3</v>
      </c>
      <c r="D334" s="1" t="s">
        <v>9</v>
      </c>
      <c r="E334" s="1">
        <v>574</v>
      </c>
      <c r="F334" s="1">
        <v>5</v>
      </c>
      <c r="G334" s="1">
        <v>27.5</v>
      </c>
    </row>
    <row r="335" spans="1:7" ht="14.25" customHeight="1">
      <c r="A335" s="2">
        <v>45006</v>
      </c>
      <c r="B335" s="1">
        <v>2023</v>
      </c>
      <c r="C335" s="1">
        <v>3</v>
      </c>
      <c r="D335" s="1" t="s">
        <v>9</v>
      </c>
      <c r="E335" s="1">
        <v>568</v>
      </c>
      <c r="F335" s="1">
        <v>7</v>
      </c>
      <c r="G335" s="1">
        <v>73.5</v>
      </c>
    </row>
    <row r="336" spans="1:7" ht="14.25" customHeight="1">
      <c r="A336" s="2">
        <v>45007</v>
      </c>
      <c r="B336" s="1">
        <v>2023</v>
      </c>
      <c r="C336" s="1">
        <v>3</v>
      </c>
      <c r="D336" s="1" t="s">
        <v>9</v>
      </c>
      <c r="E336" s="1">
        <v>580</v>
      </c>
      <c r="F336" s="1">
        <v>8</v>
      </c>
      <c r="G336" s="1">
        <v>64</v>
      </c>
    </row>
    <row r="337" spans="1:7" ht="14.25" customHeight="1">
      <c r="A337" s="2">
        <v>45007</v>
      </c>
      <c r="B337" s="1">
        <v>2023</v>
      </c>
      <c r="C337" s="1">
        <v>3</v>
      </c>
      <c r="D337" s="1" t="s">
        <v>9</v>
      </c>
      <c r="E337" s="1">
        <v>580</v>
      </c>
      <c r="F337" s="1">
        <v>8</v>
      </c>
      <c r="G337" s="1">
        <v>64</v>
      </c>
    </row>
    <row r="338" spans="1:7" ht="14.25" customHeight="1">
      <c r="A338" s="2">
        <v>45007</v>
      </c>
      <c r="B338" s="1">
        <v>2023</v>
      </c>
      <c r="C338" s="1">
        <v>3</v>
      </c>
      <c r="D338" s="1" t="s">
        <v>9</v>
      </c>
      <c r="E338" s="1">
        <v>576</v>
      </c>
      <c r="F338" s="1">
        <v>10</v>
      </c>
      <c r="G338" s="1">
        <v>125</v>
      </c>
    </row>
    <row r="339" spans="1:7" ht="14.25" customHeight="1"/>
    <row r="340" spans="1:7" ht="14.25" customHeight="1"/>
    <row r="341" spans="1:7" ht="14.25" customHeight="1"/>
    <row r="342" spans="1:7" ht="14.25" customHeight="1"/>
    <row r="343" spans="1:7" ht="14.25" customHeight="1"/>
    <row r="344" spans="1:7" ht="14.25" customHeight="1"/>
    <row r="345" spans="1:7" ht="14.25" customHeight="1"/>
    <row r="346" spans="1:7" ht="14.25" customHeight="1"/>
    <row r="347" spans="1:7" ht="14.25" customHeight="1"/>
    <row r="348" spans="1:7" ht="14.25" customHeight="1"/>
    <row r="349" spans="1:7" ht="14.25" customHeight="1"/>
    <row r="350" spans="1:7" ht="14.25" customHeight="1"/>
    <row r="351" spans="1:7" ht="14.25" customHeight="1"/>
    <row r="352" spans="1:7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/>
  <cols>
    <col min="1" max="1" width="12" customWidth="1"/>
    <col min="2" max="26" width="8.6640625" customWidth="1"/>
  </cols>
  <sheetData>
    <row r="1" spans="1:1" ht="14.25" customHeight="1">
      <c r="A1" s="3" t="s">
        <v>1</v>
      </c>
    </row>
    <row r="2" spans="1:1" ht="14.25" customHeight="1">
      <c r="A2" s="1">
        <f>'Dashboard Vendas'!$Q$11</f>
        <v>2022</v>
      </c>
    </row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4140625" defaultRowHeight="15" customHeight="1"/>
  <cols>
    <col min="1" max="1" width="6.6640625" customWidth="1"/>
    <col min="2" max="2" width="14.109375" customWidth="1"/>
    <col min="3" max="26" width="8.6640625" customWidth="1"/>
  </cols>
  <sheetData>
    <row r="1" spans="1:2" ht="14.25" customHeight="1">
      <c r="A1" s="1" t="s">
        <v>1</v>
      </c>
      <c r="B1" s="1" t="s">
        <v>19</v>
      </c>
    </row>
    <row r="2" spans="1:2" ht="14.25" customHeight="1">
      <c r="A2" s="1">
        <v>2022</v>
      </c>
      <c r="B2" s="4">
        <v>8065.5</v>
      </c>
    </row>
    <row r="3" spans="1:2" ht="14.25" customHeight="1">
      <c r="A3" s="1">
        <v>2023</v>
      </c>
      <c r="B3" s="4">
        <v>3681</v>
      </c>
    </row>
    <row r="4" spans="1:2" ht="14.25" customHeight="1"/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/>
  <cols>
    <col min="1" max="1" width="13.5546875" customWidth="1"/>
    <col min="2" max="2" width="23.6640625" customWidth="1"/>
    <col min="3" max="3" width="14.109375" customWidth="1"/>
    <col min="4" max="4" width="14.6640625" customWidth="1"/>
    <col min="5" max="5" width="15.5546875" customWidth="1"/>
    <col min="6" max="6" width="24.88671875" customWidth="1"/>
    <col min="7" max="26" width="8.6640625" customWidth="1"/>
  </cols>
  <sheetData>
    <row r="1" spans="1:3" ht="14.25" customHeight="1">
      <c r="A1" s="1" t="s">
        <v>20</v>
      </c>
      <c r="B1" s="1" t="s">
        <v>21</v>
      </c>
      <c r="C1" s="1" t="s">
        <v>19</v>
      </c>
    </row>
    <row r="2" spans="1:3" ht="14.25" customHeight="1">
      <c r="A2" s="1">
        <v>1</v>
      </c>
      <c r="B2" s="1" t="s">
        <v>22</v>
      </c>
      <c r="C2" s="4">
        <v>784.5</v>
      </c>
    </row>
    <row r="3" spans="1:3" ht="14.25" customHeight="1">
      <c r="A3" s="1">
        <v>2</v>
      </c>
      <c r="B3" s="1" t="s">
        <v>23</v>
      </c>
      <c r="C3" s="4">
        <v>667</v>
      </c>
    </row>
    <row r="4" spans="1:3" ht="14.25" customHeight="1">
      <c r="A4" s="1">
        <v>3</v>
      </c>
      <c r="B4" s="1" t="s">
        <v>24</v>
      </c>
      <c r="C4" s="4">
        <v>664</v>
      </c>
    </row>
    <row r="5" spans="1:3" ht="14.25" customHeight="1">
      <c r="A5" s="1">
        <v>4</v>
      </c>
      <c r="B5" s="1" t="s">
        <v>25</v>
      </c>
      <c r="C5" s="4">
        <v>531.5</v>
      </c>
    </row>
    <row r="6" spans="1:3" ht="14.25" customHeight="1">
      <c r="A6" s="1">
        <v>5</v>
      </c>
      <c r="B6" s="1" t="s">
        <v>26</v>
      </c>
      <c r="C6" s="4">
        <v>712.5</v>
      </c>
    </row>
    <row r="7" spans="1:3" ht="14.25" customHeight="1">
      <c r="A7" s="1">
        <v>6</v>
      </c>
      <c r="B7" s="1" t="s">
        <v>27</v>
      </c>
      <c r="C7" s="4">
        <v>762.5</v>
      </c>
    </row>
    <row r="8" spans="1:3" ht="14.25" customHeight="1">
      <c r="A8" s="1">
        <v>7</v>
      </c>
      <c r="B8" s="1" t="s">
        <v>28</v>
      </c>
      <c r="C8" s="4">
        <v>624.5</v>
      </c>
    </row>
    <row r="9" spans="1:3" ht="14.25" customHeight="1">
      <c r="A9" s="1">
        <v>8</v>
      </c>
      <c r="B9" s="1" t="s">
        <v>29</v>
      </c>
      <c r="C9" s="4">
        <v>651</v>
      </c>
    </row>
    <row r="10" spans="1:3" ht="14.25" customHeight="1">
      <c r="A10" s="1">
        <v>9</v>
      </c>
      <c r="B10" s="1" t="s">
        <v>30</v>
      </c>
      <c r="C10" s="4">
        <v>529</v>
      </c>
    </row>
    <row r="11" spans="1:3" ht="14.25" customHeight="1">
      <c r="A11" s="1">
        <v>10</v>
      </c>
      <c r="B11" s="1" t="s">
        <v>31</v>
      </c>
      <c r="C11" s="4">
        <v>691</v>
      </c>
    </row>
    <row r="12" spans="1:3" ht="14.25" customHeight="1">
      <c r="A12" s="1">
        <v>11</v>
      </c>
      <c r="B12" s="1" t="s">
        <v>32</v>
      </c>
      <c r="C12" s="4">
        <v>611.5</v>
      </c>
    </row>
    <row r="13" spans="1:3" ht="14.25" customHeight="1">
      <c r="A13" s="1">
        <v>12</v>
      </c>
      <c r="B13" s="1" t="s">
        <v>33</v>
      </c>
      <c r="C13" s="4">
        <v>836.5</v>
      </c>
    </row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D2" sqref="D2:E3"/>
    </sheetView>
  </sheetViews>
  <sheetFormatPr defaultColWidth="14.44140625" defaultRowHeight="15" customHeight="1"/>
  <cols>
    <col min="1" max="2" width="17.88671875" customWidth="1"/>
    <col min="3" max="3" width="3.44140625" customWidth="1"/>
    <col min="4" max="4" width="11.88671875" customWidth="1"/>
    <col min="5" max="5" width="14.5546875" customWidth="1"/>
    <col min="6" max="6" width="2.6640625" customWidth="1"/>
    <col min="7" max="7" width="8.6640625" customWidth="1"/>
    <col min="8" max="8" width="11.88671875" customWidth="1"/>
    <col min="9" max="9" width="12.109375" customWidth="1"/>
    <col min="10" max="26" width="8.6640625" customWidth="1"/>
  </cols>
  <sheetData>
    <row r="1" spans="1:9" ht="14.25" customHeight="1" thickBot="1">
      <c r="A1" s="5" t="s">
        <v>1</v>
      </c>
      <c r="B1" s="6">
        <f>'Dashboard Vendas'!Q11</f>
        <v>2022</v>
      </c>
      <c r="D1" s="30" t="s">
        <v>34</v>
      </c>
      <c r="E1" s="31"/>
      <c r="G1" s="52" t="s">
        <v>35</v>
      </c>
      <c r="H1" s="53"/>
      <c r="I1" s="54"/>
    </row>
    <row r="2" spans="1:9" ht="14.25" customHeight="1" thickBot="1">
      <c r="D2" s="7">
        <f ca="1">IFERROR(__xludf.DUMMYFUNCTION("ARRAY_CONSTRAIN(ARRAYFORMULA(UNIQUE(Vendas!$B$2:$B$338)), 2, 1)"),2022)</f>
        <v>2022</v>
      </c>
      <c r="E2" s="8">
        <f ca="1">SUMIF(Vendas!B:B,Base!D2,Vendas!G:G)</f>
        <v>8065.5</v>
      </c>
      <c r="G2" s="55" t="s">
        <v>36</v>
      </c>
      <c r="H2" s="9" t="s">
        <v>2</v>
      </c>
      <c r="I2" s="56" t="s">
        <v>19</v>
      </c>
    </row>
    <row r="3" spans="1:9" ht="14.25" customHeight="1" thickBot="1">
      <c r="A3" s="10" t="s">
        <v>37</v>
      </c>
      <c r="B3" s="11">
        <f>SUMIF(Vendas!B:B,Base!B1,Vendas!G:G)</f>
        <v>8065.5</v>
      </c>
      <c r="D3" s="12">
        <f ca="1">IFERROR(__xludf.DUMMYFUNCTION("""COMPUTED_VALUE"""),2023)</f>
        <v>2023</v>
      </c>
      <c r="E3" s="8">
        <f ca="1">SUMIF(Vendas!B:B,Base!D3,Vendas!G:G)</f>
        <v>3681</v>
      </c>
      <c r="G3" s="57">
        <v>1</v>
      </c>
      <c r="H3" s="13" t="str">
        <f>LEFT(_xlfn.XLOOKUP(G3,Vendas!C:C,Vendas!D:D,,0,1),3)</f>
        <v>Jan</v>
      </c>
      <c r="I3" s="58">
        <f>SUMIFS(Vendas!G:G,Vendas!B:B,Base!$B$1,Vendas!C:C,Base!G3)</f>
        <v>784.5</v>
      </c>
    </row>
    <row r="4" spans="1:9" ht="14.25" customHeight="1" thickBot="1">
      <c r="D4" s="12"/>
      <c r="E4" s="8"/>
      <c r="G4" s="59">
        <v>2</v>
      </c>
      <c r="H4" s="13" t="str">
        <f>LEFT(_xlfn.XLOOKUP(G4,Vendas!C:C,Vendas!D:D,,0,1),3)</f>
        <v>Fev</v>
      </c>
      <c r="I4" s="58">
        <f>SUMIFS(Vendas!G:G,Vendas!B:B,Base!$B$1,Vendas!C:C,Base!G4)</f>
        <v>667</v>
      </c>
    </row>
    <row r="5" spans="1:9" ht="14.25" customHeight="1" thickBot="1">
      <c r="A5" s="10" t="s">
        <v>38</v>
      </c>
      <c r="B5" s="14">
        <f>MAX(I3:I14)</f>
        <v>836.5</v>
      </c>
      <c r="D5" s="12"/>
      <c r="E5" s="8"/>
      <c r="G5" s="59">
        <v>3</v>
      </c>
      <c r="H5" s="13" t="str">
        <f>LEFT(_xlfn.XLOOKUP(G5,Vendas!C:C,Vendas!D:D,,0,1),3)</f>
        <v>Mar</v>
      </c>
      <c r="I5" s="58">
        <f>SUMIFS(Vendas!G:G,Vendas!B:B,Base!$B$1,Vendas!C:C,Base!G5)</f>
        <v>664</v>
      </c>
    </row>
    <row r="6" spans="1:9" ht="14.25" customHeight="1" thickBot="1">
      <c r="D6" s="12"/>
      <c r="E6" s="8"/>
      <c r="G6" s="59">
        <v>4</v>
      </c>
      <c r="H6" s="13" t="str">
        <f>LEFT(_xlfn.XLOOKUP(G6,Vendas!C:C,Vendas!D:D,,0,1),3)</f>
        <v>Abr</v>
      </c>
      <c r="I6" s="58">
        <f>SUMIFS(Vendas!G:G,Vendas!B:B,Base!$B$1,Vendas!C:C,Base!G6)</f>
        <v>531.5</v>
      </c>
    </row>
    <row r="7" spans="1:9" ht="14.25" customHeight="1" thickBot="1">
      <c r="A7" s="10" t="s">
        <v>39</v>
      </c>
      <c r="B7" s="15" t="str">
        <f>_xlfn.XLOOKUP(B5,I3:I14,H3:H14,,0)</f>
        <v>Dez</v>
      </c>
      <c r="D7" s="12"/>
      <c r="E7" s="8"/>
      <c r="G7" s="59">
        <v>5</v>
      </c>
      <c r="H7" s="13" t="str">
        <f>LEFT(_xlfn.XLOOKUP(G7,Vendas!C:C,Vendas!D:D,,0,1),3)</f>
        <v>Mai</v>
      </c>
      <c r="I7" s="58">
        <f>SUMIFS(Vendas!G:G,Vendas!B:B,Base!$B$1,Vendas!C:C,Base!G7)</f>
        <v>712.5</v>
      </c>
    </row>
    <row r="8" spans="1:9" ht="14.25" customHeight="1">
      <c r="D8" s="12"/>
      <c r="E8" s="8"/>
      <c r="G8" s="59">
        <v>6</v>
      </c>
      <c r="H8" s="13" t="str">
        <f>LEFT(_xlfn.XLOOKUP(G8,Vendas!C:C,Vendas!D:D,,0,1),3)</f>
        <v>Jun</v>
      </c>
      <c r="I8" s="58">
        <f>SUMIFS(Vendas!G:G,Vendas!B:B,Base!$B$1,Vendas!C:C,Base!G8)</f>
        <v>762.5</v>
      </c>
    </row>
    <row r="9" spans="1:9" ht="14.25" customHeight="1">
      <c r="D9" s="12"/>
      <c r="E9" s="8"/>
      <c r="G9" s="59">
        <v>7</v>
      </c>
      <c r="H9" s="13" t="str">
        <f>LEFT(_xlfn.XLOOKUP(G9,Vendas!C:C,Vendas!D:D,,0,1),3)</f>
        <v>Jul</v>
      </c>
      <c r="I9" s="58">
        <f>SUMIFS(Vendas!G:G,Vendas!B:B,Base!$B$1,Vendas!C:C,Base!G9)</f>
        <v>624.5</v>
      </c>
    </row>
    <row r="10" spans="1:9" ht="14.25" customHeight="1">
      <c r="D10" s="12"/>
      <c r="E10" s="8"/>
      <c r="G10" s="59">
        <v>8</v>
      </c>
      <c r="H10" s="13" t="str">
        <f>LEFT(_xlfn.XLOOKUP(G10,Vendas!C:C,Vendas!D:D,,0,1),3)</f>
        <v>Ago</v>
      </c>
      <c r="I10" s="58">
        <f>SUMIFS(Vendas!G:G,Vendas!B:B,Base!$B$1,Vendas!C:C,Base!G10)</f>
        <v>651</v>
      </c>
    </row>
    <row r="11" spans="1:9" ht="14.25" customHeight="1">
      <c r="G11" s="59">
        <v>9</v>
      </c>
      <c r="H11" s="13" t="str">
        <f>LEFT(_xlfn.XLOOKUP(G11,Vendas!C:C,Vendas!D:D,,0,1),3)</f>
        <v>Set</v>
      </c>
      <c r="I11" s="58">
        <f>SUMIFS(Vendas!G:G,Vendas!B:B,Base!$B$1,Vendas!C:C,Base!G11)</f>
        <v>529</v>
      </c>
    </row>
    <row r="12" spans="1:9" ht="14.25" customHeight="1">
      <c r="G12" s="59">
        <v>10</v>
      </c>
      <c r="H12" s="13" t="str">
        <f>LEFT(_xlfn.XLOOKUP(G12,Vendas!C:C,Vendas!D:D,,0,1),3)</f>
        <v>Out</v>
      </c>
      <c r="I12" s="58">
        <f>SUMIFS(Vendas!G:G,Vendas!B:B,Base!$B$1,Vendas!C:C,Base!G12)</f>
        <v>691</v>
      </c>
    </row>
    <row r="13" spans="1:9" ht="14.25" customHeight="1">
      <c r="G13" s="59">
        <v>11</v>
      </c>
      <c r="H13" s="13" t="str">
        <f>LEFT(_xlfn.XLOOKUP(G13,Vendas!C:C,Vendas!D:D,,0,1),3)</f>
        <v>Nov</v>
      </c>
      <c r="I13" s="58">
        <f>SUMIFS(Vendas!G:G,Vendas!B:B,Base!$B$1,Vendas!C:C,Base!G13)</f>
        <v>611.5</v>
      </c>
    </row>
    <row r="14" spans="1:9" ht="14.25" customHeight="1" thickBot="1">
      <c r="G14" s="60">
        <v>12</v>
      </c>
      <c r="H14" s="61" t="str">
        <f>LEFT(_xlfn.XLOOKUP(G14,Vendas!C:C,Vendas!D:D,,0,1),3)</f>
        <v>Dez</v>
      </c>
      <c r="I14" s="62">
        <f>SUMIFS(Vendas!G:G,Vendas!B:B,Base!$B$1,Vendas!C:C,Base!G14)</f>
        <v>836.5</v>
      </c>
    </row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1:E1"/>
    <mergeCell ref="G1:I1"/>
  </mergeCell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L1000"/>
  <sheetViews>
    <sheetView showGridLines="0" tabSelected="1" workbookViewId="0">
      <selection activeCell="BM29" sqref="BM29"/>
    </sheetView>
  </sheetViews>
  <sheetFormatPr defaultColWidth="14.44140625" defaultRowHeight="15" customHeight="1"/>
  <cols>
    <col min="1" max="64" width="2.33203125" customWidth="1"/>
  </cols>
  <sheetData>
    <row r="1" spans="2:64" ht="9" customHeight="1"/>
    <row r="2" spans="2:64" ht="9" customHeight="1">
      <c r="P2" s="43">
        <f>Base!B3</f>
        <v>8065.5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4"/>
      <c r="AD2" s="43">
        <f>Base!B5</f>
        <v>836.5</v>
      </c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4"/>
      <c r="AR2" s="45" t="str">
        <f>Base!B7</f>
        <v>Dez</v>
      </c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4"/>
    </row>
    <row r="3" spans="2:64" ht="9" customHeight="1">
      <c r="P3" s="44"/>
      <c r="Q3" s="39"/>
      <c r="R3" s="39"/>
      <c r="S3" s="39"/>
      <c r="T3" s="39"/>
      <c r="U3" s="39"/>
      <c r="V3" s="39"/>
      <c r="W3" s="39"/>
      <c r="X3" s="39"/>
      <c r="Y3" s="39"/>
      <c r="Z3" s="39"/>
      <c r="AA3" s="40"/>
      <c r="AB3" s="16"/>
      <c r="AC3" s="16"/>
      <c r="AD3" s="44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40"/>
      <c r="AP3" s="17"/>
      <c r="AQ3" s="17"/>
      <c r="AR3" s="44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40"/>
      <c r="BI3" s="17"/>
      <c r="BJ3" s="17"/>
      <c r="BK3" s="17"/>
      <c r="BL3" s="17"/>
    </row>
    <row r="4" spans="2:64" ht="9" customHeight="1">
      <c r="P4" s="44"/>
      <c r="Q4" s="39"/>
      <c r="R4" s="39"/>
      <c r="S4" s="39"/>
      <c r="T4" s="39"/>
      <c r="U4" s="39"/>
      <c r="V4" s="39"/>
      <c r="W4" s="39"/>
      <c r="X4" s="39"/>
      <c r="Y4" s="39"/>
      <c r="Z4" s="39"/>
      <c r="AA4" s="40"/>
      <c r="AB4" s="16"/>
      <c r="AC4" s="16"/>
      <c r="AD4" s="44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40"/>
      <c r="AP4" s="17"/>
      <c r="AQ4" s="17"/>
      <c r="AR4" s="44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0"/>
      <c r="BI4" s="17"/>
      <c r="BJ4" s="17"/>
      <c r="BK4" s="17"/>
      <c r="BL4" s="17"/>
    </row>
    <row r="5" spans="2:64" ht="9" customHeight="1">
      <c r="P5" s="35"/>
      <c r="Q5" s="36"/>
      <c r="R5" s="36"/>
      <c r="S5" s="36"/>
      <c r="T5" s="36"/>
      <c r="U5" s="36"/>
      <c r="V5" s="36"/>
      <c r="W5" s="36"/>
      <c r="X5" s="36"/>
      <c r="Y5" s="36"/>
      <c r="Z5" s="36"/>
      <c r="AA5" s="37"/>
      <c r="AB5" s="18"/>
      <c r="AC5" s="18"/>
      <c r="AD5" s="35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7"/>
      <c r="AP5" s="19"/>
      <c r="AQ5" s="19"/>
      <c r="AR5" s="35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7"/>
      <c r="BI5" s="20"/>
      <c r="BJ5" s="20"/>
      <c r="BK5" s="20"/>
      <c r="BL5" s="20"/>
    </row>
    <row r="6" spans="2:64" ht="9" customHeight="1">
      <c r="P6" s="46" t="s">
        <v>37</v>
      </c>
      <c r="Q6" s="47"/>
      <c r="R6" s="47"/>
      <c r="S6" s="47"/>
      <c r="T6" s="47"/>
      <c r="U6" s="47"/>
      <c r="V6" s="47"/>
      <c r="W6" s="47"/>
      <c r="X6" s="47"/>
      <c r="Y6" s="47"/>
      <c r="Z6" s="47"/>
      <c r="AA6" s="48"/>
      <c r="AB6" s="18"/>
      <c r="AC6" s="18"/>
      <c r="AD6" s="46" t="s">
        <v>38</v>
      </c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8"/>
      <c r="AP6" s="19"/>
      <c r="AQ6" s="19"/>
      <c r="AR6" s="46" t="s">
        <v>40</v>
      </c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I6" s="20"/>
      <c r="BJ6" s="20"/>
      <c r="BK6" s="20"/>
      <c r="BL6" s="20"/>
    </row>
    <row r="7" spans="2:64" ht="9" customHeight="1">
      <c r="P7" s="49"/>
      <c r="Q7" s="41"/>
      <c r="R7" s="41"/>
      <c r="S7" s="41"/>
      <c r="T7" s="41"/>
      <c r="U7" s="41"/>
      <c r="V7" s="41"/>
      <c r="W7" s="41"/>
      <c r="X7" s="41"/>
      <c r="Y7" s="41"/>
      <c r="Z7" s="41"/>
      <c r="AA7" s="42"/>
      <c r="AB7" s="18"/>
      <c r="AC7" s="18"/>
      <c r="AD7" s="49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2"/>
      <c r="AP7" s="19"/>
      <c r="AQ7" s="19"/>
      <c r="AR7" s="49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2"/>
      <c r="BI7" s="20"/>
      <c r="BJ7" s="20"/>
      <c r="BK7" s="20"/>
      <c r="BL7" s="20"/>
    </row>
    <row r="8" spans="2:64" ht="9" customHeight="1">
      <c r="AG8" s="18"/>
      <c r="AH8" s="18"/>
      <c r="AI8" s="18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</row>
    <row r="9" spans="2:64" ht="9" customHeight="1">
      <c r="B9" s="32" t="s">
        <v>34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  <c r="P9" s="21"/>
      <c r="Q9" s="50" t="s">
        <v>35</v>
      </c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4"/>
      <c r="BD9" s="17"/>
      <c r="BE9" s="17"/>
      <c r="BF9" s="17"/>
    </row>
    <row r="10" spans="2:64" ht="9" customHeigh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  <c r="P10" s="21"/>
      <c r="Q10" s="51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7"/>
      <c r="BD10" s="17"/>
      <c r="BE10" s="17"/>
      <c r="BF10" s="17"/>
    </row>
    <row r="11" spans="2:64" ht="9" customHeight="1">
      <c r="B11" s="22"/>
      <c r="O11" s="23"/>
      <c r="P11" s="23"/>
      <c r="Q11" s="38">
        <v>2022</v>
      </c>
      <c r="R11" s="39"/>
      <c r="S11" s="39"/>
      <c r="T11" s="39"/>
      <c r="U11" s="39"/>
      <c r="V11" s="40"/>
      <c r="AE11" s="24"/>
      <c r="AG11" s="24"/>
      <c r="AN11" s="24"/>
      <c r="AO11" s="24"/>
      <c r="AP11" s="24"/>
      <c r="AQ11" s="24"/>
      <c r="BC11" s="23"/>
    </row>
    <row r="12" spans="2:64" ht="9" customHeight="1" thickBot="1">
      <c r="B12" s="22"/>
      <c r="O12" s="23"/>
      <c r="P12" s="23"/>
      <c r="Q12" s="41"/>
      <c r="R12" s="41"/>
      <c r="S12" s="41"/>
      <c r="T12" s="41"/>
      <c r="U12" s="41"/>
      <c r="V12" s="42"/>
      <c r="AD12" s="24"/>
      <c r="AE12" s="24"/>
      <c r="AF12" s="24"/>
      <c r="AG12" s="24"/>
      <c r="AN12" s="24"/>
      <c r="AO12" s="24"/>
      <c r="AP12" s="24"/>
      <c r="AQ12" s="24"/>
      <c r="BC12" s="23"/>
    </row>
    <row r="13" spans="2:64" ht="9" customHeight="1" thickTop="1">
      <c r="B13" s="22"/>
      <c r="O13" s="23"/>
      <c r="P13" s="23"/>
      <c r="BC13" s="23"/>
    </row>
    <row r="14" spans="2:64" ht="9" customHeight="1">
      <c r="B14" s="22"/>
      <c r="O14" s="23"/>
      <c r="P14" s="23"/>
      <c r="BC14" s="23"/>
    </row>
    <row r="15" spans="2:64" ht="9" customHeight="1">
      <c r="B15" s="22"/>
      <c r="O15" s="23"/>
      <c r="P15" s="23"/>
      <c r="BC15" s="23"/>
    </row>
    <row r="16" spans="2:64" ht="9" customHeight="1">
      <c r="B16" s="22"/>
      <c r="O16" s="23"/>
      <c r="P16" s="23"/>
      <c r="BC16" s="23"/>
    </row>
    <row r="17" spans="2:55" ht="21.6">
      <c r="B17" s="22"/>
      <c r="O17" s="25"/>
      <c r="P17" s="25"/>
      <c r="Q17" s="26"/>
      <c r="BC17" s="23"/>
    </row>
    <row r="18" spans="2:55" ht="21.6">
      <c r="B18" s="22"/>
      <c r="O18" s="25"/>
      <c r="P18" s="25"/>
      <c r="Q18" s="26"/>
      <c r="BC18" s="23"/>
    </row>
    <row r="19" spans="2:55" ht="21.6">
      <c r="B19" s="22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5"/>
      <c r="P19" s="25"/>
      <c r="Q19" s="26"/>
      <c r="BC19" s="23"/>
    </row>
    <row r="20" spans="2:55" ht="9" customHeight="1">
      <c r="B20" s="22"/>
      <c r="O20" s="23"/>
      <c r="P20" s="23"/>
      <c r="BC20" s="23"/>
    </row>
    <row r="21" spans="2:55" ht="9" customHeight="1">
      <c r="B21" s="22"/>
      <c r="O21" s="23"/>
      <c r="P21" s="23"/>
      <c r="BC21" s="23"/>
    </row>
    <row r="22" spans="2:55" ht="9" customHeight="1">
      <c r="B22" s="22"/>
      <c r="O22" s="23"/>
      <c r="P22" s="23"/>
      <c r="BC22" s="23"/>
    </row>
    <row r="23" spans="2:55" ht="9" customHeight="1">
      <c r="B23" s="22"/>
      <c r="O23" s="23"/>
      <c r="P23" s="23"/>
      <c r="BC23" s="23"/>
    </row>
    <row r="24" spans="2:55" ht="9" customHeight="1">
      <c r="B24" s="22"/>
      <c r="O24" s="23"/>
      <c r="P24" s="23"/>
      <c r="BC24" s="23"/>
    </row>
    <row r="25" spans="2:55" thickBot="1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23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9"/>
    </row>
    <row r="26" spans="2:55" ht="9" customHeight="1" thickTop="1"/>
    <row r="27" spans="2:55" ht="9" customHeight="1"/>
    <row r="28" spans="2:55" ht="9" customHeight="1"/>
    <row r="29" spans="2:55" ht="9" customHeight="1"/>
    <row r="30" spans="2:55" ht="9" customHeight="1"/>
    <row r="31" spans="2:55" ht="9" customHeight="1"/>
    <row r="32" spans="2:55" ht="9" customHeight="1"/>
    <row r="33" ht="9" customHeight="1"/>
    <row r="34" ht="9" customHeight="1"/>
    <row r="35" ht="9" customHeight="1"/>
    <row r="36" ht="9" customHeight="1"/>
    <row r="37" ht="9" customHeight="1"/>
    <row r="38" ht="9" customHeight="1"/>
    <row r="39" ht="9" customHeight="1"/>
    <row r="40" ht="9" customHeight="1"/>
    <row r="41" ht="9" customHeight="1"/>
    <row r="42" ht="9" customHeight="1"/>
    <row r="43" ht="9" customHeight="1"/>
    <row r="44" ht="9" customHeight="1"/>
    <row r="45" ht="9" customHeight="1"/>
    <row r="46" ht="9" customHeight="1"/>
    <row r="47" ht="9" customHeight="1"/>
    <row r="48" ht="9" customHeight="1"/>
    <row r="49" ht="9" customHeight="1"/>
    <row r="50" ht="9" customHeight="1"/>
    <row r="51" ht="9" customHeight="1"/>
    <row r="52" ht="9" customHeight="1"/>
    <row r="53" ht="9" customHeight="1"/>
    <row r="54" ht="9" customHeight="1"/>
    <row r="55" ht="9" customHeight="1"/>
    <row r="56" ht="9" customHeight="1"/>
    <row r="57" ht="9" customHeight="1"/>
    <row r="58" ht="9" customHeight="1"/>
    <row r="59" ht="9" customHeight="1"/>
    <row r="60" ht="9" customHeight="1"/>
    <row r="61" ht="9" customHeight="1"/>
    <row r="62" ht="9" customHeight="1"/>
    <row r="63" ht="9" customHeight="1"/>
    <row r="64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  <row r="80" ht="9" customHeight="1"/>
    <row r="81" ht="9" customHeight="1"/>
    <row r="82" ht="9" customHeight="1"/>
    <row r="83" ht="9" customHeight="1"/>
    <row r="84" ht="9" customHeight="1"/>
    <row r="85" ht="9" customHeight="1"/>
    <row r="86" ht="9" customHeight="1"/>
    <row r="87" ht="9" customHeight="1"/>
    <row r="88" ht="9" customHeight="1"/>
    <row r="89" ht="9" customHeight="1"/>
    <row r="90" ht="9" customHeight="1"/>
    <row r="91" ht="9" customHeight="1"/>
    <row r="92" ht="9" customHeight="1"/>
    <row r="93" ht="9" customHeight="1"/>
    <row r="94" ht="9" customHeight="1"/>
    <row r="95" ht="9" customHeight="1"/>
    <row r="96" ht="9" customHeight="1"/>
    <row r="97" ht="9" customHeight="1"/>
    <row r="98" ht="9" customHeight="1"/>
    <row r="99" ht="9" customHeight="1"/>
    <row r="100" ht="9" customHeight="1"/>
    <row r="101" ht="9" customHeight="1"/>
    <row r="102" ht="9" customHeight="1"/>
    <row r="103" ht="9" customHeight="1"/>
    <row r="104" ht="9" customHeight="1"/>
    <row r="105" ht="9" customHeight="1"/>
    <row r="106" ht="9" customHeight="1"/>
    <row r="107" ht="9" customHeight="1"/>
    <row r="108" ht="9" customHeight="1"/>
    <row r="109" ht="9" customHeight="1"/>
    <row r="110" ht="9" customHeight="1"/>
    <row r="111" ht="9" customHeight="1"/>
    <row r="112" ht="9" customHeight="1"/>
    <row r="113" ht="9" customHeight="1"/>
    <row r="114" ht="9" customHeight="1"/>
    <row r="115" ht="9" customHeight="1"/>
    <row r="116" ht="9" customHeight="1"/>
    <row r="117" ht="9" customHeight="1"/>
    <row r="118" ht="9" customHeight="1"/>
    <row r="119" ht="9" customHeight="1"/>
    <row r="120" ht="9" customHeight="1"/>
    <row r="121" ht="9" customHeight="1"/>
    <row r="122" ht="9" customHeight="1"/>
    <row r="123" ht="9" customHeight="1"/>
    <row r="124" ht="9" customHeight="1"/>
    <row r="125" ht="9" customHeight="1"/>
    <row r="126" ht="9" customHeight="1"/>
    <row r="127" ht="9" customHeight="1"/>
    <row r="128" ht="9" customHeight="1"/>
    <row r="129" ht="9" customHeight="1"/>
    <row r="130" ht="9" customHeight="1"/>
    <row r="131" ht="9" customHeight="1"/>
    <row r="132" ht="9" customHeight="1"/>
    <row r="133" ht="9" customHeight="1"/>
    <row r="134" ht="9" customHeight="1"/>
    <row r="135" ht="9" customHeight="1"/>
    <row r="136" ht="9" customHeight="1"/>
    <row r="137" ht="9" customHeight="1"/>
    <row r="138" ht="9" customHeight="1"/>
    <row r="139" ht="9" customHeight="1"/>
    <row r="140" ht="9" customHeight="1"/>
    <row r="141" ht="9" customHeight="1"/>
    <row r="142" ht="9" customHeight="1"/>
    <row r="143" ht="9" customHeight="1"/>
    <row r="144" ht="9" customHeight="1"/>
    <row r="145" ht="9" customHeight="1"/>
    <row r="146" ht="9" customHeight="1"/>
    <row r="147" ht="9" customHeight="1"/>
    <row r="148" ht="9" customHeight="1"/>
    <row r="149" ht="9" customHeight="1"/>
    <row r="150" ht="9" customHeight="1"/>
    <row r="151" ht="9" customHeight="1"/>
    <row r="152" ht="9" customHeight="1"/>
    <row r="153" ht="9" customHeight="1"/>
    <row r="154" ht="9" customHeight="1"/>
    <row r="155" ht="9" customHeight="1"/>
    <row r="156" ht="9" customHeight="1"/>
    <row r="157" ht="9" customHeight="1"/>
    <row r="158" ht="9" customHeight="1"/>
    <row r="159" ht="9" customHeight="1"/>
    <row r="160" ht="9" customHeight="1"/>
    <row r="161" ht="9" customHeight="1"/>
    <row r="162" ht="9" customHeight="1"/>
    <row r="163" ht="9" customHeight="1"/>
    <row r="164" ht="9" customHeight="1"/>
    <row r="165" ht="9" customHeight="1"/>
    <row r="166" ht="9" customHeight="1"/>
    <row r="167" ht="9" customHeight="1"/>
    <row r="168" ht="9" customHeight="1"/>
    <row r="169" ht="9" customHeight="1"/>
    <row r="170" ht="9" customHeight="1"/>
    <row r="171" ht="9" customHeight="1"/>
    <row r="172" ht="9" customHeight="1"/>
    <row r="173" ht="9" customHeight="1"/>
    <row r="174" ht="9" customHeight="1"/>
    <row r="175" ht="9" customHeight="1"/>
    <row r="176" ht="9" customHeight="1"/>
    <row r="177" ht="9" customHeight="1"/>
    <row r="178" ht="9" customHeight="1"/>
    <row r="179" ht="9" customHeight="1"/>
    <row r="180" ht="9" customHeight="1"/>
    <row r="181" ht="9" customHeight="1"/>
    <row r="182" ht="9" customHeight="1"/>
    <row r="183" ht="9" customHeight="1"/>
    <row r="184" ht="9" customHeight="1"/>
    <row r="185" ht="9" customHeight="1"/>
    <row r="186" ht="9" customHeight="1"/>
    <row r="187" ht="9" customHeight="1"/>
    <row r="188" ht="9" customHeight="1"/>
    <row r="189" ht="9" customHeight="1"/>
    <row r="190" ht="9" customHeight="1"/>
    <row r="191" ht="9" customHeight="1"/>
    <row r="192" ht="9" customHeight="1"/>
    <row r="193" ht="9" customHeight="1"/>
    <row r="194" ht="9" customHeight="1"/>
    <row r="195" ht="9" customHeight="1"/>
    <row r="196" ht="9" customHeight="1"/>
    <row r="197" ht="9" customHeight="1"/>
    <row r="198" ht="9" customHeight="1"/>
    <row r="199" ht="9" customHeight="1"/>
    <row r="200" ht="9" customHeight="1"/>
    <row r="201" ht="9" customHeight="1"/>
    <row r="202" ht="9" customHeight="1"/>
    <row r="203" ht="9" customHeight="1"/>
    <row r="204" ht="9" customHeight="1"/>
    <row r="205" ht="9" customHeight="1"/>
    <row r="206" ht="9" customHeight="1"/>
    <row r="207" ht="9" customHeight="1"/>
    <row r="208" ht="9" customHeight="1"/>
    <row r="209" ht="9" customHeight="1"/>
    <row r="210" ht="9" customHeight="1"/>
    <row r="211" ht="9" customHeight="1"/>
    <row r="212" ht="9" customHeight="1"/>
    <row r="213" ht="9" customHeight="1"/>
    <row r="214" ht="9" customHeight="1"/>
    <row r="215" ht="9" customHeight="1"/>
    <row r="216" ht="9" customHeight="1"/>
    <row r="217" ht="9" customHeight="1"/>
    <row r="218" ht="9" customHeight="1"/>
    <row r="219" ht="9" customHeight="1"/>
    <row r="220" ht="9" customHeight="1"/>
    <row r="221" ht="9" customHeight="1"/>
    <row r="222" ht="9" customHeight="1"/>
    <row r="223" ht="9" customHeight="1"/>
    <row r="224" ht="9" customHeight="1"/>
    <row r="225" ht="9" customHeight="1"/>
    <row r="226" ht="9" customHeight="1"/>
    <row r="227" ht="9" customHeight="1"/>
    <row r="228" ht="9" customHeight="1"/>
    <row r="229" ht="9" customHeight="1"/>
    <row r="230" ht="9" customHeight="1"/>
    <row r="231" ht="9" customHeight="1"/>
    <row r="232" ht="9" customHeight="1"/>
    <row r="233" ht="9" customHeight="1"/>
    <row r="234" ht="9" customHeight="1"/>
    <row r="235" ht="9" customHeight="1"/>
    <row r="236" ht="9" customHeight="1"/>
    <row r="237" ht="9" customHeight="1"/>
    <row r="238" ht="9" customHeight="1"/>
    <row r="239" ht="9" customHeight="1"/>
    <row r="240" ht="9" customHeight="1"/>
    <row r="241" ht="9" customHeight="1"/>
    <row r="242" ht="9" customHeight="1"/>
    <row r="243" ht="9" customHeight="1"/>
    <row r="244" ht="9" customHeight="1"/>
    <row r="245" ht="9" customHeight="1"/>
    <row r="246" ht="9" customHeight="1"/>
    <row r="247" ht="9" customHeight="1"/>
    <row r="248" ht="9" customHeight="1"/>
    <row r="249" ht="9" customHeight="1"/>
    <row r="250" ht="9" customHeight="1"/>
    <row r="251" ht="9" customHeight="1"/>
    <row r="252" ht="9" customHeight="1"/>
    <row r="253" ht="9" customHeight="1"/>
    <row r="254" ht="9" customHeight="1"/>
    <row r="255" ht="9" customHeight="1"/>
    <row r="256" ht="9" customHeight="1"/>
    <row r="257" ht="9" customHeight="1"/>
    <row r="258" ht="9" customHeight="1"/>
    <row r="259" ht="9" customHeight="1"/>
    <row r="260" ht="9" customHeight="1"/>
    <row r="261" ht="9" customHeight="1"/>
    <row r="262" ht="9" customHeight="1"/>
    <row r="263" ht="9" customHeight="1"/>
    <row r="264" ht="9" customHeight="1"/>
    <row r="265" ht="9" customHeight="1"/>
    <row r="266" ht="9" customHeight="1"/>
    <row r="267" ht="9" customHeight="1"/>
    <row r="268" ht="9" customHeight="1"/>
    <row r="269" ht="9" customHeight="1"/>
    <row r="270" ht="9" customHeight="1"/>
    <row r="271" ht="9" customHeight="1"/>
    <row r="272" ht="9" customHeight="1"/>
    <row r="273" ht="9" customHeight="1"/>
    <row r="274" ht="9" customHeight="1"/>
    <row r="275" ht="9" customHeight="1"/>
    <row r="276" ht="9" customHeight="1"/>
    <row r="277" ht="9" customHeight="1"/>
    <row r="278" ht="9" customHeight="1"/>
    <row r="279" ht="9" customHeight="1"/>
    <row r="280" ht="9" customHeight="1"/>
    <row r="281" ht="9" customHeight="1"/>
    <row r="282" ht="9" customHeight="1"/>
    <row r="283" ht="9" customHeight="1"/>
    <row r="284" ht="9" customHeight="1"/>
    <row r="285" ht="9" customHeight="1"/>
    <row r="286" ht="9" customHeight="1"/>
    <row r="287" ht="9" customHeight="1"/>
    <row r="288" ht="9" customHeight="1"/>
    <row r="289" ht="9" customHeight="1"/>
    <row r="290" ht="9" customHeight="1"/>
    <row r="291" ht="9" customHeight="1"/>
    <row r="292" ht="9" customHeight="1"/>
    <row r="293" ht="9" customHeight="1"/>
    <row r="294" ht="9" customHeight="1"/>
    <row r="295" ht="9" customHeight="1"/>
    <row r="296" ht="9" customHeight="1"/>
    <row r="297" ht="9" customHeight="1"/>
    <row r="298" ht="9" customHeight="1"/>
    <row r="299" ht="9" customHeight="1"/>
    <row r="300" ht="9" customHeight="1"/>
    <row r="301" ht="9" customHeight="1"/>
    <row r="302" ht="9" customHeight="1"/>
    <row r="303" ht="9" customHeight="1"/>
    <row r="304" ht="9" customHeight="1"/>
    <row r="305" ht="9" customHeight="1"/>
    <row r="306" ht="9" customHeight="1"/>
    <row r="307" ht="9" customHeight="1"/>
    <row r="308" ht="9" customHeight="1"/>
    <row r="309" ht="9" customHeight="1"/>
    <row r="310" ht="9" customHeight="1"/>
    <row r="311" ht="9" customHeight="1"/>
    <row r="312" ht="9" customHeight="1"/>
    <row r="313" ht="9" customHeight="1"/>
    <row r="314" ht="9" customHeight="1"/>
    <row r="315" ht="9" customHeight="1"/>
    <row r="316" ht="9" customHeight="1"/>
    <row r="317" ht="9" customHeight="1"/>
    <row r="318" ht="9" customHeight="1"/>
    <row r="319" ht="9" customHeight="1"/>
    <row r="320" ht="9" customHeight="1"/>
    <row r="321" ht="9" customHeight="1"/>
    <row r="322" ht="9" customHeight="1"/>
    <row r="323" ht="9" customHeight="1"/>
    <row r="324" ht="9" customHeight="1"/>
    <row r="325" ht="9" customHeight="1"/>
    <row r="326" ht="9" customHeight="1"/>
    <row r="327" ht="9" customHeight="1"/>
    <row r="328" ht="9" customHeight="1"/>
    <row r="329" ht="9" customHeight="1"/>
    <row r="330" ht="9" customHeight="1"/>
    <row r="331" ht="9" customHeight="1"/>
    <row r="332" ht="9" customHeight="1"/>
    <row r="333" ht="9" customHeight="1"/>
    <row r="334" ht="9" customHeight="1"/>
    <row r="335" ht="9" customHeight="1"/>
    <row r="336" ht="9" customHeight="1"/>
    <row r="337" ht="9" customHeight="1"/>
    <row r="338" ht="9" customHeight="1"/>
    <row r="339" ht="9" customHeight="1"/>
    <row r="340" ht="9" customHeight="1"/>
    <row r="341" ht="9" customHeight="1"/>
    <row r="342" ht="9" customHeight="1"/>
    <row r="343" ht="9" customHeight="1"/>
    <row r="344" ht="9" customHeight="1"/>
    <row r="345" ht="9" customHeight="1"/>
    <row r="346" ht="9" customHeight="1"/>
    <row r="347" ht="9" customHeight="1"/>
    <row r="348" ht="9" customHeight="1"/>
    <row r="349" ht="9" customHeight="1"/>
    <row r="350" ht="9" customHeight="1"/>
    <row r="351" ht="9" customHeight="1"/>
    <row r="352" ht="9" customHeight="1"/>
    <row r="353" ht="9" customHeight="1"/>
    <row r="354" ht="9" customHeight="1"/>
    <row r="355" ht="9" customHeight="1"/>
    <row r="356" ht="9" customHeight="1"/>
    <row r="357" ht="9" customHeight="1"/>
    <row r="358" ht="9" customHeight="1"/>
    <row r="359" ht="9" customHeight="1"/>
    <row r="360" ht="9" customHeight="1"/>
    <row r="361" ht="9" customHeight="1"/>
    <row r="362" ht="9" customHeight="1"/>
    <row r="363" ht="9" customHeight="1"/>
    <row r="364" ht="9" customHeight="1"/>
    <row r="365" ht="9" customHeight="1"/>
    <row r="366" ht="9" customHeight="1"/>
    <row r="367" ht="9" customHeight="1"/>
    <row r="368" ht="9" customHeight="1"/>
    <row r="369" ht="9" customHeight="1"/>
    <row r="370" ht="9" customHeight="1"/>
    <row r="371" ht="9" customHeight="1"/>
    <row r="372" ht="9" customHeight="1"/>
    <row r="373" ht="9" customHeight="1"/>
    <row r="374" ht="9" customHeight="1"/>
    <row r="375" ht="9" customHeight="1"/>
    <row r="376" ht="9" customHeight="1"/>
    <row r="377" ht="9" customHeight="1"/>
    <row r="378" ht="9" customHeight="1"/>
    <row r="379" ht="9" customHeight="1"/>
    <row r="380" ht="9" customHeight="1"/>
    <row r="381" ht="9" customHeight="1"/>
    <row r="382" ht="9" customHeight="1"/>
    <row r="383" ht="9" customHeight="1"/>
    <row r="384" ht="9" customHeight="1"/>
    <row r="385" ht="9" customHeight="1"/>
    <row r="386" ht="9" customHeight="1"/>
    <row r="387" ht="9" customHeight="1"/>
    <row r="388" ht="9" customHeight="1"/>
    <row r="389" ht="9" customHeight="1"/>
    <row r="390" ht="9" customHeight="1"/>
    <row r="391" ht="9" customHeight="1"/>
    <row r="392" ht="9" customHeight="1"/>
    <row r="393" ht="9" customHeight="1"/>
    <row r="394" ht="9" customHeight="1"/>
    <row r="395" ht="9" customHeight="1"/>
    <row r="396" ht="9" customHeight="1"/>
    <row r="397" ht="9" customHeight="1"/>
    <row r="398" ht="9" customHeight="1"/>
    <row r="399" ht="9" customHeight="1"/>
    <row r="400" ht="9" customHeight="1"/>
    <row r="401" ht="9" customHeight="1"/>
    <row r="402" ht="9" customHeight="1"/>
    <row r="403" ht="9" customHeight="1"/>
    <row r="404" ht="9" customHeight="1"/>
    <row r="405" ht="9" customHeight="1"/>
    <row r="406" ht="9" customHeight="1"/>
    <row r="407" ht="9" customHeight="1"/>
    <row r="408" ht="9" customHeight="1"/>
    <row r="409" ht="9" customHeight="1"/>
    <row r="410" ht="9" customHeight="1"/>
    <row r="411" ht="9" customHeight="1"/>
    <row r="412" ht="9" customHeight="1"/>
    <row r="413" ht="9" customHeight="1"/>
    <row r="414" ht="9" customHeight="1"/>
    <row r="415" ht="9" customHeight="1"/>
    <row r="416" ht="9" customHeight="1"/>
    <row r="417" ht="9" customHeight="1"/>
    <row r="418" ht="9" customHeight="1"/>
    <row r="419" ht="9" customHeight="1"/>
    <row r="420" ht="9" customHeight="1"/>
    <row r="421" ht="9" customHeight="1"/>
    <row r="422" ht="9" customHeight="1"/>
    <row r="423" ht="9" customHeight="1"/>
    <row r="424" ht="9" customHeight="1"/>
    <row r="425" ht="9" customHeight="1"/>
    <row r="426" ht="9" customHeight="1"/>
    <row r="427" ht="9" customHeight="1"/>
    <row r="428" ht="9" customHeight="1"/>
    <row r="429" ht="9" customHeight="1"/>
    <row r="430" ht="9" customHeight="1"/>
    <row r="431" ht="9" customHeight="1"/>
    <row r="432" ht="9" customHeight="1"/>
    <row r="433" ht="9" customHeight="1"/>
    <row r="434" ht="9" customHeight="1"/>
    <row r="435" ht="9" customHeight="1"/>
    <row r="436" ht="9" customHeight="1"/>
    <row r="437" ht="9" customHeight="1"/>
    <row r="438" ht="9" customHeight="1"/>
    <row r="439" ht="9" customHeight="1"/>
    <row r="440" ht="9" customHeight="1"/>
    <row r="441" ht="9" customHeight="1"/>
    <row r="442" ht="9" customHeight="1"/>
    <row r="443" ht="9" customHeight="1"/>
    <row r="444" ht="9" customHeight="1"/>
    <row r="445" ht="9" customHeight="1"/>
    <row r="446" ht="9" customHeight="1"/>
    <row r="447" ht="9" customHeight="1"/>
    <row r="448" ht="9" customHeight="1"/>
    <row r="449" ht="9" customHeight="1"/>
    <row r="450" ht="9" customHeight="1"/>
    <row r="451" ht="9" customHeight="1"/>
    <row r="452" ht="9" customHeight="1"/>
    <row r="453" ht="9" customHeight="1"/>
    <row r="454" ht="9" customHeight="1"/>
    <row r="455" ht="9" customHeight="1"/>
    <row r="456" ht="9" customHeight="1"/>
    <row r="457" ht="9" customHeight="1"/>
    <row r="458" ht="9" customHeight="1"/>
    <row r="459" ht="9" customHeight="1"/>
    <row r="460" ht="9" customHeight="1"/>
    <row r="461" ht="9" customHeight="1"/>
    <row r="462" ht="9" customHeight="1"/>
    <row r="463" ht="9" customHeight="1"/>
    <row r="464" ht="9" customHeight="1"/>
    <row r="465" ht="9" customHeight="1"/>
    <row r="466" ht="9" customHeight="1"/>
    <row r="467" ht="9" customHeight="1"/>
    <row r="468" ht="9" customHeight="1"/>
    <row r="469" ht="9" customHeight="1"/>
    <row r="470" ht="9" customHeight="1"/>
    <row r="471" ht="9" customHeight="1"/>
    <row r="472" ht="9" customHeight="1"/>
    <row r="473" ht="9" customHeight="1"/>
    <row r="474" ht="9" customHeight="1"/>
    <row r="475" ht="9" customHeight="1"/>
    <row r="476" ht="9" customHeight="1"/>
    <row r="477" ht="9" customHeight="1"/>
    <row r="478" ht="9" customHeight="1"/>
    <row r="479" ht="9" customHeight="1"/>
    <row r="480" ht="9" customHeight="1"/>
    <row r="481" ht="9" customHeight="1"/>
    <row r="482" ht="9" customHeight="1"/>
    <row r="483" ht="9" customHeight="1"/>
    <row r="484" ht="9" customHeight="1"/>
    <row r="485" ht="9" customHeight="1"/>
    <row r="486" ht="9" customHeight="1"/>
    <row r="487" ht="9" customHeight="1"/>
    <row r="488" ht="9" customHeight="1"/>
    <row r="489" ht="9" customHeight="1"/>
    <row r="490" ht="9" customHeight="1"/>
    <row r="491" ht="9" customHeight="1"/>
    <row r="492" ht="9" customHeight="1"/>
    <row r="493" ht="9" customHeight="1"/>
    <row r="494" ht="9" customHeight="1"/>
    <row r="495" ht="9" customHeight="1"/>
    <row r="496" ht="9" customHeight="1"/>
    <row r="497" ht="9" customHeight="1"/>
    <row r="498" ht="9" customHeight="1"/>
    <row r="499" ht="9" customHeight="1"/>
    <row r="500" ht="9" customHeight="1"/>
    <row r="501" ht="9" customHeight="1"/>
    <row r="502" ht="9" customHeight="1"/>
    <row r="503" ht="9" customHeight="1"/>
    <row r="504" ht="9" customHeight="1"/>
    <row r="505" ht="9" customHeight="1"/>
    <row r="506" ht="9" customHeight="1"/>
    <row r="507" ht="9" customHeight="1"/>
    <row r="508" ht="9" customHeight="1"/>
    <row r="509" ht="9" customHeight="1"/>
    <row r="510" ht="9" customHeight="1"/>
    <row r="511" ht="9" customHeight="1"/>
    <row r="512" ht="9" customHeight="1"/>
    <row r="513" ht="9" customHeight="1"/>
    <row r="514" ht="9" customHeight="1"/>
    <row r="515" ht="9" customHeight="1"/>
    <row r="516" ht="9" customHeight="1"/>
    <row r="517" ht="9" customHeight="1"/>
    <row r="518" ht="9" customHeight="1"/>
    <row r="519" ht="9" customHeight="1"/>
    <row r="520" ht="9" customHeight="1"/>
    <row r="521" ht="9" customHeight="1"/>
    <row r="522" ht="9" customHeight="1"/>
    <row r="523" ht="9" customHeight="1"/>
    <row r="524" ht="9" customHeight="1"/>
    <row r="525" ht="9" customHeight="1"/>
    <row r="526" ht="9" customHeight="1"/>
    <row r="527" ht="9" customHeight="1"/>
    <row r="528" ht="9" customHeight="1"/>
    <row r="529" ht="9" customHeight="1"/>
    <row r="530" ht="9" customHeight="1"/>
    <row r="531" ht="9" customHeight="1"/>
    <row r="532" ht="9" customHeight="1"/>
    <row r="533" ht="9" customHeight="1"/>
    <row r="534" ht="9" customHeight="1"/>
    <row r="535" ht="9" customHeight="1"/>
    <row r="536" ht="9" customHeight="1"/>
    <row r="537" ht="9" customHeight="1"/>
    <row r="538" ht="9" customHeight="1"/>
    <row r="539" ht="9" customHeight="1"/>
    <row r="540" ht="9" customHeight="1"/>
    <row r="541" ht="9" customHeight="1"/>
    <row r="542" ht="9" customHeight="1"/>
    <row r="543" ht="9" customHeight="1"/>
    <row r="544" ht="9" customHeight="1"/>
    <row r="545" ht="9" customHeight="1"/>
    <row r="546" ht="9" customHeight="1"/>
    <row r="547" ht="9" customHeight="1"/>
    <row r="548" ht="9" customHeight="1"/>
    <row r="549" ht="9" customHeight="1"/>
    <row r="550" ht="9" customHeight="1"/>
    <row r="551" ht="9" customHeight="1"/>
    <row r="552" ht="9" customHeight="1"/>
    <row r="553" ht="9" customHeight="1"/>
    <row r="554" ht="9" customHeight="1"/>
    <row r="555" ht="9" customHeight="1"/>
    <row r="556" ht="9" customHeight="1"/>
    <row r="557" ht="9" customHeight="1"/>
    <row r="558" ht="9" customHeight="1"/>
    <row r="559" ht="9" customHeight="1"/>
    <row r="560" ht="9" customHeight="1"/>
    <row r="561" ht="9" customHeight="1"/>
    <row r="562" ht="9" customHeight="1"/>
    <row r="563" ht="9" customHeight="1"/>
    <row r="564" ht="9" customHeight="1"/>
    <row r="565" ht="9" customHeight="1"/>
    <row r="566" ht="9" customHeight="1"/>
    <row r="567" ht="9" customHeight="1"/>
    <row r="568" ht="9" customHeight="1"/>
    <row r="569" ht="9" customHeight="1"/>
    <row r="570" ht="9" customHeight="1"/>
    <row r="571" ht="9" customHeight="1"/>
    <row r="572" ht="9" customHeight="1"/>
    <row r="573" ht="9" customHeight="1"/>
    <row r="574" ht="9" customHeight="1"/>
    <row r="575" ht="9" customHeight="1"/>
    <row r="576" ht="9" customHeight="1"/>
    <row r="577" ht="9" customHeight="1"/>
    <row r="578" ht="9" customHeight="1"/>
    <row r="579" ht="9" customHeight="1"/>
    <row r="580" ht="9" customHeight="1"/>
    <row r="581" ht="9" customHeight="1"/>
    <row r="582" ht="9" customHeight="1"/>
    <row r="583" ht="9" customHeight="1"/>
    <row r="584" ht="9" customHeight="1"/>
    <row r="585" ht="9" customHeight="1"/>
    <row r="586" ht="9" customHeight="1"/>
    <row r="587" ht="9" customHeight="1"/>
    <row r="588" ht="9" customHeight="1"/>
    <row r="589" ht="9" customHeight="1"/>
    <row r="590" ht="9" customHeight="1"/>
    <row r="591" ht="9" customHeight="1"/>
    <row r="592" ht="9" customHeight="1"/>
    <row r="593" ht="9" customHeight="1"/>
    <row r="594" ht="9" customHeight="1"/>
    <row r="595" ht="9" customHeight="1"/>
    <row r="596" ht="9" customHeight="1"/>
    <row r="597" ht="9" customHeight="1"/>
    <row r="598" ht="9" customHeight="1"/>
    <row r="599" ht="9" customHeight="1"/>
    <row r="600" ht="9" customHeight="1"/>
    <row r="601" ht="9" customHeight="1"/>
    <row r="602" ht="9" customHeight="1"/>
    <row r="603" ht="9" customHeight="1"/>
    <row r="604" ht="9" customHeight="1"/>
    <row r="605" ht="9" customHeight="1"/>
    <row r="606" ht="9" customHeight="1"/>
    <row r="607" ht="9" customHeight="1"/>
    <row r="608" ht="9" customHeight="1"/>
    <row r="609" ht="9" customHeight="1"/>
    <row r="610" ht="9" customHeight="1"/>
    <row r="611" ht="9" customHeight="1"/>
    <row r="612" ht="9" customHeight="1"/>
    <row r="613" ht="9" customHeight="1"/>
    <row r="614" ht="9" customHeight="1"/>
    <row r="615" ht="9" customHeight="1"/>
    <row r="616" ht="9" customHeight="1"/>
    <row r="617" ht="9" customHeight="1"/>
    <row r="618" ht="9" customHeight="1"/>
    <row r="619" ht="9" customHeight="1"/>
    <row r="620" ht="9" customHeight="1"/>
    <row r="621" ht="9" customHeight="1"/>
    <row r="622" ht="9" customHeight="1"/>
    <row r="623" ht="9" customHeight="1"/>
    <row r="624" ht="9" customHeight="1"/>
    <row r="625" ht="9" customHeight="1"/>
    <row r="626" ht="9" customHeight="1"/>
    <row r="627" ht="9" customHeight="1"/>
    <row r="628" ht="9" customHeight="1"/>
    <row r="629" ht="9" customHeight="1"/>
    <row r="630" ht="9" customHeight="1"/>
    <row r="631" ht="9" customHeight="1"/>
    <row r="632" ht="9" customHeight="1"/>
    <row r="633" ht="9" customHeight="1"/>
    <row r="634" ht="9" customHeight="1"/>
    <row r="635" ht="9" customHeight="1"/>
    <row r="636" ht="9" customHeight="1"/>
    <row r="637" ht="9" customHeight="1"/>
    <row r="638" ht="9" customHeight="1"/>
    <row r="639" ht="9" customHeight="1"/>
    <row r="640" ht="9" customHeight="1"/>
    <row r="641" ht="9" customHeight="1"/>
    <row r="642" ht="9" customHeight="1"/>
    <row r="643" ht="9" customHeight="1"/>
    <row r="644" ht="9" customHeight="1"/>
    <row r="645" ht="9" customHeight="1"/>
    <row r="646" ht="9" customHeight="1"/>
    <row r="647" ht="9" customHeight="1"/>
    <row r="648" ht="9" customHeight="1"/>
    <row r="649" ht="9" customHeight="1"/>
    <row r="650" ht="9" customHeight="1"/>
    <row r="651" ht="9" customHeight="1"/>
    <row r="652" ht="9" customHeight="1"/>
    <row r="653" ht="9" customHeight="1"/>
    <row r="654" ht="9" customHeight="1"/>
    <row r="655" ht="9" customHeight="1"/>
    <row r="656" ht="9" customHeight="1"/>
    <row r="657" ht="9" customHeight="1"/>
    <row r="658" ht="9" customHeight="1"/>
    <row r="659" ht="9" customHeight="1"/>
    <row r="660" ht="9" customHeight="1"/>
    <row r="661" ht="9" customHeight="1"/>
    <row r="662" ht="9" customHeight="1"/>
    <row r="663" ht="9" customHeight="1"/>
    <row r="664" ht="9" customHeight="1"/>
    <row r="665" ht="9" customHeight="1"/>
    <row r="666" ht="9" customHeight="1"/>
    <row r="667" ht="9" customHeight="1"/>
    <row r="668" ht="9" customHeight="1"/>
    <row r="669" ht="9" customHeight="1"/>
    <row r="670" ht="9" customHeight="1"/>
    <row r="671" ht="9" customHeight="1"/>
    <row r="672" ht="9" customHeight="1"/>
    <row r="673" ht="9" customHeight="1"/>
    <row r="674" ht="9" customHeight="1"/>
    <row r="675" ht="9" customHeight="1"/>
    <row r="676" ht="9" customHeight="1"/>
    <row r="677" ht="9" customHeight="1"/>
    <row r="678" ht="9" customHeight="1"/>
    <row r="679" ht="9" customHeight="1"/>
    <row r="680" ht="9" customHeight="1"/>
    <row r="681" ht="9" customHeight="1"/>
    <row r="682" ht="9" customHeight="1"/>
    <row r="683" ht="9" customHeight="1"/>
    <row r="684" ht="9" customHeight="1"/>
    <row r="685" ht="9" customHeight="1"/>
    <row r="686" ht="9" customHeight="1"/>
    <row r="687" ht="9" customHeight="1"/>
    <row r="688" ht="9" customHeight="1"/>
    <row r="689" ht="9" customHeight="1"/>
    <row r="690" ht="9" customHeight="1"/>
    <row r="691" ht="9" customHeight="1"/>
    <row r="692" ht="9" customHeight="1"/>
    <row r="693" ht="9" customHeight="1"/>
    <row r="694" ht="9" customHeight="1"/>
    <row r="695" ht="9" customHeight="1"/>
    <row r="696" ht="9" customHeight="1"/>
    <row r="697" ht="9" customHeight="1"/>
    <row r="698" ht="9" customHeight="1"/>
    <row r="699" ht="9" customHeight="1"/>
    <row r="700" ht="9" customHeight="1"/>
    <row r="701" ht="9" customHeight="1"/>
    <row r="702" ht="9" customHeight="1"/>
    <row r="703" ht="9" customHeight="1"/>
    <row r="704" ht="9" customHeight="1"/>
    <row r="705" ht="9" customHeight="1"/>
    <row r="706" ht="9" customHeight="1"/>
    <row r="707" ht="9" customHeight="1"/>
    <row r="708" ht="9" customHeight="1"/>
    <row r="709" ht="9" customHeight="1"/>
    <row r="710" ht="9" customHeight="1"/>
    <row r="711" ht="9" customHeight="1"/>
    <row r="712" ht="9" customHeight="1"/>
    <row r="713" ht="9" customHeight="1"/>
    <row r="714" ht="9" customHeight="1"/>
    <row r="715" ht="9" customHeight="1"/>
    <row r="716" ht="9" customHeight="1"/>
    <row r="717" ht="9" customHeight="1"/>
    <row r="718" ht="9" customHeight="1"/>
    <row r="719" ht="9" customHeight="1"/>
    <row r="720" ht="9" customHeight="1"/>
    <row r="721" ht="9" customHeight="1"/>
    <row r="722" ht="9" customHeight="1"/>
    <row r="723" ht="9" customHeight="1"/>
    <row r="724" ht="9" customHeight="1"/>
    <row r="725" ht="9" customHeight="1"/>
    <row r="726" ht="9" customHeight="1"/>
    <row r="727" ht="9" customHeight="1"/>
    <row r="728" ht="9" customHeight="1"/>
    <row r="729" ht="9" customHeight="1"/>
    <row r="730" ht="9" customHeight="1"/>
    <row r="731" ht="9" customHeight="1"/>
    <row r="732" ht="9" customHeight="1"/>
    <row r="733" ht="9" customHeight="1"/>
    <row r="734" ht="9" customHeight="1"/>
    <row r="735" ht="9" customHeight="1"/>
    <row r="736" ht="9" customHeight="1"/>
    <row r="737" ht="9" customHeight="1"/>
    <row r="738" ht="9" customHeight="1"/>
    <row r="739" ht="9" customHeight="1"/>
    <row r="740" ht="9" customHeight="1"/>
    <row r="741" ht="9" customHeight="1"/>
    <row r="742" ht="9" customHeight="1"/>
    <row r="743" ht="9" customHeight="1"/>
    <row r="744" ht="9" customHeight="1"/>
    <row r="745" ht="9" customHeight="1"/>
    <row r="746" ht="9" customHeight="1"/>
    <row r="747" ht="9" customHeight="1"/>
    <row r="748" ht="9" customHeight="1"/>
    <row r="749" ht="9" customHeight="1"/>
    <row r="750" ht="9" customHeight="1"/>
    <row r="751" ht="9" customHeight="1"/>
    <row r="752" ht="9" customHeight="1"/>
    <row r="753" ht="9" customHeight="1"/>
    <row r="754" ht="9" customHeight="1"/>
    <row r="755" ht="9" customHeight="1"/>
    <row r="756" ht="9" customHeight="1"/>
    <row r="757" ht="9" customHeight="1"/>
    <row r="758" ht="9" customHeight="1"/>
    <row r="759" ht="9" customHeight="1"/>
    <row r="760" ht="9" customHeight="1"/>
    <row r="761" ht="9" customHeight="1"/>
    <row r="762" ht="9" customHeight="1"/>
    <row r="763" ht="9" customHeight="1"/>
    <row r="764" ht="9" customHeight="1"/>
    <row r="765" ht="9" customHeight="1"/>
    <row r="766" ht="9" customHeight="1"/>
    <row r="767" ht="9" customHeight="1"/>
    <row r="768" ht="9" customHeight="1"/>
    <row r="769" ht="9" customHeight="1"/>
    <row r="770" ht="9" customHeight="1"/>
    <row r="771" ht="9" customHeight="1"/>
    <row r="772" ht="9" customHeight="1"/>
    <row r="773" ht="9" customHeight="1"/>
    <row r="774" ht="9" customHeight="1"/>
    <row r="775" ht="9" customHeight="1"/>
    <row r="776" ht="9" customHeight="1"/>
    <row r="777" ht="9" customHeight="1"/>
    <row r="778" ht="9" customHeight="1"/>
    <row r="779" ht="9" customHeight="1"/>
    <row r="780" ht="9" customHeight="1"/>
    <row r="781" ht="9" customHeight="1"/>
    <row r="782" ht="9" customHeight="1"/>
    <row r="783" ht="9" customHeight="1"/>
    <row r="784" ht="9" customHeight="1"/>
    <row r="785" ht="9" customHeight="1"/>
    <row r="786" ht="9" customHeight="1"/>
    <row r="787" ht="9" customHeight="1"/>
    <row r="788" ht="9" customHeight="1"/>
    <row r="789" ht="9" customHeight="1"/>
    <row r="790" ht="9" customHeight="1"/>
    <row r="791" ht="9" customHeight="1"/>
    <row r="792" ht="9" customHeight="1"/>
    <row r="793" ht="9" customHeight="1"/>
    <row r="794" ht="9" customHeight="1"/>
    <row r="795" ht="9" customHeight="1"/>
    <row r="796" ht="9" customHeight="1"/>
    <row r="797" ht="9" customHeight="1"/>
    <row r="798" ht="9" customHeight="1"/>
    <row r="799" ht="9" customHeight="1"/>
    <row r="800" ht="9" customHeight="1"/>
    <row r="801" ht="9" customHeight="1"/>
    <row r="802" ht="9" customHeight="1"/>
    <row r="803" ht="9" customHeight="1"/>
    <row r="804" ht="9" customHeight="1"/>
    <row r="805" ht="9" customHeight="1"/>
    <row r="806" ht="9" customHeight="1"/>
    <row r="807" ht="9" customHeight="1"/>
    <row r="808" ht="9" customHeight="1"/>
    <row r="809" ht="9" customHeight="1"/>
    <row r="810" ht="9" customHeight="1"/>
    <row r="811" ht="9" customHeight="1"/>
    <row r="812" ht="9" customHeight="1"/>
    <row r="813" ht="9" customHeight="1"/>
    <row r="814" ht="9" customHeight="1"/>
    <row r="815" ht="9" customHeight="1"/>
    <row r="816" ht="9" customHeight="1"/>
    <row r="817" ht="9" customHeight="1"/>
    <row r="818" ht="9" customHeight="1"/>
    <row r="819" ht="9" customHeight="1"/>
    <row r="820" ht="9" customHeight="1"/>
    <row r="821" ht="9" customHeight="1"/>
    <row r="822" ht="9" customHeight="1"/>
    <row r="823" ht="9" customHeight="1"/>
    <row r="824" ht="9" customHeight="1"/>
    <row r="825" ht="9" customHeight="1"/>
    <row r="826" ht="9" customHeight="1"/>
    <row r="827" ht="9" customHeight="1"/>
    <row r="828" ht="9" customHeight="1"/>
    <row r="829" ht="9" customHeight="1"/>
    <row r="830" ht="9" customHeight="1"/>
    <row r="831" ht="9" customHeight="1"/>
    <row r="832" ht="9" customHeight="1"/>
    <row r="833" ht="9" customHeight="1"/>
    <row r="834" ht="9" customHeight="1"/>
    <row r="835" ht="9" customHeight="1"/>
    <row r="836" ht="9" customHeight="1"/>
    <row r="837" ht="9" customHeight="1"/>
    <row r="838" ht="9" customHeight="1"/>
    <row r="839" ht="9" customHeight="1"/>
    <row r="840" ht="9" customHeight="1"/>
    <row r="841" ht="9" customHeight="1"/>
    <row r="842" ht="9" customHeight="1"/>
    <row r="843" ht="9" customHeight="1"/>
    <row r="844" ht="9" customHeight="1"/>
    <row r="845" ht="9" customHeight="1"/>
    <row r="846" ht="9" customHeight="1"/>
    <row r="847" ht="9" customHeight="1"/>
    <row r="848" ht="9" customHeight="1"/>
    <row r="849" ht="9" customHeight="1"/>
    <row r="850" ht="9" customHeight="1"/>
    <row r="851" ht="9" customHeight="1"/>
    <row r="852" ht="9" customHeight="1"/>
    <row r="853" ht="9" customHeight="1"/>
    <row r="854" ht="9" customHeight="1"/>
    <row r="855" ht="9" customHeight="1"/>
    <row r="856" ht="9" customHeight="1"/>
    <row r="857" ht="9" customHeight="1"/>
    <row r="858" ht="9" customHeight="1"/>
    <row r="859" ht="9" customHeight="1"/>
    <row r="860" ht="9" customHeight="1"/>
    <row r="861" ht="9" customHeight="1"/>
    <row r="862" ht="9" customHeight="1"/>
    <row r="863" ht="9" customHeight="1"/>
    <row r="864" ht="9" customHeight="1"/>
    <row r="865" ht="9" customHeight="1"/>
    <row r="866" ht="9" customHeight="1"/>
    <row r="867" ht="9" customHeight="1"/>
    <row r="868" ht="9" customHeight="1"/>
    <row r="869" ht="9" customHeight="1"/>
    <row r="870" ht="9" customHeight="1"/>
    <row r="871" ht="9" customHeight="1"/>
    <row r="872" ht="9" customHeight="1"/>
    <row r="873" ht="9" customHeight="1"/>
    <row r="874" ht="9" customHeight="1"/>
    <row r="875" ht="9" customHeight="1"/>
    <row r="876" ht="9" customHeight="1"/>
    <row r="877" ht="9" customHeight="1"/>
    <row r="878" ht="9" customHeight="1"/>
    <row r="879" ht="9" customHeight="1"/>
    <row r="880" ht="9" customHeight="1"/>
    <row r="881" ht="9" customHeight="1"/>
    <row r="882" ht="9" customHeight="1"/>
    <row r="883" ht="9" customHeight="1"/>
    <row r="884" ht="9" customHeight="1"/>
    <row r="885" ht="9" customHeight="1"/>
    <row r="886" ht="9" customHeight="1"/>
    <row r="887" ht="9" customHeight="1"/>
    <row r="888" ht="9" customHeight="1"/>
    <row r="889" ht="9" customHeight="1"/>
    <row r="890" ht="9" customHeight="1"/>
    <row r="891" ht="9" customHeight="1"/>
    <row r="892" ht="9" customHeight="1"/>
    <row r="893" ht="9" customHeight="1"/>
    <row r="894" ht="9" customHeight="1"/>
    <row r="895" ht="9" customHeight="1"/>
    <row r="896" ht="9" customHeight="1"/>
    <row r="897" ht="9" customHeight="1"/>
    <row r="898" ht="9" customHeight="1"/>
    <row r="899" ht="9" customHeight="1"/>
    <row r="900" ht="9" customHeight="1"/>
    <row r="901" ht="9" customHeight="1"/>
    <row r="902" ht="9" customHeight="1"/>
    <row r="903" ht="9" customHeight="1"/>
    <row r="904" ht="9" customHeight="1"/>
    <row r="905" ht="9" customHeight="1"/>
    <row r="906" ht="9" customHeight="1"/>
    <row r="907" ht="9" customHeight="1"/>
    <row r="908" ht="9" customHeight="1"/>
    <row r="909" ht="9" customHeight="1"/>
    <row r="910" ht="9" customHeight="1"/>
    <row r="911" ht="9" customHeight="1"/>
    <row r="912" ht="9" customHeight="1"/>
    <row r="913" ht="9" customHeight="1"/>
    <row r="914" ht="9" customHeight="1"/>
    <row r="915" ht="9" customHeight="1"/>
    <row r="916" ht="9" customHeight="1"/>
    <row r="917" ht="9" customHeight="1"/>
    <row r="918" ht="9" customHeight="1"/>
    <row r="919" ht="9" customHeight="1"/>
    <row r="920" ht="9" customHeight="1"/>
    <row r="921" ht="9" customHeight="1"/>
    <row r="922" ht="9" customHeight="1"/>
    <row r="923" ht="9" customHeight="1"/>
    <row r="924" ht="9" customHeight="1"/>
    <row r="925" ht="9" customHeight="1"/>
    <row r="926" ht="9" customHeight="1"/>
    <row r="927" ht="9" customHeight="1"/>
    <row r="928" ht="9" customHeight="1"/>
    <row r="929" ht="9" customHeight="1"/>
    <row r="930" ht="9" customHeight="1"/>
    <row r="931" ht="9" customHeight="1"/>
    <row r="932" ht="9" customHeight="1"/>
    <row r="933" ht="9" customHeight="1"/>
    <row r="934" ht="9" customHeight="1"/>
    <row r="935" ht="9" customHeight="1"/>
    <row r="936" ht="9" customHeight="1"/>
    <row r="937" ht="9" customHeight="1"/>
    <row r="938" ht="9" customHeight="1"/>
    <row r="939" ht="9" customHeight="1"/>
    <row r="940" ht="9" customHeight="1"/>
    <row r="941" ht="9" customHeight="1"/>
    <row r="942" ht="9" customHeight="1"/>
    <row r="943" ht="9" customHeight="1"/>
    <row r="944" ht="9" customHeight="1"/>
    <row r="945" ht="9" customHeight="1"/>
    <row r="946" ht="9" customHeight="1"/>
    <row r="947" ht="9" customHeight="1"/>
    <row r="948" ht="9" customHeight="1"/>
    <row r="949" ht="9" customHeight="1"/>
    <row r="950" ht="9" customHeight="1"/>
    <row r="951" ht="9" customHeight="1"/>
    <row r="952" ht="9" customHeight="1"/>
    <row r="953" ht="9" customHeight="1"/>
    <row r="954" ht="9" customHeight="1"/>
    <row r="955" ht="9" customHeight="1"/>
    <row r="956" ht="9" customHeight="1"/>
    <row r="957" ht="9" customHeight="1"/>
    <row r="958" ht="9" customHeight="1"/>
    <row r="959" ht="9" customHeight="1"/>
    <row r="960" ht="9" customHeight="1"/>
    <row r="961" ht="9" customHeight="1"/>
    <row r="962" ht="9" customHeight="1"/>
    <row r="963" ht="9" customHeight="1"/>
    <row r="964" ht="9" customHeight="1"/>
    <row r="965" ht="9" customHeight="1"/>
    <row r="966" ht="9" customHeight="1"/>
    <row r="967" ht="9" customHeight="1"/>
    <row r="968" ht="9" customHeight="1"/>
    <row r="969" ht="9" customHeight="1"/>
    <row r="970" ht="9" customHeight="1"/>
    <row r="971" ht="9" customHeight="1"/>
    <row r="972" ht="9" customHeight="1"/>
    <row r="973" ht="9" customHeight="1"/>
    <row r="974" ht="9" customHeight="1"/>
    <row r="975" ht="9" customHeight="1"/>
    <row r="976" ht="9" customHeight="1"/>
    <row r="977" ht="9" customHeight="1"/>
    <row r="978" ht="9" customHeight="1"/>
    <row r="979" ht="9" customHeight="1"/>
    <row r="980" ht="9" customHeight="1"/>
    <row r="981" ht="9" customHeight="1"/>
    <row r="982" ht="9" customHeight="1"/>
    <row r="983" ht="9" customHeight="1"/>
    <row r="984" ht="9" customHeight="1"/>
    <row r="985" ht="9" customHeight="1"/>
    <row r="986" ht="9" customHeight="1"/>
    <row r="987" ht="9" customHeight="1"/>
    <row r="988" ht="9" customHeight="1"/>
    <row r="989" ht="9" customHeight="1"/>
    <row r="990" ht="9" customHeight="1"/>
    <row r="991" ht="9" customHeight="1"/>
    <row r="992" ht="9" customHeight="1"/>
    <row r="993" ht="9" customHeight="1"/>
    <row r="994" ht="9" customHeight="1"/>
    <row r="995" ht="9" customHeight="1"/>
    <row r="996" ht="9" customHeight="1"/>
    <row r="997" ht="9" customHeight="1"/>
    <row r="998" ht="9" customHeight="1"/>
    <row r="999" ht="9" customHeight="1"/>
    <row r="1000" ht="9" customHeight="1"/>
  </sheetData>
  <mergeCells count="9">
    <mergeCell ref="B9:O10"/>
    <mergeCell ref="Q11:V12"/>
    <mergeCell ref="P2:AA5"/>
    <mergeCell ref="AD2:AO5"/>
    <mergeCell ref="AR2:BC5"/>
    <mergeCell ref="P6:AA7"/>
    <mergeCell ref="AD6:AO7"/>
    <mergeCell ref="AR6:BC7"/>
    <mergeCell ref="Q9:BC10"/>
  </mergeCells>
  <pageMargins left="0.511811024" right="0.511811024" top="0.78740157499999996" bottom="0.78740157499999996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50E881C-2378-4F24-94B0-458612E1B582}">
          <x14:formula1>
            <xm:f>Base!$D$2:$D$1048576</xm:f>
          </x14:formula1>
          <xm:sqref>Q11:V12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Vendas</vt:lpstr>
      <vt:lpstr>Base com Consulta</vt:lpstr>
      <vt:lpstr>FaturamentoAnual</vt:lpstr>
      <vt:lpstr>VendasFiltradasPorAno</vt:lpstr>
      <vt:lpstr>Base</vt:lpstr>
      <vt:lpstr>Dashboard Vendas</vt:lpstr>
      <vt:lpstr>Ano</vt:lpstr>
      <vt:lpstr>Vendas!DadosExternos_1</vt:lpstr>
      <vt:lpstr>VendasFiltradasPorAno!DadosExternos_1</vt:lpstr>
      <vt:lpstr>FaturamentoAnual!DadosExternos_2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Gustavo Carneiro</cp:lastModifiedBy>
  <dcterms:created xsi:type="dcterms:W3CDTF">2023-03-25T14:22:56Z</dcterms:created>
  <dcterms:modified xsi:type="dcterms:W3CDTF">2023-10-02T12:35:50Z</dcterms:modified>
</cp:coreProperties>
</file>